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0" activeTab="11" autoFilterDateGrouping="1"/>
  </bookViews>
  <sheets>
    <sheet name="Догонялки" sheetId="1" state="visible" r:id="rId1"/>
    <sheet name="Удаленные" sheetId="2" state="visible" r:id="rId2"/>
    <sheet name="Январь" sheetId="3" state="visible" r:id="rId3"/>
    <sheet name="Февраль" sheetId="4" state="visible" r:id="rId4"/>
    <sheet name="Март" sheetId="5" state="visible" r:id="rId5"/>
    <sheet name="Апрель" sheetId="6" state="visible" r:id="rId6"/>
    <sheet name="Май" sheetId="7" state="visible" r:id="rId7"/>
    <sheet name="Июнь" sheetId="8" state="visible" r:id="rId8"/>
    <sheet name="Июль" sheetId="9" state="visible" r:id="rId9"/>
    <sheet name="Август" sheetId="10" state="visible" r:id="rId10"/>
    <sheet name="Сентябрь" sheetId="11" state="visible" r:id="rId11"/>
    <sheet name="Октябрь" sheetId="12" state="visible" r:id="rId12"/>
    <sheet name="ГосУсл, Отказ от МП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0\ &quot;₽&quot;"/>
    <numFmt numFmtId="166" formatCode="#,##0.00\ _₽"/>
  </numFmts>
  <fonts count="4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0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YS Text"/>
      <charset val="1"/>
      <b val="1"/>
      <color rgb="FF000000"/>
      <sz val="10"/>
    </font>
    <font>
      <name val="YS Text"/>
      <charset val="1"/>
      <b val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FFD966"/>
      <sz val="11"/>
      <scheme val="minor"/>
    </font>
    <font>
      <name val="Calibri"/>
      <charset val="204"/>
      <family val="2"/>
      <i val="1"/>
      <color rgb="FF000000"/>
      <sz val="11"/>
      <scheme val="minor"/>
    </font>
    <font>
      <name val="YS Text"/>
      <charset val="204"/>
      <b val="1"/>
      <color rgb="FF000000"/>
      <sz val="10"/>
    </font>
    <font>
      <name val="YS Text"/>
      <charset val="1"/>
      <b val="1"/>
      <color rgb="FF000000"/>
      <sz val="11"/>
    </font>
    <font>
      <name val="YS Text"/>
      <charset val="1"/>
      <b val="1"/>
      <color rgb="FFFFFF00"/>
      <sz val="11"/>
    </font>
    <font>
      <name val="Yandex Sans Text Web"/>
      <charset val="1"/>
      <color rgb="FF000000"/>
      <sz val="10"/>
    </font>
    <font>
      <name val="Yandex Sans Text Web"/>
      <charset val="1"/>
      <color rgb="FFBBBBBB"/>
      <sz val="10"/>
    </font>
    <font>
      <name val="Calibri"/>
      <charset val="204"/>
      <family val="2"/>
      <sz val="10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Helvetica"/>
      <charset val="1"/>
      <color theme="1"/>
      <sz val="10"/>
    </font>
    <font>
      <name val="Arial"/>
      <charset val="204"/>
      <family val="2"/>
      <color rgb="FF000000"/>
      <sz val="10"/>
    </font>
    <font>
      <name val="Calibri"/>
      <family val="2"/>
      <color theme="1"/>
      <sz val="10"/>
      <scheme val="minor"/>
    </font>
    <font>
      <name val="Calibri"/>
      <charset val="1"/>
      <family val="2"/>
      <color rgb="FF444444"/>
      <sz val="11"/>
    </font>
    <font>
      <name val="Calibri"/>
      <charset val="204"/>
      <family val="2"/>
      <i val="1"/>
      <color rgb="FF000000"/>
      <sz val="11"/>
    </font>
    <font>
      <name val="Calibri"/>
      <family val="2"/>
      <b val="1"/>
      <i val="1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Yandex Sans Text Web"/>
      <charset val="204"/>
      <b val="1"/>
      <color rgb="FF000000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rgb="FF000000"/>
      <sz val="12"/>
      <scheme val="minor"/>
    </font>
    <font>
      <name val="Calibri"/>
      <charset val="204"/>
      <family val="2"/>
      <color rgb="FF242424"/>
      <sz val="11"/>
      <scheme val="minor"/>
    </font>
  </fonts>
  <fills count="2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DF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2" fillId="0" borderId="0"/>
    <xf numFmtId="9" fontId="2" fillId="0" borderId="0"/>
    <xf numFmtId="0" fontId="2" fillId="0" borderId="0"/>
    <xf numFmtId="9" fontId="2" fillId="0" borderId="0"/>
    <xf numFmtId="0" fontId="26" fillId="0" borderId="0"/>
    <xf numFmtId="9" fontId="2" fillId="0" borderId="0"/>
  </cellStyleXfs>
  <cellXfs count="668">
    <xf numFmtId="0" fontId="0" fillId="0" borderId="0" pivotButton="0" quotePrefix="0" xfId="0"/>
    <xf numFmtId="0" fontId="3" fillId="0" borderId="0" pivotButton="0" quotePrefix="0" xfId="0"/>
    <xf numFmtId="14" fontId="4" fillId="0" borderId="0" applyAlignment="1" pivotButton="0" quotePrefix="0" xfId="0">
      <alignment horizontal="center" vertical="center"/>
    </xf>
    <xf numFmtId="9" fontId="5" fillId="0" borderId="0" applyAlignment="1" pivotButton="0" quotePrefix="0" xfId="1">
      <alignment horizontal="center"/>
    </xf>
    <xf numFmtId="1" fontId="6" fillId="2" borderId="1" applyAlignment="1" pivotButton="0" quotePrefix="0" xfId="1">
      <alignment horizontal="center" vertical="center"/>
    </xf>
    <xf numFmtId="0" fontId="6" fillId="2" borderId="3" applyAlignment="1" pivotButton="0" quotePrefix="0" xfId="1">
      <alignment horizontal="center" vertical="center"/>
    </xf>
    <xf numFmtId="0" fontId="7" fillId="0" borderId="4" pivotButton="0" quotePrefix="0" xfId="0"/>
    <xf numFmtId="0" fontId="9" fillId="0" borderId="0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0" fontId="10" fillId="0" borderId="10" applyAlignment="1" pivotButton="0" quotePrefix="0" xfId="0">
      <alignment horizontal="right"/>
    </xf>
    <xf numFmtId="0" fontId="13" fillId="0" borderId="1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0" fillId="0" borderId="16" applyAlignment="1" pivotButton="0" quotePrefix="0" xfId="0">
      <alignment horizontal="right"/>
    </xf>
    <xf numFmtId="0" fontId="13" fillId="0" borderId="18" pivotButton="0" quotePrefix="0" xfId="0"/>
    <xf numFmtId="0" fontId="13" fillId="0" borderId="19" pivotButton="0" quotePrefix="0" xfId="0"/>
    <xf numFmtId="0" fontId="9" fillId="0" borderId="0" pivotButton="0" quotePrefix="0" xfId="0"/>
    <xf numFmtId="1" fontId="8" fillId="0" borderId="5" applyAlignment="1" pivotButton="0" quotePrefix="0" xfId="0">
      <alignment horizontal="center" vertical="center"/>
    </xf>
    <xf numFmtId="9" fontId="0" fillId="0" borderId="6" applyAlignment="1" pivotButton="0" quotePrefix="0" xfId="1">
      <alignment horizontal="center"/>
    </xf>
    <xf numFmtId="1" fontId="8" fillId="0" borderId="8" applyAlignment="1" pivotButton="0" quotePrefix="0" xfId="0">
      <alignment horizontal="center" vertical="center"/>
    </xf>
    <xf numFmtId="1" fontId="8" fillId="0" borderId="8" applyAlignment="1" pivotButton="0" quotePrefix="0" xfId="0">
      <alignment horizontal="center"/>
    </xf>
    <xf numFmtId="1" fontId="8" fillId="0" borderId="7" applyAlignment="1" pivotButton="0" quotePrefix="0" xfId="0">
      <alignment horizontal="center"/>
    </xf>
    <xf numFmtId="1" fontId="8" fillId="0" borderId="5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8" fillId="0" borderId="3" applyAlignment="1" pivotButton="0" quotePrefix="0" xfId="0">
      <alignment horizontal="center" vertical="center"/>
    </xf>
    <xf numFmtId="1" fontId="8" fillId="4" borderId="8" applyAlignment="1" pivotButton="0" quotePrefix="0" xfId="0">
      <alignment horizontal="center"/>
    </xf>
    <xf numFmtId="1" fontId="8" fillId="0" borderId="11" applyAlignment="1" pivotButton="0" quotePrefix="0" xfId="0">
      <alignment horizontal="center" vertical="center"/>
    </xf>
    <xf numFmtId="1" fontId="8" fillId="0" borderId="11" applyAlignment="1" pivotButton="0" quotePrefix="0" xfId="0">
      <alignment horizontal="center"/>
    </xf>
    <xf numFmtId="1" fontId="0" fillId="3" borderId="17" applyAlignment="1" pivotButton="0" quotePrefix="0" xfId="0">
      <alignment horizontal="center"/>
    </xf>
    <xf numFmtId="1" fontId="0" fillId="3" borderId="26" applyAlignment="1" pivotButton="0" quotePrefix="0" xfId="0">
      <alignment horizontal="center"/>
    </xf>
    <xf numFmtId="1" fontId="0" fillId="0" borderId="17" applyAlignment="1" pivotButton="0" quotePrefix="0" xfId="0">
      <alignment horizontal="center"/>
    </xf>
    <xf numFmtId="1" fontId="0" fillId="3" borderId="22" applyAlignment="1" pivotButton="0" quotePrefix="0" xfId="0">
      <alignment horizontal="center"/>
    </xf>
    <xf numFmtId="1" fontId="0" fillId="0" borderId="22" applyAlignment="1" pivotButton="0" quotePrefix="0" xfId="0">
      <alignment horizontal="center"/>
    </xf>
    <xf numFmtId="10" fontId="11" fillId="5" borderId="8" applyAlignment="1" pivotButton="0" quotePrefix="0" xfId="0">
      <alignment horizontal="center"/>
    </xf>
    <xf numFmtId="10" fontId="11" fillId="5" borderId="11" applyAlignment="1" pivotButton="0" quotePrefix="0" xfId="0">
      <alignment horizontal="center"/>
    </xf>
    <xf numFmtId="10" fontId="0" fillId="0" borderId="23" applyAlignment="1" pivotButton="0" quotePrefix="0" xfId="1">
      <alignment horizontal="center"/>
    </xf>
    <xf numFmtId="10" fontId="0" fillId="0" borderId="15" applyAlignment="1" pivotButton="0" quotePrefix="0" xfId="1">
      <alignment horizontal="center" vertical="center"/>
    </xf>
    <xf numFmtId="10" fontId="0" fillId="3" borderId="23" applyAlignment="1" pivotButton="0" quotePrefix="0" xfId="1">
      <alignment horizontal="center"/>
    </xf>
    <xf numFmtId="10" fontId="0" fillId="3" borderId="24" applyAlignment="1" pivotButton="0" quotePrefix="0" xfId="1">
      <alignment horizontal="center"/>
    </xf>
    <xf numFmtId="10" fontId="12" fillId="0" borderId="9" applyAlignment="1" pivotButton="0" quotePrefix="0" xfId="1">
      <alignment horizontal="center"/>
    </xf>
    <xf numFmtId="10" fontId="12" fillId="0" borderId="12" applyAlignment="1" pivotButton="0" quotePrefix="0" xfId="1">
      <alignment horizontal="center"/>
    </xf>
    <xf numFmtId="10" fontId="0" fillId="0" borderId="12" applyAlignment="1" pivotButton="0" quotePrefix="0" xfId="1">
      <alignment horizontal="center" vertical="center"/>
    </xf>
    <xf numFmtId="10" fontId="0" fillId="0" borderId="9" applyAlignment="1" pivotButton="0" quotePrefix="0" xfId="1">
      <alignment horizontal="center" vertical="center"/>
    </xf>
    <xf numFmtId="10" fontId="0" fillId="3" borderId="14" applyAlignment="1" pivotButton="0" quotePrefix="0" xfId="1">
      <alignment horizontal="center"/>
    </xf>
    <xf numFmtId="10" fontId="0" fillId="3" borderId="13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12" applyAlignment="1" pivotButton="0" quotePrefix="0" xfId="1">
      <alignment horizontal="center"/>
    </xf>
    <xf numFmtId="10" fontId="0" fillId="0" borderId="6" applyAlignment="1" pivotButton="0" quotePrefix="0" xfId="1">
      <alignment horizontal="center"/>
    </xf>
    <xf numFmtId="1" fontId="8" fillId="4" borderId="11" applyAlignment="1" pivotButton="0" quotePrefix="0" xfId="0">
      <alignment horizontal="center"/>
    </xf>
    <xf numFmtId="1" fontId="9" fillId="2" borderId="6" applyAlignment="1" pivotButton="0" quotePrefix="0" xfId="0">
      <alignment horizontal="center" vertical="center"/>
    </xf>
    <xf numFmtId="1" fontId="9" fillId="2" borderId="9" applyAlignment="1" pivotButton="0" quotePrefix="0" xfId="0">
      <alignment horizontal="center" vertical="center"/>
    </xf>
    <xf numFmtId="1" fontId="9" fillId="2" borderId="12" applyAlignment="1" pivotButton="0" quotePrefix="0" xfId="0">
      <alignment horizontal="center" vertical="center"/>
    </xf>
    <xf numFmtId="10" fontId="0" fillId="3" borderId="20" applyAlignment="1" pivotButton="0" quotePrefix="0" xfId="1">
      <alignment horizontal="center"/>
    </xf>
    <xf numFmtId="1" fontId="0" fillId="3" borderId="23" applyAlignment="1" pivotButton="0" quotePrefix="0" xfId="0">
      <alignment horizontal="center"/>
    </xf>
    <xf numFmtId="1" fontId="0" fillId="3" borderId="15" applyAlignment="1" pivotButton="0" quotePrefix="0" xfId="0">
      <alignment horizontal="center"/>
    </xf>
    <xf numFmtId="0" fontId="13" fillId="0" borderId="4" applyAlignment="1" pivotButton="0" quotePrefix="0" xfId="0">
      <alignment horizontal="left" vertical="center"/>
    </xf>
    <xf numFmtId="1" fontId="9" fillId="2" borderId="15" applyAlignment="1" pivotButton="0" quotePrefix="0" xfId="0">
      <alignment horizontal="center" vertical="center"/>
    </xf>
    <xf numFmtId="0" fontId="9" fillId="2" borderId="6" applyAlignment="1" pivotButton="0" quotePrefix="0" xfId="0">
      <alignment horizontal="center" vertical="center"/>
    </xf>
    <xf numFmtId="10" fontId="9" fillId="2" borderId="7" applyAlignment="1" pivotButton="0" quotePrefix="0" xfId="0">
      <alignment horizontal="center" vertical="center"/>
    </xf>
    <xf numFmtId="10" fontId="9" fillId="2" borderId="0" applyAlignment="1" pivotButton="0" quotePrefix="0" xfId="1">
      <alignment horizontal="center" vertical="center"/>
    </xf>
    <xf numFmtId="10" fontId="9" fillId="2" borderId="0" applyAlignment="1" pivotButton="0" quotePrefix="0" xfId="0">
      <alignment horizontal="center" vertical="center"/>
    </xf>
    <xf numFmtId="10" fontId="9" fillId="2" borderId="9" applyAlignment="1" pivotButton="0" quotePrefix="0" xfId="0">
      <alignment horizontal="center" vertical="center"/>
    </xf>
    <xf numFmtId="10" fontId="9" fillId="2" borderId="12" applyAlignment="1" pivotButton="0" quotePrefix="0" xfId="0">
      <alignment horizontal="center" vertical="center"/>
    </xf>
    <xf numFmtId="10" fontId="9" fillId="2" borderId="27" applyAlignment="1" pivotButton="0" quotePrefix="0" xfId="0">
      <alignment horizontal="center" vertical="center"/>
    </xf>
    <xf numFmtId="10" fontId="9" fillId="2" borderId="2" applyAlignment="1" pivotButton="0" quotePrefix="0" xfId="0">
      <alignment horizontal="center" vertical="center"/>
    </xf>
    <xf numFmtId="10" fontId="9" fillId="2" borderId="6" applyAlignment="1" pivotButton="0" quotePrefix="0" xfId="0">
      <alignment horizontal="center" vertical="center"/>
    </xf>
    <xf numFmtId="10" fontId="9" fillId="2" borderId="21" applyAlignment="1" pivotButton="0" quotePrefix="0" xfId="0">
      <alignment horizontal="center" vertical="center"/>
    </xf>
    <xf numFmtId="10" fontId="9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1" fontId="8" fillId="0" borderId="12" applyAlignment="1" pivotButton="0" quotePrefix="0" xfId="0">
      <alignment horizontal="center"/>
    </xf>
    <xf numFmtId="0" fontId="7" fillId="0" borderId="19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14" fillId="3" borderId="2" applyAlignment="1" pivotButton="0" quotePrefix="0" xfId="0">
      <alignment horizontal="center" vertical="center" wrapText="1"/>
    </xf>
    <xf numFmtId="49" fontId="15" fillId="6" borderId="2" applyAlignment="1" pivotButton="0" quotePrefix="0" xfId="0">
      <alignment horizontal="center" vertical="center" wrapText="1"/>
    </xf>
    <xf numFmtId="165" fontId="14" fillId="3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25" applyAlignment="1" pivotButton="0" quotePrefix="0" xfId="0">
      <alignment horizontal="center" vertical="center"/>
    </xf>
    <xf numFmtId="49" fontId="14" fillId="3" borderId="35" applyAlignment="1" pivotButton="0" quotePrefix="0" xfId="0">
      <alignment horizontal="center" vertical="center" wrapText="1"/>
    </xf>
    <xf numFmtId="49" fontId="0" fillId="0" borderId="36" applyAlignment="1" pivotButton="0" quotePrefix="0" xfId="0">
      <alignment horizontal="center" vertical="center"/>
    </xf>
    <xf numFmtId="49" fontId="16" fillId="0" borderId="0" applyAlignment="1" pivotButton="0" quotePrefix="0" xfId="0">
      <alignment horizontal="left" vertical="center"/>
    </xf>
    <xf numFmtId="0" fontId="17" fillId="7" borderId="0" applyAlignment="1" pivotButton="0" quotePrefix="0" xfId="0">
      <alignment horizontal="center" vertical="center"/>
    </xf>
    <xf numFmtId="10" fontId="0" fillId="3" borderId="0" applyAlignment="1" pivotButton="0" quotePrefix="0" xfId="1">
      <alignment horizontal="center"/>
    </xf>
    <xf numFmtId="0" fontId="18" fillId="0" borderId="10" applyAlignment="1" pivotButton="0" quotePrefix="0" xfId="0">
      <alignment horizontal="right"/>
    </xf>
    <xf numFmtId="10" fontId="6" fillId="2" borderId="15" applyAlignment="1" pivotButton="0" quotePrefix="0" xfId="1">
      <alignment horizontal="center" vertical="center"/>
    </xf>
    <xf numFmtId="166" fontId="14" fillId="8" borderId="2" applyAlignment="1" pivotButton="0" quotePrefix="0" xfId="0">
      <alignment horizontal="center" vertical="center" wrapText="1"/>
    </xf>
    <xf numFmtId="49" fontId="19" fillId="8" borderId="2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0" fontId="20" fillId="8" borderId="29" applyAlignment="1" pivotButton="0" quotePrefix="0" xfId="0">
      <alignment horizontal="center" vertical="center" wrapText="1"/>
    </xf>
    <xf numFmtId="1" fontId="20" fillId="4" borderId="30" applyAlignment="1" pivotButton="0" quotePrefix="0" xfId="0">
      <alignment horizontal="center" vertical="center" wrapText="1"/>
    </xf>
    <xf numFmtId="2" fontId="20" fillId="4" borderId="30" applyAlignment="1" pivotButton="0" quotePrefix="0" xfId="0">
      <alignment horizontal="center" vertical="center" wrapText="1"/>
    </xf>
    <xf numFmtId="165" fontId="20" fillId="8" borderId="30" applyAlignment="1" pivotButton="0" quotePrefix="0" xfId="0">
      <alignment horizontal="center" vertical="center" wrapText="1"/>
    </xf>
    <xf numFmtId="165" fontId="20" fillId="4" borderId="30" applyAlignment="1" pivotButton="0" quotePrefix="0" xfId="0">
      <alignment horizontal="center" vertical="center" wrapText="1"/>
    </xf>
    <xf numFmtId="1" fontId="20" fillId="8" borderId="30" applyAlignment="1" pivotButton="0" quotePrefix="0" xfId="0">
      <alignment horizontal="center" vertical="center" wrapText="1"/>
    </xf>
    <xf numFmtId="0" fontId="20" fillId="8" borderId="32" applyAlignment="1" pivotButton="0" quotePrefix="0" xfId="0">
      <alignment horizontal="center" vertical="center" wrapText="1"/>
    </xf>
    <xf numFmtId="165" fontId="20" fillId="4" borderId="33" applyAlignment="1" pivotButton="0" quotePrefix="0" xfId="0">
      <alignment horizontal="center" vertical="center" wrapText="1"/>
    </xf>
    <xf numFmtId="165" fontId="20" fillId="8" borderId="33" applyAlignment="1" pivotButton="0" quotePrefix="0" xfId="0">
      <alignment horizontal="center" vertical="center" wrapText="1"/>
    </xf>
    <xf numFmtId="0" fontId="20" fillId="4" borderId="33" applyAlignment="1" pivotButton="0" quotePrefix="0" xfId="0">
      <alignment horizontal="center" vertical="center" wrapText="1"/>
    </xf>
    <xf numFmtId="165" fontId="21" fillId="9" borderId="31" applyAlignment="1" pivotButton="0" quotePrefix="0" xfId="0">
      <alignment horizontal="center" vertical="center" wrapText="1"/>
    </xf>
    <xf numFmtId="165" fontId="21" fillId="9" borderId="34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left" vertical="center"/>
    </xf>
    <xf numFmtId="10" fontId="0" fillId="0" borderId="3" applyAlignment="1" pivotButton="0" quotePrefix="0" xfId="1">
      <alignment horizontal="center" vertical="center"/>
    </xf>
    <xf numFmtId="1" fontId="8" fillId="0" borderId="37" applyAlignment="1" pivotButton="0" quotePrefix="0" xfId="0">
      <alignment horizontal="center"/>
    </xf>
    <xf numFmtId="10" fontId="0" fillId="0" borderId="38" applyAlignment="1" pivotButton="0" quotePrefix="0" xfId="1">
      <alignment horizontal="center"/>
    </xf>
    <xf numFmtId="10" fontId="9" fillId="2" borderId="39" applyAlignment="1" pivotButton="0" quotePrefix="0" xfId="0">
      <alignment horizontal="center" vertical="center"/>
    </xf>
    <xf numFmtId="1" fontId="8" fillId="0" borderId="40" applyAlignment="1" pivotButton="0" quotePrefix="0" xfId="0">
      <alignment horizontal="center"/>
    </xf>
    <xf numFmtId="1" fontId="8" fillId="0" borderId="6" applyAlignment="1" pivotButton="0" quotePrefix="0" xfId="0">
      <alignment horizontal="center"/>
    </xf>
    <xf numFmtId="1" fontId="8" fillId="0" borderId="9" applyAlignment="1" pivotButton="0" quotePrefix="0" xfId="0">
      <alignment horizontal="center"/>
    </xf>
    <xf numFmtId="1" fontId="8" fillId="0" borderId="41" applyAlignment="1" pivotButton="0" quotePrefix="0" xfId="0">
      <alignment horizontal="center"/>
    </xf>
    <xf numFmtId="1" fontId="8" fillId="0" borderId="42" applyAlignment="1" pivotButton="0" quotePrefix="0" xfId="0">
      <alignment horizontal="center"/>
    </xf>
    <xf numFmtId="1" fontId="8" fillId="0" borderId="12" applyAlignment="1" pivotButton="0" quotePrefix="0" xfId="0">
      <alignment horizontal="center" vertical="center"/>
    </xf>
    <xf numFmtId="1" fontId="8" fillId="0" borderId="43" applyAlignment="1" pivotButton="0" quotePrefix="0" xfId="0">
      <alignment horizontal="center" vertical="center"/>
    </xf>
    <xf numFmtId="0" fontId="0" fillId="0" borderId="9" pivotButton="0" quotePrefix="0" xfId="0"/>
    <xf numFmtId="10" fontId="0" fillId="0" borderId="41" applyAlignment="1" pivotButton="0" quotePrefix="0" xfId="1">
      <alignment horizontal="center"/>
    </xf>
    <xf numFmtId="10" fontId="0" fillId="0" borderId="44" applyAlignment="1" pivotButton="0" quotePrefix="0" xfId="1">
      <alignment horizontal="center" vertical="center"/>
    </xf>
    <xf numFmtId="0" fontId="10" fillId="0" borderId="9" applyAlignment="1" pivotButton="0" quotePrefix="0" xfId="0">
      <alignment horizontal="right"/>
    </xf>
    <xf numFmtId="0" fontId="10" fillId="0" borderId="41" applyAlignment="1" pivotButton="0" quotePrefix="0" xfId="0">
      <alignment horizontal="right"/>
    </xf>
    <xf numFmtId="0" fontId="13" fillId="0" borderId="12" applyAlignment="1" pivotButton="0" quotePrefix="0" xfId="0">
      <alignment horizontal="left" vertical="center" wrapText="1"/>
    </xf>
    <xf numFmtId="0" fontId="13" fillId="0" borderId="44" applyAlignment="1" pivotButton="0" quotePrefix="0" xfId="0">
      <alignment horizontal="left" vertical="center" wrapText="1"/>
    </xf>
    <xf numFmtId="1" fontId="8" fillId="0" borderId="44" applyAlignment="1" pivotButton="0" quotePrefix="0" xfId="0">
      <alignment horizontal="center" vertical="center"/>
    </xf>
    <xf numFmtId="0" fontId="7" fillId="0" borderId="9" pivotButton="0" quotePrefix="0" xfId="0"/>
    <xf numFmtId="10" fontId="0" fillId="0" borderId="45" applyAlignment="1" pivotButton="0" quotePrefix="0" xfId="1">
      <alignment horizontal="center"/>
    </xf>
    <xf numFmtId="10" fontId="0" fillId="0" borderId="4" applyAlignment="1" pivotButton="0" quotePrefix="0" xfId="1">
      <alignment horizontal="center"/>
    </xf>
    <xf numFmtId="10" fontId="0" fillId="3" borderId="45" applyAlignment="1" pivotButton="0" quotePrefix="0" xfId="1">
      <alignment horizontal="center"/>
    </xf>
    <xf numFmtId="10" fontId="0" fillId="3" borderId="46" applyAlignment="1" pivotButton="0" quotePrefix="0" xfId="1">
      <alignment horizontal="center"/>
    </xf>
    <xf numFmtId="10" fontId="9" fillId="2" borderId="47" applyAlignment="1" pivotButton="0" quotePrefix="0" xfId="0">
      <alignment horizontal="center" vertical="center"/>
    </xf>
    <xf numFmtId="10" fontId="11" fillId="5" borderId="9" applyAlignment="1" pivotButton="0" quotePrefix="0" xfId="0">
      <alignment horizontal="center"/>
    </xf>
    <xf numFmtId="10" fontId="11" fillId="5" borderId="12" applyAlignment="1" pivotButton="0" quotePrefix="0" xfId="0">
      <alignment horizontal="center"/>
    </xf>
    <xf numFmtId="10" fontId="11" fillId="5" borderId="41" applyAlignment="1" pivotButton="0" quotePrefix="0" xfId="0">
      <alignment horizontal="center"/>
    </xf>
    <xf numFmtId="1" fontId="9" fillId="2" borderId="41" applyAlignment="1" pivotButton="0" quotePrefix="0" xfId="0">
      <alignment horizontal="center" vertical="center"/>
    </xf>
    <xf numFmtId="10" fontId="9" fillId="2" borderId="48" applyAlignment="1" pivotButton="0" quotePrefix="0" xfId="0">
      <alignment horizontal="center" vertical="center"/>
    </xf>
    <xf numFmtId="1" fontId="9" fillId="2" borderId="44" applyAlignment="1" pivotButton="0" quotePrefix="0" xfId="0">
      <alignment horizontal="center" vertical="center"/>
    </xf>
    <xf numFmtId="10" fontId="9" fillId="2" borderId="49" applyAlignment="1" pivotButton="0" quotePrefix="0" xfId="0">
      <alignment horizontal="center" vertical="center"/>
    </xf>
    <xf numFmtId="10" fontId="11" fillId="5" borderId="44" applyAlignment="1" pivotButton="0" quotePrefix="0" xfId="0">
      <alignment horizontal="center"/>
    </xf>
    <xf numFmtId="10" fontId="11" fillId="5" borderId="6" applyAlignment="1" pivotButton="0" quotePrefix="0" xfId="0">
      <alignment horizontal="center"/>
    </xf>
    <xf numFmtId="10" fontId="11" fillId="5" borderId="5" applyAlignment="1" pivotButton="0" quotePrefix="0" xfId="0">
      <alignment horizontal="center"/>
    </xf>
    <xf numFmtId="1" fontId="8" fillId="0" borderId="41" applyAlignment="1" pivotButton="0" quotePrefix="0" xfId="0">
      <alignment horizontal="center" vertical="center"/>
    </xf>
    <xf numFmtId="1" fontId="8" fillId="0" borderId="8" applyAlignment="1" pivotButton="0" quotePrefix="0" xfId="0">
      <alignment horizontal="center" vertical="center" wrapText="1"/>
    </xf>
    <xf numFmtId="1" fontId="8" fillId="0" borderId="50" applyAlignment="1" pivotButton="0" quotePrefix="0" xfId="0">
      <alignment horizontal="center"/>
    </xf>
    <xf numFmtId="1" fontId="8" fillId="0" borderId="50" applyAlignment="1" pivotButton="0" quotePrefix="0" xfId="0">
      <alignment horizontal="center" vertical="center"/>
    </xf>
    <xf numFmtId="1" fontId="8" fillId="0" borderId="51" applyAlignment="1" pivotButton="0" quotePrefix="0" xfId="0">
      <alignment horizontal="center"/>
    </xf>
    <xf numFmtId="1" fontId="8" fillId="0" borderId="51" applyAlignment="1" pivotButton="0" quotePrefix="0" xfId="0">
      <alignment horizontal="center" vertical="center"/>
    </xf>
    <xf numFmtId="10" fontId="0" fillId="0" borderId="51" applyAlignment="1" pivotButton="0" quotePrefix="0" xfId="1">
      <alignment horizontal="center"/>
    </xf>
    <xf numFmtId="1" fontId="6" fillId="2" borderId="19" applyAlignment="1" pivotButton="0" quotePrefix="0" xfId="1">
      <alignment horizontal="center" vertical="center"/>
    </xf>
    <xf numFmtId="10" fontId="6" fillId="2" borderId="52" applyAlignment="1" pivotButton="0" quotePrefix="0" xfId="1">
      <alignment horizontal="center" vertical="center"/>
    </xf>
    <xf numFmtId="0" fontId="6" fillId="2" borderId="26" applyAlignment="1" pivotButton="0" quotePrefix="0" xfId="1">
      <alignment horizontal="center" vertical="center"/>
    </xf>
    <xf numFmtId="0" fontId="0" fillId="0" borderId="10" pivotButton="0" quotePrefix="0" xfId="0"/>
    <xf numFmtId="165" fontId="0" fillId="0" borderId="0" pivotButton="0" quotePrefix="0" xfId="0"/>
    <xf numFmtId="14" fontId="5" fillId="0" borderId="0" applyAlignment="1" pivotButton="0" quotePrefix="0" xfId="1">
      <alignment horizontal="center"/>
    </xf>
    <xf numFmtId="14" fontId="4" fillId="0" borderId="0" applyAlignment="1" pivotButton="0" quotePrefix="0" xfId="2">
      <alignment horizontal="center" vertical="center"/>
    </xf>
    <xf numFmtId="9" fontId="5" fillId="0" borderId="0" applyAlignment="1" pivotButton="0" quotePrefix="0" xfId="3">
      <alignment horizontal="center"/>
    </xf>
    <xf numFmtId="1" fontId="6" fillId="2" borderId="1" applyAlignment="1" pivotButton="0" quotePrefix="0" xfId="3">
      <alignment horizontal="center" vertical="center"/>
    </xf>
    <xf numFmtId="10" fontId="6" fillId="2" borderId="15" applyAlignment="1" pivotButton="0" quotePrefix="0" xfId="3">
      <alignment horizontal="center" vertical="center"/>
    </xf>
    <xf numFmtId="0" fontId="6" fillId="2" borderId="3" applyAlignment="1" pivotButton="0" quotePrefix="0" xfId="3">
      <alignment horizontal="center" vertical="center"/>
    </xf>
    <xf numFmtId="1" fontId="9" fillId="0" borderId="0" applyAlignment="1" pivotButton="0" quotePrefix="0" xfId="2">
      <alignment horizontal="center" vertical="center"/>
    </xf>
    <xf numFmtId="0" fontId="2" fillId="0" borderId="0" pivotButton="0" quotePrefix="0" xfId="2"/>
    <xf numFmtId="1" fontId="8" fillId="0" borderId="5" applyAlignment="1" pivotButton="0" quotePrefix="0" xfId="2">
      <alignment horizontal="center" vertical="center"/>
    </xf>
    <xf numFmtId="10" fontId="0" fillId="0" borderId="6" applyAlignment="1" pivotButton="0" quotePrefix="0" xfId="3">
      <alignment horizontal="center"/>
    </xf>
    <xf numFmtId="9" fontId="0" fillId="0" borderId="6" applyAlignment="1" pivotButton="0" quotePrefix="0" xfId="3">
      <alignment horizontal="center"/>
    </xf>
    <xf numFmtId="1" fontId="9" fillId="2" borderId="6" applyAlignment="1" pivotButton="0" quotePrefix="0" xfId="2">
      <alignment horizontal="center" vertical="center"/>
    </xf>
    <xf numFmtId="10" fontId="9" fillId="2" borderId="7" applyAlignment="1" pivotButton="0" quotePrefix="0" xfId="2">
      <alignment horizontal="center" vertical="center"/>
    </xf>
    <xf numFmtId="0" fontId="9" fillId="2" borderId="6" applyAlignment="1" pivotButton="0" quotePrefix="0" xfId="2">
      <alignment horizontal="center" vertical="center"/>
    </xf>
    <xf numFmtId="0" fontId="9" fillId="0" borderId="0" applyAlignment="1" pivotButton="0" quotePrefix="0" xfId="2">
      <alignment horizontal="center" vertical="center"/>
    </xf>
    <xf numFmtId="1" fontId="8" fillId="0" borderId="8" applyAlignment="1" pivotButton="0" quotePrefix="0" xfId="2">
      <alignment horizontal="center" vertical="center"/>
    </xf>
    <xf numFmtId="10" fontId="0" fillId="0" borderId="9" applyAlignment="1" pivotButton="0" quotePrefix="0" xfId="3">
      <alignment horizontal="center"/>
    </xf>
    <xf numFmtId="1" fontId="8" fillId="0" borderId="8" applyAlignment="1" pivotButton="0" quotePrefix="0" xfId="2">
      <alignment horizontal="center" vertical="center" wrapText="1"/>
    </xf>
    <xf numFmtId="1" fontId="9" fillId="2" borderId="9" applyAlignment="1" pivotButton="0" quotePrefix="0" xfId="2">
      <alignment horizontal="center" vertical="center"/>
    </xf>
    <xf numFmtId="10" fontId="9" fillId="2" borderId="0" applyAlignment="1" pivotButton="0" quotePrefix="0" xfId="3">
      <alignment horizontal="center" vertical="center"/>
    </xf>
    <xf numFmtId="1" fontId="8" fillId="0" borderId="8" applyAlignment="1" pivotButton="0" quotePrefix="0" xfId="2">
      <alignment horizontal="center"/>
    </xf>
    <xf numFmtId="10" fontId="9" fillId="2" borderId="0" applyAlignment="1" pivotButton="0" quotePrefix="0" xfId="2">
      <alignment horizontal="center" vertical="center"/>
    </xf>
    <xf numFmtId="1" fontId="8" fillId="0" borderId="7" applyAlignment="1" pivotButton="0" quotePrefix="0" xfId="2">
      <alignment horizontal="center"/>
    </xf>
    <xf numFmtId="1" fontId="8" fillId="0" borderId="5" applyAlignment="1" pivotButton="0" quotePrefix="0" xfId="2">
      <alignment horizontal="center"/>
    </xf>
    <xf numFmtId="10" fontId="0" fillId="0" borderId="4" applyAlignment="1" pivotButton="0" quotePrefix="0" xfId="3">
      <alignment horizontal="center"/>
    </xf>
    <xf numFmtId="1" fontId="8" fillId="0" borderId="0" applyAlignment="1" pivotButton="0" quotePrefix="0" xfId="2">
      <alignment horizontal="center"/>
    </xf>
    <xf numFmtId="10" fontId="0" fillId="0" borderId="23" applyAlignment="1" pivotButton="0" quotePrefix="0" xfId="3">
      <alignment horizontal="center"/>
    </xf>
    <xf numFmtId="10" fontId="0" fillId="0" borderId="45" applyAlignment="1" pivotButton="0" quotePrefix="0" xfId="3">
      <alignment horizontal="center"/>
    </xf>
    <xf numFmtId="1" fontId="9" fillId="2" borderId="12" applyAlignment="1" pivotButton="0" quotePrefix="0" xfId="2">
      <alignment horizontal="center" vertical="center"/>
    </xf>
    <xf numFmtId="10" fontId="9" fillId="2" borderId="27" applyAlignment="1" pivotButton="0" quotePrefix="0" xfId="2">
      <alignment horizontal="center" vertical="center"/>
    </xf>
    <xf numFmtId="1" fontId="8" fillId="0" borderId="3" applyAlignment="1" pivotButton="0" quotePrefix="0" xfId="2">
      <alignment horizontal="center" vertical="center"/>
    </xf>
    <xf numFmtId="10" fontId="0" fillId="0" borderId="15" applyAlignment="1" pivotButton="0" quotePrefix="0" xfId="3">
      <alignment horizontal="center" vertical="center"/>
    </xf>
    <xf numFmtId="0" fontId="9" fillId="0" borderId="0" pivotButton="0" quotePrefix="0" xfId="2"/>
    <xf numFmtId="10" fontId="0" fillId="3" borderId="23" applyAlignment="1" pivotButton="0" quotePrefix="0" xfId="3">
      <alignment horizontal="center"/>
    </xf>
    <xf numFmtId="10" fontId="0" fillId="3" borderId="45" applyAlignment="1" pivotButton="0" quotePrefix="0" xfId="3">
      <alignment horizontal="center"/>
    </xf>
    <xf numFmtId="10" fontId="0" fillId="3" borderId="24" applyAlignment="1" pivotButton="0" quotePrefix="0" xfId="3">
      <alignment horizontal="center"/>
    </xf>
    <xf numFmtId="10" fontId="0" fillId="3" borderId="46" applyAlignment="1" pivotButton="0" quotePrefix="0" xfId="3">
      <alignment horizontal="center"/>
    </xf>
    <xf numFmtId="10" fontId="9" fillId="2" borderId="9" applyAlignment="1" pivotButton="0" quotePrefix="0" xfId="2">
      <alignment horizontal="center" vertical="center"/>
    </xf>
    <xf numFmtId="10" fontId="11" fillId="5" borderId="8" applyAlignment="1" pivotButton="0" quotePrefix="0" xfId="2">
      <alignment horizontal="center"/>
    </xf>
    <xf numFmtId="164" fontId="2" fillId="0" borderId="0" pivotButton="0" quotePrefix="0" xfId="2"/>
    <xf numFmtId="10" fontId="12" fillId="0" borderId="9" applyAlignment="1" pivotButton="0" quotePrefix="0" xfId="3">
      <alignment horizontal="center"/>
    </xf>
    <xf numFmtId="9" fontId="2" fillId="0" borderId="0" pivotButton="0" quotePrefix="0" xfId="2"/>
    <xf numFmtId="10" fontId="12" fillId="0" borderId="12" applyAlignment="1" pivotButton="0" quotePrefix="0" xfId="3">
      <alignment horizontal="center"/>
    </xf>
    <xf numFmtId="10" fontId="0" fillId="0" borderId="12" applyAlignment="1" pivotButton="0" quotePrefix="0" xfId="3">
      <alignment horizontal="center"/>
    </xf>
    <xf numFmtId="10" fontId="11" fillId="5" borderId="11" applyAlignment="1" pivotButton="0" quotePrefix="0" xfId="2">
      <alignment horizontal="center"/>
    </xf>
    <xf numFmtId="1" fontId="8" fillId="4" borderId="8" applyAlignment="1" pivotButton="0" quotePrefix="0" xfId="2">
      <alignment horizontal="center"/>
    </xf>
    <xf numFmtId="1" fontId="9" fillId="2" borderId="15" applyAlignment="1" pivotButton="0" quotePrefix="0" xfId="2">
      <alignment horizontal="center" vertical="center"/>
    </xf>
    <xf numFmtId="10" fontId="9" fillId="2" borderId="2" applyAlignment="1" pivotButton="0" quotePrefix="0" xfId="2">
      <alignment horizontal="center" vertical="center"/>
    </xf>
    <xf numFmtId="1" fontId="8" fillId="0" borderId="11" applyAlignment="1" pivotButton="0" quotePrefix="0" xfId="2">
      <alignment horizontal="center"/>
    </xf>
    <xf numFmtId="1" fontId="8" fillId="4" borderId="11" applyAlignment="1" pivotButton="0" quotePrefix="0" xfId="2">
      <alignment horizontal="center"/>
    </xf>
    <xf numFmtId="10" fontId="9" fillId="2" borderId="39" applyAlignment="1" pivotButton="0" quotePrefix="0" xfId="2">
      <alignment horizontal="center" vertical="center"/>
    </xf>
    <xf numFmtId="1" fontId="8" fillId="0" borderId="11" applyAlignment="1" pivotButton="0" quotePrefix="0" xfId="2">
      <alignment horizontal="center" vertical="center"/>
    </xf>
    <xf numFmtId="10" fontId="0" fillId="0" borderId="12" applyAlignment="1" pivotButton="0" quotePrefix="0" xfId="3">
      <alignment horizontal="center" vertical="center"/>
    </xf>
    <xf numFmtId="10" fontId="9" fillId="2" borderId="21" applyAlignment="1" pivotButton="0" quotePrefix="0" xfId="2">
      <alignment horizontal="center" vertical="center"/>
    </xf>
    <xf numFmtId="10" fontId="0" fillId="0" borderId="9" applyAlignment="1" pivotButton="0" quotePrefix="0" xfId="3">
      <alignment horizontal="center" vertical="center"/>
    </xf>
    <xf numFmtId="10" fontId="9" fillId="2" borderId="6" applyAlignment="1" pivotButton="0" quotePrefix="0" xfId="2">
      <alignment horizontal="center" vertical="center"/>
    </xf>
    <xf numFmtId="10" fontId="9" fillId="2" borderId="12" applyAlignment="1" pivotButton="0" quotePrefix="0" xfId="2">
      <alignment horizontal="center" vertical="center"/>
    </xf>
    <xf numFmtId="10" fontId="0" fillId="3" borderId="14" applyAlignment="1" pivotButton="0" quotePrefix="0" xfId="3">
      <alignment horizontal="center"/>
    </xf>
    <xf numFmtId="1" fontId="2" fillId="3" borderId="17" applyAlignment="1" pivotButton="0" quotePrefix="0" xfId="2">
      <alignment horizontal="center"/>
    </xf>
    <xf numFmtId="10" fontId="0" fillId="3" borderId="20" applyAlignment="1" pivotButton="0" quotePrefix="0" xfId="3">
      <alignment horizontal="center"/>
    </xf>
    <xf numFmtId="1" fontId="2" fillId="3" borderId="15" applyAlignment="1" pivotButton="0" quotePrefix="0" xfId="2">
      <alignment horizontal="center"/>
    </xf>
    <xf numFmtId="1" fontId="2" fillId="3" borderId="26" applyAlignment="1" pivotButton="0" quotePrefix="0" xfId="2">
      <alignment horizontal="center"/>
    </xf>
    <xf numFmtId="1" fontId="2" fillId="0" borderId="17" applyAlignment="1" pivotButton="0" quotePrefix="0" xfId="2">
      <alignment horizontal="center"/>
    </xf>
    <xf numFmtId="10" fontId="0" fillId="3" borderId="13" applyAlignment="1" pivotButton="0" quotePrefix="0" xfId="3">
      <alignment horizontal="center"/>
    </xf>
    <xf numFmtId="1" fontId="2" fillId="3" borderId="22" applyAlignment="1" pivotButton="0" quotePrefix="0" xfId="2">
      <alignment horizontal="center"/>
    </xf>
    <xf numFmtId="1" fontId="2" fillId="3" borderId="23" applyAlignment="1" pivotButton="0" quotePrefix="0" xfId="2">
      <alignment horizontal="center"/>
    </xf>
    <xf numFmtId="1" fontId="2" fillId="0" borderId="22" applyAlignment="1" pivotButton="0" quotePrefix="0" xfId="2">
      <alignment horizontal="center"/>
    </xf>
    <xf numFmtId="10" fontId="0" fillId="3" borderId="0" applyAlignment="1" pivotButton="0" quotePrefix="0" xfId="3">
      <alignment horizontal="center"/>
    </xf>
    <xf numFmtId="10" fontId="0" fillId="0" borderId="3" applyAlignment="1" pivotButton="0" quotePrefix="0" xfId="3">
      <alignment horizontal="center" vertical="center"/>
    </xf>
    <xf numFmtId="1" fontId="8" fillId="0" borderId="40" applyAlignment="1" pivotButton="0" quotePrefix="0" xfId="2">
      <alignment horizontal="center"/>
    </xf>
    <xf numFmtId="1" fontId="8" fillId="0" borderId="12" applyAlignment="1" pivotButton="0" quotePrefix="0" xfId="2">
      <alignment horizontal="center"/>
    </xf>
    <xf numFmtId="10" fontId="0" fillId="0" borderId="38" applyAlignment="1" pivotButton="0" quotePrefix="0" xfId="3">
      <alignment horizontal="center"/>
    </xf>
    <xf numFmtId="1" fontId="8" fillId="0" borderId="37" applyAlignment="1" pivotButton="0" quotePrefix="0" xfId="2">
      <alignment horizontal="center"/>
    </xf>
    <xf numFmtId="1" fontId="8" fillId="0" borderId="6" applyAlignment="1" pivotButton="0" quotePrefix="0" xfId="2">
      <alignment horizontal="center"/>
    </xf>
    <xf numFmtId="0" fontId="10" fillId="0" borderId="9" applyAlignment="1" pivotButton="0" quotePrefix="0" xfId="2">
      <alignment horizontal="right"/>
    </xf>
    <xf numFmtId="1" fontId="8" fillId="0" borderId="9" applyAlignment="1" pivotButton="0" quotePrefix="0" xfId="2">
      <alignment horizontal="center"/>
    </xf>
    <xf numFmtId="0" fontId="10" fillId="0" borderId="41" applyAlignment="1" pivotButton="0" quotePrefix="0" xfId="2">
      <alignment horizontal="right"/>
    </xf>
    <xf numFmtId="1" fontId="8" fillId="0" borderId="41" applyAlignment="1" pivotButton="0" quotePrefix="0" xfId="2">
      <alignment horizontal="center"/>
    </xf>
    <xf numFmtId="10" fontId="0" fillId="0" borderId="41" applyAlignment="1" pivotButton="0" quotePrefix="0" xfId="3">
      <alignment horizontal="center"/>
    </xf>
    <xf numFmtId="1" fontId="8" fillId="0" borderId="42" applyAlignment="1" pivotButton="0" quotePrefix="0" xfId="2">
      <alignment horizontal="center"/>
    </xf>
    <xf numFmtId="1" fontId="8" fillId="0" borderId="50" applyAlignment="1" pivotButton="0" quotePrefix="0" xfId="2">
      <alignment horizontal="center"/>
    </xf>
    <xf numFmtId="1" fontId="8" fillId="0" borderId="51" applyAlignment="1" pivotButton="0" quotePrefix="0" xfId="2">
      <alignment horizontal="center"/>
    </xf>
    <xf numFmtId="10" fontId="0" fillId="0" borderId="51" applyAlignment="1" pivotButton="0" quotePrefix="0" xfId="3">
      <alignment horizontal="center"/>
    </xf>
    <xf numFmtId="0" fontId="7" fillId="0" borderId="9" pivotButton="0" quotePrefix="0" xfId="2"/>
    <xf numFmtId="0" fontId="2" fillId="0" borderId="9" pivotButton="0" quotePrefix="0" xfId="2"/>
    <xf numFmtId="0" fontId="2" fillId="0" borderId="10" pivotButton="0" quotePrefix="0" xfId="2"/>
    <xf numFmtId="1" fontId="6" fillId="2" borderId="19" applyAlignment="1" pivotButton="0" quotePrefix="0" xfId="3">
      <alignment horizontal="center" vertical="center"/>
    </xf>
    <xf numFmtId="10" fontId="6" fillId="2" borderId="52" applyAlignment="1" pivotButton="0" quotePrefix="0" xfId="3">
      <alignment horizontal="center" vertical="center"/>
    </xf>
    <xf numFmtId="0" fontId="6" fillId="2" borderId="26" applyAlignment="1" pivotButton="0" quotePrefix="0" xfId="3">
      <alignment horizontal="center" vertical="center"/>
    </xf>
    <xf numFmtId="10" fontId="11" fillId="5" borderId="6" applyAlignment="1" pivotButton="0" quotePrefix="0" xfId="2">
      <alignment horizontal="center"/>
    </xf>
    <xf numFmtId="10" fontId="11" fillId="5" borderId="5" applyAlignment="1" pivotButton="0" quotePrefix="0" xfId="2">
      <alignment horizontal="center"/>
    </xf>
    <xf numFmtId="10" fontId="11" fillId="5" borderId="9" applyAlignment="1" pivotButton="0" quotePrefix="0" xfId="2">
      <alignment horizontal="center"/>
    </xf>
    <xf numFmtId="1" fontId="9" fillId="2" borderId="41" applyAlignment="1" pivotButton="0" quotePrefix="0" xfId="2">
      <alignment horizontal="center" vertical="center"/>
    </xf>
    <xf numFmtId="10" fontId="9" fillId="2" borderId="48" applyAlignment="1" pivotButton="0" quotePrefix="0" xfId="2">
      <alignment horizontal="center" vertical="center"/>
    </xf>
    <xf numFmtId="0" fontId="13" fillId="0" borderId="44" applyAlignment="1" pivotButton="0" quotePrefix="0" xfId="2">
      <alignment horizontal="left" vertical="center" wrapText="1"/>
    </xf>
    <xf numFmtId="1" fontId="8" fillId="0" borderId="43" applyAlignment="1" pivotButton="0" quotePrefix="0" xfId="2">
      <alignment horizontal="center" vertical="center"/>
    </xf>
    <xf numFmtId="10" fontId="0" fillId="0" borderId="44" applyAlignment="1" pivotButton="0" quotePrefix="0" xfId="3">
      <alignment horizontal="center" vertical="center"/>
    </xf>
    <xf numFmtId="1" fontId="8" fillId="0" borderId="44" applyAlignment="1" pivotButton="0" quotePrefix="0" xfId="2">
      <alignment horizontal="center" vertical="center"/>
    </xf>
    <xf numFmtId="1" fontId="8" fillId="0" borderId="41" applyAlignment="1" pivotButton="0" quotePrefix="0" xfId="2">
      <alignment horizontal="center" vertical="center"/>
    </xf>
    <xf numFmtId="1" fontId="8" fillId="0" borderId="50" applyAlignment="1" pivotButton="0" quotePrefix="0" xfId="2">
      <alignment horizontal="center" vertical="center"/>
    </xf>
    <xf numFmtId="1" fontId="8" fillId="0" borderId="51" applyAlignment="1" pivotButton="0" quotePrefix="0" xfId="2">
      <alignment horizontal="center" vertical="center"/>
    </xf>
    <xf numFmtId="1" fontId="9" fillId="2" borderId="44" applyAlignment="1" pivotButton="0" quotePrefix="0" xfId="2">
      <alignment horizontal="center" vertical="center"/>
    </xf>
    <xf numFmtId="10" fontId="9" fillId="2" borderId="49" applyAlignment="1" pivotButton="0" quotePrefix="0" xfId="2">
      <alignment horizontal="center" vertical="center"/>
    </xf>
    <xf numFmtId="0" fontId="13" fillId="0" borderId="12" applyAlignment="1" pivotButton="0" quotePrefix="0" xfId="2">
      <alignment horizontal="left" vertical="center" wrapText="1"/>
    </xf>
    <xf numFmtId="10" fontId="11" fillId="5" borderId="12" applyAlignment="1" pivotButton="0" quotePrefix="0" xfId="2">
      <alignment horizontal="center"/>
    </xf>
    <xf numFmtId="10" fontId="9" fillId="0" borderId="0" pivotButton="0" quotePrefix="0" xfId="2"/>
    <xf numFmtId="9" fontId="9" fillId="0" borderId="0" pivotButton="0" quotePrefix="0" xfId="2"/>
    <xf numFmtId="0" fontId="23" fillId="3" borderId="0" applyAlignment="1" pivotButton="0" quotePrefix="0" xfId="0">
      <alignment wrapText="1"/>
    </xf>
    <xf numFmtId="0" fontId="0" fillId="0" borderId="0" pivotButton="0" quotePrefix="0" xfId="2"/>
    <xf numFmtId="10" fontId="24" fillId="5" borderId="44" applyAlignment="1" pivotButton="0" quotePrefix="0" xfId="2">
      <alignment horizontal="center"/>
    </xf>
    <xf numFmtId="10" fontId="24" fillId="5" borderId="41" applyAlignment="1" pivotButton="0" quotePrefix="0" xfId="2">
      <alignment horizontal="center"/>
    </xf>
    <xf numFmtId="0" fontId="8" fillId="0" borderId="0" applyAlignment="1" pivotButton="0" quotePrefix="0" xfId="0">
      <alignment horizontal="center"/>
    </xf>
    <xf numFmtId="0" fontId="8" fillId="0" borderId="8" applyAlignment="1" pivotButton="0" quotePrefix="0" xfId="0">
      <alignment horizontal="center"/>
    </xf>
    <xf numFmtId="10" fontId="9" fillId="2" borderId="47" applyAlignment="1" pivotButton="0" quotePrefix="0" xfId="2">
      <alignment horizontal="center" vertical="center"/>
    </xf>
    <xf numFmtId="1" fontId="8" fillId="0" borderId="53" applyAlignment="1" pivotButton="0" quotePrefix="0" xfId="2">
      <alignment horizontal="center"/>
    </xf>
    <xf numFmtId="10" fontId="9" fillId="0" borderId="9" applyAlignment="1" pivotButton="0" quotePrefix="0" xfId="2">
      <alignment horizontal="center" vertical="center"/>
    </xf>
    <xf numFmtId="10" fontId="9" fillId="0" borderId="12" applyAlignment="1" pivotButton="0" quotePrefix="0" xfId="2">
      <alignment horizontal="center" vertical="center"/>
    </xf>
    <xf numFmtId="0" fontId="2" fillId="0" borderId="6" applyAlignment="1" pivotButton="0" quotePrefix="0" xfId="2">
      <alignment horizontal="center" vertical="center"/>
    </xf>
    <xf numFmtId="0" fontId="2" fillId="0" borderId="7" applyAlignment="1" pivotButton="0" quotePrefix="0" xfId="2">
      <alignment horizontal="center" vertical="center"/>
    </xf>
    <xf numFmtId="0" fontId="0" fillId="0" borderId="6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9" applyAlignment="1" pivotButton="0" quotePrefix="0" xfId="2">
      <alignment horizontal="center" vertical="center"/>
    </xf>
    <xf numFmtId="0" fontId="2" fillId="0" borderId="0" applyAlignment="1" pivotButton="0" quotePrefix="0" xfId="2">
      <alignment horizontal="center" vertical="center"/>
    </xf>
    <xf numFmtId="0" fontId="0" fillId="0" borderId="9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0" fillId="0" borderId="12" applyAlignment="1" pivotButton="0" quotePrefix="0" xfId="2">
      <alignment horizontal="center" vertical="center"/>
    </xf>
    <xf numFmtId="0" fontId="2" fillId="0" borderId="12" applyAlignment="1" pivotButton="0" quotePrefix="0" xfId="2">
      <alignment horizontal="center" vertical="center"/>
    </xf>
    <xf numFmtId="0" fontId="2" fillId="0" borderId="27" applyAlignment="1" pivotButton="0" quotePrefix="0" xfId="2">
      <alignment horizontal="center" vertical="center"/>
    </xf>
    <xf numFmtId="0" fontId="2" fillId="0" borderId="11" applyAlignment="1" pivotButton="0" quotePrefix="0" xfId="2">
      <alignment horizontal="center" vertical="center"/>
    </xf>
    <xf numFmtId="0" fontId="3" fillId="0" borderId="8" pivotButton="0" quotePrefix="0" xfId="2"/>
    <xf numFmtId="0" fontId="7" fillId="0" borderId="6" pivotButton="0" quotePrefix="0" xfId="2"/>
    <xf numFmtId="0" fontId="18" fillId="0" borderId="9" applyAlignment="1" pivotButton="0" quotePrefix="0" xfId="2">
      <alignment horizontal="right"/>
    </xf>
    <xf numFmtId="0" fontId="13" fillId="0" borderId="15" applyAlignment="1" pivotButton="0" quotePrefix="0" xfId="2">
      <alignment horizontal="left" vertical="center"/>
    </xf>
    <xf numFmtId="0" fontId="10" fillId="0" borderId="12" applyAlignment="1" pivotButton="0" quotePrefix="0" xfId="2">
      <alignment horizontal="right"/>
    </xf>
    <xf numFmtId="0" fontId="13" fillId="0" borderId="54" pivotButton="0" quotePrefix="0" xfId="2"/>
    <xf numFmtId="0" fontId="13" fillId="0" borderId="55" pivotButton="0" quotePrefix="0" xfId="2"/>
    <xf numFmtId="0" fontId="13" fillId="0" borderId="6" applyAlignment="1" pivotButton="0" quotePrefix="0" xfId="2">
      <alignment horizontal="left" vertical="center"/>
    </xf>
    <xf numFmtId="0" fontId="7" fillId="0" borderId="54" pivotButton="0" quotePrefix="0" xfId="2"/>
    <xf numFmtId="0" fontId="25" fillId="0" borderId="8" pivotButton="0" quotePrefix="0" xfId="2"/>
    <xf numFmtId="0" fontId="2" fillId="0" borderId="8" applyAlignment="1" pivotButton="0" quotePrefix="0" xfId="2">
      <alignment horizontal="right"/>
    </xf>
    <xf numFmtId="0" fontId="22" fillId="0" borderId="11" applyAlignment="1" pivotButton="0" quotePrefix="0" xfId="0">
      <alignment horizontal="right"/>
    </xf>
    <xf numFmtId="1" fontId="9" fillId="2" borderId="56" applyAlignment="1" pivotButton="0" quotePrefix="0" xfId="2">
      <alignment horizontal="center" vertical="center"/>
    </xf>
    <xf numFmtId="10" fontId="9" fillId="2" borderId="57" applyAlignment="1" pivotButton="0" quotePrefix="0" xfId="2">
      <alignment horizontal="center" vertical="center"/>
    </xf>
    <xf numFmtId="0" fontId="2" fillId="0" borderId="42" applyAlignment="1" pivotButton="0" quotePrefix="0" xfId="2">
      <alignment horizontal="right"/>
    </xf>
    <xf numFmtId="0" fontId="2" fillId="0" borderId="51" applyAlignment="1" pivotButton="0" quotePrefix="0" xfId="2">
      <alignment horizontal="center" vertical="center"/>
    </xf>
    <xf numFmtId="0" fontId="2" fillId="0" borderId="41" applyAlignment="1" pivotButton="0" quotePrefix="0" xfId="2">
      <alignment horizontal="center" vertical="center"/>
    </xf>
    <xf numFmtId="10" fontId="9" fillId="0" borderId="41" applyAlignment="1" pivotButton="0" quotePrefix="0" xfId="2">
      <alignment horizontal="center" vertical="center"/>
    </xf>
    <xf numFmtId="0" fontId="2" fillId="0" borderId="48" applyAlignment="1" pivotButton="0" quotePrefix="0" xfId="2">
      <alignment horizontal="center" vertical="center"/>
    </xf>
    <xf numFmtId="0" fontId="2" fillId="0" borderId="42" applyAlignment="1" pivotButton="0" quotePrefix="0" xfId="2">
      <alignment horizontal="center" vertical="center"/>
    </xf>
    <xf numFmtId="0" fontId="2" fillId="0" borderId="58" applyAlignment="1" pivotButton="0" quotePrefix="0" xfId="2">
      <alignment horizontal="center" vertical="center"/>
    </xf>
    <xf numFmtId="0" fontId="0" fillId="0" borderId="41" applyAlignment="1" pivotButton="0" quotePrefix="0" xfId="2">
      <alignment horizontal="center" vertical="center"/>
    </xf>
    <xf numFmtId="10" fontId="11" fillId="0" borderId="10" applyAlignment="1" pivotButton="0" quotePrefix="0" xfId="2">
      <alignment horizontal="center"/>
    </xf>
    <xf numFmtId="10" fontId="11" fillId="0" borderId="4" applyAlignment="1" pivotButton="0" quotePrefix="0" xfId="2">
      <alignment horizontal="center"/>
    </xf>
    <xf numFmtId="10" fontId="11" fillId="0" borderId="7" applyAlignment="1" pivotButton="0" quotePrefix="0" xfId="2">
      <alignment horizontal="center"/>
    </xf>
    <xf numFmtId="10" fontId="11" fillId="0" borderId="0" applyAlignment="1" pivotButton="0" quotePrefix="0" xfId="2">
      <alignment horizontal="center"/>
    </xf>
    <xf numFmtId="10" fontId="24" fillId="5" borderId="9" applyAlignment="1" pivotButton="0" quotePrefix="0" xfId="2">
      <alignment horizontal="center"/>
    </xf>
    <xf numFmtId="1" fontId="6" fillId="2" borderId="1" applyAlignment="1" pivotButton="0" quotePrefix="0" xfId="5">
      <alignment horizontal="center" vertical="center"/>
    </xf>
    <xf numFmtId="10" fontId="6" fillId="2" borderId="15" applyAlignment="1" pivotButton="0" quotePrefix="0" xfId="5">
      <alignment horizontal="center" vertical="center"/>
    </xf>
    <xf numFmtId="0" fontId="6" fillId="2" borderId="3" applyAlignment="1" pivotButton="0" quotePrefix="0" xfId="5">
      <alignment horizontal="center" vertical="center"/>
    </xf>
    <xf numFmtId="10" fontId="9" fillId="2" borderId="0" applyAlignment="1" pivotButton="0" quotePrefix="0" xfId="5">
      <alignment horizontal="center" vertical="center"/>
    </xf>
    <xf numFmtId="1" fontId="6" fillId="2" borderId="19" applyAlignment="1" pivotButton="0" quotePrefix="0" xfId="5">
      <alignment horizontal="center" vertical="center"/>
    </xf>
    <xf numFmtId="10" fontId="6" fillId="2" borderId="52" applyAlignment="1" pivotButton="0" quotePrefix="0" xfId="5">
      <alignment horizontal="center" vertical="center"/>
    </xf>
    <xf numFmtId="0" fontId="6" fillId="2" borderId="26" applyAlignment="1" pivotButton="0" quotePrefix="0" xfId="5">
      <alignment horizontal="center" vertical="center"/>
    </xf>
    <xf numFmtId="0" fontId="29" fillId="0" borderId="64" applyAlignment="1" pivotButton="0" quotePrefix="0" xfId="0">
      <alignment wrapText="1"/>
    </xf>
    <xf numFmtId="49" fontId="31" fillId="0" borderId="0" applyAlignment="1" pivotButton="0" quotePrefix="0" xfId="0">
      <alignment horizontal="center" vertical="center"/>
    </xf>
    <xf numFmtId="0" fontId="28" fillId="0" borderId="64" applyAlignment="1" pivotButton="0" quotePrefix="0" xfId="0">
      <alignment horizontal="right"/>
    </xf>
    <xf numFmtId="0" fontId="29" fillId="0" borderId="64" applyAlignment="1" pivotButton="0" quotePrefix="0" xfId="0">
      <alignment horizontal="right" wrapText="1"/>
    </xf>
    <xf numFmtId="17" fontId="30" fillId="0" borderId="64" applyAlignment="1" pivotButton="0" quotePrefix="0" xfId="0">
      <alignment horizontal="right"/>
    </xf>
    <xf numFmtId="0" fontId="32" fillId="0" borderId="0" pivotButton="0" quotePrefix="1" xfId="0"/>
    <xf numFmtId="0" fontId="4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center"/>
    </xf>
    <xf numFmtId="9" fontId="8" fillId="0" borderId="6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10" fontId="8" fillId="0" borderId="9" applyAlignment="1" pivotButton="0" quotePrefix="0" xfId="0">
      <alignment horizontal="center"/>
    </xf>
    <xf numFmtId="10" fontId="8" fillId="0" borderId="6" applyAlignment="1" pivotButton="0" quotePrefix="0" xfId="0">
      <alignment horizontal="center"/>
    </xf>
    <xf numFmtId="0" fontId="8" fillId="0" borderId="23" applyAlignment="1" pivotButton="0" quotePrefix="0" xfId="0">
      <alignment horizontal="center"/>
    </xf>
    <xf numFmtId="10" fontId="8" fillId="0" borderId="23" applyAlignment="1" pivotButton="0" quotePrefix="0" xfId="0">
      <alignment horizontal="center"/>
    </xf>
    <xf numFmtId="0" fontId="8" fillId="11" borderId="23" applyAlignment="1" pivotButton="0" quotePrefix="0" xfId="0">
      <alignment horizontal="center"/>
    </xf>
    <xf numFmtId="10" fontId="8" fillId="11" borderId="23" applyAlignment="1" pivotButton="0" quotePrefix="0" xfId="0">
      <alignment horizontal="center"/>
    </xf>
    <xf numFmtId="0" fontId="8" fillId="11" borderId="24" applyAlignment="1" pivotButton="0" quotePrefix="0" xfId="0">
      <alignment horizontal="center"/>
    </xf>
    <xf numFmtId="10" fontId="8" fillId="11" borderId="24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10" fontId="8" fillId="0" borderId="12" applyAlignment="1" pivotButton="0" quotePrefix="0" xfId="0">
      <alignment horizontal="center"/>
    </xf>
    <xf numFmtId="0" fontId="8" fillId="0" borderId="15" applyAlignment="1" pivotButton="0" quotePrefix="0" xfId="0">
      <alignment horizontal="center" vertical="center"/>
    </xf>
    <xf numFmtId="10" fontId="8" fillId="0" borderId="15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/>
    </xf>
    <xf numFmtId="10" fontId="12" fillId="0" borderId="9" applyAlignment="1" pivotButton="0" quotePrefix="0" xfId="0">
      <alignment horizontal="center"/>
    </xf>
    <xf numFmtId="0" fontId="8" fillId="0" borderId="9" applyAlignment="1" pivotButton="0" quotePrefix="0" xfId="0">
      <alignment horizontal="center" vertical="center"/>
    </xf>
    <xf numFmtId="10" fontId="8" fillId="0" borderId="9" applyAlignment="1" pivotButton="0" quotePrefix="0" xfId="0">
      <alignment horizontal="center" vertical="center"/>
    </xf>
    <xf numFmtId="0" fontId="8" fillId="0" borderId="12" applyAlignment="1" pivotButton="0" quotePrefix="0" xfId="0">
      <alignment horizontal="center" vertical="center"/>
    </xf>
    <xf numFmtId="10" fontId="8" fillId="0" borderId="12" applyAlignment="1" pivotButton="0" quotePrefix="0" xfId="0">
      <alignment horizontal="center" vertical="center"/>
    </xf>
    <xf numFmtId="0" fontId="8" fillId="11" borderId="15" applyAlignment="1" pivotButton="0" quotePrefix="0" xfId="0">
      <alignment horizontal="center"/>
    </xf>
    <xf numFmtId="10" fontId="8" fillId="11" borderId="15" applyAlignment="1" pivotButton="0" quotePrefix="0" xfId="0">
      <alignment horizontal="center"/>
    </xf>
    <xf numFmtId="10" fontId="8" fillId="11" borderId="20" applyAlignment="1" pivotButton="0" quotePrefix="0" xfId="0">
      <alignment horizontal="center"/>
    </xf>
    <xf numFmtId="10" fontId="8" fillId="11" borderId="0" applyAlignment="1" pivotButton="0" quotePrefix="0" xfId="0">
      <alignment horizontal="center"/>
    </xf>
    <xf numFmtId="0" fontId="7" fillId="0" borderId="65" pivotButton="0" quotePrefix="0" xfId="0"/>
    <xf numFmtId="0" fontId="10" fillId="0" borderId="66" applyAlignment="1" pivotButton="0" quotePrefix="0" xfId="0">
      <alignment horizontal="right"/>
    </xf>
    <xf numFmtId="0" fontId="10" fillId="0" borderId="67" applyAlignment="1" pivotButton="0" quotePrefix="0" xfId="0">
      <alignment horizontal="right"/>
    </xf>
    <xf numFmtId="0" fontId="7" fillId="0" borderId="66" pivotButton="0" quotePrefix="0" xfId="0"/>
    <xf numFmtId="0" fontId="8" fillId="0" borderId="9" pivotButton="0" quotePrefix="0" xfId="0"/>
    <xf numFmtId="0" fontId="13" fillId="0" borderId="39" applyAlignment="1" pivotButton="0" quotePrefix="0" xfId="0">
      <alignment horizontal="left" vertical="center" wrapText="1"/>
    </xf>
    <xf numFmtId="10" fontId="24" fillId="5" borderId="15" applyAlignment="1" pivotButton="0" quotePrefix="0" xfId="2">
      <alignment horizontal="center"/>
    </xf>
    <xf numFmtId="0" fontId="13" fillId="0" borderId="67" applyAlignment="1" pivotButton="0" quotePrefix="0" xfId="0">
      <alignment horizontal="left" vertical="center" wrapText="1"/>
    </xf>
    <xf numFmtId="0" fontId="13" fillId="0" borderId="68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8" applyAlignment="1" pivotButton="0" quotePrefix="0" xfId="0">
      <alignment horizontal="right"/>
    </xf>
    <xf numFmtId="0" fontId="9" fillId="0" borderId="9" applyAlignment="1" pivotButton="0" quotePrefix="0" xfId="0">
      <alignment horizontal="center" vertical="center"/>
    </xf>
    <xf numFmtId="10" fontId="9" fillId="0" borderId="9" applyAlignment="1" pivotButton="0" quotePrefix="0" xfId="0">
      <alignment horizontal="center" vertical="center"/>
    </xf>
    <xf numFmtId="0" fontId="8" fillId="0" borderId="69" applyAlignment="1" pivotButton="0" quotePrefix="0" xfId="0">
      <alignment horizontal="right"/>
    </xf>
    <xf numFmtId="0" fontId="22" fillId="0" borderId="69" applyAlignment="1" pivotButton="0" quotePrefix="0" xfId="0">
      <alignment horizontal="right"/>
    </xf>
    <xf numFmtId="0" fontId="9" fillId="0" borderId="12" applyAlignment="1" pivotButton="0" quotePrefix="0" xfId="0">
      <alignment horizontal="center" vertical="center"/>
    </xf>
    <xf numFmtId="10" fontId="9" fillId="0" borderId="12" applyAlignment="1" pivotButton="0" quotePrefix="0" xfId="0">
      <alignment horizontal="center" vertical="center"/>
    </xf>
    <xf numFmtId="0" fontId="8" fillId="0" borderId="0" pivotButton="0" quotePrefix="0" xfId="0"/>
    <xf numFmtId="14" fontId="4" fillId="0" borderId="0" applyAlignment="1" pivotButton="0" quotePrefix="0" xfId="0">
      <alignment horizontal="center"/>
    </xf>
    <xf numFmtId="9" fontId="4" fillId="0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13" fillId="0" borderId="70" pivotButton="0" quotePrefix="0" xfId="0"/>
    <xf numFmtId="0" fontId="8" fillId="11" borderId="20" applyAlignment="1" pivotButton="0" quotePrefix="0" xfId="0">
      <alignment horizontal="center"/>
    </xf>
    <xf numFmtId="10" fontId="8" fillId="11" borderId="71" applyAlignment="1" pivotButton="0" quotePrefix="0" xfId="0">
      <alignment horizontal="center"/>
    </xf>
    <xf numFmtId="0" fontId="8" fillId="11" borderId="72" applyAlignment="1" pivotButton="0" quotePrefix="0" xfId="0">
      <alignment horizontal="center"/>
    </xf>
    <xf numFmtId="10" fontId="8" fillId="11" borderId="37" applyAlignment="1" pivotButton="0" quotePrefix="0" xfId="0">
      <alignment horizontal="center"/>
    </xf>
    <xf numFmtId="10" fontId="8" fillId="11" borderId="72" applyAlignment="1" pivotButton="0" quotePrefix="0" xfId="0">
      <alignment horizontal="center"/>
    </xf>
    <xf numFmtId="0" fontId="8" fillId="11" borderId="73" applyAlignment="1" pivotButton="0" quotePrefix="0" xfId="0">
      <alignment horizontal="center"/>
    </xf>
    <xf numFmtId="10" fontId="8" fillId="11" borderId="74" applyAlignment="1" pivotButton="0" quotePrefix="0" xfId="0">
      <alignment horizontal="center"/>
    </xf>
    <xf numFmtId="0" fontId="8" fillId="11" borderId="71" applyAlignment="1" pivotButton="0" quotePrefix="0" xfId="0">
      <alignment horizontal="center"/>
    </xf>
    <xf numFmtId="0" fontId="13" fillId="0" borderId="75" pivotButton="0" quotePrefix="0" xfId="0"/>
    <xf numFmtId="0" fontId="8" fillId="11" borderId="0" applyAlignment="1" pivotButton="0" quotePrefix="0" xfId="0">
      <alignment horizontal="center"/>
    </xf>
    <xf numFmtId="10" fontId="8" fillId="11" borderId="12" applyAlignment="1" pivotButton="0" quotePrefix="0" xfId="0">
      <alignment horizontal="center"/>
    </xf>
    <xf numFmtId="0" fontId="8" fillId="11" borderId="8" applyAlignment="1" pivotButton="0" quotePrefix="0" xfId="0">
      <alignment horizontal="center"/>
    </xf>
    <xf numFmtId="10" fontId="8" fillId="11" borderId="11" applyAlignment="1" pivotButton="0" quotePrefix="0" xfId="0">
      <alignment horizontal="center"/>
    </xf>
    <xf numFmtId="10" fontId="8" fillId="11" borderId="8" applyAlignment="1" pivotButton="0" quotePrefix="0" xfId="0">
      <alignment horizontal="center"/>
    </xf>
    <xf numFmtId="0" fontId="8" fillId="11" borderId="11" applyAlignment="1" pivotButton="0" quotePrefix="0" xfId="0">
      <alignment horizontal="center"/>
    </xf>
    <xf numFmtId="0" fontId="8" fillId="11" borderId="16" applyAlignment="1" pivotButton="0" quotePrefix="0" xfId="0">
      <alignment horizontal="center"/>
    </xf>
    <xf numFmtId="10" fontId="8" fillId="11" borderId="27" applyAlignment="1" pivotButton="0" quotePrefix="0" xfId="0">
      <alignment horizontal="center"/>
    </xf>
    <xf numFmtId="0" fontId="8" fillId="11" borderId="12" applyAlignment="1" pivotButton="0" quotePrefix="0" xfId="0">
      <alignment horizontal="center"/>
    </xf>
    <xf numFmtId="10" fontId="8" fillId="0" borderId="5" applyAlignment="1" pivotButton="0" quotePrefix="0" xfId="0">
      <alignment horizontal="center"/>
    </xf>
    <xf numFmtId="0" fontId="8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16" fillId="3" borderId="59" applyAlignment="1" pivotButton="0" quotePrefix="0" xfId="2">
      <alignment horizontal="right"/>
    </xf>
    <xf numFmtId="0" fontId="2" fillId="3" borderId="59" applyAlignment="1" pivotButton="0" quotePrefix="0" xfId="2">
      <alignment horizontal="center"/>
    </xf>
    <xf numFmtId="0" fontId="8" fillId="14" borderId="59" pivotButton="0" quotePrefix="0" xfId="0"/>
    <xf numFmtId="0" fontId="2" fillId="3" borderId="77" applyAlignment="1" pivotButton="0" quotePrefix="0" xfId="2">
      <alignment horizontal="center"/>
    </xf>
    <xf numFmtId="0" fontId="2" fillId="0" borderId="79" applyAlignment="1" pivotButton="0" quotePrefix="0" xfId="2">
      <alignment horizontal="center"/>
    </xf>
    <xf numFmtId="0" fontId="2" fillId="0" borderId="80" applyAlignment="1" pivotButton="0" quotePrefix="0" xfId="2">
      <alignment horizontal="center"/>
    </xf>
    <xf numFmtId="0" fontId="2" fillId="0" borderId="81" applyAlignment="1" pivotButton="0" quotePrefix="0" xfId="2">
      <alignment horizontal="center"/>
    </xf>
    <xf numFmtId="0" fontId="7" fillId="12" borderId="59" applyAlignment="1" pivotButton="0" quotePrefix="0" xfId="0">
      <alignment horizontal="left"/>
    </xf>
    <xf numFmtId="14" fontId="4" fillId="12" borderId="59" applyAlignment="1" pivotButton="0" quotePrefix="0" xfId="0">
      <alignment horizontal="center" vertical="center"/>
    </xf>
    <xf numFmtId="0" fontId="2" fillId="3" borderId="80" applyAlignment="1" pivotButton="0" quotePrefix="0" xfId="2">
      <alignment horizontal="center"/>
    </xf>
    <xf numFmtId="0" fontId="33" fillId="3" borderId="80" applyAlignment="1" pivotButton="0" quotePrefix="0" xfId="2">
      <alignment horizontal="right"/>
    </xf>
    <xf numFmtId="0" fontId="0" fillId="0" borderId="80" applyAlignment="1" pivotButton="0" quotePrefix="0" xfId="0">
      <alignment horizontal="center"/>
    </xf>
    <xf numFmtId="0" fontId="10" fillId="3" borderId="77" applyAlignment="1" pivotButton="0" quotePrefix="0" xfId="0">
      <alignment horizontal="right"/>
    </xf>
    <xf numFmtId="0" fontId="16" fillId="16" borderId="59" applyAlignment="1" pivotButton="0" quotePrefix="0" xfId="2">
      <alignment horizontal="right"/>
    </xf>
    <xf numFmtId="0" fontId="0" fillId="16" borderId="77" applyAlignment="1" pivotButton="0" quotePrefix="0" xfId="0">
      <alignment horizontal="center"/>
    </xf>
    <xf numFmtId="0" fontId="0" fillId="16" borderId="78" applyAlignment="1" pivotButton="0" quotePrefix="0" xfId="0">
      <alignment horizontal="center"/>
    </xf>
    <xf numFmtId="0" fontId="2" fillId="16" borderId="77" applyAlignment="1" pivotButton="0" quotePrefix="0" xfId="2">
      <alignment horizontal="center"/>
    </xf>
    <xf numFmtId="0" fontId="0" fillId="16" borderId="25" applyAlignment="1" pivotButton="0" quotePrefix="0" xfId="0">
      <alignment horizontal="right"/>
    </xf>
    <xf numFmtId="0" fontId="0" fillId="16" borderId="60" applyAlignment="1" pivotButton="0" quotePrefix="0" xfId="0">
      <alignment horizontal="center"/>
    </xf>
    <xf numFmtId="0" fontId="0" fillId="16" borderId="36" applyAlignment="1" pivotButton="0" quotePrefix="0" xfId="0">
      <alignment horizontal="center"/>
    </xf>
    <xf numFmtId="0" fontId="2" fillId="16" borderId="59" applyAlignment="1" pivotButton="0" quotePrefix="0" xfId="2">
      <alignment horizontal="center"/>
    </xf>
    <xf numFmtId="0" fontId="0" fillId="0" borderId="20" applyAlignment="1" pivotButton="0" quotePrefix="0" xfId="0">
      <alignment horizontal="center"/>
    </xf>
    <xf numFmtId="0" fontId="0" fillId="0" borderId="82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8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6" pivotButton="0" quotePrefix="0" xfId="0"/>
    <xf numFmtId="10" fontId="0" fillId="0" borderId="25" applyAlignment="1" pivotButton="0" quotePrefix="0" xfId="0">
      <alignment horizontal="center"/>
    </xf>
    <xf numFmtId="0" fontId="0" fillId="0" borderId="76" applyAlignment="1" pivotButton="0" quotePrefix="0" xfId="0">
      <alignment horizontal="center"/>
    </xf>
    <xf numFmtId="0" fontId="0" fillId="0" borderId="59" applyAlignment="1" pivotButton="0" quotePrefix="0" xfId="0">
      <alignment horizontal="center"/>
    </xf>
    <xf numFmtId="0" fontId="0" fillId="0" borderId="13" pivotButton="0" quotePrefix="0" xfId="0"/>
    <xf numFmtId="0" fontId="0" fillId="0" borderId="88" applyAlignment="1" pivotButton="0" quotePrefix="0" xfId="0">
      <alignment horizontal="center"/>
    </xf>
    <xf numFmtId="0" fontId="0" fillId="0" borderId="89" applyAlignment="1" pivotButton="0" quotePrefix="0" xfId="0">
      <alignment horizontal="center"/>
    </xf>
    <xf numFmtId="0" fontId="27" fillId="0" borderId="13" applyAlignment="1" pivotButton="0" quotePrefix="0" xfId="0">
      <alignment horizontal="center"/>
    </xf>
    <xf numFmtId="10" fontId="0" fillId="0" borderId="13" applyAlignment="1" pivotButton="0" quotePrefix="0" xfId="0">
      <alignment horizontal="center"/>
    </xf>
    <xf numFmtId="9" fontId="0" fillId="0" borderId="13" applyAlignment="1" pivotButton="0" quotePrefix="0" xfId="0">
      <alignment horizontal="center"/>
    </xf>
    <xf numFmtId="0" fontId="0" fillId="0" borderId="90" applyAlignment="1" pivotButton="0" quotePrefix="0" xfId="0">
      <alignment horizontal="center"/>
    </xf>
    <xf numFmtId="9" fontId="0" fillId="0" borderId="91" applyAlignment="1" pivotButton="0" quotePrefix="0" xfId="0">
      <alignment horizontal="center"/>
    </xf>
    <xf numFmtId="10" fontId="0" fillId="0" borderId="14" applyAlignment="1" pivotButton="0" quotePrefix="0" xfId="0">
      <alignment horizontal="center"/>
    </xf>
    <xf numFmtId="0" fontId="0" fillId="0" borderId="18" pivotButton="0" quotePrefix="0" xfId="0"/>
    <xf numFmtId="0" fontId="0" fillId="0" borderId="45" pivotButton="0" quotePrefix="0" xfId="0"/>
    <xf numFmtId="0" fontId="0" fillId="0" borderId="92" pivotButton="0" quotePrefix="0" xfId="0"/>
    <xf numFmtId="0" fontId="0" fillId="0" borderId="46" pivotButton="0" quotePrefix="0" xfId="0"/>
    <xf numFmtId="0" fontId="0" fillId="0" borderId="92" applyAlignment="1" pivotButton="0" quotePrefix="0" xfId="0">
      <alignment horizontal="center"/>
    </xf>
    <xf numFmtId="10" fontId="27" fillId="0" borderId="13" applyAlignment="1" pivotButton="0" quotePrefix="0" xfId="0">
      <alignment horizontal="center"/>
    </xf>
    <xf numFmtId="0" fontId="0" fillId="13" borderId="83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0" fillId="0" borderId="77" applyAlignment="1" pivotButton="0" quotePrefix="0" xfId="0">
      <alignment horizontal="center"/>
    </xf>
    <xf numFmtId="0" fontId="0" fillId="13" borderId="78" applyAlignment="1" pivotButton="0" quotePrefix="0" xfId="0">
      <alignment horizontal="center"/>
    </xf>
    <xf numFmtId="10" fontId="0" fillId="0" borderId="91" applyAlignment="1" pivotButton="0" quotePrefix="0" xfId="0">
      <alignment horizontal="center"/>
    </xf>
    <xf numFmtId="9" fontId="0" fillId="0" borderId="14" applyAlignment="1" pivotButton="0" quotePrefix="0" xfId="0">
      <alignment horizontal="center"/>
    </xf>
    <xf numFmtId="0" fontId="0" fillId="18" borderId="36" applyAlignment="1" pivotButton="0" quotePrefix="0" xfId="0">
      <alignment horizontal="center"/>
    </xf>
    <xf numFmtId="10" fontId="0" fillId="18" borderId="25" applyAlignment="1" pivotButton="0" quotePrefix="0" xfId="0">
      <alignment horizontal="center"/>
    </xf>
    <xf numFmtId="0" fontId="0" fillId="18" borderId="0" applyAlignment="1" pivotButton="0" quotePrefix="0" xfId="0">
      <alignment horizontal="center"/>
    </xf>
    <xf numFmtId="10" fontId="0" fillId="18" borderId="13" applyAlignment="1" pivotButton="0" quotePrefix="0" xfId="0">
      <alignment horizontal="center"/>
    </xf>
    <xf numFmtId="14" fontId="4" fillId="19" borderId="59" applyAlignment="1" pivotButton="0" quotePrefix="0" xfId="0">
      <alignment horizontal="center" vertical="center"/>
    </xf>
    <xf numFmtId="0" fontId="0" fillId="12" borderId="80" applyAlignment="1" pivotButton="0" quotePrefix="0" xfId="2">
      <alignment horizontal="center"/>
    </xf>
    <xf numFmtId="0" fontId="0" fillId="12" borderId="60" applyAlignment="1" pivotButton="0" quotePrefix="0" xfId="2">
      <alignment horizontal="center"/>
    </xf>
    <xf numFmtId="0" fontId="0" fillId="12" borderId="17" applyAlignment="1" pivotButton="0" quotePrefix="0" xfId="2">
      <alignment horizontal="center"/>
    </xf>
    <xf numFmtId="0" fontId="8" fillId="14" borderId="59" applyAlignment="1" pivotButton="0" quotePrefix="0" xfId="0">
      <alignment horizontal="right"/>
    </xf>
    <xf numFmtId="1" fontId="6" fillId="20" borderId="1" applyAlignment="1" pivotButton="0" quotePrefix="0" xfId="5">
      <alignment horizontal="center" vertical="center"/>
    </xf>
    <xf numFmtId="10" fontId="6" fillId="20" borderId="15" applyAlignment="1" pivotButton="0" quotePrefix="0" xfId="5">
      <alignment horizontal="center" vertical="center"/>
    </xf>
    <xf numFmtId="1" fontId="6" fillId="20" borderId="3" applyAlignment="1" pivotButton="0" quotePrefix="0" xfId="5">
      <alignment horizontal="center" vertical="center"/>
    </xf>
    <xf numFmtId="9" fontId="8" fillId="0" borderId="6" applyAlignment="1" pivotButton="0" quotePrefix="0" xfId="0">
      <alignment horizontal="center" vertical="center"/>
    </xf>
    <xf numFmtId="10" fontId="8" fillId="0" borderId="6" applyAlignment="1" pivotButton="0" quotePrefix="0" xfId="0">
      <alignment horizontal="center" vertical="center"/>
    </xf>
    <xf numFmtId="0" fontId="8" fillId="0" borderId="23" applyAlignment="1" pivotButton="0" quotePrefix="0" xfId="0">
      <alignment horizontal="center" vertical="center"/>
    </xf>
    <xf numFmtId="10" fontId="8" fillId="0" borderId="23" applyAlignment="1" pivotButton="0" quotePrefix="0" xfId="0">
      <alignment horizontal="center" vertical="center"/>
    </xf>
    <xf numFmtId="0" fontId="8" fillId="11" borderId="23" applyAlignment="1" pivotButton="0" quotePrefix="0" xfId="0">
      <alignment horizontal="center" vertical="center"/>
    </xf>
    <xf numFmtId="10" fontId="8" fillId="11" borderId="23" applyAlignment="1" pivotButton="0" quotePrefix="0" xfId="0">
      <alignment horizontal="center" vertical="center"/>
    </xf>
    <xf numFmtId="9" fontId="9" fillId="0" borderId="0" applyAlignment="1" pivotButton="0" quotePrefix="0" xfId="2">
      <alignment horizontal="center" vertical="center"/>
    </xf>
    <xf numFmtId="0" fontId="8" fillId="11" borderId="24" applyAlignment="1" pivotButton="0" quotePrefix="0" xfId="0">
      <alignment horizontal="center" vertical="center"/>
    </xf>
    <xf numFmtId="10" fontId="8" fillId="11" borderId="24" applyAlignment="1" pivotButton="0" quotePrefix="0" xfId="0">
      <alignment horizontal="center" vertical="center"/>
    </xf>
    <xf numFmtId="1" fontId="6" fillId="20" borderId="4" applyAlignment="1" pivotButton="0" quotePrefix="0" xfId="5">
      <alignment horizontal="center" vertical="center"/>
    </xf>
    <xf numFmtId="10" fontId="6" fillId="20" borderId="6" applyAlignment="1" pivotButton="0" quotePrefix="0" xfId="5">
      <alignment horizontal="center" vertical="center"/>
    </xf>
    <xf numFmtId="1" fontId="6" fillId="20" borderId="5" applyAlignment="1" pivotButton="0" quotePrefix="0" xfId="5">
      <alignment horizontal="center" vertical="center"/>
    </xf>
    <xf numFmtId="0" fontId="6" fillId="20" borderId="5" applyAlignment="1" pivotButton="0" quotePrefix="0" xfId="5">
      <alignment horizontal="center" vertical="center"/>
    </xf>
    <xf numFmtId="10" fontId="11" fillId="2" borderId="8" applyAlignment="1" pivotButton="0" quotePrefix="0" xfId="2">
      <alignment horizontal="center" vertical="center"/>
    </xf>
    <xf numFmtId="164" fontId="2" fillId="0" borderId="0" applyAlignment="1" pivotButton="0" quotePrefix="0" xfId="2">
      <alignment horizontal="center" vertical="center"/>
    </xf>
    <xf numFmtId="9" fontId="2" fillId="0" borderId="0" applyAlignment="1" pivotButton="0" quotePrefix="0" xfId="2">
      <alignment horizontal="center" vertical="center"/>
    </xf>
    <xf numFmtId="10" fontId="11" fillId="2" borderId="11" applyAlignment="1" pivotButton="0" quotePrefix="0" xfId="2">
      <alignment horizontal="center" vertical="center"/>
    </xf>
    <xf numFmtId="0" fontId="12" fillId="0" borderId="9" applyAlignment="1" pivotButton="0" quotePrefix="0" xfId="0">
      <alignment horizontal="center" vertical="center"/>
    </xf>
    <xf numFmtId="10" fontId="12" fillId="0" borderId="9" applyAlignment="1" pivotButton="0" quotePrefix="0" xfId="0">
      <alignment horizontal="center" vertical="center"/>
    </xf>
    <xf numFmtId="0" fontId="8" fillId="11" borderId="15" applyAlignment="1" pivotButton="0" quotePrefix="0" xfId="0">
      <alignment horizontal="center" vertical="center"/>
    </xf>
    <xf numFmtId="10" fontId="8" fillId="11" borderId="15" applyAlignment="1" pivotButton="0" quotePrefix="0" xfId="0">
      <alignment horizontal="center" vertical="center"/>
    </xf>
    <xf numFmtId="1" fontId="6" fillId="20" borderId="95" applyAlignment="1" pivotButton="0" quotePrefix="0" xfId="5">
      <alignment horizontal="center" vertical="center"/>
    </xf>
    <xf numFmtId="10" fontId="6" fillId="20" borderId="96" applyAlignment="1" pivotButton="0" quotePrefix="0" xfId="5">
      <alignment horizontal="center" vertical="center"/>
    </xf>
    <xf numFmtId="1" fontId="6" fillId="20" borderId="97" applyAlignment="1" pivotButton="0" quotePrefix="0" xfId="5">
      <alignment horizontal="center" vertical="center"/>
    </xf>
    <xf numFmtId="10" fontId="11" fillId="2" borderId="9" applyAlignment="1" pivotButton="0" quotePrefix="0" xfId="2">
      <alignment horizontal="center" vertical="center"/>
    </xf>
    <xf numFmtId="10" fontId="24" fillId="2" borderId="9" applyAlignment="1" pivotButton="0" quotePrefix="0" xfId="2">
      <alignment horizontal="center" vertical="center"/>
    </xf>
    <xf numFmtId="10" fontId="24" fillId="2" borderId="15" applyAlignment="1" pivotButton="0" quotePrefix="0" xfId="2">
      <alignment horizontal="center" vertical="center"/>
    </xf>
    <xf numFmtId="10" fontId="11" fillId="2" borderId="12" applyAlignment="1" pivotButton="0" quotePrefix="0" xfId="2">
      <alignment horizontal="center" vertical="center"/>
    </xf>
    <xf numFmtId="0" fontId="0" fillId="0" borderId="0" applyAlignment="1" pivotButton="0" quotePrefix="0" xfId="2">
      <alignment horizontal="center" vertical="center"/>
    </xf>
    <xf numFmtId="10" fontId="11" fillId="0" borderId="4" applyAlignment="1" pivotButton="0" quotePrefix="0" xfId="2">
      <alignment horizontal="center" vertical="center"/>
    </xf>
    <xf numFmtId="10" fontId="11" fillId="0" borderId="7" applyAlignment="1" pivotButton="0" quotePrefix="0" xfId="2">
      <alignment horizontal="center" vertical="center"/>
    </xf>
    <xf numFmtId="10" fontId="11" fillId="0" borderId="10" applyAlignment="1" pivotButton="0" quotePrefix="0" xfId="2">
      <alignment horizontal="center" vertical="center"/>
    </xf>
    <xf numFmtId="10" fontId="11" fillId="0" borderId="0" applyAlignment="1" pivotButton="0" quotePrefix="0" xfId="2">
      <alignment horizontal="center" vertical="center"/>
    </xf>
    <xf numFmtId="1" fontId="6" fillId="20" borderId="96" applyAlignment="1" pivotButton="0" quotePrefix="0" xfId="5">
      <alignment horizontal="center" vertical="center"/>
    </xf>
    <xf numFmtId="1" fontId="6" fillId="20" borderId="98" applyAlignment="1" pivotButton="0" quotePrefix="0" xfId="5">
      <alignment horizontal="center" vertical="center"/>
    </xf>
    <xf numFmtId="0" fontId="22" fillId="0" borderId="8" applyAlignment="1" pivotButton="0" quotePrefix="0" xfId="0">
      <alignment horizontal="right"/>
    </xf>
    <xf numFmtId="0" fontId="9" fillId="0" borderId="10" applyAlignment="1" pivotButton="0" quotePrefix="0" xfId="0">
      <alignment horizontal="center" vertical="center"/>
    </xf>
    <xf numFmtId="0" fontId="36" fillId="0" borderId="15" applyAlignment="1" pivotButton="0" quotePrefix="0" xfId="0">
      <alignment horizontal="left"/>
    </xf>
    <xf numFmtId="0" fontId="9" fillId="0" borderId="15" applyAlignment="1" pivotButton="0" quotePrefix="0" xfId="0">
      <alignment horizontal="center" vertical="center"/>
    </xf>
    <xf numFmtId="10" fontId="9" fillId="0" borderId="99" applyAlignment="1" pivotButton="0" quotePrefix="0" xfId="0">
      <alignment horizontal="center" vertical="center"/>
    </xf>
    <xf numFmtId="1" fontId="9" fillId="0" borderId="15" applyAlignment="1" pivotButton="0" quotePrefix="0" xfId="2">
      <alignment horizontal="center" vertical="center"/>
    </xf>
    <xf numFmtId="10" fontId="9" fillId="0" borderId="99" applyAlignment="1" pivotButton="0" quotePrefix="0" xfId="2">
      <alignment horizontal="center" vertical="center"/>
    </xf>
    <xf numFmtId="0" fontId="13" fillId="13" borderId="9" applyAlignment="1" pivotButton="0" quotePrefix="0" xfId="0">
      <alignment horizontal="left"/>
    </xf>
    <xf numFmtId="0" fontId="8" fillId="13" borderId="0" applyAlignment="1" pivotButton="0" quotePrefix="0" xfId="0">
      <alignment horizontal="center"/>
    </xf>
    <xf numFmtId="0" fontId="8" fillId="13" borderId="9" applyAlignment="1" pivotButton="0" quotePrefix="0" xfId="0">
      <alignment horizontal="center"/>
    </xf>
    <xf numFmtId="1" fontId="6" fillId="20" borderId="6" applyAlignment="1" pivotButton="0" quotePrefix="0" xfId="5">
      <alignment horizontal="center" vertical="center"/>
    </xf>
    <xf numFmtId="1" fontId="6" fillId="20" borderId="100" applyAlignment="1" pivotButton="0" quotePrefix="0" xfId="5">
      <alignment horizontal="center" vertical="center"/>
    </xf>
    <xf numFmtId="0" fontId="2" fillId="0" borderId="0" applyAlignment="1" pivotButton="0" quotePrefix="0" xfId="2">
      <alignment horizontal="center"/>
    </xf>
    <xf numFmtId="0" fontId="9" fillId="0" borderId="0" applyAlignment="1" pivotButton="0" quotePrefix="0" xfId="2">
      <alignment horizontal="center"/>
    </xf>
    <xf numFmtId="0" fontId="10" fillId="0" borderId="8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10" fontId="9" fillId="2" borderId="10" applyAlignment="1" pivotButton="0" quotePrefix="0" xfId="2">
      <alignment horizontal="center" vertical="center"/>
    </xf>
    <xf numFmtId="1" fontId="9" fillId="2" borderId="0" applyAlignment="1" pivotButton="0" quotePrefix="0" xfId="2">
      <alignment horizontal="center" vertical="center"/>
    </xf>
    <xf numFmtId="0" fontId="10" fillId="0" borderId="11" applyAlignment="1" pivotButton="0" quotePrefix="0" xfId="0">
      <alignment horizontal="right"/>
    </xf>
    <xf numFmtId="0" fontId="8" fillId="0" borderId="27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13" fillId="12" borderId="101" applyAlignment="1" pivotButton="0" quotePrefix="0" xfId="0">
      <alignment horizontal="left"/>
    </xf>
    <xf numFmtId="0" fontId="2" fillId="12" borderId="10" applyAlignment="1" pivotButton="0" quotePrefix="0" xfId="2">
      <alignment horizontal="center"/>
    </xf>
    <xf numFmtId="0" fontId="2" fillId="12" borderId="9" applyAlignment="1" pivotButton="0" quotePrefix="0" xfId="2">
      <alignment horizontal="center"/>
    </xf>
    <xf numFmtId="0" fontId="2" fillId="12" borderId="0" applyAlignment="1" pivotButton="0" quotePrefix="0" xfId="2">
      <alignment horizontal="center"/>
    </xf>
    <xf numFmtId="0" fontId="0" fillId="12" borderId="0" applyAlignment="1" pivotButton="0" quotePrefix="0" xfId="2">
      <alignment horizontal="center"/>
    </xf>
    <xf numFmtId="0" fontId="16" fillId="0" borderId="8" applyAlignment="1" pivotButton="0" quotePrefix="0" xfId="2">
      <alignment horizontal="right"/>
    </xf>
    <xf numFmtId="0" fontId="2" fillId="0" borderId="11" pivotButton="0" quotePrefix="0" xfId="2"/>
    <xf numFmtId="14" fontId="2" fillId="0" borderId="12" applyAlignment="1" pivotButton="0" quotePrefix="0" xfId="2">
      <alignment horizontal="center" vertical="center"/>
    </xf>
    <xf numFmtId="14" fontId="0" fillId="0" borderId="12" applyAlignment="1" pivotButton="0" quotePrefix="0" xfId="2">
      <alignment horizontal="center" vertical="center"/>
    </xf>
    <xf numFmtId="0" fontId="3" fillId="0" borderId="5" pivotButton="0" quotePrefix="0" xfId="0"/>
    <xf numFmtId="14" fontId="4" fillId="0" borderId="1" applyAlignment="1" pivotButton="0" quotePrefix="0" xfId="0">
      <alignment horizontal="center" vertical="center"/>
    </xf>
    <xf numFmtId="0" fontId="4" fillId="0" borderId="99" applyAlignment="1" pivotButton="0" quotePrefix="0" xfId="0">
      <alignment horizontal="center" vertical="center"/>
    </xf>
    <xf numFmtId="14" fontId="4" fillId="0" borderId="99" applyAlignment="1" pivotButton="0" quotePrefix="0" xfId="0">
      <alignment horizontal="center" vertical="center"/>
    </xf>
    <xf numFmtId="1" fontId="6" fillId="20" borderId="15" applyAlignment="1" pivotButton="0" quotePrefix="0" xfId="5">
      <alignment horizontal="center" vertical="center"/>
    </xf>
    <xf numFmtId="10" fontId="6" fillId="20" borderId="3" applyAlignment="1" pivotButton="0" quotePrefix="0" xfId="5">
      <alignment horizontal="center" vertical="center"/>
    </xf>
    <xf numFmtId="10" fontId="9" fillId="0" borderId="0" applyAlignment="1" pivotButton="0" quotePrefix="0" xfId="2">
      <alignment horizontal="center" vertical="center"/>
    </xf>
    <xf numFmtId="1" fontId="6" fillId="21" borderId="1" applyAlignment="1" pivotButton="0" quotePrefix="0" xfId="5">
      <alignment horizontal="center" vertical="center"/>
    </xf>
    <xf numFmtId="10" fontId="6" fillId="21" borderId="15" applyAlignment="1" pivotButton="0" quotePrefix="0" xfId="5">
      <alignment horizontal="center" vertical="center"/>
    </xf>
    <xf numFmtId="0" fontId="6" fillId="21" borderId="3" applyAlignment="1" pivotButton="0" quotePrefix="0" xfId="5">
      <alignment horizontal="center" vertical="center"/>
    </xf>
    <xf numFmtId="0" fontId="2" fillId="0" borderId="27" applyAlignment="1" pivotButton="0" quotePrefix="0" xfId="2">
      <alignment horizontal="center"/>
    </xf>
    <xf numFmtId="1" fontId="6" fillId="21" borderId="4" applyAlignment="1" pivotButton="0" quotePrefix="0" xfId="5">
      <alignment horizontal="center" vertical="center"/>
    </xf>
    <xf numFmtId="10" fontId="6" fillId="21" borderId="6" applyAlignment="1" pivotButton="0" quotePrefix="0" xfId="5">
      <alignment horizontal="center" vertical="center"/>
    </xf>
    <xf numFmtId="0" fontId="6" fillId="21" borderId="5" applyAlignment="1" pivotButton="0" quotePrefix="0" xfId="5">
      <alignment horizontal="center" vertical="center"/>
    </xf>
    <xf numFmtId="10" fontId="11" fillId="2" borderId="8" applyAlignment="1" pivotButton="0" quotePrefix="0" xfId="2">
      <alignment horizontal="center"/>
    </xf>
    <xf numFmtId="164" fontId="2" fillId="0" borderId="0" applyAlignment="1" pivotButton="0" quotePrefix="0" xfId="2">
      <alignment horizontal="center"/>
    </xf>
    <xf numFmtId="9" fontId="2" fillId="0" borderId="0" applyAlignment="1" pivotButton="0" quotePrefix="0" xfId="2">
      <alignment horizontal="center"/>
    </xf>
    <xf numFmtId="10" fontId="11" fillId="2" borderId="11" applyAlignment="1" pivotButton="0" quotePrefix="0" xfId="2">
      <alignment horizontal="center"/>
    </xf>
    <xf numFmtId="1" fontId="6" fillId="21" borderId="95" applyAlignment="1" pivotButton="0" quotePrefix="0" xfId="5">
      <alignment horizontal="center" vertical="center"/>
    </xf>
    <xf numFmtId="10" fontId="6" fillId="21" borderId="96" applyAlignment="1" pivotButton="0" quotePrefix="0" xfId="5">
      <alignment horizontal="center" vertical="center"/>
    </xf>
    <xf numFmtId="0" fontId="6" fillId="21" borderId="97" applyAlignment="1" pivotButton="0" quotePrefix="0" xfId="5">
      <alignment horizontal="center" vertical="center"/>
    </xf>
    <xf numFmtId="0" fontId="6" fillId="21" borderId="102" applyAlignment="1" pivotButton="0" quotePrefix="0" xfId="5">
      <alignment horizontal="center" vertical="center"/>
    </xf>
    <xf numFmtId="0" fontId="6" fillId="21" borderId="6" applyAlignment="1" pivotButton="0" quotePrefix="0" xfId="5">
      <alignment horizontal="center" vertical="center"/>
    </xf>
    <xf numFmtId="10" fontId="11" fillId="2" borderId="9" applyAlignment="1" pivotButton="0" quotePrefix="0" xfId="2">
      <alignment horizontal="center"/>
    </xf>
    <xf numFmtId="10" fontId="24" fillId="2" borderId="9" applyAlignment="1" pivotButton="0" quotePrefix="0" xfId="2">
      <alignment horizontal="center"/>
    </xf>
    <xf numFmtId="10" fontId="24" fillId="2" borderId="15" applyAlignment="1" pivotButton="0" quotePrefix="0" xfId="2">
      <alignment horizontal="center"/>
    </xf>
    <xf numFmtId="10" fontId="11" fillId="2" borderId="12" applyAlignment="1" pivotButton="0" quotePrefix="0" xfId="2">
      <alignment horizontal="center"/>
    </xf>
    <xf numFmtId="0" fontId="0" fillId="0" borderId="0" applyAlignment="1" pivotButton="0" quotePrefix="0" xfId="2">
      <alignment horizontal="center"/>
    </xf>
    <xf numFmtId="1" fontId="6" fillId="21" borderId="96" applyAlignment="1" pivotButton="0" quotePrefix="0" xfId="5">
      <alignment horizontal="center" vertical="center"/>
    </xf>
    <xf numFmtId="0" fontId="6" fillId="21" borderId="98" applyAlignment="1" pivotButton="0" quotePrefix="0" xfId="5">
      <alignment horizontal="center" vertical="center"/>
    </xf>
    <xf numFmtId="0" fontId="9" fillId="0" borderId="99" applyAlignment="1" pivotButton="0" quotePrefix="0" xfId="0">
      <alignment horizontal="center" vertical="center"/>
    </xf>
    <xf numFmtId="10" fontId="9" fillId="0" borderId="15" applyAlignment="1" pivotButton="0" quotePrefix="0" xfId="0">
      <alignment horizontal="center" vertical="center"/>
    </xf>
    <xf numFmtId="1" fontId="9" fillId="2" borderId="1" applyAlignment="1" pivotButton="0" quotePrefix="0" xfId="2">
      <alignment horizontal="center" vertical="center"/>
    </xf>
    <xf numFmtId="10" fontId="9" fillId="2" borderId="15" applyAlignment="1" pivotButton="0" quotePrefix="0" xfId="2">
      <alignment horizontal="center" vertical="center"/>
    </xf>
    <xf numFmtId="1" fontId="9" fillId="2" borderId="3" applyAlignment="1" pivotButton="0" quotePrefix="0" xfId="2">
      <alignment horizontal="center" vertical="center"/>
    </xf>
    <xf numFmtId="1" fontId="6" fillId="21" borderId="6" applyAlignment="1" pivotButton="0" quotePrefix="0" xfId="5">
      <alignment horizontal="center" vertical="center"/>
    </xf>
    <xf numFmtId="0" fontId="6" fillId="21" borderId="100" applyAlignment="1" pivotButton="0" quotePrefix="0" xfId="5">
      <alignment horizontal="center" vertical="center"/>
    </xf>
    <xf numFmtId="0" fontId="9" fillId="15" borderId="10" applyAlignment="1" pivotButton="0" quotePrefix="0" xfId="2">
      <alignment horizontal="center"/>
    </xf>
    <xf numFmtId="10" fontId="9" fillId="15" borderId="9" applyAlignment="1" pivotButton="0" quotePrefix="0" xfId="2">
      <alignment horizontal="center"/>
    </xf>
    <xf numFmtId="0" fontId="9" fillId="15" borderId="8" applyAlignment="1" pivotButton="0" quotePrefix="0" xfId="2">
      <alignment horizontal="center"/>
    </xf>
    <xf numFmtId="0" fontId="8" fillId="0" borderId="27" applyAlignment="1" pivotButton="0" quotePrefix="0" xfId="0">
      <alignment horizontal="center"/>
    </xf>
    <xf numFmtId="0" fontId="9" fillId="15" borderId="16" applyAlignment="1" pivotButton="0" quotePrefix="0" xfId="2">
      <alignment horizontal="center"/>
    </xf>
    <xf numFmtId="10" fontId="9" fillId="15" borderId="12" applyAlignment="1" pivotButton="0" quotePrefix="0" xfId="2">
      <alignment horizontal="center"/>
    </xf>
    <xf numFmtId="0" fontId="9" fillId="15" borderId="11" applyAlignment="1" pivotButton="0" quotePrefix="0" xfId="2">
      <alignment horizontal="center"/>
    </xf>
    <xf numFmtId="0" fontId="13" fillId="12" borderId="103" applyAlignment="1" pivotButton="0" quotePrefix="0" xfId="0">
      <alignment horizontal="left"/>
    </xf>
    <xf numFmtId="0" fontId="2" fillId="12" borderId="84" applyAlignment="1" pivotButton="0" quotePrefix="0" xfId="2">
      <alignment horizontal="center"/>
    </xf>
    <xf numFmtId="0" fontId="2" fillId="12" borderId="51" applyAlignment="1" pivotButton="0" quotePrefix="0" xfId="2">
      <alignment horizontal="center"/>
    </xf>
    <xf numFmtId="0" fontId="0" fillId="12" borderId="84" applyAlignment="1" pivotButton="0" quotePrefix="0" xfId="2">
      <alignment horizontal="center"/>
    </xf>
    <xf numFmtId="0" fontId="16" fillId="3" borderId="104" applyAlignment="1" pivotButton="0" quotePrefix="0" xfId="2">
      <alignment horizontal="right"/>
    </xf>
    <xf numFmtId="0" fontId="2" fillId="3" borderId="85" applyAlignment="1" pivotButton="0" quotePrefix="0" xfId="2">
      <alignment horizontal="center"/>
    </xf>
    <xf numFmtId="0" fontId="2" fillId="3" borderId="105" applyAlignment="1" pivotButton="0" quotePrefix="0" xfId="2">
      <alignment horizontal="center"/>
    </xf>
    <xf numFmtId="0" fontId="0" fillId="3" borderId="85" applyAlignment="1" pivotButton="0" quotePrefix="0" xfId="2">
      <alignment horizontal="center"/>
    </xf>
    <xf numFmtId="0" fontId="9" fillId="15" borderId="9" applyAlignment="1" pivotButton="0" quotePrefix="0" xfId="2">
      <alignment horizontal="center"/>
    </xf>
    <xf numFmtId="0" fontId="10" fillId="3" borderId="104" applyAlignment="1" pivotButton="0" quotePrefix="0" xfId="0">
      <alignment horizontal="right"/>
    </xf>
    <xf numFmtId="0" fontId="2" fillId="0" borderId="106" pivotButton="0" quotePrefix="0" xfId="2"/>
    <xf numFmtId="0" fontId="2" fillId="0" borderId="107" applyAlignment="1" pivotButton="0" quotePrefix="0" xfId="2">
      <alignment horizontal="center"/>
    </xf>
    <xf numFmtId="0" fontId="2" fillId="0" borderId="108" applyAlignment="1" pivotButton="0" quotePrefix="0" xfId="2">
      <alignment horizontal="center"/>
    </xf>
    <xf numFmtId="14" fontId="2" fillId="0" borderId="107" applyAlignment="1" pivotButton="0" quotePrefix="0" xfId="2">
      <alignment horizontal="center"/>
    </xf>
    <xf numFmtId="14" fontId="0" fillId="0" borderId="107" applyAlignment="1" pivotButton="0" quotePrefix="0" xfId="2">
      <alignment horizontal="center"/>
    </xf>
    <xf numFmtId="0" fontId="9" fillId="15" borderId="27" applyAlignment="1" pivotButton="0" quotePrefix="0" xfId="2">
      <alignment horizontal="center"/>
    </xf>
    <xf numFmtId="14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1" fontId="6" fillId="21" borderId="16" applyAlignment="1" pivotButton="0" quotePrefix="0" xfId="5">
      <alignment horizontal="center" vertical="center"/>
    </xf>
    <xf numFmtId="10" fontId="6" fillId="21" borderId="12" applyAlignment="1" pivotButton="0" quotePrefix="0" xfId="5">
      <alignment horizontal="center" vertical="center"/>
    </xf>
    <xf numFmtId="0" fontId="6" fillId="21" borderId="11" applyAlignment="1" pivotButton="0" quotePrefix="0" xfId="5">
      <alignment horizontal="center" vertical="center"/>
    </xf>
    <xf numFmtId="10" fontId="9" fillId="0" borderId="0" applyAlignment="1" pivotButton="0" quotePrefix="0" xfId="2">
      <alignment horizontal="center"/>
    </xf>
    <xf numFmtId="9" fontId="9" fillId="0" borderId="0" applyAlignment="1" pivotButton="0" quotePrefix="0" xfId="2">
      <alignment horizontal="center"/>
    </xf>
    <xf numFmtId="0" fontId="8" fillId="0" borderId="24" applyAlignment="1" pivotButton="0" quotePrefix="0" xfId="0">
      <alignment horizontal="center"/>
    </xf>
    <xf numFmtId="10" fontId="8" fillId="0" borderId="24" applyAlignment="1" pivotButton="0" quotePrefix="0" xfId="0">
      <alignment horizontal="center"/>
    </xf>
    <xf numFmtId="0" fontId="34" fillId="16" borderId="78" applyAlignment="1" pivotButton="0" quotePrefix="0" xfId="0">
      <alignment horizontal="right"/>
    </xf>
    <xf numFmtId="0" fontId="35" fillId="16" borderId="61" applyAlignment="1" pivotButton="0" quotePrefix="0" xfId="2">
      <alignment horizontal="center"/>
    </xf>
    <xf numFmtId="0" fontId="35" fillId="16" borderId="62" applyAlignment="1" pivotButton="0" quotePrefix="0" xfId="2">
      <alignment horizontal="center"/>
    </xf>
    <xf numFmtId="0" fontId="35" fillId="16" borderId="63" applyAlignment="1" pivotButton="0" quotePrefix="0" xfId="2">
      <alignment horizontal="center"/>
    </xf>
    <xf numFmtId="0" fontId="35" fillId="16" borderId="94" applyAlignment="1" pivotButton="0" quotePrefix="0" xfId="2">
      <alignment horizontal="center"/>
    </xf>
    <xf numFmtId="0" fontId="13" fillId="0" borderId="15" applyAlignment="1" pivotButton="0" quotePrefix="0" xfId="0">
      <alignment horizontal="left"/>
    </xf>
    <xf numFmtId="0" fontId="13" fillId="0" borderId="49" applyAlignment="1" pivotButton="0" quotePrefix="0" xfId="0">
      <alignment horizontal="left" vertical="center" wrapText="1"/>
    </xf>
    <xf numFmtId="0" fontId="1" fillId="0" borderId="109" applyAlignment="1" pivotButton="0" quotePrefix="0" xfId="0">
      <alignment horizontal="left" vertical="center" wrapText="1"/>
    </xf>
    <xf numFmtId="0" fontId="1" fillId="0" borderId="49" applyAlignment="1" pivotButton="0" quotePrefix="0" xfId="0">
      <alignment horizontal="left" vertical="center" wrapText="1"/>
    </xf>
    <xf numFmtId="0" fontId="1" fillId="0" borderId="49" applyAlignment="1" pivotButton="0" quotePrefix="0" xfId="0">
      <alignment horizontal="center" vertical="center" wrapText="1"/>
    </xf>
    <xf numFmtId="0" fontId="37" fillId="10" borderId="109" applyAlignment="1" pivotButton="0" quotePrefix="0" xfId="4">
      <alignment horizontal="left" vertical="center" wrapText="1"/>
    </xf>
    <xf numFmtId="0" fontId="37" fillId="0" borderId="109" applyAlignment="1" pivotButton="0" quotePrefix="0" xfId="4">
      <alignment horizontal="left" vertical="center" wrapText="1"/>
    </xf>
    <xf numFmtId="0" fontId="38" fillId="10" borderId="109" applyAlignment="1" pivotButton="0" quotePrefix="0" xfId="0">
      <alignment horizontal="left" vertical="center" wrapText="1"/>
    </xf>
    <xf numFmtId="0" fontId="37" fillId="3" borderId="109" applyAlignment="1" pivotButton="0" quotePrefix="0" xfId="4">
      <alignment horizontal="left" vertical="center" wrapText="1"/>
    </xf>
    <xf numFmtId="0" fontId="37" fillId="10" borderId="0" applyAlignment="1" pivotButton="0" quotePrefix="0" xfId="4">
      <alignment horizontal="left" vertical="center" wrapText="1"/>
    </xf>
    <xf numFmtId="0" fontId="38" fillId="3" borderId="109" applyAlignment="1" pivotButton="0" quotePrefix="0" xfId="0">
      <alignment horizontal="left" vertical="center" wrapText="1"/>
    </xf>
    <xf numFmtId="0" fontId="38" fillId="0" borderId="0" applyAlignment="1" pivotButton="0" quotePrefix="0" xfId="0">
      <alignment horizontal="left" vertical="center" wrapText="1"/>
    </xf>
    <xf numFmtId="0" fontId="1" fillId="0" borderId="111" applyAlignment="1" pivotButton="0" quotePrefix="0" xfId="0">
      <alignment horizontal="left" vertical="center" wrapText="1"/>
    </xf>
    <xf numFmtId="0" fontId="1" fillId="0" borderId="21" applyAlignment="1" pivotButton="0" quotePrefix="0" xfId="0">
      <alignment horizontal="left" vertical="center" wrapText="1"/>
    </xf>
    <xf numFmtId="0" fontId="1" fillId="0" borderId="112" applyAlignment="1" pivotButton="0" quotePrefix="0" xfId="0">
      <alignment horizontal="left" vertical="center" wrapText="1"/>
    </xf>
    <xf numFmtId="0" fontId="38" fillId="10" borderId="0" applyAlignment="1" pivotButton="0" quotePrefix="0" xfId="0">
      <alignment horizontal="left" vertical="center" wrapText="1"/>
    </xf>
    <xf numFmtId="0" fontId="39" fillId="0" borderId="49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left" vertical="center" wrapText="1"/>
    </xf>
    <xf numFmtId="0" fontId="18" fillId="0" borderId="21" applyAlignment="1" pivotButton="0" quotePrefix="0" xfId="0">
      <alignment horizontal="left" vertical="center" wrapText="1"/>
    </xf>
    <xf numFmtId="0" fontId="1" fillId="0" borderId="110" applyAlignment="1" pivotButton="0" quotePrefix="0" xfId="0">
      <alignment horizontal="left" vertical="center" wrapText="1"/>
    </xf>
    <xf numFmtId="0" fontId="18" fillId="0" borderId="112" applyAlignment="1" pivotButton="0" quotePrefix="0" xfId="0">
      <alignment horizontal="left" vertical="center" wrapText="1"/>
    </xf>
    <xf numFmtId="0" fontId="13" fillId="0" borderId="110" applyAlignment="1" pivotButton="0" quotePrefix="0" xfId="0">
      <alignment horizontal="left" vertical="center" wrapText="1"/>
    </xf>
    <xf numFmtId="0" fontId="18" fillId="0" borderId="111" applyAlignment="1" pivotButton="0" quotePrefix="0" xfId="0">
      <alignment horizontal="left" vertical="center" wrapText="1"/>
    </xf>
    <xf numFmtId="0" fontId="1" fillId="0" borderId="1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0" fillId="0" borderId="107" applyAlignment="1" pivotButton="0" quotePrefix="0" xfId="2">
      <alignment horizontal="center"/>
    </xf>
    <xf numFmtId="0" fontId="1" fillId="0" borderId="9" applyAlignment="1" pivotButton="0" quotePrefix="0" xfId="2">
      <alignment horizontal="center" vertical="center"/>
    </xf>
    <xf numFmtId="1" fontId="9" fillId="15" borderId="6" applyAlignment="1" pivotButton="0" quotePrefix="0" xfId="2">
      <alignment horizontal="center" vertical="center"/>
    </xf>
    <xf numFmtId="10" fontId="9" fillId="15" borderId="7" applyAlignment="1" pivotButton="0" quotePrefix="0" xfId="2">
      <alignment horizontal="center" vertical="center"/>
    </xf>
    <xf numFmtId="1" fontId="9" fillId="15" borderId="9" applyAlignment="1" pivotButton="0" quotePrefix="0" xfId="2">
      <alignment horizontal="center" vertical="center"/>
    </xf>
    <xf numFmtId="10" fontId="9" fillId="15" borderId="0" applyAlignment="1" pivotButton="0" quotePrefix="0" xfId="2">
      <alignment horizontal="center" vertical="center"/>
    </xf>
    <xf numFmtId="10" fontId="9" fillId="15" borderId="27" applyAlignment="1" pivotButton="0" quotePrefix="0" xfId="2">
      <alignment horizontal="center" vertical="center"/>
    </xf>
    <xf numFmtId="1" fontId="9" fillId="15" borderId="12" applyAlignment="1" pivotButton="0" quotePrefix="0" xfId="2">
      <alignment horizontal="center" vertical="center"/>
    </xf>
    <xf numFmtId="0" fontId="25" fillId="22" borderId="0" pivotButton="0" quotePrefix="0" xfId="2"/>
    <xf numFmtId="0" fontId="2" fillId="22" borderId="6" applyAlignment="1" pivotButton="0" quotePrefix="0" xfId="2">
      <alignment horizontal="center"/>
    </xf>
    <xf numFmtId="0" fontId="2" fillId="22" borderId="7" applyAlignment="1" pivotButton="0" quotePrefix="0" xfId="2">
      <alignment horizontal="center"/>
    </xf>
    <xf numFmtId="0" fontId="2" fillId="0" borderId="0" applyAlignment="1" pivotButton="0" quotePrefix="0" xfId="2">
      <alignment horizontal="right" vertical="center"/>
    </xf>
    <xf numFmtId="0" fontId="2" fillId="0" borderId="9" applyAlignment="1" pivotButton="0" quotePrefix="0" xfId="2">
      <alignment horizontal="center"/>
    </xf>
    <xf numFmtId="0" fontId="2" fillId="0" borderId="12" applyAlignment="1" pivotButton="0" quotePrefix="0" xfId="2">
      <alignment horizontal="center"/>
    </xf>
    <xf numFmtId="0" fontId="2" fillId="0" borderId="11" applyAlignment="1" pivotButton="0" quotePrefix="0" xfId="2">
      <alignment horizontal="center"/>
    </xf>
    <xf numFmtId="0" fontId="0" fillId="0" borderId="12" applyAlignment="1" pivotButton="0" quotePrefix="0" xfId="2">
      <alignment horizontal="center"/>
    </xf>
    <xf numFmtId="0" fontId="0" fillId="0" borderId="9" applyAlignment="1" pivotButton="0" quotePrefix="0" xfId="2">
      <alignment horizontal="center"/>
    </xf>
    <xf numFmtId="0" fontId="0" fillId="22" borderId="6" applyAlignment="1" pivotButton="0" quotePrefix="0" xfId="2">
      <alignment horizontal="center"/>
    </xf>
    <xf numFmtId="10" fontId="8" fillId="0" borderId="4" applyAlignment="1" pivotButton="0" quotePrefix="0" xfId="0">
      <alignment horizontal="center"/>
    </xf>
    <xf numFmtId="10" fontId="8" fillId="0" borderId="45" applyAlignment="1" pivotButton="0" quotePrefix="0" xfId="0">
      <alignment horizontal="center"/>
    </xf>
    <xf numFmtId="10" fontId="8" fillId="0" borderId="46" applyAlignment="1" pivotButton="0" quotePrefix="0" xfId="0">
      <alignment horizontal="center"/>
    </xf>
    <xf numFmtId="1" fontId="6" fillId="21" borderId="5" applyAlignment="1" pivotButton="0" quotePrefix="0" xfId="5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23" borderId="0" applyAlignment="1" pivotButton="0" quotePrefix="0" xfId="0">
      <alignment horizontal="center" vertical="center"/>
    </xf>
    <xf numFmtId="0" fontId="0" fillId="23" borderId="9" applyAlignment="1" pivotButton="0" quotePrefix="0" xfId="0">
      <alignment horizontal="center" vertical="center"/>
    </xf>
    <xf numFmtId="0" fontId="0" fillId="24" borderId="4" applyAlignment="1" pivotButton="0" quotePrefix="0" xfId="0">
      <alignment horizontal="center" vertical="center"/>
    </xf>
    <xf numFmtId="0" fontId="0" fillId="24" borderId="6" applyAlignment="1" pivotButton="0" quotePrefix="0" xfId="0">
      <alignment horizontal="center" vertical="center"/>
    </xf>
    <xf numFmtId="0" fontId="0" fillId="22" borderId="4" applyAlignment="1" pivotButton="0" quotePrefix="0" xfId="0">
      <alignment horizontal="center" vertical="center"/>
    </xf>
    <xf numFmtId="0" fontId="0" fillId="22" borderId="6" applyAlignment="1" pivotButton="0" quotePrefix="0" xfId="0">
      <alignment horizontal="center" vertical="center"/>
    </xf>
    <xf numFmtId="0" fontId="25" fillId="0" borderId="99" applyAlignment="1" pivotButton="0" quotePrefix="0" xfId="0">
      <alignment horizontal="center" vertical="center"/>
    </xf>
    <xf numFmtId="0" fontId="1" fillId="0" borderId="49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112" pivotButton="0" quotePrefix="0" xfId="0"/>
    <xf numFmtId="0" fontId="1" fillId="0" borderId="111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0" fillId="12" borderId="87" applyAlignment="1" pivotButton="0" quotePrefix="0" xfId="0">
      <alignment horizontal="center"/>
    </xf>
    <xf numFmtId="0" fontId="0" fillId="0" borderId="86" pivotButton="0" quotePrefix="0" xfId="0"/>
    <xf numFmtId="0" fontId="0" fillId="0" borderId="87" pivotButton="0" quotePrefix="0" xfId="0"/>
    <xf numFmtId="0" fontId="0" fillId="0" borderId="82" applyAlignment="1" pivotButton="0" quotePrefix="0" xfId="0">
      <alignment horizontal="center"/>
    </xf>
    <xf numFmtId="0" fontId="0" fillId="0" borderId="82" pivotButton="0" quotePrefix="0" xfId="0"/>
    <xf numFmtId="0" fontId="0" fillId="0" borderId="45" applyAlignment="1" pivotButton="0" quotePrefix="0" xfId="0">
      <alignment horizontal="center"/>
    </xf>
    <xf numFmtId="0" fontId="0" fillId="0" borderId="0" pivotButton="0" quotePrefix="0" xfId="0"/>
    <xf numFmtId="0" fontId="0" fillId="17" borderId="93" applyAlignment="1" pivotButton="0" quotePrefix="0" xfId="0">
      <alignment horizontal="center"/>
    </xf>
    <xf numFmtId="0" fontId="0" fillId="17" borderId="114" applyAlignment="1" pivotButton="0" quotePrefix="0" xfId="0">
      <alignment horizontal="center"/>
    </xf>
  </cellXfs>
  <cellStyles count="6">
    <cellStyle name="Обычный" xfId="0" builtinId="0"/>
    <cellStyle name="Процентный" xfId="1" builtinId="5"/>
    <cellStyle name="Обычный 2" xfId="2"/>
    <cellStyle name="Процентный 2" xfId="3"/>
    <cellStyle name="Hyperlink" xfId="4"/>
    <cellStyle name="Процентный 2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Январь!$A$16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Январь!$B$16:$BJ$16</f>
              <numCache>
                <formatCode>0.00%</formatCode>
                <ptCount val="61"/>
                <pt idx="0">
                  <formatCode>0</formatCode>
                  <v>596</v>
                </pt>
                <pt idx="1">
                  <v>0.1627525942108138</v>
                </pt>
                <pt idx="2">
                  <formatCode>0</formatCode>
                  <v>926</v>
                </pt>
                <pt idx="3">
                  <v>0.172150957427031</v>
                </pt>
                <pt idx="4">
                  <formatCode>0</formatCode>
                  <v>1336</v>
                </pt>
                <pt idx="5">
                  <v>0.1491404331323956</v>
                </pt>
                <pt idx="6">
                  <formatCode>0</formatCode>
                  <v>1484</v>
                </pt>
                <pt idx="7">
                  <v>0.1696193850725797</v>
                </pt>
                <pt idx="8">
                  <formatCode>0</formatCode>
                  <v>1502</v>
                </pt>
                <pt idx="9">
                  <v>0.1616270310986764</v>
                </pt>
                <pt idx="10">
                  <formatCode>0</formatCode>
                  <v>1599</v>
                </pt>
                <pt idx="11">
                  <v>0.1847060182511263</v>
                </pt>
                <pt idx="12">
                  <formatCode>0</formatCode>
                  <v>1387</v>
                </pt>
                <pt idx="13">
                  <v>0.1831023102310231</v>
                </pt>
                <pt idx="14">
                  <formatCode>0</formatCode>
                  <v>1500</v>
                </pt>
                <pt idx="15">
                  <v>0.1805706031058144</v>
                </pt>
                <pt idx="16">
                  <formatCode>0</formatCode>
                  <v>1342</v>
                </pt>
                <pt idx="17">
                  <v>0.1660069272637308</v>
                </pt>
                <pt idx="18">
                  <formatCode>0</formatCode>
                  <v>1861</v>
                </pt>
                <pt idx="19">
                  <v>0.120406314699793</v>
                </pt>
                <pt idx="20">
                  <formatCode>0</formatCode>
                  <v>1704</v>
                </pt>
                <pt idx="21">
                  <v>0.1115475255302435</v>
                </pt>
                <pt idx="22">
                  <formatCode>0</formatCode>
                  <v>1585</v>
                </pt>
                <pt idx="23">
                  <v>0.1033785546569267</v>
                </pt>
                <pt idx="24">
                  <formatCode>0</formatCode>
                  <v>1476</v>
                </pt>
                <pt idx="25">
                  <v>0.1050085372794536</v>
                </pt>
                <pt idx="26">
                  <formatCode>0</formatCode>
                  <v>1989</v>
                </pt>
                <pt idx="27">
                  <v>0.1050491179888032</v>
                </pt>
                <pt idx="28">
                  <formatCode>0</formatCode>
                  <v>1913</v>
                </pt>
                <pt idx="29">
                  <v>0.1236187399030695</v>
                </pt>
                <pt idx="30">
                  <formatCode>0</formatCode>
                  <v>1645</v>
                </pt>
                <pt idx="31">
                  <v>0.1670559561287702</v>
                </pt>
                <pt idx="32">
                  <formatCode>0</formatCode>
                  <v>1824</v>
                </pt>
                <pt idx="33">
                  <v>0.1265875494482615</v>
                </pt>
                <pt idx="34">
                  <formatCode>0</formatCode>
                  <v>1629</v>
                </pt>
                <pt idx="35">
                  <v>0.1594713656387665</v>
                </pt>
                <pt idx="36">
                  <formatCode>0</formatCode>
                  <v>1709</v>
                </pt>
                <pt idx="37">
                  <v>0.1949133211678832</v>
                </pt>
                <pt idx="38">
                  <formatCode>0</formatCode>
                  <v>1758</v>
                </pt>
                <pt idx="39">
                  <v>0.1830868569048115</v>
                </pt>
                <pt idx="40">
                  <formatCode>0</formatCode>
                  <v>1925</v>
                </pt>
                <pt idx="41">
                  <v>0.1815352697095436</v>
                </pt>
                <pt idx="42">
                  <formatCode>0</formatCode>
                  <v>1690</v>
                </pt>
                <pt idx="43">
                  <v>0.219252724442138</v>
                </pt>
                <pt idx="44">
                  <formatCode>0</formatCode>
                  <v>1511</v>
                </pt>
                <pt idx="45">
                  <v>0.2434348316416949</v>
                </pt>
                <pt idx="46">
                  <formatCode>0</formatCode>
                  <v>1731</v>
                </pt>
                <pt idx="47">
                  <v>0.1916731258996789</v>
                </pt>
                <pt idx="48">
                  <formatCode>0</formatCode>
                  <v>1777</v>
                </pt>
                <pt idx="49">
                  <v>0.1832714521452145</v>
                </pt>
                <pt idx="50">
                  <formatCode>0</formatCode>
                  <v>1635</v>
                </pt>
                <pt idx="51">
                  <v>0.20517003388129</v>
                </pt>
                <pt idx="52">
                  <formatCode>0</formatCode>
                  <v>1574</v>
                </pt>
                <pt idx="53">
                  <v>0.2092250432008507</v>
                </pt>
                <pt idx="54">
                  <formatCode>0</formatCode>
                  <v>1821</v>
                </pt>
                <pt idx="55">
                  <v>0.2152991250886734</v>
                </pt>
                <pt idx="56">
                  <formatCode>0</formatCode>
                  <v>1701</v>
                </pt>
                <pt idx="57">
                  <v>0.2665308680664368</v>
                </pt>
                <pt idx="58">
                  <formatCode>0</formatCode>
                  <v>1464</v>
                </pt>
                <pt idx="59">
                  <v>0.2505133470225873</v>
                </pt>
                <pt idx="60">
                  <formatCode>0</formatCode>
                  <v>1699</v>
                </pt>
              </numCache>
            </numRef>
          </val>
          <smooth val="0"/>
        </ser>
        <ser>
          <idx val="11"/>
          <order val="1"/>
          <tx>
            <strRef>
              <f>Январь!$A$17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Январь!$B$17:$BJ$17</f>
              <numCache>
                <formatCode>0.00%</formatCode>
                <ptCount val="61"/>
                <pt idx="0">
                  <formatCode>0</formatCode>
                  <v>368</v>
                </pt>
                <pt idx="1">
                  <v>0.6174496644295302</v>
                </pt>
                <pt idx="2">
                  <formatCode>0</formatCode>
                  <v>611</v>
                </pt>
                <pt idx="3">
                  <v>0.6598272138228942</v>
                </pt>
                <pt idx="4">
                  <formatCode>0</formatCode>
                  <v>937</v>
                </pt>
                <pt idx="5">
                  <v>0.7013473053892215</v>
                </pt>
                <pt idx="6">
                  <formatCode>0</formatCode>
                  <v>1034</v>
                </pt>
                <pt idx="7">
                  <v>0.6967654986522911</v>
                </pt>
                <pt idx="8">
                  <formatCode>0</formatCode>
                  <v>1101</v>
                </pt>
                <pt idx="9">
                  <v>0.7330226364846871</v>
                </pt>
                <pt idx="10">
                  <formatCode>0</formatCode>
                  <v>1200</v>
                </pt>
                <pt idx="11">
                  <v>0.7504690431519699</v>
                </pt>
                <pt idx="12">
                  <formatCode>0</formatCode>
                  <v>995</v>
                </pt>
                <pt idx="13">
                  <v>0.7173756308579669</v>
                </pt>
                <pt idx="14">
                  <formatCode>0</formatCode>
                  <v>1084</v>
                </pt>
                <pt idx="15">
                  <v>0.7226666666666667</v>
                </pt>
                <pt idx="16">
                  <formatCode>0</formatCode>
                  <v>962</v>
                </pt>
                <pt idx="17">
                  <v>0.7168405365126677</v>
                </pt>
                <pt idx="18">
                  <formatCode>0</formatCode>
                  <v>1329</v>
                </pt>
                <pt idx="19">
                  <v>0.7141321869962386</v>
                </pt>
                <pt idx="20">
                  <formatCode>0</formatCode>
                  <v>1254</v>
                </pt>
                <pt idx="21">
                  <v>0.7359154929577465</v>
                </pt>
                <pt idx="22">
                  <formatCode>0</formatCode>
                  <v>1133</v>
                </pt>
                <pt idx="23">
                  <v>0.714826498422713</v>
                </pt>
                <pt idx="24">
                  <formatCode>0</formatCode>
                  <v>1115</v>
                </pt>
                <pt idx="25">
                  <v>0.755420054200542</v>
                </pt>
                <pt idx="26">
                  <formatCode>0</formatCode>
                  <v>1392</v>
                </pt>
                <pt idx="27">
                  <v>0.6998491704374057</v>
                </pt>
                <pt idx="28">
                  <formatCode>0</formatCode>
                  <v>1377</v>
                </pt>
                <pt idx="29">
                  <v>0.7198118139048615</v>
                </pt>
                <pt idx="30">
                  <formatCode>0</formatCode>
                  <v>1216</v>
                </pt>
                <pt idx="31">
                  <v>0.739209726443769</v>
                </pt>
                <pt idx="32">
                  <formatCode>0</formatCode>
                  <v>1392</v>
                </pt>
                <pt idx="33">
                  <v>0.7631578947368421</v>
                </pt>
                <pt idx="34">
                  <formatCode>0</formatCode>
                  <v>1229</v>
                </pt>
                <pt idx="35">
                  <v>0.7544505831798649</v>
                </pt>
                <pt idx="36">
                  <formatCode>0</formatCode>
                  <v>1260</v>
                </pt>
                <pt idx="37">
                  <v>0.7372732592159157</v>
                </pt>
                <pt idx="38">
                  <formatCode>0</formatCode>
                  <v>1293</v>
                </pt>
                <pt idx="39">
                  <v>0.735494880546075</v>
                </pt>
                <pt idx="40">
                  <formatCode>0</formatCode>
                  <v>1429</v>
                </pt>
                <pt idx="41">
                  <v>0.7423376623376623</v>
                </pt>
                <pt idx="42">
                  <formatCode>0</formatCode>
                  <v>1243</v>
                </pt>
                <pt idx="43">
                  <v>0.7355029585798817</v>
                </pt>
                <pt idx="44">
                  <formatCode>0</formatCode>
                  <v>1119</v>
                </pt>
                <pt idx="45">
                  <v>0.7405691594970218</v>
                </pt>
                <pt idx="46">
                  <formatCode>0</formatCode>
                  <v>1306</v>
                </pt>
                <pt idx="47">
                  <v>0.7544771808203351</v>
                </pt>
                <pt idx="48">
                  <formatCode>0</formatCode>
                  <v>1324</v>
                </pt>
                <pt idx="49">
                  <v>0.7450759707371976</v>
                </pt>
                <pt idx="50">
                  <formatCode>0</formatCode>
                  <v>1224</v>
                </pt>
                <pt idx="51">
                  <v>0.7486238532110092</v>
                </pt>
                <pt idx="52">
                  <formatCode>0</formatCode>
                  <v>1155</v>
                </pt>
                <pt idx="53">
                  <v>0.7337992376111817</v>
                </pt>
                <pt idx="54">
                  <formatCode>0</formatCode>
                  <v>1359</v>
                </pt>
                <pt idx="55">
                  <v>0.7462932454695222</v>
                </pt>
                <pt idx="56">
                  <formatCode>0</formatCode>
                  <v>1303</v>
                </pt>
                <pt idx="57">
                  <v>0.7660199882422105</v>
                </pt>
                <pt idx="58">
                  <formatCode>0</formatCode>
                  <v>1085</v>
                </pt>
                <pt idx="59">
                  <v>0.7411202185792349</v>
                </pt>
                <pt idx="60">
                  <formatCode>0</formatCode>
                  <v>1274</v>
                </pt>
              </numCache>
            </numRef>
          </val>
          <smooth val="0"/>
        </ser>
        <ser>
          <idx val="12"/>
          <order val="2"/>
          <tx>
            <strRef>
              <f>Январь!$A$18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Январь!$B$18:$BJ$18</f>
              <numCache>
                <formatCode>0.00%</formatCode>
                <ptCount val="61"/>
                <pt idx="0">
                  <formatCode>0</formatCode>
                  <v>332</v>
                </pt>
                <pt idx="1">
                  <v>0.5570469798657718</v>
                </pt>
                <pt idx="2">
                  <formatCode>0</formatCode>
                  <v>579</v>
                </pt>
                <pt idx="3">
                  <v>0.6252699784017278</v>
                </pt>
                <pt idx="4">
                  <formatCode>0</formatCode>
                  <v>885</v>
                </pt>
                <pt idx="5">
                  <v>0.6624251497005988</v>
                </pt>
                <pt idx="6">
                  <formatCode>0</formatCode>
                  <v>957</v>
                </pt>
                <pt idx="7">
                  <v>0.644878706199461</v>
                </pt>
                <pt idx="8">
                  <formatCode>0</formatCode>
                  <v>1030</v>
                </pt>
                <pt idx="9">
                  <v>0.6857523302263648</v>
                </pt>
                <pt idx="10">
                  <formatCode>0</formatCode>
                  <v>1132</v>
                </pt>
                <pt idx="11">
                  <v>0.707942464040025</v>
                </pt>
                <pt idx="12">
                  <formatCode>0</formatCode>
                  <v>918</v>
                </pt>
                <pt idx="13">
                  <v>0.661860129776496</v>
                </pt>
                <pt idx="14">
                  <formatCode>0</formatCode>
                  <v>1030</v>
                </pt>
                <pt idx="15">
                  <v>0.6866666666666666</v>
                </pt>
                <pt idx="16">
                  <formatCode>0</formatCode>
                  <v>909</v>
                </pt>
                <pt idx="17">
                  <v>0.6773472429210134</v>
                </pt>
                <pt idx="18">
                  <formatCode>0</formatCode>
                  <v>1246</v>
                </pt>
                <pt idx="19">
                  <v>0.6695325094035465</v>
                </pt>
                <pt idx="20">
                  <formatCode>0</formatCode>
                  <v>1172</v>
                </pt>
                <pt idx="21">
                  <v>0.687793427230047</v>
                </pt>
                <pt idx="22">
                  <formatCode>0</formatCode>
                  <v>1066</v>
                </pt>
                <pt idx="23">
                  <v>0.6725552050473186</v>
                </pt>
                <pt idx="24">
                  <formatCode>0</formatCode>
                  <v>1053</v>
                </pt>
                <pt idx="25">
                  <v>0.7134146341463414</v>
                </pt>
                <pt idx="26">
                  <formatCode>0</formatCode>
                  <v>1301</v>
                </pt>
                <pt idx="27">
                  <v>0.6540975364504776</v>
                </pt>
                <pt idx="28">
                  <formatCode>0</formatCode>
                  <v>1291</v>
                </pt>
                <pt idx="29">
                  <v>0.6748562467328802</v>
                </pt>
                <pt idx="30">
                  <formatCode>0</formatCode>
                  <v>1132</v>
                </pt>
                <pt idx="31">
                  <v>0.6881458966565349</v>
                </pt>
                <pt idx="32">
                  <formatCode>0</formatCode>
                  <v>1301</v>
                </pt>
                <pt idx="33">
                  <v>0.7132675438596491</v>
                </pt>
                <pt idx="34">
                  <formatCode>0</formatCode>
                  <v>1142</v>
                </pt>
                <pt idx="35">
                  <v>0.7010435850214856</v>
                </pt>
                <pt idx="36">
                  <formatCode>0</formatCode>
                  <v>1167</v>
                </pt>
                <pt idx="37">
                  <v>0.6828554710356934</v>
                </pt>
                <pt idx="38">
                  <formatCode>0</formatCode>
                  <v>1204</v>
                </pt>
                <pt idx="39">
                  <v>0.6848691695108078</v>
                </pt>
                <pt idx="40">
                  <formatCode>0</formatCode>
                  <v>1334</v>
                </pt>
                <pt idx="41">
                  <v>0.692987012987013</v>
                </pt>
                <pt idx="42">
                  <formatCode>0</formatCode>
                  <v>1172</v>
                </pt>
                <pt idx="43">
                  <v>0.693491124260355</v>
                </pt>
                <pt idx="44">
                  <formatCode>0</formatCode>
                  <v>1040</v>
                </pt>
                <pt idx="45">
                  <v>0.6882859033752482</v>
                </pt>
                <pt idx="46">
                  <formatCode>0</formatCode>
                  <v>1232</v>
                </pt>
                <pt idx="47">
                  <v>0.7117273252455228</v>
                </pt>
                <pt idx="48">
                  <formatCode>0</formatCode>
                  <v>1242</v>
                </pt>
                <pt idx="49">
                  <v>0.69893078221722</v>
                </pt>
                <pt idx="50">
                  <formatCode>0</formatCode>
                  <v>1156</v>
                </pt>
                <pt idx="51">
                  <v>0.7070336391437309</v>
                </pt>
                <pt idx="52">
                  <formatCode>0</formatCode>
                  <v>1082</v>
                </pt>
                <pt idx="53">
                  <v>0.6874205844980941</v>
                </pt>
                <pt idx="54">
                  <formatCode>0</formatCode>
                  <v>1266</v>
                </pt>
                <pt idx="55">
                  <v>0.6952224052718287</v>
                </pt>
                <pt idx="56">
                  <formatCode>0</formatCode>
                  <v>1207</v>
                </pt>
                <pt idx="57">
                  <v>0.7095825984714874</v>
                </pt>
                <pt idx="58">
                  <formatCode>0</formatCode>
                  <v>1017</v>
                </pt>
                <pt idx="59">
                  <v>0.694672131147541</v>
                </pt>
                <pt idx="60">
                  <formatCode>0</formatCode>
                  <v>1176</v>
                </pt>
              </numCache>
            </numRef>
          </val>
          <smooth val="0"/>
        </ser>
        <ser>
          <idx val="13"/>
          <order val="3"/>
          <tx>
            <strRef>
              <f>Январь!$A$19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Январь!$B$19:$BJ$19</f>
              <numCache>
                <formatCode>0.00%</formatCode>
                <ptCount val="61"/>
                <pt idx="0">
                  <formatCode>0</formatCode>
                  <v>310</v>
                </pt>
                <pt idx="1">
                  <v>0.5201342281879194</v>
                </pt>
                <pt idx="2">
                  <formatCode>0</formatCode>
                  <v>555</v>
                </pt>
                <pt idx="3">
                  <v>0.5993520518358532</v>
                </pt>
                <pt idx="4">
                  <formatCode>0</formatCode>
                  <v>836</v>
                </pt>
                <pt idx="5">
                  <v>0.625748502994012</v>
                </pt>
                <pt idx="6">
                  <formatCode>0</formatCode>
                  <v>904</v>
                </pt>
                <pt idx="7">
                  <v>0.6091644204851752</v>
                </pt>
                <pt idx="8">
                  <formatCode>0</formatCode>
                  <v>982</v>
                </pt>
                <pt idx="9">
                  <v>0.6537949400798935</v>
                </pt>
                <pt idx="10">
                  <formatCode>0</formatCode>
                  <v>1092</v>
                </pt>
                <pt idx="11">
                  <v>0.6829268292682927</v>
                </pt>
                <pt idx="12">
                  <formatCode>0</formatCode>
                  <v>876</v>
                </pt>
                <pt idx="13">
                  <v>0.631578947368421</v>
                </pt>
                <pt idx="14">
                  <formatCode>0</formatCode>
                  <v>980</v>
                </pt>
                <pt idx="15">
                  <v>0.6533333333333333</v>
                </pt>
                <pt idx="16">
                  <formatCode>0</formatCode>
                  <v>874</v>
                </pt>
                <pt idx="17">
                  <v>0.6512667660208644</v>
                </pt>
                <pt idx="18">
                  <formatCode>0</formatCode>
                  <v>1189</v>
                </pt>
                <pt idx="19">
                  <v>0.6389038151531434</v>
                </pt>
                <pt idx="20">
                  <formatCode>0</formatCode>
                  <v>1104</v>
                </pt>
                <pt idx="21">
                  <v>0.647887323943662</v>
                </pt>
                <pt idx="22">
                  <formatCode>0</formatCode>
                  <v>993</v>
                </pt>
                <pt idx="23">
                  <v>0.6264984227129338</v>
                </pt>
                <pt idx="24">
                  <formatCode>0</formatCode>
                  <v>1009</v>
                </pt>
                <pt idx="25">
                  <v>0.6836043360433605</v>
                </pt>
                <pt idx="26">
                  <formatCode>0</formatCode>
                  <v>1209</v>
                </pt>
                <pt idx="27">
                  <v>0.6078431372549019</v>
                </pt>
                <pt idx="28">
                  <formatCode>0</formatCode>
                  <v>1243</v>
                </pt>
                <pt idx="29">
                  <v>0.6497647673810768</v>
                </pt>
                <pt idx="30">
                  <formatCode>0</formatCode>
                  <v>1084</v>
                </pt>
                <pt idx="31">
                  <v>0.6589665653495441</v>
                </pt>
                <pt idx="32">
                  <formatCode>0</formatCode>
                  <v>1238</v>
                </pt>
                <pt idx="33">
                  <v>0.6787280701754386</v>
                </pt>
                <pt idx="34">
                  <formatCode>0</formatCode>
                  <v>1091</v>
                </pt>
                <pt idx="35">
                  <v>0.6697360343769183</v>
                </pt>
                <pt idx="36">
                  <formatCode>0</formatCode>
                  <v>1106</v>
                </pt>
                <pt idx="37">
                  <v>0.6471620830895261</v>
                </pt>
                <pt idx="38">
                  <formatCode>0</formatCode>
                  <v>1143</v>
                </pt>
                <pt idx="39">
                  <v>0.6501706484641638</v>
                </pt>
                <pt idx="40">
                  <formatCode>0</formatCode>
                  <v>1266</v>
                </pt>
                <pt idx="41">
                  <v>0.6576623376623376</v>
                </pt>
                <pt idx="42">
                  <formatCode>0</formatCode>
                  <v>1113</v>
                </pt>
                <pt idx="43">
                  <v>0.6585798816568047</v>
                </pt>
                <pt idx="44">
                  <formatCode>0</formatCode>
                  <v>978</v>
                </pt>
                <pt idx="45">
                  <v>0.6472534745201853</v>
                </pt>
                <pt idx="46">
                  <formatCode>0</formatCode>
                  <v>1174</v>
                </pt>
                <pt idx="47">
                  <v>0.6782206816868862</v>
                </pt>
                <pt idx="48">
                  <formatCode>0</formatCode>
                  <v>1193</v>
                </pt>
                <pt idx="49">
                  <v>0.6713562183455262</v>
                </pt>
                <pt idx="50">
                  <formatCode>0</formatCode>
                  <v>1092</v>
                </pt>
                <pt idx="51">
                  <v>0.6678899082568808</v>
                </pt>
                <pt idx="52">
                  <formatCode>0</formatCode>
                  <v>1034</v>
                </pt>
                <pt idx="53">
                  <v>0.6569250317662008</v>
                </pt>
                <pt idx="54">
                  <formatCode>0</formatCode>
                  <v>1208</v>
                </pt>
                <pt idx="55">
                  <v>0.6633717737506865</v>
                </pt>
                <pt idx="56">
                  <formatCode>0</formatCode>
                  <v>1132</v>
                </pt>
                <pt idx="57">
                  <v>0.6654908877131099</v>
                </pt>
                <pt idx="58">
                  <formatCode>0</formatCode>
                  <v>958</v>
                </pt>
                <pt idx="59">
                  <v>0.6543715846994536</v>
                </pt>
                <pt idx="60">
                  <formatCode>0</formatCode>
                  <v>1118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\О\с\н\о\в\н\о\й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Октябрь!$A$15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Октябрь!$B$1:$BI$1</f>
              <strCache>
                <ptCount val="60"/>
                <pt idx="0">
                  <v>01.10.2022</v>
                </pt>
                <pt idx="1">
                  <v>Конверсия</v>
                </pt>
                <pt idx="2">
                  <v>02.10.2022</v>
                </pt>
                <pt idx="3">
                  <v>Конверсия</v>
                </pt>
                <pt idx="4">
                  <v>03.10.2022</v>
                </pt>
                <pt idx="5">
                  <v>Конверсия</v>
                </pt>
                <pt idx="6">
                  <v>04.10.2022</v>
                </pt>
                <pt idx="7">
                  <v>Конверсия</v>
                </pt>
                <pt idx="8">
                  <v>05.10.2022</v>
                </pt>
                <pt idx="9">
                  <v>Конверсия</v>
                </pt>
                <pt idx="10">
                  <v>06.10.2022</v>
                </pt>
                <pt idx="11">
                  <v>Конверсия</v>
                </pt>
                <pt idx="12">
                  <v>07.10.2022</v>
                </pt>
                <pt idx="13">
                  <v>Конверсия</v>
                </pt>
                <pt idx="14">
                  <v>08.10.2022</v>
                </pt>
                <pt idx="15">
                  <v>Конверсия</v>
                </pt>
                <pt idx="16">
                  <v>09.10.2022</v>
                </pt>
                <pt idx="17">
                  <v>Конверсия</v>
                </pt>
                <pt idx="18">
                  <v>10.10.2022</v>
                </pt>
                <pt idx="19">
                  <v>Конверсия</v>
                </pt>
                <pt idx="20">
                  <v>11.10.2022</v>
                </pt>
                <pt idx="21">
                  <v>Конверсия</v>
                </pt>
                <pt idx="22">
                  <v>12.10.2022</v>
                </pt>
                <pt idx="23">
                  <v>Конверсия</v>
                </pt>
                <pt idx="24">
                  <v>13.10.2022</v>
                </pt>
                <pt idx="25">
                  <v>Конверсия</v>
                </pt>
                <pt idx="26">
                  <v>14.10.2022</v>
                </pt>
                <pt idx="27">
                  <v>Конверсия</v>
                </pt>
                <pt idx="28">
                  <v>15.10.2022</v>
                </pt>
                <pt idx="29">
                  <v>Конверсия</v>
                </pt>
                <pt idx="30">
                  <v>16.10.2022</v>
                </pt>
                <pt idx="31">
                  <v>Конверсия</v>
                </pt>
                <pt idx="32">
                  <v>17.10.2022</v>
                </pt>
                <pt idx="33">
                  <v>Конверсия</v>
                </pt>
                <pt idx="34">
                  <v>18.10.2022</v>
                </pt>
                <pt idx="35">
                  <v>Конверсия</v>
                </pt>
                <pt idx="36">
                  <v>19.10.2022</v>
                </pt>
                <pt idx="37">
                  <v>Конверсия</v>
                </pt>
                <pt idx="38">
                  <v>20.10.2022</v>
                </pt>
                <pt idx="39">
                  <v>Конверсия</v>
                </pt>
                <pt idx="40">
                  <v>21.10.2022</v>
                </pt>
                <pt idx="41">
                  <v>Конверсия</v>
                </pt>
                <pt idx="42">
                  <v>22.10.2022</v>
                </pt>
                <pt idx="43">
                  <v>Конверсия</v>
                </pt>
                <pt idx="44">
                  <v>23.10.2022</v>
                </pt>
                <pt idx="45">
                  <v>Конверсия</v>
                </pt>
                <pt idx="46">
                  <v>24.10.2022</v>
                </pt>
                <pt idx="47">
                  <v>Конверсия</v>
                </pt>
                <pt idx="48">
                  <v>25.10.2022</v>
                </pt>
                <pt idx="49">
                  <v>Конверсия</v>
                </pt>
                <pt idx="50">
                  <v>26.10.2022</v>
                </pt>
                <pt idx="51">
                  <v>Конверсия</v>
                </pt>
                <pt idx="52">
                  <v>27.10.2022</v>
                </pt>
                <pt idx="53">
                  <v>Конверсия</v>
                </pt>
                <pt idx="54">
                  <v>28.10.2022</v>
                </pt>
                <pt idx="55">
                  <v>Конверсия</v>
                </pt>
                <pt idx="56">
                  <v>29.10.2022</v>
                </pt>
                <pt idx="57">
                  <v>Конверсия</v>
                </pt>
                <pt idx="58">
                  <v>30.10.2022</v>
                </pt>
                <pt idx="59">
                  <v>Конверсия</v>
                </pt>
              </strCache>
            </strRef>
          </cat>
          <val>
            <numRef>
              <f>Октябрь!$B$15:$BI$15</f>
              <numCache>
                <formatCode>0.00%</formatCode>
                <ptCount val="60"/>
                <pt idx="0">
                  <formatCode>General</formatCode>
                  <v>1233</v>
                </pt>
                <pt idx="1">
                  <v>0.1351973684210526</v>
                </pt>
                <pt idx="2">
                  <formatCode>General</formatCode>
                  <v>1009</v>
                </pt>
                <pt idx="3">
                  <v>0.1373349666530557</v>
                </pt>
                <pt idx="4">
                  <formatCode>General</formatCode>
                  <v>1264</v>
                </pt>
                <pt idx="5">
                  <v>0.1009988014382741</v>
                </pt>
                <pt idx="6">
                  <formatCode>General</formatCode>
                  <v>1236</v>
                </pt>
                <pt idx="7">
                  <v>0.1037783375314861</v>
                </pt>
                <pt idx="8">
                  <formatCode>General</formatCode>
                  <v>1408</v>
                </pt>
                <pt idx="9">
                  <v>0.1204860516857778</v>
                </pt>
                <pt idx="11">
                  <v>0</v>
                </pt>
                <pt idx="13">
                  <v>0</v>
                </pt>
                <pt idx="15">
                  <v>0</v>
                </pt>
                <pt idx="17">
                  <v>0</v>
                </pt>
                <pt idx="19">
                  <v>0</v>
                </pt>
                <pt idx="21">
                  <v>0</v>
                </pt>
                <pt idx="23">
                  <v>0</v>
                </pt>
                <pt idx="25">
                  <v>0</v>
                </pt>
                <pt idx="27">
                  <v>0</v>
                </pt>
                <pt idx="29">
                  <v>0</v>
                </pt>
                <pt idx="31">
                  <v>0</v>
                </pt>
                <pt idx="33">
                  <v>0</v>
                </pt>
                <pt idx="35">
                  <v>0</v>
                </pt>
                <pt idx="37">
                  <v>0</v>
                </pt>
                <pt idx="39">
                  <v>0</v>
                </pt>
                <pt idx="41">
                  <v>0</v>
                </pt>
                <pt idx="43">
                  <v>0</v>
                </pt>
                <pt idx="45">
                  <v>0</v>
                </pt>
                <pt idx="47">
                  <v>0</v>
                </pt>
                <pt idx="49">
                  <v>0</v>
                </pt>
                <pt idx="51">
                  <v>0</v>
                </pt>
                <pt idx="53">
                  <v>0</v>
                </pt>
                <pt idx="55">
                  <v>0</v>
                </pt>
                <pt idx="57">
                  <v>0</v>
                </pt>
                <pt idx="59">
                  <v>0</v>
                </pt>
              </numCache>
            </numRef>
          </val>
          <smooth val="0"/>
        </ser>
        <ser>
          <idx val="11"/>
          <order val="1"/>
          <tx>
            <strRef>
              <f>Октябрь!$A$16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Октябрь!$B$1:$BI$1</f>
              <strCache>
                <ptCount val="60"/>
                <pt idx="0">
                  <v>01.10.2022</v>
                </pt>
                <pt idx="1">
                  <v>Конверсия</v>
                </pt>
                <pt idx="2">
                  <v>02.10.2022</v>
                </pt>
                <pt idx="3">
                  <v>Конверсия</v>
                </pt>
                <pt idx="4">
                  <v>03.10.2022</v>
                </pt>
                <pt idx="5">
                  <v>Конверсия</v>
                </pt>
                <pt idx="6">
                  <v>04.10.2022</v>
                </pt>
                <pt idx="7">
                  <v>Конверсия</v>
                </pt>
                <pt idx="8">
                  <v>05.10.2022</v>
                </pt>
                <pt idx="9">
                  <v>Конверсия</v>
                </pt>
                <pt idx="10">
                  <v>06.10.2022</v>
                </pt>
                <pt idx="11">
                  <v>Конверсия</v>
                </pt>
                <pt idx="12">
                  <v>07.10.2022</v>
                </pt>
                <pt idx="13">
                  <v>Конверсия</v>
                </pt>
                <pt idx="14">
                  <v>08.10.2022</v>
                </pt>
                <pt idx="15">
                  <v>Конверсия</v>
                </pt>
                <pt idx="16">
                  <v>09.10.2022</v>
                </pt>
                <pt idx="17">
                  <v>Конверсия</v>
                </pt>
                <pt idx="18">
                  <v>10.10.2022</v>
                </pt>
                <pt idx="19">
                  <v>Конверсия</v>
                </pt>
                <pt idx="20">
                  <v>11.10.2022</v>
                </pt>
                <pt idx="21">
                  <v>Конверсия</v>
                </pt>
                <pt idx="22">
                  <v>12.10.2022</v>
                </pt>
                <pt idx="23">
                  <v>Конверсия</v>
                </pt>
                <pt idx="24">
                  <v>13.10.2022</v>
                </pt>
                <pt idx="25">
                  <v>Конверсия</v>
                </pt>
                <pt idx="26">
                  <v>14.10.2022</v>
                </pt>
                <pt idx="27">
                  <v>Конверсия</v>
                </pt>
                <pt idx="28">
                  <v>15.10.2022</v>
                </pt>
                <pt idx="29">
                  <v>Конверсия</v>
                </pt>
                <pt idx="30">
                  <v>16.10.2022</v>
                </pt>
                <pt idx="31">
                  <v>Конверсия</v>
                </pt>
                <pt idx="32">
                  <v>17.10.2022</v>
                </pt>
                <pt idx="33">
                  <v>Конверсия</v>
                </pt>
                <pt idx="34">
                  <v>18.10.2022</v>
                </pt>
                <pt idx="35">
                  <v>Конверсия</v>
                </pt>
                <pt idx="36">
                  <v>19.10.2022</v>
                </pt>
                <pt idx="37">
                  <v>Конверсия</v>
                </pt>
                <pt idx="38">
                  <v>20.10.2022</v>
                </pt>
                <pt idx="39">
                  <v>Конверсия</v>
                </pt>
                <pt idx="40">
                  <v>21.10.2022</v>
                </pt>
                <pt idx="41">
                  <v>Конверсия</v>
                </pt>
                <pt idx="42">
                  <v>22.10.2022</v>
                </pt>
                <pt idx="43">
                  <v>Конверсия</v>
                </pt>
                <pt idx="44">
                  <v>23.10.2022</v>
                </pt>
                <pt idx="45">
                  <v>Конверсия</v>
                </pt>
                <pt idx="46">
                  <v>24.10.2022</v>
                </pt>
                <pt idx="47">
                  <v>Конверсия</v>
                </pt>
                <pt idx="48">
                  <v>25.10.2022</v>
                </pt>
                <pt idx="49">
                  <v>Конверсия</v>
                </pt>
                <pt idx="50">
                  <v>26.10.2022</v>
                </pt>
                <pt idx="51">
                  <v>Конверсия</v>
                </pt>
                <pt idx="52">
                  <v>27.10.2022</v>
                </pt>
                <pt idx="53">
                  <v>Конверсия</v>
                </pt>
                <pt idx="54">
                  <v>28.10.2022</v>
                </pt>
                <pt idx="55">
                  <v>Конверсия</v>
                </pt>
                <pt idx="56">
                  <v>29.10.2022</v>
                </pt>
                <pt idx="57">
                  <v>Конверсия</v>
                </pt>
                <pt idx="58">
                  <v>30.10.2022</v>
                </pt>
                <pt idx="59">
                  <v>Конверсия</v>
                </pt>
              </strCache>
            </strRef>
          </cat>
          <val>
            <numRef>
              <f>Октябрь!$B$16:$BI$16</f>
              <numCache>
                <formatCode>0.00%</formatCode>
                <ptCount val="60"/>
                <pt idx="0">
                  <formatCode>General</formatCode>
                  <v>1042</v>
                </pt>
                <pt idx="1">
                  <v>0.8450932684509327</v>
                </pt>
                <pt idx="2">
                  <formatCode>General</formatCode>
                  <v>846</v>
                </pt>
                <pt idx="3">
                  <v>0.8384539147670962</v>
                </pt>
                <pt idx="4">
                  <formatCode>General</formatCode>
                  <v>1043</v>
                </pt>
                <pt idx="5">
                  <v>0.8251582278481012</v>
                </pt>
                <pt idx="6">
                  <formatCode>General</formatCode>
                  <v>999</v>
                </pt>
                <pt idx="7">
                  <v>0.808252427184466</v>
                </pt>
                <pt idx="8">
                  <formatCode>General</formatCode>
                  <v>996</v>
                </pt>
                <pt idx="9">
                  <v>0.7073863636363636</v>
                </pt>
                <pt idx="11">
                  <v>0</v>
                </pt>
                <pt idx="13">
                  <v>0</v>
                </pt>
                <pt idx="15">
                  <v>0</v>
                </pt>
                <pt idx="17">
                  <v>0</v>
                </pt>
                <pt idx="19">
                  <v>0</v>
                </pt>
                <pt idx="21">
                  <v>0</v>
                </pt>
                <pt idx="23">
                  <v>0</v>
                </pt>
                <pt idx="25">
                  <v>0</v>
                </pt>
                <pt idx="27">
                  <v>0</v>
                </pt>
                <pt idx="29">
                  <v>0</v>
                </pt>
                <pt idx="31">
                  <v>0</v>
                </pt>
                <pt idx="33">
                  <v>0</v>
                </pt>
                <pt idx="35">
                  <v>0</v>
                </pt>
                <pt idx="37">
                  <v>0</v>
                </pt>
                <pt idx="39">
                  <v>0</v>
                </pt>
                <pt idx="41">
                  <v>0</v>
                </pt>
                <pt idx="43">
                  <v>0</v>
                </pt>
                <pt idx="45">
                  <v>0</v>
                </pt>
                <pt idx="47">
                  <v>0</v>
                </pt>
                <pt idx="49">
                  <v>0</v>
                </pt>
                <pt idx="51">
                  <v>0</v>
                </pt>
                <pt idx="53">
                  <v>0</v>
                </pt>
                <pt idx="55">
                  <v>0</v>
                </pt>
                <pt idx="57">
                  <v>0</v>
                </pt>
                <pt idx="59">
                  <v>0</v>
                </pt>
              </numCache>
            </numRef>
          </val>
          <smooth val="0"/>
        </ser>
        <ser>
          <idx val="12"/>
          <order val="2"/>
          <tx>
            <strRef>
              <f>Октябрь!$A$17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Октябрь!$B$1:$BI$1</f>
              <strCache>
                <ptCount val="60"/>
                <pt idx="0">
                  <v>01.10.2022</v>
                </pt>
                <pt idx="1">
                  <v>Конверсия</v>
                </pt>
                <pt idx="2">
                  <v>02.10.2022</v>
                </pt>
                <pt idx="3">
                  <v>Конверсия</v>
                </pt>
                <pt idx="4">
                  <v>03.10.2022</v>
                </pt>
                <pt idx="5">
                  <v>Конверсия</v>
                </pt>
                <pt idx="6">
                  <v>04.10.2022</v>
                </pt>
                <pt idx="7">
                  <v>Конверсия</v>
                </pt>
                <pt idx="8">
                  <v>05.10.2022</v>
                </pt>
                <pt idx="9">
                  <v>Конверсия</v>
                </pt>
                <pt idx="10">
                  <v>06.10.2022</v>
                </pt>
                <pt idx="11">
                  <v>Конверсия</v>
                </pt>
                <pt idx="12">
                  <v>07.10.2022</v>
                </pt>
                <pt idx="13">
                  <v>Конверсия</v>
                </pt>
                <pt idx="14">
                  <v>08.10.2022</v>
                </pt>
                <pt idx="15">
                  <v>Конверсия</v>
                </pt>
                <pt idx="16">
                  <v>09.10.2022</v>
                </pt>
                <pt idx="17">
                  <v>Конверсия</v>
                </pt>
                <pt idx="18">
                  <v>10.10.2022</v>
                </pt>
                <pt idx="19">
                  <v>Конверсия</v>
                </pt>
                <pt idx="20">
                  <v>11.10.2022</v>
                </pt>
                <pt idx="21">
                  <v>Конверсия</v>
                </pt>
                <pt idx="22">
                  <v>12.10.2022</v>
                </pt>
                <pt idx="23">
                  <v>Конверсия</v>
                </pt>
                <pt idx="24">
                  <v>13.10.2022</v>
                </pt>
                <pt idx="25">
                  <v>Конверсия</v>
                </pt>
                <pt idx="26">
                  <v>14.10.2022</v>
                </pt>
                <pt idx="27">
                  <v>Конверсия</v>
                </pt>
                <pt idx="28">
                  <v>15.10.2022</v>
                </pt>
                <pt idx="29">
                  <v>Конверсия</v>
                </pt>
                <pt idx="30">
                  <v>16.10.2022</v>
                </pt>
                <pt idx="31">
                  <v>Конверсия</v>
                </pt>
                <pt idx="32">
                  <v>17.10.2022</v>
                </pt>
                <pt idx="33">
                  <v>Конверсия</v>
                </pt>
                <pt idx="34">
                  <v>18.10.2022</v>
                </pt>
                <pt idx="35">
                  <v>Конверсия</v>
                </pt>
                <pt idx="36">
                  <v>19.10.2022</v>
                </pt>
                <pt idx="37">
                  <v>Конверсия</v>
                </pt>
                <pt idx="38">
                  <v>20.10.2022</v>
                </pt>
                <pt idx="39">
                  <v>Конверсия</v>
                </pt>
                <pt idx="40">
                  <v>21.10.2022</v>
                </pt>
                <pt idx="41">
                  <v>Конверсия</v>
                </pt>
                <pt idx="42">
                  <v>22.10.2022</v>
                </pt>
                <pt idx="43">
                  <v>Конверсия</v>
                </pt>
                <pt idx="44">
                  <v>23.10.2022</v>
                </pt>
                <pt idx="45">
                  <v>Конверсия</v>
                </pt>
                <pt idx="46">
                  <v>24.10.2022</v>
                </pt>
                <pt idx="47">
                  <v>Конверсия</v>
                </pt>
                <pt idx="48">
                  <v>25.10.2022</v>
                </pt>
                <pt idx="49">
                  <v>Конверсия</v>
                </pt>
                <pt idx="50">
                  <v>26.10.2022</v>
                </pt>
                <pt idx="51">
                  <v>Конверсия</v>
                </pt>
                <pt idx="52">
                  <v>27.10.2022</v>
                </pt>
                <pt idx="53">
                  <v>Конверсия</v>
                </pt>
                <pt idx="54">
                  <v>28.10.2022</v>
                </pt>
                <pt idx="55">
                  <v>Конверсия</v>
                </pt>
                <pt idx="56">
                  <v>29.10.2022</v>
                </pt>
                <pt idx="57">
                  <v>Конверсия</v>
                </pt>
                <pt idx="58">
                  <v>30.10.2022</v>
                </pt>
                <pt idx="59">
                  <v>Конверсия</v>
                </pt>
              </strCache>
            </strRef>
          </cat>
          <val>
            <numRef>
              <f>Октябрь!$B$17:$BI$17</f>
              <numCache>
                <formatCode>0.00%</formatCode>
                <ptCount val="60"/>
                <pt idx="0">
                  <formatCode>General</formatCode>
                  <v>937</v>
                </pt>
                <pt idx="1">
                  <v>0.7599351175993512</v>
                </pt>
                <pt idx="2">
                  <formatCode>General</formatCode>
                  <v>752</v>
                </pt>
                <pt idx="3">
                  <v>0.7452923686818632</v>
                </pt>
                <pt idx="4">
                  <formatCode>General</formatCode>
                  <v>919</v>
                </pt>
                <pt idx="5">
                  <v>0.7270569620253164</v>
                </pt>
                <pt idx="6">
                  <formatCode>General</formatCode>
                  <v>911</v>
                </pt>
                <pt idx="7">
                  <v>0.7370550161812298</v>
                </pt>
                <pt idx="8">
                  <formatCode>General</formatCode>
                  <v>877</v>
                </pt>
                <pt idx="9">
                  <v>0.6228693181818182</v>
                </pt>
                <pt idx="11">
                  <v>0</v>
                </pt>
                <pt idx="13">
                  <v>0</v>
                </pt>
                <pt idx="15">
                  <v>0</v>
                </pt>
                <pt idx="17">
                  <v>0</v>
                </pt>
                <pt idx="19">
                  <v>0</v>
                </pt>
                <pt idx="21">
                  <v>0</v>
                </pt>
                <pt idx="23">
                  <v>0</v>
                </pt>
                <pt idx="25">
                  <v>0</v>
                </pt>
                <pt idx="27">
                  <v>0</v>
                </pt>
                <pt idx="29">
                  <v>0</v>
                </pt>
                <pt idx="31">
                  <v>0</v>
                </pt>
                <pt idx="33">
                  <v>0</v>
                </pt>
                <pt idx="35">
                  <v>0</v>
                </pt>
                <pt idx="37">
                  <v>0</v>
                </pt>
                <pt idx="39">
                  <v>0</v>
                </pt>
                <pt idx="41">
                  <v>0</v>
                </pt>
                <pt idx="43">
                  <v>0</v>
                </pt>
                <pt idx="45">
                  <v>0</v>
                </pt>
                <pt idx="47">
                  <v>0</v>
                </pt>
                <pt idx="49">
                  <v>0</v>
                </pt>
                <pt idx="51">
                  <v>0</v>
                </pt>
                <pt idx="53">
                  <v>0</v>
                </pt>
                <pt idx="55">
                  <v>0</v>
                </pt>
                <pt idx="57">
                  <v>0</v>
                </pt>
                <pt idx="59">
                  <v>0</v>
                </pt>
              </numCache>
            </numRef>
          </val>
          <smooth val="0"/>
        </ser>
        <ser>
          <idx val="13"/>
          <order val="3"/>
          <tx>
            <strRef>
              <f>Октябрь!$A$18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Октябрь!$B$1:$BI$1</f>
              <strCache>
                <ptCount val="60"/>
                <pt idx="0">
                  <v>01.10.2022</v>
                </pt>
                <pt idx="1">
                  <v>Конверсия</v>
                </pt>
                <pt idx="2">
                  <v>02.10.2022</v>
                </pt>
                <pt idx="3">
                  <v>Конверсия</v>
                </pt>
                <pt idx="4">
                  <v>03.10.2022</v>
                </pt>
                <pt idx="5">
                  <v>Конверсия</v>
                </pt>
                <pt idx="6">
                  <v>04.10.2022</v>
                </pt>
                <pt idx="7">
                  <v>Конверсия</v>
                </pt>
                <pt idx="8">
                  <v>05.10.2022</v>
                </pt>
                <pt idx="9">
                  <v>Конверсия</v>
                </pt>
                <pt idx="10">
                  <v>06.10.2022</v>
                </pt>
                <pt idx="11">
                  <v>Конверсия</v>
                </pt>
                <pt idx="12">
                  <v>07.10.2022</v>
                </pt>
                <pt idx="13">
                  <v>Конверсия</v>
                </pt>
                <pt idx="14">
                  <v>08.10.2022</v>
                </pt>
                <pt idx="15">
                  <v>Конверсия</v>
                </pt>
                <pt idx="16">
                  <v>09.10.2022</v>
                </pt>
                <pt idx="17">
                  <v>Конверсия</v>
                </pt>
                <pt idx="18">
                  <v>10.10.2022</v>
                </pt>
                <pt idx="19">
                  <v>Конверсия</v>
                </pt>
                <pt idx="20">
                  <v>11.10.2022</v>
                </pt>
                <pt idx="21">
                  <v>Конверсия</v>
                </pt>
                <pt idx="22">
                  <v>12.10.2022</v>
                </pt>
                <pt idx="23">
                  <v>Конверсия</v>
                </pt>
                <pt idx="24">
                  <v>13.10.2022</v>
                </pt>
                <pt idx="25">
                  <v>Конверсия</v>
                </pt>
                <pt idx="26">
                  <v>14.10.2022</v>
                </pt>
                <pt idx="27">
                  <v>Конверсия</v>
                </pt>
                <pt idx="28">
                  <v>15.10.2022</v>
                </pt>
                <pt idx="29">
                  <v>Конверсия</v>
                </pt>
                <pt idx="30">
                  <v>16.10.2022</v>
                </pt>
                <pt idx="31">
                  <v>Конверсия</v>
                </pt>
                <pt idx="32">
                  <v>17.10.2022</v>
                </pt>
                <pt idx="33">
                  <v>Конверсия</v>
                </pt>
                <pt idx="34">
                  <v>18.10.2022</v>
                </pt>
                <pt idx="35">
                  <v>Конверсия</v>
                </pt>
                <pt idx="36">
                  <v>19.10.2022</v>
                </pt>
                <pt idx="37">
                  <v>Конверсия</v>
                </pt>
                <pt idx="38">
                  <v>20.10.2022</v>
                </pt>
                <pt idx="39">
                  <v>Конверсия</v>
                </pt>
                <pt idx="40">
                  <v>21.10.2022</v>
                </pt>
                <pt idx="41">
                  <v>Конверсия</v>
                </pt>
                <pt idx="42">
                  <v>22.10.2022</v>
                </pt>
                <pt idx="43">
                  <v>Конверсия</v>
                </pt>
                <pt idx="44">
                  <v>23.10.2022</v>
                </pt>
                <pt idx="45">
                  <v>Конверсия</v>
                </pt>
                <pt idx="46">
                  <v>24.10.2022</v>
                </pt>
                <pt idx="47">
                  <v>Конверсия</v>
                </pt>
                <pt idx="48">
                  <v>25.10.2022</v>
                </pt>
                <pt idx="49">
                  <v>Конверсия</v>
                </pt>
                <pt idx="50">
                  <v>26.10.2022</v>
                </pt>
                <pt idx="51">
                  <v>Конверсия</v>
                </pt>
                <pt idx="52">
                  <v>27.10.2022</v>
                </pt>
                <pt idx="53">
                  <v>Конверсия</v>
                </pt>
                <pt idx="54">
                  <v>28.10.2022</v>
                </pt>
                <pt idx="55">
                  <v>Конверсия</v>
                </pt>
                <pt idx="56">
                  <v>29.10.2022</v>
                </pt>
                <pt idx="57">
                  <v>Конверсия</v>
                </pt>
                <pt idx="58">
                  <v>30.10.2022</v>
                </pt>
                <pt idx="59">
                  <v>Конверсия</v>
                </pt>
              </strCache>
            </strRef>
          </cat>
          <val>
            <numRef>
              <f>Октябрь!$B$18:$BI$18</f>
              <numCache>
                <formatCode>0.00%</formatCode>
                <ptCount val="60"/>
                <pt idx="0">
                  <formatCode>General</formatCode>
                  <v>902</v>
                </pt>
                <pt idx="1">
                  <v>0.7315490673154906</v>
                </pt>
                <pt idx="2">
                  <formatCode>General</formatCode>
                  <v>726</v>
                </pt>
                <pt idx="3">
                  <v>0.7195242814667988</v>
                </pt>
                <pt idx="4">
                  <formatCode>General</formatCode>
                  <v>872</v>
                </pt>
                <pt idx="5">
                  <v>0.689873417721519</v>
                </pt>
                <pt idx="6">
                  <formatCode>General</formatCode>
                  <v>866</v>
                </pt>
                <pt idx="7">
                  <v>0.7006472491909385</v>
                </pt>
                <pt idx="8">
                  <formatCode>General</formatCode>
                  <v>843</v>
                </pt>
                <pt idx="9">
                  <v>0.5987215909090909</v>
                </pt>
                <pt idx="11">
                  <v>0</v>
                </pt>
                <pt idx="13">
                  <v>0</v>
                </pt>
                <pt idx="15">
                  <v>0</v>
                </pt>
                <pt idx="17">
                  <v>0</v>
                </pt>
                <pt idx="19">
                  <v>0</v>
                </pt>
                <pt idx="21">
                  <v>0</v>
                </pt>
                <pt idx="23">
                  <v>0</v>
                </pt>
                <pt idx="25">
                  <v>0</v>
                </pt>
                <pt idx="27">
                  <v>0</v>
                </pt>
                <pt idx="29">
                  <v>0</v>
                </pt>
                <pt idx="31">
                  <v>0</v>
                </pt>
                <pt idx="33">
                  <v>0</v>
                </pt>
                <pt idx="35">
                  <v>0</v>
                </pt>
                <pt idx="37">
                  <v>0</v>
                </pt>
                <pt idx="39">
                  <v>0</v>
                </pt>
                <pt idx="41">
                  <v>0</v>
                </pt>
                <pt idx="43">
                  <v>0</v>
                </pt>
                <pt idx="45">
                  <v>0</v>
                </pt>
                <pt idx="47">
                  <v>0</v>
                </pt>
                <pt idx="49">
                  <v>0</v>
                </pt>
                <pt idx="51">
                  <v>0</v>
                </pt>
                <pt idx="53">
                  <v>0</v>
                </pt>
                <pt idx="55">
                  <v>0</v>
                </pt>
                <pt idx="57">
                  <v>0</v>
                </pt>
                <pt idx="5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81297721952"/>
          <y val="0.08239305949106057"/>
          <w val="0.9629564859354627"/>
          <h val="0.7070436168305049"/>
        </manualLayout>
      </layout>
      <lineChart>
        <grouping val="standard"/>
        <varyColors val="0"/>
        <ser>
          <idx val="0"/>
          <order val="0"/>
          <tx>
            <strRef>
              <f>Февраль!$A$16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Февраль!$B$16:$BE$16</f>
              <numCache>
                <formatCode>0.00%</formatCode>
                <ptCount val="56"/>
                <pt idx="0">
                  <formatCode>0</formatCode>
                  <v>1599</v>
                </pt>
                <pt idx="1">
                  <v>0.1882948657560057</v>
                </pt>
                <pt idx="2">
                  <formatCode>0</formatCode>
                  <v>1559</v>
                </pt>
                <pt idx="3">
                  <v>0.1996414393648354</v>
                </pt>
                <pt idx="4">
                  <formatCode>0</formatCode>
                  <v>1474</v>
                </pt>
                <pt idx="5">
                  <v>0.1656738226368439</v>
                </pt>
                <pt idx="6">
                  <formatCode>0</formatCode>
                  <v>1764</v>
                </pt>
                <pt idx="7">
                  <v>0.1746707594811368</v>
                </pt>
                <pt idx="8">
                  <formatCode>0</formatCode>
                  <v>1596</v>
                </pt>
                <pt idx="9">
                  <v>0.1899321670831846</v>
                </pt>
                <pt idx="10">
                  <formatCode>0</formatCode>
                  <v>1408</v>
                </pt>
                <pt idx="11">
                  <v>0.2122719734660033</v>
                </pt>
                <pt idx="12">
                  <formatCode>0</formatCode>
                  <v>1510</v>
                </pt>
                <pt idx="13">
                  <v>0.1565253446667358</v>
                </pt>
                <pt idx="14">
                  <formatCode>0</formatCode>
                  <v>1412</v>
                </pt>
                <pt idx="15">
                  <v>0.1457322737124574</v>
                </pt>
                <pt idx="16">
                  <formatCode>0</formatCode>
                  <v>1459</v>
                </pt>
                <pt idx="17">
                  <v>0.1518684292703237</v>
                </pt>
                <pt idx="18">
                  <formatCode>0</formatCode>
                  <v>1700</v>
                </pt>
                <pt idx="19">
                  <v>0.1076562598948768</v>
                </pt>
                <pt idx="20">
                  <formatCode>0</formatCode>
                  <v>1905</v>
                </pt>
                <pt idx="21">
                  <v>0.1167279411764706</v>
                </pt>
                <pt idx="22">
                  <formatCode>0</formatCode>
                  <v>1716</v>
                </pt>
                <pt idx="23">
                  <v>0.142655249812952</v>
                </pt>
                <pt idx="24">
                  <formatCode>0</formatCode>
                  <v>1529</v>
                </pt>
                <pt idx="25">
                  <v>0.1639678284182306</v>
                </pt>
                <pt idx="26">
                  <formatCode>0</formatCode>
                  <v>1781</v>
                </pt>
                <pt idx="27">
                  <v>0.1141081496668375</v>
                </pt>
                <pt idx="28">
                  <formatCode>0</formatCode>
                  <v>2118</v>
                </pt>
                <pt idx="29">
                  <v>0.1120220024329613</v>
                </pt>
                <pt idx="30">
                  <formatCode>0</formatCode>
                  <v>1957</v>
                </pt>
                <pt idx="31">
                  <v>0.1397058823529412</v>
                </pt>
                <pt idx="32">
                  <formatCode>0</formatCode>
                  <v>1857</v>
                </pt>
                <pt idx="33">
                  <v>0.1618159637504357</v>
                </pt>
                <pt idx="34">
                  <formatCode>0</formatCode>
                  <v>2053</v>
                </pt>
                <pt idx="35">
                  <v>0.1990498351754896</v>
                </pt>
                <pt idx="36">
                  <formatCode>0</formatCode>
                  <v>1859</v>
                </pt>
                <pt idx="37">
                  <v>0.2385168078008725</v>
                </pt>
                <pt idx="38">
                  <formatCode>0</formatCode>
                  <v>1697</v>
                </pt>
                <pt idx="39">
                  <v>0.2562669888251284</v>
                </pt>
                <pt idx="40">
                  <formatCode>General</formatCode>
                  <v>1975</v>
                </pt>
                <pt idx="41">
                  <v>0.2008134214539908</v>
                </pt>
                <pt idx="42">
                  <formatCode>0</formatCode>
                  <v>2260</v>
                </pt>
                <pt idx="43">
                  <v>0.2304476394412155</v>
                </pt>
                <pt idx="44">
                  <formatCode>0</formatCode>
                  <v>1865</v>
                </pt>
                <pt idx="45">
                  <v>0.2757244234180958</v>
                </pt>
                <pt idx="46">
                  <formatCode>0</formatCode>
                  <v>1921</v>
                </pt>
                <pt idx="47">
                  <v>0.2535638859556494</v>
                </pt>
                <pt idx="48">
                  <formatCode>0</formatCode>
                  <v>1930</v>
                </pt>
                <pt idx="49">
                  <v>0.1903540783114706</v>
                </pt>
                <pt idx="50">
                  <formatCode>0</formatCode>
                  <v>1631</v>
                </pt>
                <pt idx="51">
                  <v>0.2233328768999041</v>
                </pt>
                <pt idx="52">
                  <formatCode>0</formatCode>
                  <v>1471</v>
                </pt>
                <pt idx="53">
                  <v>0.2403202091161575</v>
                </pt>
                <pt idx="54">
                  <formatCode>0</formatCode>
                  <v>1879</v>
                </pt>
                <pt idx="55">
                  <v>0.2014365351629503</v>
                </pt>
              </numCache>
            </numRef>
          </val>
          <smooth val="0"/>
        </ser>
        <ser>
          <idx val="1"/>
          <order val="1"/>
          <tx>
            <strRef>
              <f>Февраль!$A$17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Февраль!$B$17:$BE$17</f>
              <numCache>
                <formatCode>0.00%</formatCode>
                <ptCount val="56"/>
                <pt idx="0">
                  <formatCode>0</formatCode>
                  <v>1199</v>
                </pt>
                <pt idx="1">
                  <v>0.7498436522826767</v>
                </pt>
                <pt idx="2">
                  <formatCode>0</formatCode>
                  <v>1201</v>
                </pt>
                <pt idx="3">
                  <v>0.7703656189865298</v>
                </pt>
                <pt idx="4">
                  <formatCode>0</formatCode>
                  <v>1107</v>
                </pt>
                <pt idx="5">
                  <v>0.7510176390773405</v>
                </pt>
                <pt idx="6">
                  <formatCode>0</formatCode>
                  <v>1301</v>
                </pt>
                <pt idx="7">
                  <v>0.7375283446712018</v>
                </pt>
                <pt idx="8">
                  <formatCode>0</formatCode>
                  <v>1187</v>
                </pt>
                <pt idx="9">
                  <v>0.743734335839599</v>
                </pt>
                <pt idx="10">
                  <formatCode>0</formatCode>
                  <v>1036</v>
                </pt>
                <pt idx="11">
                  <v>0.7357954545454546</v>
                </pt>
                <pt idx="12">
                  <formatCode>0</formatCode>
                  <v>1139</v>
                </pt>
                <pt idx="13">
                  <v>0.7543046357615895</v>
                </pt>
                <pt idx="14">
                  <formatCode>0</formatCode>
                  <v>1023</v>
                </pt>
                <pt idx="15">
                  <v>0.7245042492917847</v>
                </pt>
                <pt idx="16">
                  <formatCode>0</formatCode>
                  <v>1052</v>
                </pt>
                <pt idx="17">
                  <v>0.7210418094585332</v>
                </pt>
                <pt idx="18">
                  <formatCode>0</formatCode>
                  <v>1178</v>
                </pt>
                <pt idx="19">
                  <v>0.6929411764705883</v>
                </pt>
                <pt idx="20">
                  <formatCode>0</formatCode>
                  <v>1374</v>
                </pt>
                <pt idx="21">
                  <v>0.721259842519685</v>
                </pt>
                <pt idx="22">
                  <formatCode>0</formatCode>
                  <v>1285</v>
                </pt>
                <pt idx="23">
                  <v>0.7488344988344988</v>
                </pt>
                <pt idx="24">
                  <formatCode>0</formatCode>
                  <v>1119</v>
                </pt>
                <pt idx="25">
                  <v>0.7318508829300197</v>
                </pt>
                <pt idx="26">
                  <formatCode>0</formatCode>
                  <v>1356</v>
                </pt>
                <pt idx="27">
                  <v>0.7613700168444694</v>
                </pt>
                <pt idx="28">
                  <formatCode>0</formatCode>
                  <v>1555</v>
                </pt>
                <pt idx="29">
                  <v>0.7341831916902738</v>
                </pt>
                <pt idx="30">
                  <formatCode>0</formatCode>
                  <v>1449</v>
                </pt>
                <pt idx="31">
                  <v>0.7404190086867655</v>
                </pt>
                <pt idx="32">
                  <formatCode>0</formatCode>
                  <v>1410</v>
                </pt>
                <pt idx="33">
                  <v>0.7592891760904685</v>
                </pt>
                <pt idx="34">
                  <formatCode>0</formatCode>
                  <v>1494</v>
                </pt>
                <pt idx="35">
                  <v>0.7277155382367267</v>
                </pt>
                <pt idx="36">
                  <formatCode>0</formatCode>
                  <v>1408</v>
                </pt>
                <pt idx="37">
                  <v>0.757396449704142</v>
                </pt>
                <pt idx="38">
                  <formatCode>0</formatCode>
                  <v>1289</v>
                </pt>
                <pt idx="39">
                  <v>0.7595757218621096</v>
                </pt>
                <pt idx="40">
                  <formatCode>General</formatCode>
                  <v>1475</v>
                </pt>
                <pt idx="41">
                  <v>0.7468354430379747</v>
                </pt>
                <pt idx="42">
                  <formatCode>0</formatCode>
                  <v>1718</v>
                </pt>
                <pt idx="43">
                  <v>0.7601769911504425</v>
                </pt>
                <pt idx="44">
                  <formatCode>0</formatCode>
                  <v>1431</v>
                </pt>
                <pt idx="45">
                  <v>0.7672922252010724</v>
                </pt>
                <pt idx="46">
                  <formatCode>0</formatCode>
                  <v>1343</v>
                </pt>
                <pt idx="47">
                  <v>0.6991150442477876</v>
                </pt>
                <pt idx="48">
                  <formatCode>0</formatCode>
                  <v>1466</v>
                </pt>
                <pt idx="49">
                  <v>0.7595854922279792</v>
                </pt>
                <pt idx="50">
                  <formatCode>0</formatCode>
                  <v>1227</v>
                </pt>
                <pt idx="51">
                  <v>0.7522992029429798</v>
                </pt>
                <pt idx="52">
                  <formatCode>0</formatCode>
                  <v>1117</v>
                </pt>
                <pt idx="53">
                  <v>0.7593473827328348</v>
                </pt>
                <pt idx="54">
                  <formatCode>0</formatCode>
                  <v>1448</v>
                </pt>
                <pt idx="55">
                  <v>0.7706226716338478</v>
                </pt>
              </numCache>
            </numRef>
          </val>
          <smooth val="0"/>
        </ser>
        <ser>
          <idx val="2"/>
          <order val="2"/>
          <tx>
            <strRef>
              <f>Февраль!$A$18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Февраль!$B$18:$BE$18</f>
              <numCache>
                <formatCode>0.00%</formatCode>
                <ptCount val="56"/>
                <pt idx="0">
                  <formatCode>0</formatCode>
                  <v>1041</v>
                </pt>
                <pt idx="1">
                  <v>0.651031894934334</v>
                </pt>
                <pt idx="2">
                  <formatCode>0</formatCode>
                  <v>1106</v>
                </pt>
                <pt idx="3">
                  <v>0.7094291212315587</v>
                </pt>
                <pt idx="4">
                  <formatCode>0</formatCode>
                  <v>1030</v>
                </pt>
                <pt idx="5">
                  <v>0.6987788331071914</v>
                </pt>
                <pt idx="6">
                  <formatCode>0</formatCode>
                  <v>1190</v>
                </pt>
                <pt idx="7">
                  <v>0.6746031746031746</v>
                </pt>
                <pt idx="8">
                  <formatCode>0</formatCode>
                  <v>1095</v>
                </pt>
                <pt idx="9">
                  <v>0.6860902255639098</v>
                </pt>
                <pt idx="10">
                  <formatCode>0</formatCode>
                  <v>950</v>
                </pt>
                <pt idx="11">
                  <v>0.6747159090909091</v>
                </pt>
                <pt idx="12">
                  <formatCode>0</formatCode>
                  <v>1064</v>
                </pt>
                <pt idx="13">
                  <v>0.704635761589404</v>
                </pt>
                <pt idx="14">
                  <formatCode>0</formatCode>
                  <v>949</v>
                </pt>
                <pt idx="15">
                  <v>0.6720963172804533</v>
                </pt>
                <pt idx="16">
                  <formatCode>0</formatCode>
                  <v>972</v>
                </pt>
                <pt idx="17">
                  <v>0.6662097326936258</v>
                </pt>
                <pt idx="18">
                  <formatCode>0</formatCode>
                  <v>1092</v>
                </pt>
                <pt idx="19">
                  <v>0.6423529411764706</v>
                </pt>
                <pt idx="20">
                  <formatCode>0</formatCode>
                  <v>1298</v>
                </pt>
                <pt idx="21">
                  <v>0.6813648293963255</v>
                </pt>
                <pt idx="22">
                  <formatCode>0</formatCode>
                  <v>1207</v>
                </pt>
                <pt idx="23">
                  <v>0.7033799533799534</v>
                </pt>
                <pt idx="24">
                  <formatCode>0</formatCode>
                  <v>1039</v>
                </pt>
                <pt idx="25">
                  <v>0.6795291039895357</v>
                </pt>
                <pt idx="26">
                  <formatCode>0</formatCode>
                  <v>1265</v>
                </pt>
                <pt idx="27">
                  <v>0.7102751263335205</v>
                </pt>
                <pt idx="28">
                  <formatCode>0</formatCode>
                  <v>1444</v>
                </pt>
                <pt idx="29">
                  <v>0.6817752596789424</v>
                </pt>
                <pt idx="30">
                  <formatCode>0</formatCode>
                  <v>1339</v>
                </pt>
                <pt idx="31">
                  <v>0.6842105263157895</v>
                </pt>
                <pt idx="32">
                  <formatCode>0</formatCode>
                  <v>1312</v>
                </pt>
                <pt idx="33">
                  <v>0.7065158858373721</v>
                </pt>
                <pt idx="34">
                  <formatCode>0</formatCode>
                  <v>1392</v>
                </pt>
                <pt idx="35">
                  <v>0.6780321480759863</v>
                </pt>
                <pt idx="36">
                  <formatCode>0</formatCode>
                  <v>1295</v>
                </pt>
                <pt idx="37">
                  <v>0.6966110812264659</v>
                </pt>
                <pt idx="38">
                  <formatCode>0</formatCode>
                  <v>1190</v>
                </pt>
                <pt idx="39">
                  <v>0.7012374779021803</v>
                </pt>
                <pt idx="40">
                  <formatCode>General</formatCode>
                  <v>1381</v>
                </pt>
                <pt idx="41">
                  <v>0.6992405063291139</v>
                </pt>
                <pt idx="42">
                  <formatCode>0</formatCode>
                  <v>1583</v>
                </pt>
                <pt idx="43">
                  <v>0.7004424778761061</v>
                </pt>
                <pt idx="44">
                  <formatCode>0</formatCode>
                  <v>1328</v>
                </pt>
                <pt idx="45">
                  <v>0.7120643431635388</v>
                </pt>
                <pt idx="46">
                  <formatCode>0</formatCode>
                  <v>1251</v>
                </pt>
                <pt idx="47">
                  <v>0.6512233211868819</v>
                </pt>
                <pt idx="48">
                  <formatCode>0</formatCode>
                  <v>1389</v>
                </pt>
                <pt idx="49">
                  <v>0.7196891191709844</v>
                </pt>
                <pt idx="50">
                  <formatCode>0</formatCode>
                  <v>1131</v>
                </pt>
                <pt idx="51">
                  <v>0.6934396076026977</v>
                </pt>
                <pt idx="52">
                  <formatCode>0</formatCode>
                  <v>1057</v>
                </pt>
                <pt idx="53">
                  <v>0.7185588035350102</v>
                </pt>
                <pt idx="54">
                  <formatCode>0</formatCode>
                  <v>1346</v>
                </pt>
                <pt idx="55">
                  <v>0.7163384779137839</v>
                </pt>
              </numCache>
            </numRef>
          </val>
          <smooth val="0"/>
        </ser>
        <ser>
          <idx val="3"/>
          <order val="3"/>
          <tx>
            <strRef>
              <f>Февраль!$A$19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Февраль!$B$19:$BE$19</f>
              <numCache>
                <formatCode>0.00%</formatCode>
                <ptCount val="56"/>
                <pt idx="0">
                  <formatCode>0</formatCode>
                  <v>968</v>
                </pt>
                <pt idx="1">
                  <v>0.6053783614759225</v>
                </pt>
                <pt idx="2">
                  <formatCode>0</formatCode>
                  <v>1033</v>
                </pt>
                <pt idx="3">
                  <v>0.6626042334830019</v>
                </pt>
                <pt idx="4">
                  <formatCode>0</formatCode>
                  <v>983</v>
                </pt>
                <pt idx="5">
                  <v>0.6668928086838535</v>
                </pt>
                <pt idx="6">
                  <formatCode>0</formatCode>
                  <v>1114</v>
                </pt>
                <pt idx="7">
                  <v>0.6315192743764172</v>
                </pt>
                <pt idx="8">
                  <formatCode>0</formatCode>
                  <v>1017</v>
                </pt>
                <pt idx="9">
                  <v>0.6372180451127819</v>
                </pt>
                <pt idx="10">
                  <formatCode>0</formatCode>
                  <v>877</v>
                </pt>
                <pt idx="11">
                  <v>0.6228693181818182</v>
                </pt>
                <pt idx="12">
                  <formatCode>0</formatCode>
                  <v>1006</v>
                </pt>
                <pt idx="13">
                  <v>0.6662251655629139</v>
                </pt>
                <pt idx="14">
                  <formatCode>0</formatCode>
                  <v>895</v>
                </pt>
                <pt idx="15">
                  <v>0.6338526912181303</v>
                </pt>
                <pt idx="16">
                  <formatCode>0</formatCode>
                  <v>921</v>
                </pt>
                <pt idx="17">
                  <v>0.6312542837559972</v>
                </pt>
                <pt idx="18">
                  <formatCode>0</formatCode>
                  <v>1042</v>
                </pt>
                <pt idx="19">
                  <v>0.6129411764705882</v>
                </pt>
                <pt idx="20">
                  <formatCode>0</formatCode>
                  <v>1207</v>
                </pt>
                <pt idx="21">
                  <v>0.6335958005249344</v>
                </pt>
                <pt idx="22">
                  <formatCode>0</formatCode>
                  <v>1139</v>
                </pt>
                <pt idx="23">
                  <v>0.6637529137529138</v>
                </pt>
                <pt idx="24">
                  <formatCode>0</formatCode>
                  <v>988</v>
                </pt>
                <pt idx="25">
                  <v>0.6461739699149771</v>
                </pt>
                <pt idx="26">
                  <formatCode>0</formatCode>
                  <v>1195</v>
                </pt>
                <pt idx="27">
                  <v>0.6709713644020213</v>
                </pt>
                <pt idx="28">
                  <formatCode>0</formatCode>
                  <v>1323</v>
                </pt>
                <pt idx="29">
                  <v>0.6246458923512748</v>
                </pt>
                <pt idx="30">
                  <formatCode>0</formatCode>
                  <v>1278</v>
                </pt>
                <pt idx="31">
                  <v>0.6530403679100665</v>
                </pt>
                <pt idx="32">
                  <formatCode>0</formatCode>
                  <v>1226</v>
                </pt>
                <pt idx="33">
                  <v>0.6602046311254712</v>
                </pt>
                <pt idx="34">
                  <formatCode>0</formatCode>
                  <v>1307</v>
                </pt>
                <pt idx="35">
                  <v>0.636629322942036</v>
                </pt>
                <pt idx="36">
                  <formatCode>0</formatCode>
                  <v>1202</v>
                </pt>
                <pt idx="37">
                  <v>0.6465841850457235</v>
                </pt>
                <pt idx="38">
                  <formatCode>0</formatCode>
                  <v>1121</v>
                </pt>
                <pt idx="39">
                  <v>0.6605774896876841</v>
                </pt>
                <pt idx="40">
                  <formatCode>General</formatCode>
                  <v>1306</v>
                </pt>
                <pt idx="41">
                  <v>0.6612658227848102</v>
                </pt>
                <pt idx="42">
                  <formatCode>0</formatCode>
                  <v>1507</v>
                </pt>
                <pt idx="43">
                  <v>0.6668141592920354</v>
                </pt>
                <pt idx="44">
                  <formatCode>0</formatCode>
                  <v>1242</v>
                </pt>
                <pt idx="45">
                  <v>0.6659517426273458</v>
                </pt>
                <pt idx="46">
                  <formatCode>0</formatCode>
                  <v>930</v>
                </pt>
                <pt idx="47">
                  <v>0.4841228526808954</v>
                </pt>
                <pt idx="48">
                  <formatCode>0</formatCode>
                  <v>1308</v>
                </pt>
                <pt idx="49">
                  <v>0.677720207253886</v>
                </pt>
                <pt idx="50">
                  <formatCode>0</formatCode>
                  <v>1046</v>
                </pt>
                <pt idx="51">
                  <v>0.6413243408951563</v>
                </pt>
                <pt idx="52">
                  <formatCode>0</formatCode>
                  <v>1009</v>
                </pt>
                <pt idx="53">
                  <v>0.6859279401767505</v>
                </pt>
                <pt idx="54">
                  <formatCode>0</formatCode>
                  <v>1253</v>
                </pt>
                <pt idx="55">
                  <v>0.6668440659925492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\О\с\н\о\в\н\о\й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Март!$A$15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Март!$B$1:$BJ$1</f>
              <strCache>
                <ptCount val="61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  <pt idx="34">
                  <v>18.03.2022</v>
                </pt>
                <pt idx="35">
                  <v>Конверсия</v>
                </pt>
                <pt idx="36">
                  <v>19.03.2022</v>
                </pt>
                <pt idx="37">
                  <v>Конверсия</v>
                </pt>
                <pt idx="38">
                  <v>20.03.2022</v>
                </pt>
                <pt idx="39">
                  <v>Конверсия</v>
                </pt>
                <pt idx="40">
                  <v>21.03.2022</v>
                </pt>
                <pt idx="41">
                  <v>Конверсия</v>
                </pt>
                <pt idx="42">
                  <v>22.03.2022</v>
                </pt>
                <pt idx="43">
                  <v>Конверсия</v>
                </pt>
                <pt idx="44">
                  <v>23.03.2022</v>
                </pt>
                <pt idx="45">
                  <v>Конверсия</v>
                </pt>
                <pt idx="46">
                  <v>24.03.2022</v>
                </pt>
                <pt idx="47">
                  <v>Конверсия</v>
                </pt>
                <pt idx="48">
                  <v>25.03.2022</v>
                </pt>
                <pt idx="49">
                  <v>Конверсия</v>
                </pt>
                <pt idx="50">
                  <v>26.03.2022</v>
                </pt>
                <pt idx="51">
                  <v>Конверсия</v>
                </pt>
                <pt idx="52">
                  <v>27.03.2022</v>
                </pt>
                <pt idx="53">
                  <v>Конверсия</v>
                </pt>
                <pt idx="54">
                  <v>28.03.2022</v>
                </pt>
                <pt idx="55">
                  <v>Конверсия</v>
                </pt>
                <pt idx="56">
                  <v>29.03.2022</v>
                </pt>
                <pt idx="57">
                  <v>Конверсия</v>
                </pt>
                <pt idx="58">
                  <v>30.03.2022</v>
                </pt>
                <pt idx="59">
                  <v>Конверсия</v>
                </pt>
                <pt idx="60">
                  <v>31.03.2022</v>
                </pt>
              </strCache>
            </strRef>
          </cat>
          <val>
            <numRef>
              <f>Март!$B$15:$BJ$15</f>
              <numCache>
                <formatCode>0.00%</formatCode>
                <ptCount val="61"/>
                <pt idx="0">
                  <formatCode>0</formatCode>
                  <v>1483</v>
                </pt>
                <pt idx="1">
                  <v>0.1708328533579081</v>
                </pt>
                <pt idx="2">
                  <formatCode>0</formatCode>
                  <v>1560</v>
                </pt>
                <pt idx="3">
                  <v>0.176830650646112</v>
                </pt>
                <pt idx="4">
                  <formatCode>0</formatCode>
                  <v>1531</v>
                </pt>
                <pt idx="5">
                  <v>0.1535606820461384</v>
                </pt>
                <pt idx="6">
                  <formatCode>0</formatCode>
                  <v>1525</v>
                </pt>
                <pt idx="7">
                  <v>0.1704101016873394</v>
                </pt>
                <pt idx="8">
                  <formatCode>0</formatCode>
                  <v>2065</v>
                </pt>
                <pt idx="9">
                  <v>0.183359971585864</v>
                </pt>
                <pt idx="10">
                  <formatCode>0</formatCode>
                  <v>1638</v>
                </pt>
                <pt idx="11">
                  <v>0.2185748598879103</v>
                </pt>
                <pt idx="12">
                  <formatCode>0</formatCode>
                  <v>1827</v>
                </pt>
                <pt idx="13">
                  <v>0.2107752653437933</v>
                </pt>
                <pt idx="14">
                  <formatCode>0</formatCode>
                  <v>1442</v>
                </pt>
                <pt idx="15">
                  <v>0.2465800273597811</v>
                </pt>
                <pt idx="16">
                  <formatCode>0</formatCode>
                  <v>1430</v>
                </pt>
                <pt idx="17">
                  <v>0.1296699310845122</v>
                </pt>
                <pt idx="18">
                  <formatCode>0</formatCode>
                  <v>1760</v>
                </pt>
                <pt idx="19">
                  <v>0.1076979561865133</v>
                </pt>
                <pt idx="20">
                  <formatCode>0</formatCode>
                  <v>1900</v>
                </pt>
                <pt idx="21">
                  <v>0.1133448666706437</v>
                </pt>
                <pt idx="22">
                  <formatCode>0</formatCode>
                  <v>1720</v>
                </pt>
                <pt idx="23">
                  <v>0.1266102318733898</v>
                </pt>
                <pt idx="24">
                  <formatCode>0</formatCode>
                  <v>1476</v>
                </pt>
                <pt idx="25">
                  <v>0.1352763266428375</v>
                </pt>
                <pt idx="26">
                  <formatCode>0</formatCode>
                  <v>1815</v>
                </pt>
                <pt idx="27">
                  <v>0.1071238859706073</v>
                </pt>
                <pt idx="28">
                  <formatCode>0</formatCode>
                  <v>2049</v>
                </pt>
                <pt idx="29">
                  <v>0.09807112430000478</v>
                </pt>
                <pt idx="30">
                  <formatCode>0</formatCode>
                  <v>1955</v>
                </pt>
                <pt idx="31">
                  <v>0.1169048615679005</v>
                </pt>
                <pt idx="32">
                  <formatCode>0</formatCode>
                  <v>1871</v>
                </pt>
                <pt idx="33">
                  <v>0.1321607685244049</v>
                </pt>
                <pt idx="34">
                  <formatCode>0</formatCode>
                  <v>1916</v>
                </pt>
                <pt idx="35">
                  <v>0.1591362126245847</v>
                </pt>
                <pt idx="36">
                  <formatCode>0</formatCode>
                  <v>1755</v>
                </pt>
                <pt idx="37">
                  <v>0.1935804103242885</v>
                </pt>
                <pt idx="38">
                  <formatCode>0</formatCode>
                  <v>1616</v>
                </pt>
                <pt idx="39">
                  <v>0.2071794871794872</v>
                </pt>
                <pt idx="40">
                  <formatCode>0</formatCode>
                  <v>1944</v>
                </pt>
                <pt idx="41">
                  <v>0.1767754842229699</v>
                </pt>
                <pt idx="42">
                  <formatCode>0</formatCode>
                  <v>1798</v>
                </pt>
                <pt idx="43">
                  <v>0.1729012405038946</v>
                </pt>
                <pt idx="44">
                  <formatCode>0</formatCode>
                  <v>1568</v>
                </pt>
                <pt idx="45">
                  <v>0.1770351134695721</v>
                </pt>
                <pt idx="46">
                  <formatCode>0</formatCode>
                  <v>1739</v>
                </pt>
                <pt idx="47">
                  <v>0.1970984925762213</v>
                </pt>
                <pt idx="48">
                  <formatCode>0</formatCode>
                  <v>2049</v>
                </pt>
                <pt idx="49">
                  <v>0.1948274222687078</v>
                </pt>
                <pt idx="50">
                  <formatCode>0</formatCode>
                  <v>1761</v>
                </pt>
                <pt idx="51">
                  <v>0.2212311557788945</v>
                </pt>
                <pt idx="52">
                  <formatCode>0</formatCode>
                  <v>1501</v>
                </pt>
                <pt idx="53">
                  <v>0.2269085411942555</v>
                </pt>
                <pt idx="54">
                  <formatCode>0</formatCode>
                  <v>1868</v>
                </pt>
                <pt idx="55">
                  <v>0.2070494347151408</v>
                </pt>
                <pt idx="56">
                  <formatCode>0</formatCode>
                  <v>1755</v>
                </pt>
                <pt idx="57">
                  <v>0.2073732718894009</v>
                </pt>
                <pt idx="58">
                  <formatCode>0</formatCode>
                  <v>2162</v>
                </pt>
                <pt idx="59">
                  <v>0.1793000497594958</v>
                </pt>
                <pt idx="60">
                  <formatCode>0</formatCode>
                  <v>1885</v>
                </pt>
              </numCache>
            </numRef>
          </val>
          <smooth val="0"/>
        </ser>
        <ser>
          <idx val="11"/>
          <order val="1"/>
          <tx>
            <strRef>
              <f>Март!$A$16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Март!$B$1:$BJ$1</f>
              <strCache>
                <ptCount val="61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  <pt idx="34">
                  <v>18.03.2022</v>
                </pt>
                <pt idx="35">
                  <v>Конверсия</v>
                </pt>
                <pt idx="36">
                  <v>19.03.2022</v>
                </pt>
                <pt idx="37">
                  <v>Конверсия</v>
                </pt>
                <pt idx="38">
                  <v>20.03.2022</v>
                </pt>
                <pt idx="39">
                  <v>Конверсия</v>
                </pt>
                <pt idx="40">
                  <v>21.03.2022</v>
                </pt>
                <pt idx="41">
                  <v>Конверсия</v>
                </pt>
                <pt idx="42">
                  <v>22.03.2022</v>
                </pt>
                <pt idx="43">
                  <v>Конверсия</v>
                </pt>
                <pt idx="44">
                  <v>23.03.2022</v>
                </pt>
                <pt idx="45">
                  <v>Конверсия</v>
                </pt>
                <pt idx="46">
                  <v>24.03.2022</v>
                </pt>
                <pt idx="47">
                  <v>Конверсия</v>
                </pt>
                <pt idx="48">
                  <v>25.03.2022</v>
                </pt>
                <pt idx="49">
                  <v>Конверсия</v>
                </pt>
                <pt idx="50">
                  <v>26.03.2022</v>
                </pt>
                <pt idx="51">
                  <v>Конверсия</v>
                </pt>
                <pt idx="52">
                  <v>27.03.2022</v>
                </pt>
                <pt idx="53">
                  <v>Конверсия</v>
                </pt>
                <pt idx="54">
                  <v>28.03.2022</v>
                </pt>
                <pt idx="55">
                  <v>Конверсия</v>
                </pt>
                <pt idx="56">
                  <v>29.03.2022</v>
                </pt>
                <pt idx="57">
                  <v>Конверсия</v>
                </pt>
                <pt idx="58">
                  <v>30.03.2022</v>
                </pt>
                <pt idx="59">
                  <v>Конверсия</v>
                </pt>
                <pt idx="60">
                  <v>31.03.2022</v>
                </pt>
              </strCache>
            </strRef>
          </cat>
          <val>
            <numRef>
              <f>Март!$B$16:$BJ$16</f>
              <numCache>
                <formatCode>0.00%</formatCode>
                <ptCount val="61"/>
                <pt idx="0">
                  <formatCode>0</formatCode>
                  <v>1111</v>
                </pt>
                <pt idx="1">
                  <v>0.7491571139581928</v>
                </pt>
                <pt idx="2">
                  <formatCode>0</formatCode>
                  <v>1165</v>
                </pt>
                <pt idx="3">
                  <v>0.7467948717948718</v>
                </pt>
                <pt idx="4">
                  <formatCode>0</formatCode>
                  <v>1101</v>
                </pt>
                <pt idx="5">
                  <v>0.7191378184193338</v>
                </pt>
                <pt idx="6">
                  <formatCode>0</formatCode>
                  <v>1122</v>
                </pt>
                <pt idx="7">
                  <v>0.7357377049180328</v>
                </pt>
                <pt idx="8">
                  <formatCode>0</formatCode>
                  <v>1522</v>
                </pt>
                <pt idx="9">
                  <v>0.7370460048426151</v>
                </pt>
                <pt idx="10">
                  <formatCode>0</formatCode>
                  <v>1205</v>
                </pt>
                <pt idx="11">
                  <v>0.7356532356532357</v>
                </pt>
                <pt idx="12">
                  <formatCode>0</formatCode>
                  <v>1394</v>
                </pt>
                <pt idx="13">
                  <v>0.7629994526546251</v>
                </pt>
                <pt idx="14">
                  <formatCode>0</formatCode>
                  <v>1045</v>
                </pt>
                <pt idx="15">
                  <v>0.7246879334257975</v>
                </pt>
                <pt idx="16">
                  <formatCode>0</formatCode>
                  <v>1057</v>
                </pt>
                <pt idx="17">
                  <v>0.7391608391608392</v>
                </pt>
                <pt idx="18">
                  <formatCode>0</formatCode>
                  <v>1269</v>
                </pt>
                <pt idx="19">
                  <v>0.7210227272727273</v>
                </pt>
                <pt idx="20">
                  <formatCode>0</formatCode>
                  <v>1355</v>
                </pt>
                <pt idx="21">
                  <v>0.7131578947368421</v>
                </pt>
                <pt idx="22">
                  <formatCode>0</formatCode>
                  <v>1241</v>
                </pt>
                <pt idx="23">
                  <v>0.7215116279069768</v>
                </pt>
                <pt idx="24">
                  <formatCode>0</formatCode>
                  <v>1087</v>
                </pt>
                <pt idx="25">
                  <v>0.736449864498645</v>
                </pt>
                <pt idx="26">
                  <formatCode>0</formatCode>
                  <v>1318</v>
                </pt>
                <pt idx="27">
                  <v>0.7261707988980717</v>
                </pt>
                <pt idx="28">
                  <formatCode>0</formatCode>
                  <v>1451</v>
                </pt>
                <pt idx="29">
                  <v>0.7081503172279161</v>
                </pt>
                <pt idx="30">
                  <formatCode>0</formatCode>
                  <v>1417</v>
                </pt>
                <pt idx="31">
                  <v>0.7248081841432225</v>
                </pt>
                <pt idx="32">
                  <formatCode>0</formatCode>
                  <v>1277</v>
                </pt>
                <pt idx="33">
                  <v>0.6825227151256013</v>
                </pt>
                <pt idx="34">
                  <formatCode>0</formatCode>
                  <v>1447</v>
                </pt>
                <pt idx="35">
                  <v>0.7552192066805845</v>
                </pt>
                <pt idx="36">
                  <formatCode>0</formatCode>
                  <v>1320</v>
                </pt>
                <pt idx="37">
                  <v>0.7521367521367521</v>
                </pt>
                <pt idx="38">
                  <formatCode>0</formatCode>
                  <v>1201</v>
                </pt>
                <pt idx="39">
                  <v>0.7431930693069307</v>
                </pt>
                <pt idx="40">
                  <formatCode>0</formatCode>
                  <v>1482</v>
                </pt>
                <pt idx="41">
                  <v>0.7623456790123457</v>
                </pt>
                <pt idx="42">
                  <formatCode>0</formatCode>
                  <v>1340</v>
                </pt>
                <pt idx="43">
                  <v>0.7452725250278087</v>
                </pt>
                <pt idx="44">
                  <formatCode>0</formatCode>
                  <v>1207</v>
                </pt>
                <pt idx="45">
                  <v>0.7697704081632653</v>
                </pt>
                <pt idx="46">
                  <formatCode>0</formatCode>
                  <v>1329</v>
                </pt>
                <pt idx="47">
                  <v>0.7642323174238068</v>
                </pt>
                <pt idx="48">
                  <formatCode>0</formatCode>
                  <v>1589</v>
                </pt>
                <pt idx="49">
                  <v>0.7755002440214739</v>
                </pt>
                <pt idx="50">
                  <formatCode>0</formatCode>
                  <v>1321</v>
                </pt>
                <pt idx="51">
                  <v>0.7501419647927314</v>
                </pt>
                <pt idx="52">
                  <formatCode>0</formatCode>
                  <v>1148</v>
                </pt>
                <pt idx="53">
                  <v>0.7648234510326449</v>
                </pt>
                <pt idx="54">
                  <formatCode>0</formatCode>
                  <v>1439</v>
                </pt>
                <pt idx="55">
                  <v>0.7703426124197003</v>
                </pt>
                <pt idx="56">
                  <formatCode>0</formatCode>
                  <v>1364</v>
                </pt>
                <pt idx="57">
                  <v>0.7772079772079772</v>
                </pt>
                <pt idx="58">
                  <formatCode>0</formatCode>
                  <v>1635</v>
                </pt>
                <pt idx="59">
                  <v>0.7562442183163737</v>
                </pt>
                <pt idx="60">
                  <formatCode>0</formatCode>
                  <v>1458</v>
                </pt>
              </numCache>
            </numRef>
          </val>
          <smooth val="0"/>
        </ser>
        <ser>
          <idx val="12"/>
          <order val="2"/>
          <tx>
            <strRef>
              <f>Март!$A$17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Март!$B$1:$BJ$1</f>
              <strCache>
                <ptCount val="61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  <pt idx="34">
                  <v>18.03.2022</v>
                </pt>
                <pt idx="35">
                  <v>Конверсия</v>
                </pt>
                <pt idx="36">
                  <v>19.03.2022</v>
                </pt>
                <pt idx="37">
                  <v>Конверсия</v>
                </pt>
                <pt idx="38">
                  <v>20.03.2022</v>
                </pt>
                <pt idx="39">
                  <v>Конверсия</v>
                </pt>
                <pt idx="40">
                  <v>21.03.2022</v>
                </pt>
                <pt idx="41">
                  <v>Конверсия</v>
                </pt>
                <pt idx="42">
                  <v>22.03.2022</v>
                </pt>
                <pt idx="43">
                  <v>Конверсия</v>
                </pt>
                <pt idx="44">
                  <v>23.03.2022</v>
                </pt>
                <pt idx="45">
                  <v>Конверсия</v>
                </pt>
                <pt idx="46">
                  <v>24.03.2022</v>
                </pt>
                <pt idx="47">
                  <v>Конверсия</v>
                </pt>
                <pt idx="48">
                  <v>25.03.2022</v>
                </pt>
                <pt idx="49">
                  <v>Конверсия</v>
                </pt>
                <pt idx="50">
                  <v>26.03.2022</v>
                </pt>
                <pt idx="51">
                  <v>Конверсия</v>
                </pt>
                <pt idx="52">
                  <v>27.03.2022</v>
                </pt>
                <pt idx="53">
                  <v>Конверсия</v>
                </pt>
                <pt idx="54">
                  <v>28.03.2022</v>
                </pt>
                <pt idx="55">
                  <v>Конверсия</v>
                </pt>
                <pt idx="56">
                  <v>29.03.2022</v>
                </pt>
                <pt idx="57">
                  <v>Конверсия</v>
                </pt>
                <pt idx="58">
                  <v>30.03.2022</v>
                </pt>
                <pt idx="59">
                  <v>Конверсия</v>
                </pt>
                <pt idx="60">
                  <v>31.03.2022</v>
                </pt>
              </strCache>
            </strRef>
          </cat>
          <val>
            <numRef>
              <f>Март!$B$17:$BJ$17</f>
              <numCache>
                <formatCode>0.00%</formatCode>
                <ptCount val="61"/>
                <pt idx="0">
                  <formatCode>0</formatCode>
                  <v>1045</v>
                </pt>
                <pt idx="1">
                  <v>0.7046527309507754</v>
                </pt>
                <pt idx="2">
                  <formatCode>0</formatCode>
                  <v>1101</v>
                </pt>
                <pt idx="3">
                  <v>0.7057692307692308</v>
                </pt>
                <pt idx="4">
                  <formatCode>0</formatCode>
                  <v>1038</v>
                </pt>
                <pt idx="5">
                  <v>0.6779882429784455</v>
                </pt>
                <pt idx="6">
                  <formatCode>0</formatCode>
                  <v>1023</v>
                </pt>
                <pt idx="7">
                  <v>0.6708196721311476</v>
                </pt>
                <pt idx="8">
                  <formatCode>0</formatCode>
                  <v>1416</v>
                </pt>
                <pt idx="9">
                  <v>0.6857142857142857</v>
                </pt>
                <pt idx="10">
                  <formatCode>0</formatCode>
                  <v>1136</v>
                </pt>
                <pt idx="11">
                  <v>0.6935286935286935</v>
                </pt>
                <pt idx="12">
                  <formatCode>0</formatCode>
                  <v>1305</v>
                </pt>
                <pt idx="13">
                  <v>0.7142857142857143</v>
                </pt>
                <pt idx="14">
                  <formatCode>0</formatCode>
                  <v>989</v>
                </pt>
                <pt idx="15">
                  <v>0.6858529819694869</v>
                </pt>
                <pt idx="16">
                  <formatCode>0</formatCode>
                  <v>1001</v>
                </pt>
                <pt idx="17">
                  <v>0.7</v>
                </pt>
                <pt idx="18">
                  <formatCode>0</formatCode>
                  <v>1178</v>
                </pt>
                <pt idx="19">
                  <v>0.6693181818181818</v>
                </pt>
                <pt idx="20">
                  <formatCode>0</formatCode>
                  <v>1265</v>
                </pt>
                <pt idx="21">
                  <v>0.6657894736842105</v>
                </pt>
                <pt idx="22">
                  <formatCode>0</formatCode>
                  <v>1159</v>
                </pt>
                <pt idx="23">
                  <v>0.6738372093023256</v>
                </pt>
                <pt idx="24">
                  <formatCode>0</formatCode>
                  <v>991</v>
                </pt>
                <pt idx="25">
                  <v>0.6714092140921409</v>
                </pt>
                <pt idx="26">
                  <formatCode>0</formatCode>
                  <v>1248</v>
                </pt>
                <pt idx="27">
                  <v>0.687603305785124</v>
                </pt>
                <pt idx="28">
                  <formatCode>0</formatCode>
                  <v>1351</v>
                </pt>
                <pt idx="29">
                  <v>0.6593460224499756</v>
                </pt>
                <pt idx="30">
                  <formatCode>0</formatCode>
                  <v>1338</v>
                </pt>
                <pt idx="31">
                  <v>0.6843989769820972</v>
                </pt>
                <pt idx="32">
                  <formatCode>0</formatCode>
                  <v>1214</v>
                </pt>
                <pt idx="33">
                  <v>0.6488508818813469</v>
                </pt>
                <pt idx="34">
                  <formatCode>0</formatCode>
                  <v>1350</v>
                </pt>
                <pt idx="35">
                  <v>0.7045929018789144</v>
                </pt>
                <pt idx="36">
                  <formatCode>0</formatCode>
                  <v>1239</v>
                </pt>
                <pt idx="37">
                  <v>0.705982905982906</v>
                </pt>
                <pt idx="38">
                  <formatCode>0</formatCode>
                  <v>1121</v>
                </pt>
                <pt idx="39">
                  <v>0.6936881188118812</v>
                </pt>
                <pt idx="40">
                  <formatCode>0</formatCode>
                  <v>1387</v>
                </pt>
                <pt idx="41">
                  <v>0.713477366255144</v>
                </pt>
                <pt idx="42">
                  <formatCode>0</formatCode>
                  <v>1256</v>
                </pt>
                <pt idx="43">
                  <v>0.6985539488320356</v>
                </pt>
                <pt idx="44">
                  <formatCode>0</formatCode>
                  <v>1130</v>
                </pt>
                <pt idx="45">
                  <v>0.7206632653061225</v>
                </pt>
                <pt idx="46">
                  <formatCode>0</formatCode>
                  <v>1267</v>
                </pt>
                <pt idx="47">
                  <v>0.7285796434732605</v>
                </pt>
                <pt idx="48">
                  <formatCode>0</formatCode>
                  <v>1509</v>
                </pt>
                <pt idx="49">
                  <v>0.7364568081991215</v>
                </pt>
                <pt idx="50">
                  <formatCode>0</formatCode>
                  <v>1242</v>
                </pt>
                <pt idx="51">
                  <v>0.7052810902896082</v>
                </pt>
                <pt idx="52">
                  <formatCode>0</formatCode>
                  <v>1061</v>
                </pt>
                <pt idx="53">
                  <v>0.7068620919387075</v>
                </pt>
                <pt idx="54">
                  <formatCode>0</formatCode>
                  <v>1358</v>
                </pt>
                <pt idx="55">
                  <v>0.7269807280513919</v>
                </pt>
                <pt idx="56">
                  <formatCode>0</formatCode>
                  <v>1294</v>
                </pt>
                <pt idx="57">
                  <v>0.7373219373219373</v>
                </pt>
                <pt idx="58">
                  <formatCode>0</formatCode>
                  <v>1527</v>
                </pt>
                <pt idx="59">
                  <v>0.706290471785384</v>
                </pt>
                <pt idx="60">
                  <formatCode>0</formatCode>
                  <v>1371</v>
                </pt>
              </numCache>
            </numRef>
          </val>
          <smooth val="0"/>
        </ser>
        <ser>
          <idx val="13"/>
          <order val="3"/>
          <tx>
            <strRef>
              <f>Март!$A$18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Март!$B$1:$BJ$1</f>
              <strCache>
                <ptCount val="61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  <pt idx="34">
                  <v>18.03.2022</v>
                </pt>
                <pt idx="35">
                  <v>Конверсия</v>
                </pt>
                <pt idx="36">
                  <v>19.03.2022</v>
                </pt>
                <pt idx="37">
                  <v>Конверсия</v>
                </pt>
                <pt idx="38">
                  <v>20.03.2022</v>
                </pt>
                <pt idx="39">
                  <v>Конверсия</v>
                </pt>
                <pt idx="40">
                  <v>21.03.2022</v>
                </pt>
                <pt idx="41">
                  <v>Конверсия</v>
                </pt>
                <pt idx="42">
                  <v>22.03.2022</v>
                </pt>
                <pt idx="43">
                  <v>Конверсия</v>
                </pt>
                <pt idx="44">
                  <v>23.03.2022</v>
                </pt>
                <pt idx="45">
                  <v>Конверсия</v>
                </pt>
                <pt idx="46">
                  <v>24.03.2022</v>
                </pt>
                <pt idx="47">
                  <v>Конверсия</v>
                </pt>
                <pt idx="48">
                  <v>25.03.2022</v>
                </pt>
                <pt idx="49">
                  <v>Конверсия</v>
                </pt>
                <pt idx="50">
                  <v>26.03.2022</v>
                </pt>
                <pt idx="51">
                  <v>Конверсия</v>
                </pt>
                <pt idx="52">
                  <v>27.03.2022</v>
                </pt>
                <pt idx="53">
                  <v>Конверсия</v>
                </pt>
                <pt idx="54">
                  <v>28.03.2022</v>
                </pt>
                <pt idx="55">
                  <v>Конверсия</v>
                </pt>
                <pt idx="56">
                  <v>29.03.2022</v>
                </pt>
                <pt idx="57">
                  <v>Конверсия</v>
                </pt>
                <pt idx="58">
                  <v>30.03.2022</v>
                </pt>
                <pt idx="59">
                  <v>Конверсия</v>
                </pt>
                <pt idx="60">
                  <v>31.03.2022</v>
                </pt>
              </strCache>
            </strRef>
          </cat>
          <val>
            <numRef>
              <f>Март!$B$18:$BJ$18</f>
              <numCache>
                <formatCode>0.00%</formatCode>
                <ptCount val="61"/>
                <pt idx="0">
                  <formatCode>0</formatCode>
                  <v>983</v>
                </pt>
                <pt idx="1">
                  <v>0.6628455832771409</v>
                </pt>
                <pt idx="2">
                  <formatCode>0</formatCode>
                  <v>1032</v>
                </pt>
                <pt idx="3">
                  <v>0.6615384615384615</v>
                </pt>
                <pt idx="4">
                  <formatCode>0</formatCode>
                  <v>996</v>
                </pt>
                <pt idx="5">
                  <v>0.6505551926845199</v>
                </pt>
                <pt idx="6">
                  <formatCode>0</formatCode>
                  <v>954</v>
                </pt>
                <pt idx="7">
                  <v>0.6255737704918033</v>
                </pt>
                <pt idx="8">
                  <formatCode>0</formatCode>
                  <v>1337</v>
                </pt>
                <pt idx="9">
                  <v>0.6474576271186441</v>
                </pt>
                <pt idx="10">
                  <formatCode>0</formatCode>
                  <v>1057</v>
                </pt>
                <pt idx="11">
                  <v>0.6452991452991453</v>
                </pt>
                <pt idx="12">
                  <formatCode>0</formatCode>
                  <v>1234</v>
                </pt>
                <pt idx="13">
                  <v>0.675424192665572</v>
                </pt>
                <pt idx="14">
                  <formatCode>0</formatCode>
                  <v>942</v>
                </pt>
                <pt idx="15">
                  <v>0.6532593619972261</v>
                </pt>
                <pt idx="16">
                  <formatCode>0</formatCode>
                  <v>950</v>
                </pt>
                <pt idx="17">
                  <v>0.6643356643356644</v>
                </pt>
                <pt idx="18">
                  <formatCode>0</formatCode>
                  <v>1121</v>
                </pt>
                <pt idx="19">
                  <v>0.6369318181818182</v>
                </pt>
                <pt idx="20">
                  <formatCode>0</formatCode>
                  <v>1196</v>
                </pt>
                <pt idx="21">
                  <v>0.6294736842105263</v>
                </pt>
                <pt idx="22">
                  <formatCode>0</formatCode>
                  <v>1090</v>
                </pt>
                <pt idx="23">
                  <v>0.6337209302325582</v>
                </pt>
                <pt idx="24">
                  <formatCode>0</formatCode>
                  <v>945</v>
                </pt>
                <pt idx="25">
                  <v>0.6402439024390244</v>
                </pt>
                <pt idx="26">
                  <formatCode>0</formatCode>
                  <v>1176</v>
                </pt>
                <pt idx="27">
                  <v>0.6479338842975206</v>
                </pt>
                <pt idx="28">
                  <formatCode>0</formatCode>
                  <v>1270</v>
                </pt>
                <pt idx="29">
                  <v>0.6198145436798438</v>
                </pt>
                <pt idx="30">
                  <formatCode>0</formatCode>
                  <v>1278</v>
                </pt>
                <pt idx="31">
                  <v>0.6537084398976982</v>
                </pt>
                <pt idx="32">
                  <formatCode>0</formatCode>
                  <v>1158</v>
                </pt>
                <pt idx="33">
                  <v>0.6189203634420096</v>
                </pt>
                <pt idx="34">
                  <formatCode>0</formatCode>
                  <v>1295</v>
                </pt>
                <pt idx="35">
                  <v>0.6758872651356994</v>
                </pt>
                <pt idx="36">
                  <formatCode>0</formatCode>
                  <v>1167</v>
                </pt>
                <pt idx="37">
                  <v>0.6649572649572649</v>
                </pt>
                <pt idx="38">
                  <formatCode>0</formatCode>
                  <v>1072</v>
                </pt>
                <pt idx="39">
                  <v>0.6633663366336634</v>
                </pt>
                <pt idx="40">
                  <formatCode>0</formatCode>
                  <v>1314</v>
                </pt>
                <pt idx="41">
                  <v>0.6759259259259259</v>
                </pt>
                <pt idx="42">
                  <formatCode>0</formatCode>
                  <v>1178</v>
                </pt>
                <pt idx="43">
                  <v>0.6551724137931034</v>
                </pt>
                <pt idx="44">
                  <formatCode>0</formatCode>
                  <v>1070</v>
                </pt>
                <pt idx="45">
                  <v>0.6823979591836735</v>
                </pt>
                <pt idx="46">
                  <formatCode>0</formatCode>
                  <v>1199</v>
                </pt>
                <pt idx="47">
                  <v>0.6894767107533065</v>
                </pt>
                <pt idx="48">
                  <formatCode>0</formatCode>
                  <v>1425</v>
                </pt>
                <pt idx="49">
                  <v>0.6954612005856515</v>
                </pt>
                <pt idx="50">
                  <formatCode>0</formatCode>
                  <v>1178</v>
                </pt>
                <pt idx="51">
                  <v>0.6689381033503691</v>
                </pt>
                <pt idx="52">
                  <formatCode>0</formatCode>
                  <v>1005</v>
                </pt>
                <pt idx="53">
                  <v>0.6695536309127248</v>
                </pt>
                <pt idx="54">
                  <formatCode>0</formatCode>
                  <v>1286</v>
                </pt>
                <pt idx="55">
                  <v>0.6884368308351178</v>
                </pt>
                <pt idx="56">
                  <formatCode>0</formatCode>
                  <v>1235</v>
                </pt>
                <pt idx="57">
                  <v>0.7037037037037037</v>
                </pt>
                <pt idx="58">
                  <formatCode>0</formatCode>
                  <v>1445</v>
                </pt>
                <pt idx="59">
                  <v>0.6683626271970398</v>
                </pt>
                <pt idx="60">
                  <formatCode>0</formatCode>
                  <v>1302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\О\с\н\о\в\н\о\й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Апрель!$A$15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Апрель!$B$1:$BI$1</f>
              <strCache>
                <ptCount val="60"/>
                <pt idx="0">
                  <v>01.04.2022</v>
                </pt>
                <pt idx="1">
                  <v>Конверсия</v>
                </pt>
                <pt idx="2">
                  <v>02.04.2022</v>
                </pt>
                <pt idx="3">
                  <v>Конверсия</v>
                </pt>
                <pt idx="4">
                  <v>03.04.2022</v>
                </pt>
                <pt idx="5">
                  <v>Конверсия</v>
                </pt>
                <pt idx="6">
                  <v>04.04.2022</v>
                </pt>
                <pt idx="7">
                  <v>Конверсия</v>
                </pt>
                <pt idx="8">
                  <v>05.04.2022</v>
                </pt>
                <pt idx="9">
                  <v>Конверсия</v>
                </pt>
                <pt idx="10">
                  <v>06.04.2022</v>
                </pt>
                <pt idx="11">
                  <v>Конверсия</v>
                </pt>
                <pt idx="12">
                  <v>07.04.2022</v>
                </pt>
                <pt idx="13">
                  <v>Конверсия</v>
                </pt>
                <pt idx="14">
                  <v>08.04.2022</v>
                </pt>
                <pt idx="15">
                  <v>Конверсия</v>
                </pt>
                <pt idx="16">
                  <v>09.04.2022</v>
                </pt>
                <pt idx="17">
                  <v>Конверсия</v>
                </pt>
                <pt idx="18">
                  <v>10.04.2022</v>
                </pt>
                <pt idx="19">
                  <v>Конверсия</v>
                </pt>
                <pt idx="20">
                  <v>11.04.2022</v>
                </pt>
                <pt idx="21">
                  <v>Конверсия</v>
                </pt>
                <pt idx="22">
                  <v>12.04.2022</v>
                </pt>
                <pt idx="23">
                  <v>Конверсия</v>
                </pt>
                <pt idx="24">
                  <v>13.04.2022</v>
                </pt>
                <pt idx="25">
                  <v>Конверсия</v>
                </pt>
                <pt idx="26">
                  <v>14.04.2022</v>
                </pt>
                <pt idx="27">
                  <v>Конверсия</v>
                </pt>
                <pt idx="28">
                  <v>15.04.2022</v>
                </pt>
                <pt idx="29">
                  <v>Конверсия</v>
                </pt>
                <pt idx="30">
                  <v>16.04.2022</v>
                </pt>
                <pt idx="31">
                  <v>Конверсия</v>
                </pt>
                <pt idx="32">
                  <v>17.04.2022</v>
                </pt>
                <pt idx="33">
                  <v>Конверсия</v>
                </pt>
                <pt idx="34">
                  <v>18.04.2022</v>
                </pt>
                <pt idx="35">
                  <v>Конверсия</v>
                </pt>
                <pt idx="36">
                  <v>19.04.2022</v>
                </pt>
                <pt idx="37">
                  <v>Конверсия</v>
                </pt>
                <pt idx="38">
                  <v>20.04.2022</v>
                </pt>
                <pt idx="39">
                  <v>Конверсия</v>
                </pt>
                <pt idx="40">
                  <v>21.04.2022</v>
                </pt>
                <pt idx="41">
                  <v>Конверсия</v>
                </pt>
                <pt idx="42">
                  <v>22.04.2022</v>
                </pt>
                <pt idx="43">
                  <v>Конверсия</v>
                </pt>
                <pt idx="44">
                  <v>23.04.2022</v>
                </pt>
                <pt idx="45">
                  <v>Конверсия</v>
                </pt>
                <pt idx="46">
                  <v>24.04.2022</v>
                </pt>
                <pt idx="47">
                  <v>Конверсия</v>
                </pt>
                <pt idx="48">
                  <v>25.04.2022</v>
                </pt>
                <pt idx="49">
                  <v>Конверсия</v>
                </pt>
                <pt idx="50">
                  <v>26.04.2022</v>
                </pt>
                <pt idx="51">
                  <v>Конверсия</v>
                </pt>
                <pt idx="52">
                  <v>27.04.2022</v>
                </pt>
                <pt idx="53">
                  <v>Конверсия</v>
                </pt>
                <pt idx="54">
                  <v>28.04.2022</v>
                </pt>
                <pt idx="55">
                  <v>Конверсия</v>
                </pt>
                <pt idx="56">
                  <v>29.04.2022</v>
                </pt>
                <pt idx="57">
                  <v>Конверсия</v>
                </pt>
                <pt idx="58">
                  <v>30.04.2022</v>
                </pt>
                <pt idx="59">
                  <v>Конверсия</v>
                </pt>
              </strCache>
            </strRef>
          </cat>
          <val>
            <numRef>
              <f>Апрель!$B$15:$BI$15</f>
              <numCache>
                <formatCode>0.00%</formatCode>
                <ptCount val="60"/>
                <pt idx="0">
                  <formatCode>General</formatCode>
                  <v>1895</v>
                </pt>
                <pt idx="1">
                  <v>0.1423313805017275</v>
                </pt>
                <pt idx="2">
                  <formatCode>General</formatCode>
                  <v>1619</v>
                </pt>
                <pt idx="3">
                  <v>0.1621432148222333</v>
                </pt>
                <pt idx="4">
                  <formatCode>General</formatCode>
                  <v>1452</v>
                </pt>
                <pt idx="5">
                  <v>0.1725695269788448</v>
                </pt>
                <pt idx="6">
                  <formatCode>General</formatCode>
                  <v>1646</v>
                </pt>
                <pt idx="7">
                  <v>0.1263820638820639</v>
                </pt>
                <pt idx="8">
                  <formatCode>General</formatCode>
                  <v>1614</v>
                </pt>
                <pt idx="9">
                  <v>0.1134303183639047</v>
                </pt>
                <pt idx="10">
                  <formatCode>General</formatCode>
                  <v>1525</v>
                </pt>
                <pt idx="11">
                  <v>0.1159255036107944</v>
                </pt>
                <pt idx="12">
                  <formatCode>General</formatCode>
                  <v>1559</v>
                </pt>
                <pt idx="13">
                  <v>0.1158935474278918</v>
                </pt>
                <pt idx="14">
                  <formatCode>General</formatCode>
                  <v>1833</v>
                </pt>
                <pt idx="15">
                  <v>0.1114421206225681</v>
                </pt>
                <pt idx="16">
                  <formatCode>General</formatCode>
                  <v>1696</v>
                </pt>
                <pt idx="17">
                  <v>0.1347421943274807</v>
                </pt>
                <pt idx="18">
                  <formatCode>General</formatCode>
                  <v>1349</v>
                </pt>
                <pt idx="19">
                  <v>0.1299739859331342</v>
                </pt>
                <pt idx="20">
                  <formatCode>General</formatCode>
                  <v>1755</v>
                </pt>
                <pt idx="21">
                  <v>0.09311332767402376</v>
                </pt>
                <pt idx="22">
                  <formatCode>General</formatCode>
                  <v>1824</v>
                </pt>
                <pt idx="23">
                  <v>0.08944684189878384</v>
                </pt>
                <pt idx="24">
                  <formatCode>General</formatCode>
                  <v>1731</v>
                </pt>
                <pt idx="25">
                  <v>0.09082799874068632</v>
                </pt>
                <pt idx="26">
                  <formatCode>General</formatCode>
                  <v>1994</v>
                </pt>
                <pt idx="27">
                  <v>0.09463243320203123</v>
                </pt>
                <pt idx="28">
                  <formatCode>General</formatCode>
                  <v>2363</v>
                </pt>
                <pt idx="29">
                  <v>0.09140138475225312</v>
                </pt>
                <pt idx="30">
                  <formatCode>General</formatCode>
                  <v>1975</v>
                </pt>
                <pt idx="31">
                  <v>0.1202069385270846</v>
                </pt>
                <pt idx="32">
                  <formatCode>General</formatCode>
                  <v>1793</v>
                </pt>
                <pt idx="33">
                  <v>0.1664500556999629</v>
                </pt>
                <pt idx="34">
                  <formatCode>General</formatCode>
                  <v>1931</v>
                </pt>
                <pt idx="35">
                  <v>0.12550370466658</v>
                </pt>
                <pt idx="36">
                  <formatCode>General</formatCode>
                  <v>1899</v>
                </pt>
                <pt idx="37">
                  <v>0.1480355472404116</v>
                </pt>
                <pt idx="38">
                  <formatCode>General</formatCode>
                  <v>1982</v>
                </pt>
                <pt idx="39">
                  <v>0.1514017263769002</v>
                </pt>
                <pt idx="40">
                  <formatCode>General</formatCode>
                  <v>1819</v>
                </pt>
                <pt idx="41">
                  <v>0.1416004982095594</v>
                </pt>
                <pt idx="42">
                  <formatCode>General</formatCode>
                  <v>2152</v>
                </pt>
                <pt idx="43">
                  <v>0.1487523328955554</v>
                </pt>
                <pt idx="44">
                  <formatCode>General</formatCode>
                  <v>2132</v>
                </pt>
                <pt idx="45">
                  <v>0.2068497137867469</v>
                </pt>
                <pt idx="46">
                  <formatCode>General</formatCode>
                  <v>1382</v>
                </pt>
                <pt idx="47">
                  <v>0.1889785313824696</v>
                </pt>
                <pt idx="48">
                  <formatCode>General</formatCode>
                  <v>1855</v>
                </pt>
                <pt idx="49">
                  <v>0.1222002635046113</v>
                </pt>
                <pt idx="50">
                  <formatCode>General</formatCode>
                  <v>1694</v>
                </pt>
                <pt idx="51">
                  <v>0.1508325171400588</v>
                </pt>
                <pt idx="52">
                  <formatCode>General</formatCode>
                  <v>1718</v>
                </pt>
                <pt idx="53">
                  <v>0.1618311981914092</v>
                </pt>
                <pt idx="54">
                  <formatCode>General</formatCode>
                  <v>1697</v>
                </pt>
                <pt idx="55">
                  <v>0.1526903005218643</v>
                </pt>
                <pt idx="56">
                  <formatCode>General</formatCode>
                  <v>2075</v>
                </pt>
                <pt idx="57">
                  <v>0.157998933983096</v>
                </pt>
                <pt idx="58">
                  <formatCode>General</formatCode>
                  <v>2106</v>
                </pt>
                <pt idx="59">
                  <v>0.2087008225151125</v>
                </pt>
              </numCache>
            </numRef>
          </val>
          <smooth val="0"/>
        </ser>
        <ser>
          <idx val="11"/>
          <order val="1"/>
          <tx>
            <strRef>
              <f>Апрель!$A$16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Апрель!$B$1:$BI$1</f>
              <strCache>
                <ptCount val="60"/>
                <pt idx="0">
                  <v>01.04.2022</v>
                </pt>
                <pt idx="1">
                  <v>Конверсия</v>
                </pt>
                <pt idx="2">
                  <v>02.04.2022</v>
                </pt>
                <pt idx="3">
                  <v>Конверсия</v>
                </pt>
                <pt idx="4">
                  <v>03.04.2022</v>
                </pt>
                <pt idx="5">
                  <v>Конверсия</v>
                </pt>
                <pt idx="6">
                  <v>04.04.2022</v>
                </pt>
                <pt idx="7">
                  <v>Конверсия</v>
                </pt>
                <pt idx="8">
                  <v>05.04.2022</v>
                </pt>
                <pt idx="9">
                  <v>Конверсия</v>
                </pt>
                <pt idx="10">
                  <v>06.04.2022</v>
                </pt>
                <pt idx="11">
                  <v>Конверсия</v>
                </pt>
                <pt idx="12">
                  <v>07.04.2022</v>
                </pt>
                <pt idx="13">
                  <v>Конверсия</v>
                </pt>
                <pt idx="14">
                  <v>08.04.2022</v>
                </pt>
                <pt idx="15">
                  <v>Конверсия</v>
                </pt>
                <pt idx="16">
                  <v>09.04.2022</v>
                </pt>
                <pt idx="17">
                  <v>Конверсия</v>
                </pt>
                <pt idx="18">
                  <v>10.04.2022</v>
                </pt>
                <pt idx="19">
                  <v>Конверсия</v>
                </pt>
                <pt idx="20">
                  <v>11.04.2022</v>
                </pt>
                <pt idx="21">
                  <v>Конверсия</v>
                </pt>
                <pt idx="22">
                  <v>12.04.2022</v>
                </pt>
                <pt idx="23">
                  <v>Конверсия</v>
                </pt>
                <pt idx="24">
                  <v>13.04.2022</v>
                </pt>
                <pt idx="25">
                  <v>Конверсия</v>
                </pt>
                <pt idx="26">
                  <v>14.04.2022</v>
                </pt>
                <pt idx="27">
                  <v>Конверсия</v>
                </pt>
                <pt idx="28">
                  <v>15.04.2022</v>
                </pt>
                <pt idx="29">
                  <v>Конверсия</v>
                </pt>
                <pt idx="30">
                  <v>16.04.2022</v>
                </pt>
                <pt idx="31">
                  <v>Конверсия</v>
                </pt>
                <pt idx="32">
                  <v>17.04.2022</v>
                </pt>
                <pt idx="33">
                  <v>Конверсия</v>
                </pt>
                <pt idx="34">
                  <v>18.04.2022</v>
                </pt>
                <pt idx="35">
                  <v>Конверсия</v>
                </pt>
                <pt idx="36">
                  <v>19.04.2022</v>
                </pt>
                <pt idx="37">
                  <v>Конверсия</v>
                </pt>
                <pt idx="38">
                  <v>20.04.2022</v>
                </pt>
                <pt idx="39">
                  <v>Конверсия</v>
                </pt>
                <pt idx="40">
                  <v>21.04.2022</v>
                </pt>
                <pt idx="41">
                  <v>Конверсия</v>
                </pt>
                <pt idx="42">
                  <v>22.04.2022</v>
                </pt>
                <pt idx="43">
                  <v>Конверсия</v>
                </pt>
                <pt idx="44">
                  <v>23.04.2022</v>
                </pt>
                <pt idx="45">
                  <v>Конверсия</v>
                </pt>
                <pt idx="46">
                  <v>24.04.2022</v>
                </pt>
                <pt idx="47">
                  <v>Конверсия</v>
                </pt>
                <pt idx="48">
                  <v>25.04.2022</v>
                </pt>
                <pt idx="49">
                  <v>Конверсия</v>
                </pt>
                <pt idx="50">
                  <v>26.04.2022</v>
                </pt>
                <pt idx="51">
                  <v>Конверсия</v>
                </pt>
                <pt idx="52">
                  <v>27.04.2022</v>
                </pt>
                <pt idx="53">
                  <v>Конверсия</v>
                </pt>
                <pt idx="54">
                  <v>28.04.2022</v>
                </pt>
                <pt idx="55">
                  <v>Конверсия</v>
                </pt>
                <pt idx="56">
                  <v>29.04.2022</v>
                </pt>
                <pt idx="57">
                  <v>Конверсия</v>
                </pt>
                <pt idx="58">
                  <v>30.04.2022</v>
                </pt>
                <pt idx="59">
                  <v>Конверсия</v>
                </pt>
              </strCache>
            </strRef>
          </cat>
          <val>
            <numRef>
              <f>Апрель!$B$16:$BI$16</f>
              <numCache>
                <formatCode>0.00%</formatCode>
                <ptCount val="60"/>
                <pt idx="0">
                  <formatCode>General</formatCode>
                  <v>1420</v>
                </pt>
                <pt idx="1">
                  <v>0.7493403693931399</v>
                </pt>
                <pt idx="2">
                  <formatCode>General</formatCode>
                  <v>1249</v>
                </pt>
                <pt idx="3">
                  <v>0.7714638665843113</v>
                </pt>
                <pt idx="4">
                  <formatCode>General</formatCode>
                  <v>1099</v>
                </pt>
                <pt idx="5">
                  <v>0.7568870523415978</v>
                </pt>
                <pt idx="6">
                  <formatCode>General</formatCode>
                  <v>1291</v>
                </pt>
                <pt idx="7">
                  <v>0.784325637910085</v>
                </pt>
                <pt idx="8">
                  <formatCode>General</formatCode>
                  <v>1262</v>
                </pt>
                <pt idx="9">
                  <v>0.781908302354399</v>
                </pt>
                <pt idx="10">
                  <formatCode>General</formatCode>
                  <v>1150</v>
                </pt>
                <pt idx="11">
                  <v>0.7540983606557377</v>
                </pt>
                <pt idx="12">
                  <formatCode>General</formatCode>
                  <v>1174</v>
                </pt>
                <pt idx="13">
                  <v>0.7530468248877485</v>
                </pt>
                <pt idx="14">
                  <formatCode>General</formatCode>
                  <v>1379</v>
                </pt>
                <pt idx="15">
                  <v>0.7523186033824332</v>
                </pt>
                <pt idx="16">
                  <formatCode>General</formatCode>
                  <v>1284</v>
                </pt>
                <pt idx="17">
                  <v>0.7570754716981132</v>
                </pt>
                <pt idx="18">
                  <formatCode>General</formatCode>
                  <v>1036</v>
                </pt>
                <pt idx="19">
                  <v>0.7679762787249814</v>
                </pt>
                <pt idx="20">
                  <formatCode>General</formatCode>
                  <v>1327</v>
                </pt>
                <pt idx="21">
                  <v>0.7561253561253561</v>
                </pt>
                <pt idx="22">
                  <formatCode>General</formatCode>
                  <v>1385</v>
                </pt>
                <pt idx="23">
                  <v>0.7593201754385965</v>
                </pt>
                <pt idx="24">
                  <formatCode>General</formatCode>
                  <v>1292</v>
                </pt>
                <pt idx="25">
                  <v>0.7463893703061814</v>
                </pt>
                <pt idx="26">
                  <formatCode>General</formatCode>
                  <v>1455</v>
                </pt>
                <pt idx="27">
                  <v>0.7296890672016049</v>
                </pt>
                <pt idx="28">
                  <formatCode>General</formatCode>
                  <v>1732</v>
                </pt>
                <pt idx="29">
                  <v>0.7329665679221329</v>
                </pt>
                <pt idx="30">
                  <formatCode>General</formatCode>
                  <v>1436</v>
                </pt>
                <pt idx="31">
                  <v>0.7270886075949367</v>
                </pt>
                <pt idx="32">
                  <formatCode>General</formatCode>
                  <v>1356</v>
                </pt>
                <pt idx="33">
                  <v>0.7562744004461796</v>
                </pt>
                <pt idx="34">
                  <formatCode>General</formatCode>
                  <v>1510</v>
                </pt>
                <pt idx="35">
                  <v>0.7819782496116002</v>
                </pt>
                <pt idx="36">
                  <formatCode>General</formatCode>
                  <v>1430</v>
                </pt>
                <pt idx="37">
                  <v>0.7530279094260137</v>
                </pt>
                <pt idx="38">
                  <formatCode>General</formatCode>
                  <v>1503</v>
                </pt>
                <pt idx="39">
                  <v>0.7583249243188698</v>
                </pt>
                <pt idx="40">
                  <formatCode>General</formatCode>
                  <v>1386</v>
                </pt>
                <pt idx="41">
                  <v>0.7619571192963167</v>
                </pt>
                <pt idx="42">
                  <formatCode>General</formatCode>
                  <v>1628</v>
                </pt>
                <pt idx="43">
                  <v>0.7565055762081785</v>
                </pt>
                <pt idx="44">
                  <formatCode>General</formatCode>
                  <v>1657</v>
                </pt>
                <pt idx="45">
                  <v>0.7772045028142589</v>
                </pt>
                <pt idx="46">
                  <formatCode>General</formatCode>
                  <v>1073</v>
                </pt>
                <pt idx="47">
                  <v>0.776410998552822</v>
                </pt>
                <pt idx="48">
                  <formatCode>General</formatCode>
                  <v>1371</v>
                </pt>
                <pt idx="49">
                  <v>0.7390835579514825</v>
                </pt>
                <pt idx="50">
                  <formatCode>General</formatCode>
                  <v>1285</v>
                </pt>
                <pt idx="51">
                  <v>0.7585596221959858</v>
                </pt>
                <pt idx="52">
                  <formatCode>General</formatCode>
                  <v>1319</v>
                </pt>
                <pt idx="53">
                  <v>0.7677532013969732</v>
                </pt>
                <pt idx="54">
                  <formatCode>General</formatCode>
                  <v>1255</v>
                </pt>
                <pt idx="55">
                  <v>0.7395403653506187</v>
                </pt>
                <pt idx="56">
                  <formatCode>General</formatCode>
                  <v>1548</v>
                </pt>
                <pt idx="57">
                  <v>0.7460240963855421</v>
                </pt>
                <pt idx="58">
                  <formatCode>General</formatCode>
                  <v>1598</v>
                </pt>
                <pt idx="59">
                  <v>0.7587844254510921</v>
                </pt>
              </numCache>
            </numRef>
          </val>
          <smooth val="0"/>
        </ser>
        <ser>
          <idx val="12"/>
          <order val="2"/>
          <tx>
            <strRef>
              <f>Апрель!$A$17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Апрель!$B$1:$BI$1</f>
              <strCache>
                <ptCount val="60"/>
                <pt idx="0">
                  <v>01.04.2022</v>
                </pt>
                <pt idx="1">
                  <v>Конверсия</v>
                </pt>
                <pt idx="2">
                  <v>02.04.2022</v>
                </pt>
                <pt idx="3">
                  <v>Конверсия</v>
                </pt>
                <pt idx="4">
                  <v>03.04.2022</v>
                </pt>
                <pt idx="5">
                  <v>Конверсия</v>
                </pt>
                <pt idx="6">
                  <v>04.04.2022</v>
                </pt>
                <pt idx="7">
                  <v>Конверсия</v>
                </pt>
                <pt idx="8">
                  <v>05.04.2022</v>
                </pt>
                <pt idx="9">
                  <v>Конверсия</v>
                </pt>
                <pt idx="10">
                  <v>06.04.2022</v>
                </pt>
                <pt idx="11">
                  <v>Конверсия</v>
                </pt>
                <pt idx="12">
                  <v>07.04.2022</v>
                </pt>
                <pt idx="13">
                  <v>Конверсия</v>
                </pt>
                <pt idx="14">
                  <v>08.04.2022</v>
                </pt>
                <pt idx="15">
                  <v>Конверсия</v>
                </pt>
                <pt idx="16">
                  <v>09.04.2022</v>
                </pt>
                <pt idx="17">
                  <v>Конверсия</v>
                </pt>
                <pt idx="18">
                  <v>10.04.2022</v>
                </pt>
                <pt idx="19">
                  <v>Конверсия</v>
                </pt>
                <pt idx="20">
                  <v>11.04.2022</v>
                </pt>
                <pt idx="21">
                  <v>Конверсия</v>
                </pt>
                <pt idx="22">
                  <v>12.04.2022</v>
                </pt>
                <pt idx="23">
                  <v>Конверсия</v>
                </pt>
                <pt idx="24">
                  <v>13.04.2022</v>
                </pt>
                <pt idx="25">
                  <v>Конверсия</v>
                </pt>
                <pt idx="26">
                  <v>14.04.2022</v>
                </pt>
                <pt idx="27">
                  <v>Конверсия</v>
                </pt>
                <pt idx="28">
                  <v>15.04.2022</v>
                </pt>
                <pt idx="29">
                  <v>Конверсия</v>
                </pt>
                <pt idx="30">
                  <v>16.04.2022</v>
                </pt>
                <pt idx="31">
                  <v>Конверсия</v>
                </pt>
                <pt idx="32">
                  <v>17.04.2022</v>
                </pt>
                <pt idx="33">
                  <v>Конверсия</v>
                </pt>
                <pt idx="34">
                  <v>18.04.2022</v>
                </pt>
                <pt idx="35">
                  <v>Конверсия</v>
                </pt>
                <pt idx="36">
                  <v>19.04.2022</v>
                </pt>
                <pt idx="37">
                  <v>Конверсия</v>
                </pt>
                <pt idx="38">
                  <v>20.04.2022</v>
                </pt>
                <pt idx="39">
                  <v>Конверсия</v>
                </pt>
                <pt idx="40">
                  <v>21.04.2022</v>
                </pt>
                <pt idx="41">
                  <v>Конверсия</v>
                </pt>
                <pt idx="42">
                  <v>22.04.2022</v>
                </pt>
                <pt idx="43">
                  <v>Конверсия</v>
                </pt>
                <pt idx="44">
                  <v>23.04.2022</v>
                </pt>
                <pt idx="45">
                  <v>Конверсия</v>
                </pt>
                <pt idx="46">
                  <v>24.04.2022</v>
                </pt>
                <pt idx="47">
                  <v>Конверсия</v>
                </pt>
                <pt idx="48">
                  <v>25.04.2022</v>
                </pt>
                <pt idx="49">
                  <v>Конверсия</v>
                </pt>
                <pt idx="50">
                  <v>26.04.2022</v>
                </pt>
                <pt idx="51">
                  <v>Конверсия</v>
                </pt>
                <pt idx="52">
                  <v>27.04.2022</v>
                </pt>
                <pt idx="53">
                  <v>Конверсия</v>
                </pt>
                <pt idx="54">
                  <v>28.04.2022</v>
                </pt>
                <pt idx="55">
                  <v>Конверсия</v>
                </pt>
                <pt idx="56">
                  <v>29.04.2022</v>
                </pt>
                <pt idx="57">
                  <v>Конверсия</v>
                </pt>
                <pt idx="58">
                  <v>30.04.2022</v>
                </pt>
                <pt idx="59">
                  <v>Конверсия</v>
                </pt>
              </strCache>
            </strRef>
          </cat>
          <val>
            <numRef>
              <f>Апрель!$B$17:$BI$17</f>
              <numCache>
                <formatCode>0.00%</formatCode>
                <ptCount val="60"/>
                <pt idx="0">
                  <formatCode>General</formatCode>
                  <v>1357</v>
                </pt>
                <pt idx="1">
                  <v>0.7160949868073878</v>
                </pt>
                <pt idx="2">
                  <formatCode>General</formatCode>
                  <v>1178</v>
                </pt>
                <pt idx="3">
                  <v>0.727609635577517</v>
                </pt>
                <pt idx="4">
                  <formatCode>General</formatCode>
                  <v>1036</v>
                </pt>
                <pt idx="5">
                  <v>0.7134986225895317</v>
                </pt>
                <pt idx="6">
                  <formatCode>General</formatCode>
                  <v>1245</v>
                </pt>
                <pt idx="7">
                  <v>0.7563791008505468</v>
                </pt>
                <pt idx="8">
                  <formatCode>General</formatCode>
                  <v>1213</v>
                </pt>
                <pt idx="9">
                  <v>0.751548946716233</v>
                </pt>
                <pt idx="10">
                  <formatCode>General</formatCode>
                  <v>1093</v>
                </pt>
                <pt idx="11">
                  <v>0.7167213114754099</v>
                </pt>
                <pt idx="12">
                  <formatCode>General</formatCode>
                  <v>1129</v>
                </pt>
                <pt idx="13">
                  <v>0.7241821680564464</v>
                </pt>
                <pt idx="14">
                  <formatCode>General</formatCode>
                  <v>1312</v>
                </pt>
                <pt idx="15">
                  <v>0.7157665030005456</v>
                </pt>
                <pt idx="16">
                  <formatCode>General</formatCode>
                  <v>1220</v>
                </pt>
                <pt idx="17">
                  <v>0.7193396226415094</v>
                </pt>
                <pt idx="18">
                  <formatCode>General</formatCode>
                  <v>998</v>
                </pt>
                <pt idx="19">
                  <v>0.7398072646404744</v>
                </pt>
                <pt idx="20">
                  <formatCode>General</formatCode>
                  <v>1274</v>
                </pt>
                <pt idx="21">
                  <v>0.725925925925926</v>
                </pt>
                <pt idx="22">
                  <formatCode>General</formatCode>
                  <v>1328</v>
                </pt>
                <pt idx="23">
                  <v>0.7280701754385965</v>
                </pt>
                <pt idx="24">
                  <formatCode>General</formatCode>
                  <v>1234</v>
                </pt>
                <pt idx="25">
                  <v>0.7128827267475448</v>
                </pt>
                <pt idx="26">
                  <formatCode>General</formatCode>
                  <v>1396</v>
                </pt>
                <pt idx="27">
                  <v>0.7001003009027081</v>
                </pt>
                <pt idx="28">
                  <formatCode>General</formatCode>
                  <v>1649</v>
                </pt>
                <pt idx="29">
                  <v>0.697841726618705</v>
                </pt>
                <pt idx="30">
                  <formatCode>General</formatCode>
                  <v>1384</v>
                </pt>
                <pt idx="31">
                  <v>0.7007594936708861</v>
                </pt>
                <pt idx="32">
                  <formatCode>General</formatCode>
                  <v>1299</v>
                </pt>
                <pt idx="33">
                  <v>0.724484104852203</v>
                </pt>
                <pt idx="34">
                  <formatCode>General</formatCode>
                  <v>1451</v>
                </pt>
                <pt idx="35">
                  <v>0.7514241325737959</v>
                </pt>
                <pt idx="36">
                  <formatCode>General</formatCode>
                  <v>1360</v>
                </pt>
                <pt idx="37">
                  <v>0.7161664033701949</v>
                </pt>
                <pt idx="38">
                  <formatCode>General</formatCode>
                  <v>1441</v>
                </pt>
                <pt idx="39">
                  <v>0.7270433905146317</v>
                </pt>
                <pt idx="40">
                  <formatCode>General</formatCode>
                  <v>1327</v>
                </pt>
                <pt idx="41">
                  <v>0.7295217152281473</v>
                </pt>
                <pt idx="42">
                  <formatCode>General</formatCode>
                  <v>1525</v>
                </pt>
                <pt idx="43">
                  <v>0.7086431226765799</v>
                </pt>
                <pt idx="44">
                  <formatCode>General</formatCode>
                  <v>1556</v>
                </pt>
                <pt idx="45">
                  <v>0.7298311444652908</v>
                </pt>
                <pt idx="46">
                  <formatCode>General</formatCode>
                  <v>1006</v>
                </pt>
                <pt idx="47">
                  <v>0.7279305354558611</v>
                </pt>
                <pt idx="48">
                  <formatCode>General</formatCode>
                  <v>1272</v>
                </pt>
                <pt idx="49">
                  <v>0.6857142857142857</v>
                </pt>
                <pt idx="50">
                  <formatCode>General</formatCode>
                  <v>1209</v>
                </pt>
                <pt idx="51">
                  <v>0.7136953955135773</v>
                </pt>
                <pt idx="52">
                  <formatCode>General</formatCode>
                  <v>1252</v>
                </pt>
                <pt idx="53">
                  <v>0.7287543655413271</v>
                </pt>
                <pt idx="54">
                  <formatCode>General</formatCode>
                  <v>1178</v>
                </pt>
                <pt idx="55">
                  <v>0.6941661756040071</v>
                </pt>
                <pt idx="56">
                  <formatCode>General</formatCode>
                  <v>1456</v>
                </pt>
                <pt idx="57">
                  <v>0.7016867469879519</v>
                </pt>
                <pt idx="58">
                  <formatCode>General</formatCode>
                  <v>1503</v>
                </pt>
                <pt idx="59">
                  <v>0.7136752136752137</v>
                </pt>
              </numCache>
            </numRef>
          </val>
          <smooth val="0"/>
        </ser>
        <ser>
          <idx val="13"/>
          <order val="3"/>
          <tx>
            <strRef>
              <f>Апрель!$A$18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Апрель!$B$1:$BI$1</f>
              <strCache>
                <ptCount val="60"/>
                <pt idx="0">
                  <v>01.04.2022</v>
                </pt>
                <pt idx="1">
                  <v>Конверсия</v>
                </pt>
                <pt idx="2">
                  <v>02.04.2022</v>
                </pt>
                <pt idx="3">
                  <v>Конверсия</v>
                </pt>
                <pt idx="4">
                  <v>03.04.2022</v>
                </pt>
                <pt idx="5">
                  <v>Конверсия</v>
                </pt>
                <pt idx="6">
                  <v>04.04.2022</v>
                </pt>
                <pt idx="7">
                  <v>Конверсия</v>
                </pt>
                <pt idx="8">
                  <v>05.04.2022</v>
                </pt>
                <pt idx="9">
                  <v>Конверсия</v>
                </pt>
                <pt idx="10">
                  <v>06.04.2022</v>
                </pt>
                <pt idx="11">
                  <v>Конверсия</v>
                </pt>
                <pt idx="12">
                  <v>07.04.2022</v>
                </pt>
                <pt idx="13">
                  <v>Конверсия</v>
                </pt>
                <pt idx="14">
                  <v>08.04.2022</v>
                </pt>
                <pt idx="15">
                  <v>Конверсия</v>
                </pt>
                <pt idx="16">
                  <v>09.04.2022</v>
                </pt>
                <pt idx="17">
                  <v>Конверсия</v>
                </pt>
                <pt idx="18">
                  <v>10.04.2022</v>
                </pt>
                <pt idx="19">
                  <v>Конверсия</v>
                </pt>
                <pt idx="20">
                  <v>11.04.2022</v>
                </pt>
                <pt idx="21">
                  <v>Конверсия</v>
                </pt>
                <pt idx="22">
                  <v>12.04.2022</v>
                </pt>
                <pt idx="23">
                  <v>Конверсия</v>
                </pt>
                <pt idx="24">
                  <v>13.04.2022</v>
                </pt>
                <pt idx="25">
                  <v>Конверсия</v>
                </pt>
                <pt idx="26">
                  <v>14.04.2022</v>
                </pt>
                <pt idx="27">
                  <v>Конверсия</v>
                </pt>
                <pt idx="28">
                  <v>15.04.2022</v>
                </pt>
                <pt idx="29">
                  <v>Конверсия</v>
                </pt>
                <pt idx="30">
                  <v>16.04.2022</v>
                </pt>
                <pt idx="31">
                  <v>Конверсия</v>
                </pt>
                <pt idx="32">
                  <v>17.04.2022</v>
                </pt>
                <pt idx="33">
                  <v>Конверсия</v>
                </pt>
                <pt idx="34">
                  <v>18.04.2022</v>
                </pt>
                <pt idx="35">
                  <v>Конверсия</v>
                </pt>
                <pt idx="36">
                  <v>19.04.2022</v>
                </pt>
                <pt idx="37">
                  <v>Конверсия</v>
                </pt>
                <pt idx="38">
                  <v>20.04.2022</v>
                </pt>
                <pt idx="39">
                  <v>Конверсия</v>
                </pt>
                <pt idx="40">
                  <v>21.04.2022</v>
                </pt>
                <pt idx="41">
                  <v>Конверсия</v>
                </pt>
                <pt idx="42">
                  <v>22.04.2022</v>
                </pt>
                <pt idx="43">
                  <v>Конверсия</v>
                </pt>
                <pt idx="44">
                  <v>23.04.2022</v>
                </pt>
                <pt idx="45">
                  <v>Конверсия</v>
                </pt>
                <pt idx="46">
                  <v>24.04.2022</v>
                </pt>
                <pt idx="47">
                  <v>Конверсия</v>
                </pt>
                <pt idx="48">
                  <v>25.04.2022</v>
                </pt>
                <pt idx="49">
                  <v>Конверсия</v>
                </pt>
                <pt idx="50">
                  <v>26.04.2022</v>
                </pt>
                <pt idx="51">
                  <v>Конверсия</v>
                </pt>
                <pt idx="52">
                  <v>27.04.2022</v>
                </pt>
                <pt idx="53">
                  <v>Конверсия</v>
                </pt>
                <pt idx="54">
                  <v>28.04.2022</v>
                </pt>
                <pt idx="55">
                  <v>Конверсия</v>
                </pt>
                <pt idx="56">
                  <v>29.04.2022</v>
                </pt>
                <pt idx="57">
                  <v>Конверсия</v>
                </pt>
                <pt idx="58">
                  <v>30.04.2022</v>
                </pt>
                <pt idx="59">
                  <v>Конверсия</v>
                </pt>
              </strCache>
            </strRef>
          </cat>
          <val>
            <numRef>
              <f>Апрель!$B$18:$BI$18</f>
              <numCache>
                <formatCode>0.00%</formatCode>
                <ptCount val="60"/>
                <pt idx="0">
                  <formatCode>General</formatCode>
                  <v>1293</v>
                </pt>
                <pt idx="1">
                  <v>0.6823218997361478</v>
                </pt>
                <pt idx="2">
                  <formatCode>General</formatCode>
                  <v>1106</v>
                </pt>
                <pt idx="3">
                  <v>0.6831377393452749</v>
                </pt>
                <pt idx="4">
                  <formatCode>General</formatCode>
                  <v>981</v>
                </pt>
                <pt idx="5">
                  <v>0.6756198347107438</v>
                </pt>
                <pt idx="6">
                  <formatCode>General</formatCode>
                  <v>1196</v>
                </pt>
                <pt idx="7">
                  <v>0.7266099635479951</v>
                </pt>
                <pt idx="8">
                  <formatCode>General</formatCode>
                  <v>1145</v>
                </pt>
                <pt idx="9">
                  <v>0.7094175960346965</v>
                </pt>
                <pt idx="10">
                  <formatCode>General</formatCode>
                  <v>1040</v>
                </pt>
                <pt idx="11">
                  <v>0.6819672131147541</v>
                </pt>
                <pt idx="12">
                  <formatCode>General</formatCode>
                  <v>1067</v>
                </pt>
                <pt idx="13">
                  <v>0.6844130853110969</v>
                </pt>
                <pt idx="14">
                  <formatCode>General</formatCode>
                  <v>1241</v>
                </pt>
                <pt idx="15">
                  <v>0.6770321876704856</v>
                </pt>
                <pt idx="16">
                  <formatCode>General</formatCode>
                  <v>1152</v>
                </pt>
                <pt idx="17">
                  <v>0.6792452830188679</v>
                </pt>
                <pt idx="18">
                  <formatCode>General</formatCode>
                  <v>955</v>
                </pt>
                <pt idx="19">
                  <v>0.7079318013343218</v>
                </pt>
                <pt idx="20">
                  <formatCode>General</formatCode>
                  <v>1195</v>
                </pt>
                <pt idx="21">
                  <v>0.6809116809116809</v>
                </pt>
                <pt idx="22">
                  <formatCode>General</formatCode>
                  <v>1265</v>
                </pt>
                <pt idx="23">
                  <v>0.6935307017543859</v>
                </pt>
                <pt idx="24">
                  <formatCode>General</formatCode>
                  <v>1166</v>
                </pt>
                <pt idx="25">
                  <v>0.6735990756787984</v>
                </pt>
                <pt idx="26">
                  <formatCode>General</formatCode>
                  <v>1325</v>
                </pt>
                <pt idx="27">
                  <v>0.6644934804413239</v>
                </pt>
                <pt idx="28">
                  <formatCode>General</formatCode>
                  <v>1569</v>
                </pt>
                <pt idx="29">
                  <v>0.6639864578925095</v>
                </pt>
                <pt idx="30">
                  <formatCode>General</formatCode>
                  <v>1315</v>
                </pt>
                <pt idx="31">
                  <v>0.6658227848101266</v>
                </pt>
                <pt idx="32">
                  <formatCode>General</formatCode>
                  <v>1237</v>
                </pt>
                <pt idx="33">
                  <v>0.6899051868377022</v>
                </pt>
                <pt idx="34">
                  <formatCode>General</formatCode>
                  <v>1376</v>
                </pt>
                <pt idx="35">
                  <v>0.7125841532884516</v>
                </pt>
                <pt idx="36">
                  <formatCode>General</formatCode>
                  <v>1293</v>
                </pt>
                <pt idx="37">
                  <v>0.6808846761453397</v>
                </pt>
                <pt idx="38">
                  <formatCode>General</formatCode>
                  <v>1377</v>
                </pt>
                <pt idx="39">
                  <v>0.6947527749747729</v>
                </pt>
                <pt idx="40">
                  <formatCode>General</formatCode>
                  <v>1255</v>
                </pt>
                <pt idx="41">
                  <v>0.6899395272127543</v>
                </pt>
                <pt idx="42">
                  <formatCode>General</formatCode>
                  <v>1246</v>
                </pt>
                <pt idx="43">
                  <v>0.578996282527881</v>
                </pt>
                <pt idx="44">
                  <formatCode>General</formatCode>
                  <v>1426</v>
                </pt>
                <pt idx="45">
                  <v>0.6688555347091932</v>
                </pt>
                <pt idx="46">
                  <formatCode>General</formatCode>
                  <v>897</v>
                </pt>
                <pt idx="47">
                  <v>0.6490593342981187</v>
                </pt>
                <pt idx="48">
                  <formatCode>General</formatCode>
                  <v>1096</v>
                </pt>
                <pt idx="49">
                  <v>0.5908355795148248</v>
                </pt>
                <pt idx="50">
                  <formatCode>General</formatCode>
                  <v>1134</v>
                </pt>
                <pt idx="51">
                  <v>0.6694214876033058</v>
                </pt>
                <pt idx="52">
                  <formatCode>General</formatCode>
                  <v>1195</v>
                </pt>
                <pt idx="53">
                  <v>0.6955762514551804</v>
                </pt>
                <pt idx="54">
                  <formatCode>General</formatCode>
                  <v>1081</v>
                </pt>
                <pt idx="55">
                  <v>0.6370064820271066</v>
                </pt>
                <pt idx="56">
                  <formatCode>General</formatCode>
                  <v>1352</v>
                </pt>
                <pt idx="57">
                  <v>0.651566265060241</v>
                </pt>
                <pt idx="58">
                  <formatCode>General</formatCode>
                  <v>1392</v>
                </pt>
                <pt idx="59">
                  <v>0.6609686609686609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\О\с\н\о\в\н\о\й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Май!$A$15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Май!$B$1:$BK$1</f>
              <strCache>
                <ptCount val="62"/>
                <pt idx="0">
                  <v>01.05.2022</v>
                </pt>
                <pt idx="1">
                  <v>Конверсия</v>
                </pt>
                <pt idx="2">
                  <v>02.05.2022</v>
                </pt>
                <pt idx="3">
                  <v>Конверсия</v>
                </pt>
                <pt idx="4">
                  <v>03.05.2022</v>
                </pt>
                <pt idx="5">
                  <v>Конверсия</v>
                </pt>
                <pt idx="6">
                  <v>04.05.2022</v>
                </pt>
                <pt idx="7">
                  <v>Конверсия</v>
                </pt>
                <pt idx="8">
                  <v>05.05.2022</v>
                </pt>
                <pt idx="9">
                  <v>Конверсия</v>
                </pt>
                <pt idx="10">
                  <v>06.05.2022</v>
                </pt>
                <pt idx="11">
                  <v>Конверсия</v>
                </pt>
                <pt idx="12">
                  <v>07.05.2022</v>
                </pt>
                <pt idx="13">
                  <v>Конверсия</v>
                </pt>
                <pt idx="14">
                  <v>08.05.2022</v>
                </pt>
                <pt idx="15">
                  <v>Конверсия</v>
                </pt>
                <pt idx="16">
                  <v>09.05.2022</v>
                </pt>
                <pt idx="17">
                  <v>Конверсия</v>
                </pt>
                <pt idx="18">
                  <v>10.05.2022</v>
                </pt>
                <pt idx="19">
                  <v>Конверсия</v>
                </pt>
                <pt idx="20">
                  <v>11.05.2022</v>
                </pt>
                <pt idx="21">
                  <v>Конверсия</v>
                </pt>
                <pt idx="22">
                  <v>12.05.2022</v>
                </pt>
                <pt idx="23">
                  <v>Конверсия</v>
                </pt>
                <pt idx="24">
                  <v>13.05.2022</v>
                </pt>
                <pt idx="25">
                  <v>Конверсия</v>
                </pt>
                <pt idx="26">
                  <v>14.05.2022</v>
                </pt>
                <pt idx="27">
                  <v>Конверсия</v>
                </pt>
                <pt idx="28">
                  <v>15.05.2022</v>
                </pt>
                <pt idx="29">
                  <v>Конверсия</v>
                </pt>
                <pt idx="30">
                  <v>16.05.2022</v>
                </pt>
                <pt idx="31">
                  <v>Конверсия</v>
                </pt>
                <pt idx="32">
                  <v>17.05.2022</v>
                </pt>
                <pt idx="33">
                  <v>Конверсия</v>
                </pt>
                <pt idx="34">
                  <v>18.05.2022</v>
                </pt>
                <pt idx="35">
                  <v>Конверсия</v>
                </pt>
                <pt idx="36">
                  <v>19.05.2022</v>
                </pt>
                <pt idx="37">
                  <v>Конверсия</v>
                </pt>
                <pt idx="38">
                  <v>20.05.2022</v>
                </pt>
                <pt idx="39">
                  <v>Конверсия</v>
                </pt>
                <pt idx="40">
                  <v>21.05.2022</v>
                </pt>
                <pt idx="41">
                  <v>Конверсия</v>
                </pt>
                <pt idx="42">
                  <v>22.05.2022</v>
                </pt>
                <pt idx="43">
                  <v>Конверсия</v>
                </pt>
                <pt idx="44">
                  <v>23.05.2022</v>
                </pt>
                <pt idx="45">
                  <v>Конверсия</v>
                </pt>
                <pt idx="46">
                  <v>24.05.2022</v>
                </pt>
                <pt idx="47">
                  <v>Конверсия</v>
                </pt>
                <pt idx="48">
                  <v>25.05.2022</v>
                </pt>
                <pt idx="49">
                  <v>Конверсия</v>
                </pt>
                <pt idx="50">
                  <v>26.05.2022</v>
                </pt>
                <pt idx="51">
                  <v>Конверсия</v>
                </pt>
                <pt idx="52">
                  <v>27.05.2022</v>
                </pt>
                <pt idx="53">
                  <v>Конверсия</v>
                </pt>
                <pt idx="54">
                  <v>28.05.2022</v>
                </pt>
                <pt idx="55">
                  <v>Конверсия</v>
                </pt>
                <pt idx="56">
                  <v>29.05.2022</v>
                </pt>
                <pt idx="57">
                  <v>Конверсия</v>
                </pt>
                <pt idx="58">
                  <v>30.05.2022</v>
                </pt>
                <pt idx="59">
                  <v>Конверсия</v>
                </pt>
                <pt idx="60">
                  <v>31.05.2022</v>
                </pt>
                <pt idx="61">
                  <v>Конверсия</v>
                </pt>
              </strCache>
            </strRef>
          </cat>
          <val>
            <numRef>
              <f>Май!$B$15:$BK$15</f>
              <numCache>
                <formatCode>0.00%</formatCode>
                <ptCount val="62"/>
                <pt idx="0">
                  <formatCode>General</formatCode>
                  <v>1460</v>
                </pt>
                <pt idx="1">
                  <v>0.1862007397015687</v>
                </pt>
                <pt idx="2">
                  <formatCode>General</formatCode>
                  <v>1621</v>
                </pt>
                <pt idx="3">
                  <v>0.1618733772718194</v>
                </pt>
                <pt idx="4">
                  <formatCode>General</formatCode>
                  <v>1578</v>
                </pt>
                <pt idx="5">
                  <v>0.1605779993894373</v>
                </pt>
                <pt idx="6">
                  <formatCode>General</formatCode>
                  <v>1738</v>
                </pt>
                <pt idx="7">
                  <v>0.133027171833142</v>
                </pt>
                <pt idx="8">
                  <formatCode>General</formatCode>
                  <v>1750</v>
                </pt>
                <pt idx="9">
                  <v>0.1193480188228875</v>
                </pt>
                <pt idx="10">
                  <formatCode>General</formatCode>
                  <v>2057</v>
                </pt>
                <pt idx="11">
                  <v>0.1099000908265213</v>
                </pt>
                <pt idx="12">
                  <formatCode>General</formatCode>
                  <v>1837</v>
                </pt>
                <pt idx="13">
                  <v>0.1388720895071061</v>
                </pt>
                <pt idx="14">
                  <formatCode>General</formatCode>
                  <v>1753</v>
                </pt>
                <pt idx="15">
                  <v>0.1714425427872861</v>
                </pt>
                <pt idx="16">
                  <formatCode>General</formatCode>
                  <v>1581</v>
                </pt>
                <pt idx="17">
                  <v>0.1733552631578947</v>
                </pt>
                <pt idx="18">
                  <formatCode>General</formatCode>
                  <v>1650</v>
                </pt>
                <pt idx="19">
                  <v>0.1214843174790163</v>
                </pt>
                <pt idx="20">
                  <formatCode>General</formatCode>
                  <v>1802</v>
                </pt>
                <pt idx="21">
                  <v>0.08805277302711947</v>
                </pt>
                <pt idx="22">
                  <formatCode>General</formatCode>
                  <v>1857</v>
                </pt>
                <pt idx="23">
                  <v>0.0810174076174687</v>
                </pt>
                <pt idx="24">
                  <formatCode>General</formatCode>
                  <v>2233</v>
                </pt>
                <pt idx="25">
                  <v>0.07533738191632929</v>
                </pt>
                <pt idx="26">
                  <formatCode>General</formatCode>
                  <v>2280</v>
                </pt>
                <pt idx="27">
                  <v>0.1185585772970724</v>
                </pt>
                <pt idx="28">
                  <formatCode>General</formatCode>
                  <v>1973</v>
                </pt>
                <pt idx="29">
                  <v>0.1350814733671094</v>
                </pt>
                <pt idx="30">
                  <formatCode>General</formatCode>
                  <v>2361</v>
                </pt>
                <pt idx="31">
                  <v>0.1038030336337657</v>
                </pt>
                <pt idx="32">
                  <formatCode>General</formatCode>
                  <v>2091</v>
                </pt>
                <pt idx="33">
                  <v>0.1087702871410737</v>
                </pt>
                <pt idx="34">
                  <formatCode>General</formatCode>
                  <v>1965</v>
                </pt>
                <pt idx="35">
                  <v>0.1200586546098857</v>
                </pt>
                <pt idx="36">
                  <formatCode>General</formatCode>
                  <v>1803</v>
                </pt>
                <pt idx="37">
                  <v>0.1412787964268923</v>
                </pt>
                <pt idx="38">
                  <formatCode>General</formatCode>
                  <v>2073</v>
                </pt>
                <pt idx="39">
                  <v>0.124609281077182</v>
                </pt>
                <pt idx="40">
                  <formatCode>General</formatCode>
                  <v>1826</v>
                </pt>
                <pt idx="41">
                  <v>0.1691837301954971</v>
                </pt>
                <pt idx="42">
                  <formatCode>General</formatCode>
                  <v>1662</v>
                </pt>
                <pt idx="43">
                  <v>0.2000963159162052</v>
                </pt>
                <pt idx="44">
                  <formatCode>General</formatCode>
                  <v>1852</v>
                </pt>
                <pt idx="45">
                  <v>0.1467279353509745</v>
                </pt>
                <pt idx="46">
                  <formatCode>General</formatCode>
                  <v>1777</v>
                </pt>
                <pt idx="47">
                  <v>0.1586607142857143</v>
                </pt>
                <pt idx="48">
                  <formatCode>General</formatCode>
                  <v>1953</v>
                </pt>
                <pt idx="49">
                  <v>0.1586643919083597</v>
                </pt>
                <pt idx="50">
                  <formatCode>General</formatCode>
                  <v>1852</v>
                </pt>
                <pt idx="51">
                  <v>0.1711486923574531</v>
                </pt>
                <pt idx="52">
                  <formatCode>General</formatCode>
                  <v>2090</v>
                </pt>
                <pt idx="53">
                  <v>0.1792606570031735</v>
                </pt>
                <pt idx="54">
                  <formatCode>General</formatCode>
                  <v>1863</v>
                </pt>
                <pt idx="55">
                  <v>0.2242416947520462</v>
                </pt>
                <pt idx="56">
                  <formatCode>General</formatCode>
                  <v>1631</v>
                </pt>
                <pt idx="57">
                  <v>0.2342044801838024</v>
                </pt>
                <pt idx="58">
                  <formatCode>General</formatCode>
                  <v>1956</v>
                </pt>
                <pt idx="59">
                  <v>0.1917835081870772</v>
                </pt>
                <pt idx="60">
                  <formatCode>General</formatCode>
                  <v>1907</v>
                </pt>
                <pt idx="61">
                  <v>0.1807925673113386</v>
                </pt>
              </numCache>
            </numRef>
          </val>
          <smooth val="0"/>
        </ser>
        <ser>
          <idx val="11"/>
          <order val="1"/>
          <tx>
            <strRef>
              <f>Май!$A$16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Май!$B$1:$BK$1</f>
              <strCache>
                <ptCount val="62"/>
                <pt idx="0">
                  <v>01.05.2022</v>
                </pt>
                <pt idx="1">
                  <v>Конверсия</v>
                </pt>
                <pt idx="2">
                  <v>02.05.2022</v>
                </pt>
                <pt idx="3">
                  <v>Конверсия</v>
                </pt>
                <pt idx="4">
                  <v>03.05.2022</v>
                </pt>
                <pt idx="5">
                  <v>Конверсия</v>
                </pt>
                <pt idx="6">
                  <v>04.05.2022</v>
                </pt>
                <pt idx="7">
                  <v>Конверсия</v>
                </pt>
                <pt idx="8">
                  <v>05.05.2022</v>
                </pt>
                <pt idx="9">
                  <v>Конверсия</v>
                </pt>
                <pt idx="10">
                  <v>06.05.2022</v>
                </pt>
                <pt idx="11">
                  <v>Конверсия</v>
                </pt>
                <pt idx="12">
                  <v>07.05.2022</v>
                </pt>
                <pt idx="13">
                  <v>Конверсия</v>
                </pt>
                <pt idx="14">
                  <v>08.05.2022</v>
                </pt>
                <pt idx="15">
                  <v>Конверсия</v>
                </pt>
                <pt idx="16">
                  <v>09.05.2022</v>
                </pt>
                <pt idx="17">
                  <v>Конверсия</v>
                </pt>
                <pt idx="18">
                  <v>10.05.2022</v>
                </pt>
                <pt idx="19">
                  <v>Конверсия</v>
                </pt>
                <pt idx="20">
                  <v>11.05.2022</v>
                </pt>
                <pt idx="21">
                  <v>Конверсия</v>
                </pt>
                <pt idx="22">
                  <v>12.05.2022</v>
                </pt>
                <pt idx="23">
                  <v>Конверсия</v>
                </pt>
                <pt idx="24">
                  <v>13.05.2022</v>
                </pt>
                <pt idx="25">
                  <v>Конверсия</v>
                </pt>
                <pt idx="26">
                  <v>14.05.2022</v>
                </pt>
                <pt idx="27">
                  <v>Конверсия</v>
                </pt>
                <pt idx="28">
                  <v>15.05.2022</v>
                </pt>
                <pt idx="29">
                  <v>Конверсия</v>
                </pt>
                <pt idx="30">
                  <v>16.05.2022</v>
                </pt>
                <pt idx="31">
                  <v>Конверсия</v>
                </pt>
                <pt idx="32">
                  <v>17.05.2022</v>
                </pt>
                <pt idx="33">
                  <v>Конверсия</v>
                </pt>
                <pt idx="34">
                  <v>18.05.2022</v>
                </pt>
                <pt idx="35">
                  <v>Конверсия</v>
                </pt>
                <pt idx="36">
                  <v>19.05.2022</v>
                </pt>
                <pt idx="37">
                  <v>Конверсия</v>
                </pt>
                <pt idx="38">
                  <v>20.05.2022</v>
                </pt>
                <pt idx="39">
                  <v>Конверсия</v>
                </pt>
                <pt idx="40">
                  <v>21.05.2022</v>
                </pt>
                <pt idx="41">
                  <v>Конверсия</v>
                </pt>
                <pt idx="42">
                  <v>22.05.2022</v>
                </pt>
                <pt idx="43">
                  <v>Конверсия</v>
                </pt>
                <pt idx="44">
                  <v>23.05.2022</v>
                </pt>
                <pt idx="45">
                  <v>Конверсия</v>
                </pt>
                <pt idx="46">
                  <v>24.05.2022</v>
                </pt>
                <pt idx="47">
                  <v>Конверсия</v>
                </pt>
                <pt idx="48">
                  <v>25.05.2022</v>
                </pt>
                <pt idx="49">
                  <v>Конверсия</v>
                </pt>
                <pt idx="50">
                  <v>26.05.2022</v>
                </pt>
                <pt idx="51">
                  <v>Конверсия</v>
                </pt>
                <pt idx="52">
                  <v>27.05.2022</v>
                </pt>
                <pt idx="53">
                  <v>Конверсия</v>
                </pt>
                <pt idx="54">
                  <v>28.05.2022</v>
                </pt>
                <pt idx="55">
                  <v>Конверсия</v>
                </pt>
                <pt idx="56">
                  <v>29.05.2022</v>
                </pt>
                <pt idx="57">
                  <v>Конверсия</v>
                </pt>
                <pt idx="58">
                  <v>30.05.2022</v>
                </pt>
                <pt idx="59">
                  <v>Конверсия</v>
                </pt>
                <pt idx="60">
                  <v>31.05.2022</v>
                </pt>
                <pt idx="61">
                  <v>Конверсия</v>
                </pt>
              </strCache>
            </strRef>
          </cat>
          <val>
            <numRef>
              <f>Май!$B$16:$BK$16</f>
              <numCache>
                <formatCode>0.00%</formatCode>
                <ptCount val="62"/>
                <pt idx="0">
                  <formatCode>General</formatCode>
                  <v>1095</v>
                </pt>
                <pt idx="1">
                  <v>0.75</v>
                </pt>
                <pt idx="2">
                  <formatCode>General</formatCode>
                  <v>1191</v>
                </pt>
                <pt idx="3">
                  <v>0.7347316471314004</v>
                </pt>
                <pt idx="4">
                  <formatCode>General</formatCode>
                  <v>1174</v>
                </pt>
                <pt idx="5">
                  <v>0.7439797211660329</v>
                </pt>
                <pt idx="6">
                  <formatCode>General</formatCode>
                  <v>1287</v>
                </pt>
                <pt idx="7">
                  <v>0.740506329113924</v>
                </pt>
                <pt idx="8">
                  <formatCode>General</formatCode>
                  <v>1224</v>
                </pt>
                <pt idx="9">
                  <v>0.6994285714285714</v>
                </pt>
                <pt idx="10">
                  <formatCode>General</formatCode>
                  <v>1435</v>
                </pt>
                <pt idx="11">
                  <v>0.6976178901312591</v>
                </pt>
                <pt idx="12">
                  <formatCode>General</formatCode>
                  <v>1290</v>
                </pt>
                <pt idx="13">
                  <v>0.7022318998366902</v>
                </pt>
                <pt idx="14">
                  <formatCode>General</formatCode>
                  <v>1266</v>
                </pt>
                <pt idx="15">
                  <v>0.7221905305191101</v>
                </pt>
                <pt idx="16">
                  <formatCode>General</formatCode>
                  <v>1166</v>
                </pt>
                <pt idx="17">
                  <v>0.7375079063883618</v>
                </pt>
                <pt idx="18">
                  <formatCode>General</formatCode>
                  <v>1221</v>
                </pt>
                <pt idx="19">
                  <v>0.74</v>
                </pt>
                <pt idx="20">
                  <formatCode>General</formatCode>
                  <v>1288</v>
                </pt>
                <pt idx="21">
                  <v>0.7147613762486127</v>
                </pt>
                <pt idx="22">
                  <formatCode>General</formatCode>
                  <v>1273</v>
                </pt>
                <pt idx="23">
                  <v>0.6855142703284868</v>
                </pt>
                <pt idx="24">
                  <formatCode>General</formatCode>
                  <v>1454</v>
                </pt>
                <pt idx="25">
                  <v>0.651141961486789</v>
                </pt>
                <pt idx="26">
                  <formatCode>General</formatCode>
                  <v>1531</v>
                </pt>
                <pt idx="27">
                  <v>0.6714912280701755</v>
                </pt>
                <pt idx="28">
                  <formatCode>General</formatCode>
                  <v>1373</v>
                </pt>
                <pt idx="29">
                  <v>0.6958945767866194</v>
                </pt>
                <pt idx="30">
                  <formatCode>General</formatCode>
                  <v>1707</v>
                </pt>
                <pt idx="31">
                  <v>0.7229987293519695</v>
                </pt>
                <pt idx="32">
                  <formatCode>General</formatCode>
                  <v>1507</v>
                </pt>
                <pt idx="33">
                  <v>0.7207077953132472</v>
                </pt>
                <pt idx="34">
                  <formatCode>General</formatCode>
                  <v>1420</v>
                </pt>
                <pt idx="35">
                  <v>0.72264631043257</v>
                </pt>
                <pt idx="36">
                  <formatCode>General</formatCode>
                  <v>1295</v>
                </pt>
                <pt idx="37">
                  <v>0.7182473655019412</v>
                </pt>
                <pt idx="38">
                  <formatCode>General</formatCode>
                  <v>1500</v>
                </pt>
                <pt idx="39">
                  <v>0.723589001447178</v>
                </pt>
                <pt idx="40">
                  <formatCode>General</formatCode>
                  <v>1317</v>
                </pt>
                <pt idx="41">
                  <v>0.721248630887185</v>
                </pt>
                <pt idx="42">
                  <formatCode>General</formatCode>
                  <v>1211</v>
                </pt>
                <pt idx="43">
                  <v>0.7286401925391095</v>
                </pt>
                <pt idx="44">
                  <formatCode>General</formatCode>
                  <v>1354</v>
                </pt>
                <pt idx="45">
                  <v>0.7311015118790497</v>
                </pt>
                <pt idx="46">
                  <formatCode>General</formatCode>
                  <v>1311</v>
                </pt>
                <pt idx="47">
                  <v>0.7377602701181767</v>
                </pt>
                <pt idx="48">
                  <formatCode>General</formatCode>
                  <v>1424</v>
                </pt>
                <pt idx="49">
                  <v>0.7291346646185356</v>
                </pt>
                <pt idx="50">
                  <formatCode>General</formatCode>
                  <v>1294</v>
                </pt>
                <pt idx="51">
                  <v>0.6987041036717062</v>
                </pt>
                <pt idx="52">
                  <formatCode>General</formatCode>
                  <v>1437</v>
                </pt>
                <pt idx="53">
                  <v>0.6875598086124401</v>
                </pt>
                <pt idx="54">
                  <formatCode>General</formatCode>
                  <v>1265</v>
                </pt>
                <pt idx="55">
                  <v>0.6790123456790124</v>
                </pt>
                <pt idx="56">
                  <formatCode>General</formatCode>
                  <v>1085</v>
                </pt>
                <pt idx="57">
                  <v>0.6652360515021459</v>
                </pt>
                <pt idx="58">
                  <formatCode>General</formatCode>
                  <v>1324</v>
                </pt>
                <pt idx="59">
                  <v>0.6768916155419223</v>
                </pt>
                <pt idx="60">
                  <formatCode>General</formatCode>
                  <v>1315</v>
                </pt>
                <pt idx="61">
                  <v>0.6895647614053487</v>
                </pt>
              </numCache>
            </numRef>
          </val>
          <smooth val="0"/>
        </ser>
        <ser>
          <idx val="12"/>
          <order val="2"/>
          <tx>
            <strRef>
              <f>Май!$A$17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Май!$B$1:$BK$1</f>
              <strCache>
                <ptCount val="62"/>
                <pt idx="0">
                  <v>01.05.2022</v>
                </pt>
                <pt idx="1">
                  <v>Конверсия</v>
                </pt>
                <pt idx="2">
                  <v>02.05.2022</v>
                </pt>
                <pt idx="3">
                  <v>Конверсия</v>
                </pt>
                <pt idx="4">
                  <v>03.05.2022</v>
                </pt>
                <pt idx="5">
                  <v>Конверсия</v>
                </pt>
                <pt idx="6">
                  <v>04.05.2022</v>
                </pt>
                <pt idx="7">
                  <v>Конверсия</v>
                </pt>
                <pt idx="8">
                  <v>05.05.2022</v>
                </pt>
                <pt idx="9">
                  <v>Конверсия</v>
                </pt>
                <pt idx="10">
                  <v>06.05.2022</v>
                </pt>
                <pt idx="11">
                  <v>Конверсия</v>
                </pt>
                <pt idx="12">
                  <v>07.05.2022</v>
                </pt>
                <pt idx="13">
                  <v>Конверсия</v>
                </pt>
                <pt idx="14">
                  <v>08.05.2022</v>
                </pt>
                <pt idx="15">
                  <v>Конверсия</v>
                </pt>
                <pt idx="16">
                  <v>09.05.2022</v>
                </pt>
                <pt idx="17">
                  <v>Конверсия</v>
                </pt>
                <pt idx="18">
                  <v>10.05.2022</v>
                </pt>
                <pt idx="19">
                  <v>Конверсия</v>
                </pt>
                <pt idx="20">
                  <v>11.05.2022</v>
                </pt>
                <pt idx="21">
                  <v>Конверсия</v>
                </pt>
                <pt idx="22">
                  <v>12.05.2022</v>
                </pt>
                <pt idx="23">
                  <v>Конверсия</v>
                </pt>
                <pt idx="24">
                  <v>13.05.2022</v>
                </pt>
                <pt idx="25">
                  <v>Конверсия</v>
                </pt>
                <pt idx="26">
                  <v>14.05.2022</v>
                </pt>
                <pt idx="27">
                  <v>Конверсия</v>
                </pt>
                <pt idx="28">
                  <v>15.05.2022</v>
                </pt>
                <pt idx="29">
                  <v>Конверсия</v>
                </pt>
                <pt idx="30">
                  <v>16.05.2022</v>
                </pt>
                <pt idx="31">
                  <v>Конверсия</v>
                </pt>
                <pt idx="32">
                  <v>17.05.2022</v>
                </pt>
                <pt idx="33">
                  <v>Конверсия</v>
                </pt>
                <pt idx="34">
                  <v>18.05.2022</v>
                </pt>
                <pt idx="35">
                  <v>Конверсия</v>
                </pt>
                <pt idx="36">
                  <v>19.05.2022</v>
                </pt>
                <pt idx="37">
                  <v>Конверсия</v>
                </pt>
                <pt idx="38">
                  <v>20.05.2022</v>
                </pt>
                <pt idx="39">
                  <v>Конверсия</v>
                </pt>
                <pt idx="40">
                  <v>21.05.2022</v>
                </pt>
                <pt idx="41">
                  <v>Конверсия</v>
                </pt>
                <pt idx="42">
                  <v>22.05.2022</v>
                </pt>
                <pt idx="43">
                  <v>Конверсия</v>
                </pt>
                <pt idx="44">
                  <v>23.05.2022</v>
                </pt>
                <pt idx="45">
                  <v>Конверсия</v>
                </pt>
                <pt idx="46">
                  <v>24.05.2022</v>
                </pt>
                <pt idx="47">
                  <v>Конверсия</v>
                </pt>
                <pt idx="48">
                  <v>25.05.2022</v>
                </pt>
                <pt idx="49">
                  <v>Конверсия</v>
                </pt>
                <pt idx="50">
                  <v>26.05.2022</v>
                </pt>
                <pt idx="51">
                  <v>Конверсия</v>
                </pt>
                <pt idx="52">
                  <v>27.05.2022</v>
                </pt>
                <pt idx="53">
                  <v>Конверсия</v>
                </pt>
                <pt idx="54">
                  <v>28.05.2022</v>
                </pt>
                <pt idx="55">
                  <v>Конверсия</v>
                </pt>
                <pt idx="56">
                  <v>29.05.2022</v>
                </pt>
                <pt idx="57">
                  <v>Конверсия</v>
                </pt>
                <pt idx="58">
                  <v>30.05.2022</v>
                </pt>
                <pt idx="59">
                  <v>Конверсия</v>
                </pt>
                <pt idx="60">
                  <v>31.05.2022</v>
                </pt>
                <pt idx="61">
                  <v>Конверсия</v>
                </pt>
              </strCache>
            </strRef>
          </cat>
          <val>
            <numRef>
              <f>Май!$B$17:$BK$17</f>
              <numCache>
                <formatCode>0.00%</formatCode>
                <ptCount val="62"/>
                <pt idx="0">
                  <formatCode>General</formatCode>
                  <v>1024</v>
                </pt>
                <pt idx="1">
                  <v>0.7013698630136986</v>
                </pt>
                <pt idx="2">
                  <formatCode>General</formatCode>
                  <v>1116</v>
                </pt>
                <pt idx="3">
                  <v>0.688463911165947</v>
                </pt>
                <pt idx="4">
                  <formatCode>General</formatCode>
                  <v>1089</v>
                </pt>
                <pt idx="5">
                  <v>0.6901140684410646</v>
                </pt>
                <pt idx="6">
                  <formatCode>General</formatCode>
                  <v>1218</v>
                </pt>
                <pt idx="7">
                  <v>0.7008055235903338</v>
                </pt>
                <pt idx="8">
                  <formatCode>General</formatCode>
                  <v>1136</v>
                </pt>
                <pt idx="9">
                  <v>0.6491428571428571</v>
                </pt>
                <pt idx="10">
                  <formatCode>General</formatCode>
                  <v>1353</v>
                </pt>
                <pt idx="11">
                  <v>0.6577540106951871</v>
                </pt>
                <pt idx="12">
                  <formatCode>General</formatCode>
                  <v>1219</v>
                </pt>
                <pt idx="13">
                  <v>0.663581927054981</v>
                </pt>
                <pt idx="14">
                  <formatCode>General</formatCode>
                  <v>1188</v>
                </pt>
                <pt idx="15">
                  <v>0.6776953793496863</v>
                </pt>
                <pt idx="16">
                  <formatCode>General</formatCode>
                  <v>1103</v>
                </pt>
                <pt idx="17">
                  <v>0.6976597090449083</v>
                </pt>
                <pt idx="18">
                  <formatCode>General</formatCode>
                  <v>1137</v>
                </pt>
                <pt idx="19">
                  <v>0.6890909090909091</v>
                </pt>
                <pt idx="20">
                  <formatCode>General</formatCode>
                  <v>1198</v>
                </pt>
                <pt idx="21">
                  <v>0.6648168701442841</v>
                </pt>
                <pt idx="22">
                  <formatCode>General</formatCode>
                  <v>1221</v>
                </pt>
                <pt idx="23">
                  <v>0.6575121163166397</v>
                </pt>
                <pt idx="24">
                  <formatCode>General</formatCode>
                  <v>1354</v>
                </pt>
                <pt idx="25">
                  <v>0.606359158083296</v>
                </pt>
                <pt idx="26">
                  <formatCode>General</formatCode>
                  <v>1424</v>
                </pt>
                <pt idx="27">
                  <v>0.624561403508772</v>
                </pt>
                <pt idx="28">
                  <formatCode>General</formatCode>
                  <v>1310</v>
                </pt>
                <pt idx="29">
                  <v>0.6639635073492144</v>
                </pt>
                <pt idx="30">
                  <formatCode>General</formatCode>
                  <v>1618</v>
                </pt>
                <pt idx="31">
                  <v>0.6853028377806014</v>
                </pt>
                <pt idx="32">
                  <formatCode>General</formatCode>
                  <v>1427</v>
                </pt>
                <pt idx="33">
                  <v>0.6824485891917743</v>
                </pt>
                <pt idx="34">
                  <formatCode>General</formatCode>
                  <v>1345</v>
                </pt>
                <pt idx="35">
                  <v>0.6844783715012722</v>
                </pt>
                <pt idx="36">
                  <formatCode>General</formatCode>
                  <v>1221</v>
                </pt>
                <pt idx="37">
                  <v>0.6772046589018302</v>
                </pt>
                <pt idx="38">
                  <formatCode>General</formatCode>
                  <v>1416</v>
                </pt>
                <pt idx="39">
                  <v>0.683068017366136</v>
                </pt>
                <pt idx="40">
                  <formatCode>General</formatCode>
                  <v>1245</v>
                </pt>
                <pt idx="41">
                  <v>0.6818181818181818</v>
                </pt>
                <pt idx="42">
                  <formatCode>General</formatCode>
                  <v>1137</v>
                </pt>
                <pt idx="43">
                  <v>0.6841155234657039</v>
                </pt>
                <pt idx="44">
                  <formatCode>General</formatCode>
                  <v>1280</v>
                </pt>
                <pt idx="45">
                  <v>0.6911447084233261</v>
                </pt>
                <pt idx="46">
                  <formatCode>General</formatCode>
                  <v>1238</v>
                </pt>
                <pt idx="47">
                  <v>0.6966797974113674</v>
                </pt>
                <pt idx="48">
                  <formatCode>General</formatCode>
                  <v>1336</v>
                </pt>
                <pt idx="49">
                  <v>0.6840757808499744</v>
                </pt>
                <pt idx="50">
                  <formatCode>General</formatCode>
                  <v>1231</v>
                </pt>
                <pt idx="51">
                  <v>0.6646868250539957</v>
                </pt>
                <pt idx="52">
                  <formatCode>General</formatCode>
                  <v>1232</v>
                </pt>
                <pt idx="53">
                  <v>0.5894736842105263</v>
                </pt>
                <pt idx="54">
                  <formatCode>General</formatCode>
                  <v>977</v>
                </pt>
                <pt idx="55">
                  <v>0.524422973698336</v>
                </pt>
                <pt idx="56">
                  <formatCode>General</formatCode>
                  <v>860</v>
                </pt>
                <pt idx="57">
                  <v>0.5272838749233599</v>
                </pt>
                <pt idx="58">
                  <formatCode>General</formatCode>
                  <v>1042</v>
                </pt>
                <pt idx="59">
                  <v>0.532719836400818</v>
                </pt>
                <pt idx="60">
                  <formatCode>General</formatCode>
                  <v>1053</v>
                </pt>
                <pt idx="61">
                  <v>0.5521761929732564</v>
                </pt>
              </numCache>
            </numRef>
          </val>
          <smooth val="0"/>
        </ser>
        <ser>
          <idx val="13"/>
          <order val="3"/>
          <tx>
            <strRef>
              <f>Май!$A$18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Май!$B$1:$BK$1</f>
              <strCache>
                <ptCount val="62"/>
                <pt idx="0">
                  <v>01.05.2022</v>
                </pt>
                <pt idx="1">
                  <v>Конверсия</v>
                </pt>
                <pt idx="2">
                  <v>02.05.2022</v>
                </pt>
                <pt idx="3">
                  <v>Конверсия</v>
                </pt>
                <pt idx="4">
                  <v>03.05.2022</v>
                </pt>
                <pt idx="5">
                  <v>Конверсия</v>
                </pt>
                <pt idx="6">
                  <v>04.05.2022</v>
                </pt>
                <pt idx="7">
                  <v>Конверсия</v>
                </pt>
                <pt idx="8">
                  <v>05.05.2022</v>
                </pt>
                <pt idx="9">
                  <v>Конверсия</v>
                </pt>
                <pt idx="10">
                  <v>06.05.2022</v>
                </pt>
                <pt idx="11">
                  <v>Конверсия</v>
                </pt>
                <pt idx="12">
                  <v>07.05.2022</v>
                </pt>
                <pt idx="13">
                  <v>Конверсия</v>
                </pt>
                <pt idx="14">
                  <v>08.05.2022</v>
                </pt>
                <pt idx="15">
                  <v>Конверсия</v>
                </pt>
                <pt idx="16">
                  <v>09.05.2022</v>
                </pt>
                <pt idx="17">
                  <v>Конверсия</v>
                </pt>
                <pt idx="18">
                  <v>10.05.2022</v>
                </pt>
                <pt idx="19">
                  <v>Конверсия</v>
                </pt>
                <pt idx="20">
                  <v>11.05.2022</v>
                </pt>
                <pt idx="21">
                  <v>Конверсия</v>
                </pt>
                <pt idx="22">
                  <v>12.05.2022</v>
                </pt>
                <pt idx="23">
                  <v>Конверсия</v>
                </pt>
                <pt idx="24">
                  <v>13.05.2022</v>
                </pt>
                <pt idx="25">
                  <v>Конверсия</v>
                </pt>
                <pt idx="26">
                  <v>14.05.2022</v>
                </pt>
                <pt idx="27">
                  <v>Конверсия</v>
                </pt>
                <pt idx="28">
                  <v>15.05.2022</v>
                </pt>
                <pt idx="29">
                  <v>Конверсия</v>
                </pt>
                <pt idx="30">
                  <v>16.05.2022</v>
                </pt>
                <pt idx="31">
                  <v>Конверсия</v>
                </pt>
                <pt idx="32">
                  <v>17.05.2022</v>
                </pt>
                <pt idx="33">
                  <v>Конверсия</v>
                </pt>
                <pt idx="34">
                  <v>18.05.2022</v>
                </pt>
                <pt idx="35">
                  <v>Конверсия</v>
                </pt>
                <pt idx="36">
                  <v>19.05.2022</v>
                </pt>
                <pt idx="37">
                  <v>Конверсия</v>
                </pt>
                <pt idx="38">
                  <v>20.05.2022</v>
                </pt>
                <pt idx="39">
                  <v>Конверсия</v>
                </pt>
                <pt idx="40">
                  <v>21.05.2022</v>
                </pt>
                <pt idx="41">
                  <v>Конверсия</v>
                </pt>
                <pt idx="42">
                  <v>22.05.2022</v>
                </pt>
                <pt idx="43">
                  <v>Конверсия</v>
                </pt>
                <pt idx="44">
                  <v>23.05.2022</v>
                </pt>
                <pt idx="45">
                  <v>Конверсия</v>
                </pt>
                <pt idx="46">
                  <v>24.05.2022</v>
                </pt>
                <pt idx="47">
                  <v>Конверсия</v>
                </pt>
                <pt idx="48">
                  <v>25.05.2022</v>
                </pt>
                <pt idx="49">
                  <v>Конверсия</v>
                </pt>
                <pt idx="50">
                  <v>26.05.2022</v>
                </pt>
                <pt idx="51">
                  <v>Конверсия</v>
                </pt>
                <pt idx="52">
                  <v>27.05.2022</v>
                </pt>
                <pt idx="53">
                  <v>Конверсия</v>
                </pt>
                <pt idx="54">
                  <v>28.05.2022</v>
                </pt>
                <pt idx="55">
                  <v>Конверсия</v>
                </pt>
                <pt idx="56">
                  <v>29.05.2022</v>
                </pt>
                <pt idx="57">
                  <v>Конверсия</v>
                </pt>
                <pt idx="58">
                  <v>30.05.2022</v>
                </pt>
                <pt idx="59">
                  <v>Конверсия</v>
                </pt>
                <pt idx="60">
                  <v>31.05.2022</v>
                </pt>
                <pt idx="61">
                  <v>Конверсия</v>
                </pt>
              </strCache>
            </strRef>
          </cat>
          <val>
            <numRef>
              <f>Май!$B$18:$BK$18</f>
              <numCache>
                <formatCode>0.00%</formatCode>
                <ptCount val="62"/>
                <pt idx="0">
                  <formatCode>General</formatCode>
                  <v>946</v>
                </pt>
                <pt idx="1">
                  <v>0.647945205479452</v>
                </pt>
                <pt idx="2">
                  <formatCode>General</formatCode>
                  <v>1033</v>
                </pt>
                <pt idx="3">
                  <v>0.6372609500308452</v>
                </pt>
                <pt idx="4">
                  <formatCode>General</formatCode>
                  <v>1025</v>
                </pt>
                <pt idx="5">
                  <v>0.6495564005069708</v>
                </pt>
                <pt idx="6">
                  <formatCode>General</formatCode>
                  <v>1122</v>
                </pt>
                <pt idx="7">
                  <v>0.6455696202531646</v>
                </pt>
                <pt idx="8">
                  <formatCode>General</formatCode>
                  <v>1059</v>
                </pt>
                <pt idx="9">
                  <v>0.6051428571428571</v>
                </pt>
                <pt idx="10">
                  <formatCode>General</formatCode>
                  <v>1234</v>
                </pt>
                <pt idx="11">
                  <v>0.5999027710257657</v>
                </pt>
                <pt idx="12">
                  <formatCode>General</formatCode>
                  <v>1099</v>
                </pt>
                <pt idx="13">
                  <v>0.5982580293957539</v>
                </pt>
                <pt idx="14">
                  <formatCode>General</formatCode>
                  <v>1121</v>
                </pt>
                <pt idx="15">
                  <v>0.6394751853964632</v>
                </pt>
                <pt idx="16">
                  <formatCode>General</formatCode>
                  <v>1045</v>
                </pt>
                <pt idx="17">
                  <v>0.6609740670461733</v>
                </pt>
                <pt idx="18">
                  <formatCode>General</formatCode>
                  <v>1057</v>
                </pt>
                <pt idx="19">
                  <v>0.6406060606060606</v>
                </pt>
                <pt idx="20">
                  <formatCode>General</formatCode>
                  <v>1085</v>
                </pt>
                <pt idx="21">
                  <v>0.6021087680355161</v>
                </pt>
                <pt idx="22">
                  <formatCode>General</formatCode>
                  <v>1158</v>
                </pt>
                <pt idx="23">
                  <v>0.6235864297253635</v>
                </pt>
                <pt idx="24">
                  <formatCode>General</formatCode>
                  <v>1254</v>
                </pt>
                <pt idx="25">
                  <v>0.5615763546798029</v>
                </pt>
                <pt idx="26">
                  <formatCode>General</formatCode>
                  <v>1353</v>
                </pt>
                <pt idx="27">
                  <v>0.593421052631579</v>
                </pt>
                <pt idx="28">
                  <formatCode>General</formatCode>
                  <v>1264</v>
                </pt>
                <pt idx="29">
                  <v>0.6406487582361885</v>
                </pt>
                <pt idx="30">
                  <formatCode>General</formatCode>
                  <v>1529</v>
                </pt>
                <pt idx="31">
                  <v>0.6476069462092334</v>
                </pt>
                <pt idx="32">
                  <formatCode>General</formatCode>
                  <v>1339</v>
                </pt>
                <pt idx="33">
                  <v>0.640363462458154</v>
                </pt>
                <pt idx="34">
                  <formatCode>General</formatCode>
                  <v>1258</v>
                </pt>
                <pt idx="35">
                  <v>0.6402035623409669</v>
                </pt>
                <pt idx="36">
                  <formatCode>General</formatCode>
                  <v>1167</v>
                </pt>
                <pt idx="37">
                  <v>0.6472545757071547</v>
                </pt>
                <pt idx="38">
                  <formatCode>General</formatCode>
                  <v>1348</v>
                </pt>
                <pt idx="39">
                  <v>0.6502653159671973</v>
                </pt>
                <pt idx="40">
                  <formatCode>General</formatCode>
                  <v>1191</v>
                </pt>
                <pt idx="41">
                  <v>0.6522453450164294</v>
                </pt>
                <pt idx="42">
                  <formatCode>General</formatCode>
                  <v>1075</v>
                </pt>
                <pt idx="43">
                  <v>0.6468110709987966</v>
                </pt>
                <pt idx="44">
                  <formatCode>General</formatCode>
                  <v>1203</v>
                </pt>
                <pt idx="45">
                  <v>0.6495680345572354</v>
                </pt>
                <pt idx="46">
                  <formatCode>General</formatCode>
                  <v>1162</v>
                </pt>
                <pt idx="47">
                  <v>0.6539110861001688</v>
                </pt>
                <pt idx="48">
                  <formatCode>General</formatCode>
                  <v>1218</v>
                </pt>
                <pt idx="49">
                  <v>0.6236559139784946</v>
                </pt>
                <pt idx="50">
                  <formatCode>General</formatCode>
                  <v>1125</v>
                </pt>
                <pt idx="51">
                  <v>0.607451403887689</v>
                </pt>
                <pt idx="52">
                  <formatCode>General</formatCode>
                  <v>1149</v>
                </pt>
                <pt idx="53">
                  <v>0.5497607655502392</v>
                </pt>
                <pt idx="54">
                  <formatCode>General</formatCode>
                  <v>941</v>
                </pt>
                <pt idx="55">
                  <v>0.5050993022007515</v>
                </pt>
                <pt idx="56">
                  <formatCode>General</formatCode>
                  <v>805</v>
                </pt>
                <pt idx="57">
                  <v>0.4935622317596566</v>
                </pt>
                <pt idx="58">
                  <formatCode>General</formatCode>
                  <v>981</v>
                </pt>
                <pt idx="59">
                  <v>0.5015337423312883</v>
                </pt>
                <pt idx="60">
                  <formatCode>General</formatCode>
                  <v>986</v>
                </pt>
                <pt idx="61">
                  <v>0.5170424750917672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Июнь!$A$15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Июнь!$B$1:$BK$1</f>
              <strCache>
                <ptCount val="62"/>
                <pt idx="0">
                  <v>01.06.2022</v>
                </pt>
                <pt idx="1">
                  <v>Конверсия</v>
                </pt>
                <pt idx="2">
                  <v>02.06.2022</v>
                </pt>
                <pt idx="3">
                  <v>Конверсия</v>
                </pt>
                <pt idx="4">
                  <v>03.06.2022</v>
                </pt>
                <pt idx="5">
                  <v>Конверсия</v>
                </pt>
                <pt idx="6">
                  <v>04.06.2022</v>
                </pt>
                <pt idx="7">
                  <v>Конверсия</v>
                </pt>
                <pt idx="8">
                  <v>05.06.2022</v>
                </pt>
                <pt idx="9">
                  <v>Конверсия</v>
                </pt>
                <pt idx="10">
                  <v>06.06.2022</v>
                </pt>
                <pt idx="11">
                  <v>Конверсия</v>
                </pt>
                <pt idx="12">
                  <v>07.06.2022</v>
                </pt>
                <pt idx="13">
                  <v>Конверсия</v>
                </pt>
                <pt idx="14">
                  <v>08.06.2022</v>
                </pt>
                <pt idx="15">
                  <v>Конверсия</v>
                </pt>
                <pt idx="16">
                  <v>09.06.2022</v>
                </pt>
                <pt idx="17">
                  <v>Конверсия</v>
                </pt>
                <pt idx="18">
                  <v>10.06.2022</v>
                </pt>
                <pt idx="19">
                  <v>Конверсия</v>
                </pt>
                <pt idx="20">
                  <v>11.06.2022</v>
                </pt>
                <pt idx="21">
                  <v>Конверсия</v>
                </pt>
                <pt idx="22">
                  <v>12.06.2022</v>
                </pt>
                <pt idx="23">
                  <v>Конверсия</v>
                </pt>
                <pt idx="24">
                  <v>13.06.2022</v>
                </pt>
                <pt idx="25">
                  <v>Конверсия</v>
                </pt>
                <pt idx="26">
                  <v>14.06.2022</v>
                </pt>
                <pt idx="27">
                  <v>Конверсия</v>
                </pt>
                <pt idx="28">
                  <v>15.06.2022</v>
                </pt>
                <pt idx="29">
                  <v>Конверсия</v>
                </pt>
                <pt idx="30">
                  <v>16.06.2022</v>
                </pt>
                <pt idx="31">
                  <v>Конверсия</v>
                </pt>
                <pt idx="32">
                  <v>17.06.2022</v>
                </pt>
                <pt idx="33">
                  <v>Конверсия</v>
                </pt>
                <pt idx="34">
                  <v>18.06.2022</v>
                </pt>
                <pt idx="35">
                  <v>Конверсия</v>
                </pt>
                <pt idx="36">
                  <v>19.06.2022</v>
                </pt>
                <pt idx="37">
                  <v>Конверсия</v>
                </pt>
                <pt idx="38">
                  <v>20.06.2022</v>
                </pt>
                <pt idx="39">
                  <v>Конверсия</v>
                </pt>
                <pt idx="40">
                  <v>21.06.2022</v>
                </pt>
                <pt idx="41">
                  <v>Конверсия</v>
                </pt>
                <pt idx="42">
                  <v>22.06.2022</v>
                </pt>
                <pt idx="43">
                  <v>Конверсия</v>
                </pt>
                <pt idx="44">
                  <v>23.06.2022</v>
                </pt>
                <pt idx="45">
                  <v>Конверсия</v>
                </pt>
                <pt idx="46">
                  <v>24.06.2022</v>
                </pt>
                <pt idx="47">
                  <v>Конверсия</v>
                </pt>
                <pt idx="48">
                  <v>25.06.2022</v>
                </pt>
                <pt idx="49">
                  <v>Конверсия</v>
                </pt>
                <pt idx="50">
                  <v>26.06.2022</v>
                </pt>
                <pt idx="51">
                  <v>Конверсия</v>
                </pt>
                <pt idx="52">
                  <v>27.06.2022</v>
                </pt>
                <pt idx="53">
                  <v>Конверсия</v>
                </pt>
                <pt idx="54">
                  <v>28.06.2022</v>
                </pt>
                <pt idx="55">
                  <v>Конверсия</v>
                </pt>
                <pt idx="56">
                  <v>29.06.2022</v>
                </pt>
                <pt idx="57">
                  <v>Конверсия</v>
                </pt>
                <pt idx="58">
                  <v>30.06.2022</v>
                </pt>
                <pt idx="59">
                  <v>Конверсия</v>
                </pt>
                <pt idx="60">
                  <v>Среднее в день</v>
                </pt>
                <pt idx="61">
                  <v>% конверсии</v>
                </pt>
              </strCache>
            </strRef>
          </cat>
          <val>
            <numRef>
              <f>Июнь!$B$15:$BK$15</f>
              <numCache>
                <formatCode>0.00%</formatCode>
                <ptCount val="62"/>
                <pt idx="0">
                  <formatCode>General</formatCode>
                  <v>1734</v>
                </pt>
                <pt idx="1">
                  <v>0.1628627782473936</v>
                </pt>
                <pt idx="2">
                  <formatCode>General</formatCode>
                  <v>1693</v>
                </pt>
                <pt idx="3">
                  <v>0.161161351737268</v>
                </pt>
                <pt idx="4">
                  <formatCode>General</formatCode>
                  <v>1905</v>
                </pt>
                <pt idx="5">
                  <v>0.1507</v>
                </pt>
                <pt idx="6">
                  <formatCode>General</formatCode>
                  <v>1745</v>
                </pt>
                <pt idx="7">
                  <v>0.1764</v>
                </pt>
                <pt idx="8">
                  <formatCode>General</formatCode>
                  <v>1549</v>
                </pt>
                <pt idx="9">
                  <v>0.1883511673151751</v>
                </pt>
                <pt idx="10">
                  <formatCode>General</formatCode>
                  <v>1736</v>
                </pt>
                <pt idx="11">
                  <v>0.1343653250773994</v>
                </pt>
                <pt idx="12">
                  <formatCode>General</formatCode>
                  <v>1584</v>
                </pt>
                <pt idx="13">
                  <v>0.1243816254416961</v>
                </pt>
                <pt idx="14">
                  <formatCode>General</formatCode>
                  <v>1660</v>
                </pt>
                <pt idx="15">
                  <v>0.1370202228642179</v>
                </pt>
                <pt idx="16">
                  <formatCode>General</formatCode>
                  <v>1523</v>
                </pt>
                <pt idx="17">
                  <v>0.1196010680069106</v>
                </pt>
                <pt idx="18">
                  <formatCode>General</formatCode>
                  <v>2053</v>
                </pt>
                <pt idx="19">
                  <v>0.08404290158834125</v>
                </pt>
                <pt idx="20">
                  <formatCode>General</formatCode>
                  <v>1803</v>
                </pt>
                <pt idx="21">
                  <v>0.1049659428305292</v>
                </pt>
                <pt idx="22">
                  <formatCode>General</formatCode>
                  <v>1507</v>
                </pt>
                <pt idx="23">
                  <v>0.1379910264627781</v>
                </pt>
                <pt idx="24">
                  <formatCode>General</formatCode>
                  <v>1583</v>
                </pt>
                <pt idx="25">
                  <v>0.1086553641293157</v>
                </pt>
                <pt idx="26">
                  <formatCode>General</formatCode>
                  <v>1796</v>
                </pt>
                <pt idx="27">
                  <v>0.09573560767590618</v>
                </pt>
                <pt idx="28">
                  <formatCode>General</formatCode>
                  <v>2127</v>
                </pt>
                <pt idx="29">
                  <v>0.09403598744418409</v>
                </pt>
                <pt idx="30">
                  <formatCode>General</formatCode>
                  <v>1977</v>
                </pt>
                <pt idx="31">
                  <v>0.09904809619238476</v>
                </pt>
                <pt idx="32">
                  <formatCode>General</formatCode>
                  <v>1941</v>
                </pt>
                <pt idx="33">
                  <v>0.1187373830060562</v>
                </pt>
                <pt idx="34">
                  <formatCode>General</formatCode>
                  <v>1808</v>
                </pt>
                <pt idx="35">
                  <v>0.1537284244537029</v>
                </pt>
                <pt idx="36">
                  <formatCode>General</formatCode>
                  <v>1543</v>
                </pt>
                <pt idx="37">
                  <v>0.1797530288909599</v>
                </pt>
                <pt idx="38">
                  <formatCode>General</formatCode>
                  <v>1980</v>
                </pt>
                <pt idx="39">
                  <v>0.1566</v>
                </pt>
                <pt idx="40">
                  <formatCode>General</formatCode>
                  <v>1827</v>
                </pt>
                <pt idx="41">
                  <v>0.1485</v>
                </pt>
                <pt idx="42">
                  <formatCode>General</formatCode>
                  <v>1792</v>
                </pt>
                <pt idx="43">
                  <v>0.1575</v>
                </pt>
                <pt idx="44">
                  <formatCode>General</formatCode>
                  <v>1616</v>
                </pt>
                <pt idx="45">
                  <v>0.1475</v>
                </pt>
                <pt idx="46">
                  <formatCode>General</formatCode>
                  <v>1961</v>
                </pt>
                <pt idx="47">
                  <v>0.1624</v>
                </pt>
                <pt idx="48">
                  <formatCode>General</formatCode>
                  <v>1727</v>
                </pt>
                <pt idx="49">
                  <v>0.1978</v>
                </pt>
                <pt idx="50">
                  <formatCode>General</formatCode>
                  <v>1478</v>
                </pt>
                <pt idx="51">
                  <v>0.2139</v>
                </pt>
                <pt idx="52">
                  <formatCode>General</formatCode>
                  <v>1884</v>
                </pt>
                <pt idx="53">
                  <v>0.1794114846205123</v>
                </pt>
                <pt idx="54">
                  <formatCode>General</formatCode>
                  <v>1807</v>
                </pt>
                <pt idx="55">
                  <v>0.1820471489018739</v>
                </pt>
                <pt idx="56">
                  <formatCode>General</formatCode>
                  <v>1708</v>
                </pt>
                <pt idx="57">
                  <v>0.1821089668408146</v>
                </pt>
                <pt idx="58">
                  <formatCode>General</formatCode>
                  <v>1376</v>
                </pt>
                <pt idx="59">
                  <v>0.1350078492935636</v>
                </pt>
                <pt idx="60">
                  <formatCode>0</formatCode>
                  <v>1747.433333333333</v>
                </pt>
                <pt idx="61">
                  <v>0.1370414133122808</v>
                </pt>
              </numCache>
            </numRef>
          </val>
          <smooth val="0"/>
        </ser>
        <ser>
          <idx val="11"/>
          <order val="1"/>
          <tx>
            <strRef>
              <f>Июнь!$A$16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Июнь!$B$1:$BK$1</f>
              <strCache>
                <ptCount val="62"/>
                <pt idx="0">
                  <v>01.06.2022</v>
                </pt>
                <pt idx="1">
                  <v>Конверсия</v>
                </pt>
                <pt idx="2">
                  <v>02.06.2022</v>
                </pt>
                <pt idx="3">
                  <v>Конверсия</v>
                </pt>
                <pt idx="4">
                  <v>03.06.2022</v>
                </pt>
                <pt idx="5">
                  <v>Конверсия</v>
                </pt>
                <pt idx="6">
                  <v>04.06.2022</v>
                </pt>
                <pt idx="7">
                  <v>Конверсия</v>
                </pt>
                <pt idx="8">
                  <v>05.06.2022</v>
                </pt>
                <pt idx="9">
                  <v>Конверсия</v>
                </pt>
                <pt idx="10">
                  <v>06.06.2022</v>
                </pt>
                <pt idx="11">
                  <v>Конверсия</v>
                </pt>
                <pt idx="12">
                  <v>07.06.2022</v>
                </pt>
                <pt idx="13">
                  <v>Конверсия</v>
                </pt>
                <pt idx="14">
                  <v>08.06.2022</v>
                </pt>
                <pt idx="15">
                  <v>Конверсия</v>
                </pt>
                <pt idx="16">
                  <v>09.06.2022</v>
                </pt>
                <pt idx="17">
                  <v>Конверсия</v>
                </pt>
                <pt idx="18">
                  <v>10.06.2022</v>
                </pt>
                <pt idx="19">
                  <v>Конверсия</v>
                </pt>
                <pt idx="20">
                  <v>11.06.2022</v>
                </pt>
                <pt idx="21">
                  <v>Конверсия</v>
                </pt>
                <pt idx="22">
                  <v>12.06.2022</v>
                </pt>
                <pt idx="23">
                  <v>Конверсия</v>
                </pt>
                <pt idx="24">
                  <v>13.06.2022</v>
                </pt>
                <pt idx="25">
                  <v>Конверсия</v>
                </pt>
                <pt idx="26">
                  <v>14.06.2022</v>
                </pt>
                <pt idx="27">
                  <v>Конверсия</v>
                </pt>
                <pt idx="28">
                  <v>15.06.2022</v>
                </pt>
                <pt idx="29">
                  <v>Конверсия</v>
                </pt>
                <pt idx="30">
                  <v>16.06.2022</v>
                </pt>
                <pt idx="31">
                  <v>Конверсия</v>
                </pt>
                <pt idx="32">
                  <v>17.06.2022</v>
                </pt>
                <pt idx="33">
                  <v>Конверсия</v>
                </pt>
                <pt idx="34">
                  <v>18.06.2022</v>
                </pt>
                <pt idx="35">
                  <v>Конверсия</v>
                </pt>
                <pt idx="36">
                  <v>19.06.2022</v>
                </pt>
                <pt idx="37">
                  <v>Конверсия</v>
                </pt>
                <pt idx="38">
                  <v>20.06.2022</v>
                </pt>
                <pt idx="39">
                  <v>Конверсия</v>
                </pt>
                <pt idx="40">
                  <v>21.06.2022</v>
                </pt>
                <pt idx="41">
                  <v>Конверсия</v>
                </pt>
                <pt idx="42">
                  <v>22.06.2022</v>
                </pt>
                <pt idx="43">
                  <v>Конверсия</v>
                </pt>
                <pt idx="44">
                  <v>23.06.2022</v>
                </pt>
                <pt idx="45">
                  <v>Конверсия</v>
                </pt>
                <pt idx="46">
                  <v>24.06.2022</v>
                </pt>
                <pt idx="47">
                  <v>Конверсия</v>
                </pt>
                <pt idx="48">
                  <v>25.06.2022</v>
                </pt>
                <pt idx="49">
                  <v>Конверсия</v>
                </pt>
                <pt idx="50">
                  <v>26.06.2022</v>
                </pt>
                <pt idx="51">
                  <v>Конверсия</v>
                </pt>
                <pt idx="52">
                  <v>27.06.2022</v>
                </pt>
                <pt idx="53">
                  <v>Конверсия</v>
                </pt>
                <pt idx="54">
                  <v>28.06.2022</v>
                </pt>
                <pt idx="55">
                  <v>Конверсия</v>
                </pt>
                <pt idx="56">
                  <v>29.06.2022</v>
                </pt>
                <pt idx="57">
                  <v>Конверсия</v>
                </pt>
                <pt idx="58">
                  <v>30.06.2022</v>
                </pt>
                <pt idx="59">
                  <v>Конверсия</v>
                </pt>
                <pt idx="60">
                  <v>Среднее в день</v>
                </pt>
                <pt idx="61">
                  <v>% конверсии</v>
                </pt>
              </strCache>
            </strRef>
          </cat>
          <val>
            <numRef>
              <f>Июнь!$B$16:$BK$16</f>
              <numCache>
                <formatCode>0.00%</formatCode>
                <ptCount val="62"/>
                <pt idx="0">
                  <formatCode>General</formatCode>
                  <v>1161</v>
                </pt>
                <pt idx="1">
                  <v>0.6695501730103807</v>
                </pt>
                <pt idx="2">
                  <formatCode>General</formatCode>
                  <v>1180</v>
                </pt>
                <pt idx="3">
                  <v>0.6969875959834613</v>
                </pt>
                <pt idx="4">
                  <formatCode>General</formatCode>
                  <v>1271</v>
                </pt>
                <pt idx="5">
                  <v>0.6672</v>
                </pt>
                <pt idx="6">
                  <formatCode>General</formatCode>
                  <v>1196</v>
                </pt>
                <pt idx="7">
                  <v>0.6854</v>
                </pt>
                <pt idx="8">
                  <formatCode>General</formatCode>
                  <v>1043</v>
                </pt>
                <pt idx="9">
                  <v>0.6733376371852808</v>
                </pt>
                <pt idx="10">
                  <formatCode>General</formatCode>
                  <v>1160</v>
                </pt>
                <pt idx="11">
                  <v>0.6682027649769585</v>
                </pt>
                <pt idx="12">
                  <formatCode>General</formatCode>
                  <v>1110</v>
                </pt>
                <pt idx="13">
                  <v>0.7007575757575758</v>
                </pt>
                <pt idx="14">
                  <formatCode>General</formatCode>
                  <v>1137</v>
                </pt>
                <pt idx="15">
                  <v>0.6849397590361446</v>
                </pt>
                <pt idx="16">
                  <formatCode>General</formatCode>
                  <v>1022</v>
                </pt>
                <pt idx="17">
                  <v>0.6710439921208142</v>
                </pt>
                <pt idx="18">
                  <formatCode>General</formatCode>
                  <v>1246</v>
                </pt>
                <pt idx="19">
                  <v>0.6069167072576717</v>
                </pt>
                <pt idx="20">
                  <formatCode>General</formatCode>
                  <v>1212</v>
                </pt>
                <pt idx="21">
                  <v>0.6722129783693843</v>
                </pt>
                <pt idx="22">
                  <formatCode>General</formatCode>
                  <v>1041</v>
                </pt>
                <pt idx="23">
                  <v>0.6907763769077637</v>
                </pt>
                <pt idx="24">
                  <formatCode>General</formatCode>
                  <v>1066</v>
                </pt>
                <pt idx="25">
                  <v>0.673404927353127</v>
                </pt>
                <pt idx="26">
                  <formatCode>General</formatCode>
                  <v>1212</v>
                </pt>
                <pt idx="27">
                  <v>0.6748329621380846</v>
                </pt>
                <pt idx="28">
                  <formatCode>General</formatCode>
                  <v>1412</v>
                </pt>
                <pt idx="29">
                  <v>0.6638457921955806</v>
                </pt>
                <pt idx="30">
                  <formatCode>General</formatCode>
                  <v>1308</v>
                </pt>
                <pt idx="31">
                  <v>0.661608497723824</v>
                </pt>
                <pt idx="32">
                  <formatCode>General</formatCode>
                  <v>1354</v>
                </pt>
                <pt idx="33">
                  <v>0.6975785677485832</v>
                </pt>
                <pt idx="34">
                  <formatCode>General</formatCode>
                  <v>1271</v>
                </pt>
                <pt idx="35">
                  <v>0.7029867256637168</v>
                </pt>
                <pt idx="36">
                  <formatCode>General</formatCode>
                  <v>1080</v>
                </pt>
                <pt idx="37">
                  <v>0.6999351911860013</v>
                </pt>
                <pt idx="38">
                  <formatCode>General</formatCode>
                  <v>1402</v>
                </pt>
                <pt idx="39">
                  <v>0.7081</v>
                </pt>
                <pt idx="40">
                  <formatCode>General</formatCode>
                  <v>1258</v>
                </pt>
                <pt idx="41">
                  <v>0.6886</v>
                </pt>
                <pt idx="42">
                  <formatCode>General</formatCode>
                  <v>1235</v>
                </pt>
                <pt idx="43">
                  <v>0.6892</v>
                </pt>
                <pt idx="44">
                  <formatCode>General</formatCode>
                  <v>1126</v>
                </pt>
                <pt idx="45">
                  <v>0.6968</v>
                </pt>
                <pt idx="46">
                  <formatCode>General</formatCode>
                  <v>1344</v>
                </pt>
                <pt idx="47">
                  <v>0.6854</v>
                </pt>
                <pt idx="48">
                  <formatCode>General</formatCode>
                  <v>1211</v>
                </pt>
                <pt idx="49">
                  <v>0.7012</v>
                </pt>
                <pt idx="50">
                  <formatCode>General</formatCode>
                  <v>1055</v>
                </pt>
                <pt idx="51">
                  <v>0.7138</v>
                </pt>
                <pt idx="52">
                  <formatCode>General</formatCode>
                  <v>1290</v>
                </pt>
                <pt idx="53">
                  <v>0.6847133757961783</v>
                </pt>
                <pt idx="54">
                  <formatCode>General</formatCode>
                  <v>1238</v>
                </pt>
                <pt idx="55">
                  <v>0.6851134477033758</v>
                </pt>
                <pt idx="56">
                  <formatCode>General</formatCode>
                  <v>1202</v>
                </pt>
                <pt idx="57">
                  <v>0.7037470725995316</v>
                </pt>
                <pt idx="58">
                  <formatCode>General</formatCode>
                  <v>961</v>
                </pt>
                <pt idx="59">
                  <v>0.6984011627906976</v>
                </pt>
                <pt idx="60">
                  <formatCode>0</formatCode>
                  <v>1193.466666666667</v>
                </pt>
                <pt idx="61">
                  <v>0.6829826602827004</v>
                </pt>
              </numCache>
            </numRef>
          </val>
          <smooth val="0"/>
        </ser>
        <ser>
          <idx val="12"/>
          <order val="2"/>
          <tx>
            <strRef>
              <f>Июнь!$A$17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Июнь!$B$1:$BK$1</f>
              <strCache>
                <ptCount val="62"/>
                <pt idx="0">
                  <v>01.06.2022</v>
                </pt>
                <pt idx="1">
                  <v>Конверсия</v>
                </pt>
                <pt idx="2">
                  <v>02.06.2022</v>
                </pt>
                <pt idx="3">
                  <v>Конверсия</v>
                </pt>
                <pt idx="4">
                  <v>03.06.2022</v>
                </pt>
                <pt idx="5">
                  <v>Конверсия</v>
                </pt>
                <pt idx="6">
                  <v>04.06.2022</v>
                </pt>
                <pt idx="7">
                  <v>Конверсия</v>
                </pt>
                <pt idx="8">
                  <v>05.06.2022</v>
                </pt>
                <pt idx="9">
                  <v>Конверсия</v>
                </pt>
                <pt idx="10">
                  <v>06.06.2022</v>
                </pt>
                <pt idx="11">
                  <v>Конверсия</v>
                </pt>
                <pt idx="12">
                  <v>07.06.2022</v>
                </pt>
                <pt idx="13">
                  <v>Конверсия</v>
                </pt>
                <pt idx="14">
                  <v>08.06.2022</v>
                </pt>
                <pt idx="15">
                  <v>Конверсия</v>
                </pt>
                <pt idx="16">
                  <v>09.06.2022</v>
                </pt>
                <pt idx="17">
                  <v>Конверсия</v>
                </pt>
                <pt idx="18">
                  <v>10.06.2022</v>
                </pt>
                <pt idx="19">
                  <v>Конверсия</v>
                </pt>
                <pt idx="20">
                  <v>11.06.2022</v>
                </pt>
                <pt idx="21">
                  <v>Конверсия</v>
                </pt>
                <pt idx="22">
                  <v>12.06.2022</v>
                </pt>
                <pt idx="23">
                  <v>Конверсия</v>
                </pt>
                <pt idx="24">
                  <v>13.06.2022</v>
                </pt>
                <pt idx="25">
                  <v>Конверсия</v>
                </pt>
                <pt idx="26">
                  <v>14.06.2022</v>
                </pt>
                <pt idx="27">
                  <v>Конверсия</v>
                </pt>
                <pt idx="28">
                  <v>15.06.2022</v>
                </pt>
                <pt idx="29">
                  <v>Конверсия</v>
                </pt>
                <pt idx="30">
                  <v>16.06.2022</v>
                </pt>
                <pt idx="31">
                  <v>Конверсия</v>
                </pt>
                <pt idx="32">
                  <v>17.06.2022</v>
                </pt>
                <pt idx="33">
                  <v>Конверсия</v>
                </pt>
                <pt idx="34">
                  <v>18.06.2022</v>
                </pt>
                <pt idx="35">
                  <v>Конверсия</v>
                </pt>
                <pt idx="36">
                  <v>19.06.2022</v>
                </pt>
                <pt idx="37">
                  <v>Конверсия</v>
                </pt>
                <pt idx="38">
                  <v>20.06.2022</v>
                </pt>
                <pt idx="39">
                  <v>Конверсия</v>
                </pt>
                <pt idx="40">
                  <v>21.06.2022</v>
                </pt>
                <pt idx="41">
                  <v>Конверсия</v>
                </pt>
                <pt idx="42">
                  <v>22.06.2022</v>
                </pt>
                <pt idx="43">
                  <v>Конверсия</v>
                </pt>
                <pt idx="44">
                  <v>23.06.2022</v>
                </pt>
                <pt idx="45">
                  <v>Конверсия</v>
                </pt>
                <pt idx="46">
                  <v>24.06.2022</v>
                </pt>
                <pt idx="47">
                  <v>Конверсия</v>
                </pt>
                <pt idx="48">
                  <v>25.06.2022</v>
                </pt>
                <pt idx="49">
                  <v>Конверсия</v>
                </pt>
                <pt idx="50">
                  <v>26.06.2022</v>
                </pt>
                <pt idx="51">
                  <v>Конверсия</v>
                </pt>
                <pt idx="52">
                  <v>27.06.2022</v>
                </pt>
                <pt idx="53">
                  <v>Конверсия</v>
                </pt>
                <pt idx="54">
                  <v>28.06.2022</v>
                </pt>
                <pt idx="55">
                  <v>Конверсия</v>
                </pt>
                <pt idx="56">
                  <v>29.06.2022</v>
                </pt>
                <pt idx="57">
                  <v>Конверсия</v>
                </pt>
                <pt idx="58">
                  <v>30.06.2022</v>
                </pt>
                <pt idx="59">
                  <v>Конверсия</v>
                </pt>
                <pt idx="60">
                  <v>Среднее в день</v>
                </pt>
                <pt idx="61">
                  <v>% конверсии</v>
                </pt>
              </strCache>
            </strRef>
          </cat>
          <val>
            <numRef>
              <f>Июнь!$B$17:$BK$17</f>
              <numCache>
                <formatCode>0.00%</formatCode>
                <ptCount val="62"/>
                <pt idx="0">
                  <formatCode>General</formatCode>
                  <v>957</v>
                </pt>
                <pt idx="1">
                  <v>0.5519031141868512</v>
                </pt>
                <pt idx="2">
                  <formatCode>General</formatCode>
                  <v>962</v>
                </pt>
                <pt idx="3">
                  <v>0.568222090962788</v>
                </pt>
                <pt idx="4">
                  <formatCode>General</formatCode>
                  <v>1042</v>
                </pt>
                <pt idx="5">
                  <v>0.547</v>
                </pt>
                <pt idx="6">
                  <formatCode>General</formatCode>
                  <v>981</v>
                </pt>
                <pt idx="7">
                  <v>0.5622</v>
                </pt>
                <pt idx="8">
                  <formatCode>General</formatCode>
                  <v>836</v>
                </pt>
                <pt idx="9">
                  <v>0.5397030342156229</v>
                </pt>
                <pt idx="10">
                  <formatCode>General</formatCode>
                  <v>916</v>
                </pt>
                <pt idx="11">
                  <v>0.5276497695852534</v>
                </pt>
                <pt idx="12">
                  <formatCode>General</formatCode>
                  <v>914</v>
                </pt>
                <pt idx="13">
                  <v>0.577020202020202</v>
                </pt>
                <pt idx="14">
                  <formatCode>General</formatCode>
                  <v>928</v>
                </pt>
                <pt idx="15">
                  <v>0.5590361445783133</v>
                </pt>
                <pt idx="16">
                  <formatCode>General</formatCode>
                  <v>844</v>
                </pt>
                <pt idx="17">
                  <v>0.5541694024950755</v>
                </pt>
                <pt idx="18">
                  <formatCode>General</formatCode>
                  <v>935</v>
                </pt>
                <pt idx="19">
                  <v>0.4554310764734535</v>
                </pt>
                <pt idx="20">
                  <formatCode>General</formatCode>
                  <v>1021</v>
                </pt>
                <pt idx="21">
                  <v>0.5662784248474765</v>
                </pt>
                <pt idx="22">
                  <formatCode>General</formatCode>
                  <v>885</v>
                </pt>
                <pt idx="23">
                  <v>0.5872594558725945</v>
                </pt>
                <pt idx="24">
                  <formatCode>General</formatCode>
                  <v>872</v>
                </pt>
                <pt idx="25">
                  <v>0.5508528111181301</v>
                </pt>
                <pt idx="26">
                  <formatCode>General</formatCode>
                  <v>1043</v>
                </pt>
                <pt idx="27">
                  <v>0.5807349665924276</v>
                </pt>
                <pt idx="28">
                  <formatCode>General</formatCode>
                  <v>1234</v>
                </pt>
                <pt idx="29">
                  <v>0.5801598495533615</v>
                </pt>
                <pt idx="30">
                  <formatCode>General</formatCode>
                  <v>1124</v>
                </pt>
                <pt idx="31">
                  <v>0.5685381891755185</v>
                </pt>
                <pt idx="32">
                  <formatCode>General</formatCode>
                  <v>1162</v>
                </pt>
                <pt idx="33">
                  <v>0.5986604842864502</v>
                </pt>
                <pt idx="34">
                  <formatCode>General</formatCode>
                  <v>1063</v>
                </pt>
                <pt idx="35">
                  <v>0.5879424778761062</v>
                </pt>
                <pt idx="36">
                  <formatCode>General</formatCode>
                  <v>919</v>
                </pt>
                <pt idx="37">
                  <v>0.5955930006480882</v>
                </pt>
                <pt idx="38">
                  <formatCode>General</formatCode>
                  <v>1198</v>
                </pt>
                <pt idx="39">
                  <v>0.6051</v>
                </pt>
                <pt idx="40">
                  <formatCode>General</formatCode>
                  <v>1065</v>
                </pt>
                <pt idx="41">
                  <v>0.5829</v>
                </pt>
                <pt idx="42">
                  <formatCode>General</formatCode>
                  <v>1048</v>
                </pt>
                <pt idx="43">
                  <v>0.5848</v>
                </pt>
                <pt idx="44">
                  <formatCode>General</formatCode>
                  <v>952</v>
                </pt>
                <pt idx="45">
                  <v>0.5891</v>
                </pt>
                <pt idx="46">
                  <formatCode>General</formatCode>
                  <v>1126</v>
                </pt>
                <pt idx="47">
                  <v>0.5742</v>
                </pt>
                <pt idx="48">
                  <formatCode>General</formatCode>
                  <v>1045</v>
                </pt>
                <pt idx="49">
                  <v>0.6051</v>
                </pt>
                <pt idx="50">
                  <formatCode>General</formatCode>
                  <v>918</v>
                </pt>
                <pt idx="51">
                  <v>0.6211</v>
                </pt>
                <pt idx="52">
                  <formatCode>General</formatCode>
                  <v>1097</v>
                </pt>
                <pt idx="53">
                  <v>0.582271762208068</v>
                </pt>
                <pt idx="54">
                  <formatCode>General</formatCode>
                  <v>1064</v>
                </pt>
                <pt idx="55">
                  <v>0.5888212506917543</v>
                </pt>
                <pt idx="56">
                  <formatCode>General</formatCode>
                  <v>1019</v>
                </pt>
                <pt idx="57">
                  <v>0.5966042154566745</v>
                </pt>
                <pt idx="58">
                  <formatCode>General</formatCode>
                  <v>849</v>
                </pt>
                <pt idx="59">
                  <v>0.6170058139534884</v>
                </pt>
                <pt idx="60">
                  <formatCode>0</formatCode>
                  <v>1000.633333333333</v>
                </pt>
                <pt idx="61">
                  <v>0.5726303340136962</v>
                </pt>
              </numCache>
            </numRef>
          </val>
          <smooth val="0"/>
        </ser>
        <ser>
          <idx val="13"/>
          <order val="3"/>
          <tx>
            <strRef>
              <f>Июнь!$A$18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Июнь!$B$1:$BK$1</f>
              <strCache>
                <ptCount val="62"/>
                <pt idx="0">
                  <v>01.06.2022</v>
                </pt>
                <pt idx="1">
                  <v>Конверсия</v>
                </pt>
                <pt idx="2">
                  <v>02.06.2022</v>
                </pt>
                <pt idx="3">
                  <v>Конверсия</v>
                </pt>
                <pt idx="4">
                  <v>03.06.2022</v>
                </pt>
                <pt idx="5">
                  <v>Конверсия</v>
                </pt>
                <pt idx="6">
                  <v>04.06.2022</v>
                </pt>
                <pt idx="7">
                  <v>Конверсия</v>
                </pt>
                <pt idx="8">
                  <v>05.06.2022</v>
                </pt>
                <pt idx="9">
                  <v>Конверсия</v>
                </pt>
                <pt idx="10">
                  <v>06.06.2022</v>
                </pt>
                <pt idx="11">
                  <v>Конверсия</v>
                </pt>
                <pt idx="12">
                  <v>07.06.2022</v>
                </pt>
                <pt idx="13">
                  <v>Конверсия</v>
                </pt>
                <pt idx="14">
                  <v>08.06.2022</v>
                </pt>
                <pt idx="15">
                  <v>Конверсия</v>
                </pt>
                <pt idx="16">
                  <v>09.06.2022</v>
                </pt>
                <pt idx="17">
                  <v>Конверсия</v>
                </pt>
                <pt idx="18">
                  <v>10.06.2022</v>
                </pt>
                <pt idx="19">
                  <v>Конверсия</v>
                </pt>
                <pt idx="20">
                  <v>11.06.2022</v>
                </pt>
                <pt idx="21">
                  <v>Конверсия</v>
                </pt>
                <pt idx="22">
                  <v>12.06.2022</v>
                </pt>
                <pt idx="23">
                  <v>Конверсия</v>
                </pt>
                <pt idx="24">
                  <v>13.06.2022</v>
                </pt>
                <pt idx="25">
                  <v>Конверсия</v>
                </pt>
                <pt idx="26">
                  <v>14.06.2022</v>
                </pt>
                <pt idx="27">
                  <v>Конверсия</v>
                </pt>
                <pt idx="28">
                  <v>15.06.2022</v>
                </pt>
                <pt idx="29">
                  <v>Конверсия</v>
                </pt>
                <pt idx="30">
                  <v>16.06.2022</v>
                </pt>
                <pt idx="31">
                  <v>Конверсия</v>
                </pt>
                <pt idx="32">
                  <v>17.06.2022</v>
                </pt>
                <pt idx="33">
                  <v>Конверсия</v>
                </pt>
                <pt idx="34">
                  <v>18.06.2022</v>
                </pt>
                <pt idx="35">
                  <v>Конверсия</v>
                </pt>
                <pt idx="36">
                  <v>19.06.2022</v>
                </pt>
                <pt idx="37">
                  <v>Конверсия</v>
                </pt>
                <pt idx="38">
                  <v>20.06.2022</v>
                </pt>
                <pt idx="39">
                  <v>Конверсия</v>
                </pt>
                <pt idx="40">
                  <v>21.06.2022</v>
                </pt>
                <pt idx="41">
                  <v>Конверсия</v>
                </pt>
                <pt idx="42">
                  <v>22.06.2022</v>
                </pt>
                <pt idx="43">
                  <v>Конверсия</v>
                </pt>
                <pt idx="44">
                  <v>23.06.2022</v>
                </pt>
                <pt idx="45">
                  <v>Конверсия</v>
                </pt>
                <pt idx="46">
                  <v>24.06.2022</v>
                </pt>
                <pt idx="47">
                  <v>Конверсия</v>
                </pt>
                <pt idx="48">
                  <v>25.06.2022</v>
                </pt>
                <pt idx="49">
                  <v>Конверсия</v>
                </pt>
                <pt idx="50">
                  <v>26.06.2022</v>
                </pt>
                <pt idx="51">
                  <v>Конверсия</v>
                </pt>
                <pt idx="52">
                  <v>27.06.2022</v>
                </pt>
                <pt idx="53">
                  <v>Конверсия</v>
                </pt>
                <pt idx="54">
                  <v>28.06.2022</v>
                </pt>
                <pt idx="55">
                  <v>Конверсия</v>
                </pt>
                <pt idx="56">
                  <v>29.06.2022</v>
                </pt>
                <pt idx="57">
                  <v>Конверсия</v>
                </pt>
                <pt idx="58">
                  <v>30.06.2022</v>
                </pt>
                <pt idx="59">
                  <v>Конверсия</v>
                </pt>
                <pt idx="60">
                  <v>Среднее в день</v>
                </pt>
                <pt idx="61">
                  <v>% конверсии</v>
                </pt>
              </strCache>
            </strRef>
          </cat>
          <val>
            <numRef>
              <f>Июнь!$B$18:$BK$18</f>
              <numCache>
                <formatCode>0.00%</formatCode>
                <ptCount val="62"/>
                <pt idx="0">
                  <formatCode>General</formatCode>
                  <v>855</v>
                </pt>
                <pt idx="1">
                  <v>0.4930795847750865</v>
                </pt>
                <pt idx="2">
                  <formatCode>General</formatCode>
                  <v>895</v>
                </pt>
                <pt idx="3">
                  <v>0.5286473715298287</v>
                </pt>
                <pt idx="4">
                  <formatCode>General</formatCode>
                  <v>991</v>
                </pt>
                <pt idx="5">
                  <v>0.5202</v>
                </pt>
                <pt idx="6">
                  <formatCode>General</formatCode>
                  <v>942</v>
                </pt>
                <pt idx="7">
                  <v>0.5397999999999999</v>
                </pt>
                <pt idx="8">
                  <formatCode>General</formatCode>
                  <v>792</v>
                </pt>
                <pt idx="9">
                  <v>0.5112976113621691</v>
                </pt>
                <pt idx="10">
                  <formatCode>General</formatCode>
                  <v>846</v>
                </pt>
                <pt idx="11">
                  <v>0.4873271889400922</v>
                </pt>
                <pt idx="12">
                  <formatCode>General</formatCode>
                  <v>812</v>
                </pt>
                <pt idx="13">
                  <v>0.5126262626262627</v>
                </pt>
                <pt idx="14">
                  <formatCode>General</formatCode>
                  <v>817</v>
                </pt>
                <pt idx="15">
                  <v>0.4921686746987952</v>
                </pt>
                <pt idx="16">
                  <formatCode>General</formatCode>
                  <v>724</v>
                </pt>
                <pt idx="17">
                  <v>0.4753775443204202</v>
                </pt>
                <pt idx="18">
                  <formatCode>General</formatCode>
                  <v>794</v>
                </pt>
                <pt idx="19">
                  <v>0.3867510959571359</v>
                </pt>
                <pt idx="20">
                  <formatCode>General</formatCode>
                  <v>971</v>
                </pt>
                <pt idx="21">
                  <v>0.5385468663338879</v>
                </pt>
                <pt idx="22">
                  <formatCode>General</formatCode>
                  <v>847</v>
                </pt>
                <pt idx="23">
                  <v>0.5620437956204379</v>
                </pt>
                <pt idx="24">
                  <formatCode>General</formatCode>
                  <v>835</v>
                </pt>
                <pt idx="25">
                  <v>0.527479469361971</v>
                </pt>
                <pt idx="26">
                  <formatCode>General</formatCode>
                  <v>995</v>
                </pt>
                <pt idx="27">
                  <v>0.5540089086859689</v>
                </pt>
                <pt idx="28">
                  <formatCode>General</formatCode>
                  <v>1167</v>
                </pt>
                <pt idx="29">
                  <v>0.5486600846262342</v>
                </pt>
                <pt idx="30">
                  <formatCode>General</formatCode>
                  <v>1075</v>
                </pt>
                <pt idx="31">
                  <v>0.5437531613555893</v>
                </pt>
                <pt idx="32">
                  <formatCode>General</formatCode>
                  <v>1093</v>
                </pt>
                <pt idx="33">
                  <v>0.5631117980422463</v>
                </pt>
                <pt idx="34">
                  <formatCode>General</formatCode>
                  <v>1025</v>
                </pt>
                <pt idx="35">
                  <v>0.566924778761062</v>
                </pt>
                <pt idx="36">
                  <formatCode>General</formatCode>
                  <v>875</v>
                </pt>
                <pt idx="37">
                  <v>0.5670771224886585</v>
                </pt>
                <pt idx="38">
                  <formatCode>General</formatCode>
                  <v>1129</v>
                </pt>
                <pt idx="39">
                  <v>0.5702</v>
                </pt>
                <pt idx="40">
                  <formatCode>General</formatCode>
                  <v>1014</v>
                </pt>
                <pt idx="41">
                  <v>0.555</v>
                </pt>
                <pt idx="42">
                  <formatCode>General</formatCode>
                  <v>972</v>
                </pt>
                <pt idx="43">
                  <v>0.5424</v>
                </pt>
                <pt idx="44">
                  <formatCode>General</formatCode>
                  <v>895</v>
                </pt>
                <pt idx="45">
                  <v>0.5538</v>
                </pt>
                <pt idx="46">
                  <formatCode>General</formatCode>
                  <v>1059</v>
                </pt>
                <pt idx="47">
                  <v>0.54</v>
                </pt>
                <pt idx="48">
                  <formatCode>General</formatCode>
                  <v>986</v>
                </pt>
                <pt idx="49">
                  <v>0.5709</v>
                </pt>
                <pt idx="50">
                  <formatCode>General</formatCode>
                  <v>863</v>
                </pt>
                <pt idx="51">
                  <v>0.5839</v>
                </pt>
                <pt idx="52">
                  <formatCode>General</formatCode>
                  <v>1039</v>
                </pt>
                <pt idx="53">
                  <v>0.5514861995753716</v>
                </pt>
                <pt idx="54">
                  <formatCode>General</formatCode>
                  <v>1001</v>
                </pt>
                <pt idx="55">
                  <v>0.5539568345323741</v>
                </pt>
                <pt idx="56">
                  <formatCode>General</formatCode>
                  <v>965</v>
                </pt>
                <pt idx="57">
                  <v>0.5649882903981265</v>
                </pt>
                <pt idx="58">
                  <formatCode>General</formatCode>
                  <v>794</v>
                </pt>
                <pt idx="59">
                  <v>0.5770348837209303</v>
                </pt>
                <pt idx="60">
                  <formatCode>0</formatCode>
                  <v>935.6</v>
                </pt>
                <pt idx="61">
                  <v>0.5354138450680045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Июль!$A$15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Июль!$B$1:$BK$1</f>
              <strCache>
                <ptCount val="62"/>
                <pt idx="0">
                  <v>01.07.2022</v>
                </pt>
                <pt idx="1">
                  <v>Конверсия</v>
                </pt>
                <pt idx="2">
                  <v>02.07.2022</v>
                </pt>
                <pt idx="3">
                  <v>Конверсия</v>
                </pt>
                <pt idx="4">
                  <v>03.07.2022</v>
                </pt>
                <pt idx="5">
                  <v>Конверсия</v>
                </pt>
                <pt idx="6">
                  <v>04.07.2022</v>
                </pt>
                <pt idx="7">
                  <v>Конверсия</v>
                </pt>
                <pt idx="8">
                  <v>05.07.2022</v>
                </pt>
                <pt idx="9">
                  <v>Конверсия</v>
                </pt>
                <pt idx="10">
                  <v>06.07.2022</v>
                </pt>
                <pt idx="11">
                  <v>Конверсия</v>
                </pt>
                <pt idx="12">
                  <v>07.07.2022</v>
                </pt>
                <pt idx="13">
                  <v>Конверсия</v>
                </pt>
                <pt idx="14">
                  <v>08.07.2022</v>
                </pt>
                <pt idx="15">
                  <v>Конверсия</v>
                </pt>
                <pt idx="16">
                  <v>09.07.2022</v>
                </pt>
                <pt idx="17">
                  <v>Конверсия</v>
                </pt>
                <pt idx="18">
                  <v>10.07.2022</v>
                </pt>
                <pt idx="19">
                  <v>Конверсия</v>
                </pt>
                <pt idx="20">
                  <v>11.07.2022</v>
                </pt>
                <pt idx="21">
                  <v>Конверсия</v>
                </pt>
                <pt idx="22">
                  <v>12.07.2022</v>
                </pt>
                <pt idx="23">
                  <v>Конверсия</v>
                </pt>
                <pt idx="24">
                  <v>13.07.2022</v>
                </pt>
                <pt idx="25">
                  <v>Конверсия</v>
                </pt>
                <pt idx="26">
                  <v>14.07.2022</v>
                </pt>
                <pt idx="27">
                  <v>Конверсия</v>
                </pt>
                <pt idx="28">
                  <v>15.07.2022</v>
                </pt>
                <pt idx="29">
                  <v>Конверсия</v>
                </pt>
                <pt idx="30">
                  <v>16.07.2022</v>
                </pt>
                <pt idx="31">
                  <v>Конверсия</v>
                </pt>
                <pt idx="32">
                  <v>17.07.2022</v>
                </pt>
                <pt idx="33">
                  <v>Конверсия</v>
                </pt>
                <pt idx="34">
                  <v>18.07.2022</v>
                </pt>
                <pt idx="35">
                  <v>Конверсия</v>
                </pt>
                <pt idx="36">
                  <v>19.07.2022</v>
                </pt>
                <pt idx="37">
                  <v>Конверсия</v>
                </pt>
                <pt idx="38">
                  <v>20.07.2022</v>
                </pt>
                <pt idx="39">
                  <v>Конверсия</v>
                </pt>
                <pt idx="40">
                  <v>21.07.2022</v>
                </pt>
                <pt idx="41">
                  <v>Конверсия</v>
                </pt>
                <pt idx="42">
                  <v>22.07.2022</v>
                </pt>
                <pt idx="43">
                  <v>Конверсия</v>
                </pt>
                <pt idx="44">
                  <v>23.07.2022</v>
                </pt>
                <pt idx="45">
                  <v>Конверсия</v>
                </pt>
                <pt idx="46">
                  <v>24.07.2022</v>
                </pt>
                <pt idx="47">
                  <v>Конверсия</v>
                </pt>
                <pt idx="48">
                  <v>25.07.2022</v>
                </pt>
                <pt idx="49">
                  <v>Конверсия</v>
                </pt>
                <pt idx="50">
                  <v>26.07.2022</v>
                </pt>
                <pt idx="51">
                  <v>Конверсия</v>
                </pt>
                <pt idx="52">
                  <v>27.07.2022</v>
                </pt>
                <pt idx="53">
                  <v>Конверсия</v>
                </pt>
                <pt idx="54">
                  <v>28.07.2022</v>
                </pt>
                <pt idx="55">
                  <v>Конверсия</v>
                </pt>
                <pt idx="56">
                  <v>29.07.2022</v>
                </pt>
                <pt idx="57">
                  <v>Конверсия</v>
                </pt>
                <pt idx="58">
                  <v>30.07.2022</v>
                </pt>
                <pt idx="59">
                  <v>Конверсия</v>
                </pt>
                <pt idx="60">
                  <v>31.07.2022</v>
                </pt>
                <pt idx="61">
                  <v>Конверсия</v>
                </pt>
              </strCache>
            </strRef>
          </cat>
          <val>
            <numRef>
              <f>Июль!$B$15:$BK$15</f>
              <numCache>
                <formatCode>0.00%</formatCode>
                <ptCount val="62"/>
                <pt idx="0">
                  <formatCode>General</formatCode>
                  <v>1713</v>
                </pt>
                <pt idx="1">
                  <v>0.1372596153846154</v>
                </pt>
                <pt idx="2">
                  <formatCode>General</formatCode>
                  <v>1376</v>
                </pt>
                <pt idx="3">
                  <v>0.1905553247472649</v>
                </pt>
                <pt idx="4">
                  <formatCode>General</formatCode>
                  <v>1376</v>
                </pt>
                <pt idx="5">
                  <v>0.1507</v>
                </pt>
                <pt idx="6">
                  <formatCode>General</formatCode>
                  <v>1604</v>
                </pt>
                <pt idx="7">
                  <v>0.1764</v>
                </pt>
                <pt idx="8">
                  <formatCode>General</formatCode>
                  <v>1567</v>
                </pt>
                <pt idx="9">
                  <v>0.1382443758270843</v>
                </pt>
                <pt idx="10">
                  <formatCode>General</formatCode>
                  <v>1500</v>
                </pt>
                <pt idx="11">
                  <v>0.1309243257397224</v>
                </pt>
                <pt idx="12">
                  <formatCode>General</formatCode>
                  <v>1290</v>
                </pt>
                <pt idx="13">
                  <v>0.1354899695410146</v>
                </pt>
                <pt idx="14">
                  <formatCode>General</formatCode>
                  <v>1769</v>
                </pt>
                <pt idx="15">
                  <v>0.1264836264836265</v>
                </pt>
                <pt idx="16">
                  <formatCode>General</formatCode>
                  <v>1384</v>
                </pt>
                <pt idx="17">
                  <v>0.1338491295938105</v>
                </pt>
                <pt idx="18">
                  <formatCode>General</formatCode>
                  <v>1384</v>
                </pt>
                <pt idx="19">
                  <v>0.1512072544520922</v>
                </pt>
                <pt idx="20">
                  <formatCode>General</formatCode>
                  <v>1699</v>
                </pt>
                <pt idx="21">
                  <v>0.1086108802659336</v>
                </pt>
                <pt idx="22">
                  <formatCode>General</formatCode>
                  <v>1699</v>
                </pt>
                <pt idx="23">
                  <v>0.09295836296985283</v>
                </pt>
                <pt idx="24">
                  <formatCode>General</formatCode>
                  <v>1633</v>
                </pt>
                <pt idx="25">
                  <v>0.09563689604685212</v>
                </pt>
                <pt idx="26">
                  <formatCode>General</formatCode>
                  <v>2226</v>
                </pt>
                <pt idx="27">
                  <v>0.1160644454872517</v>
                </pt>
                <pt idx="28">
                  <formatCode>General</formatCode>
                  <v>1879</v>
                </pt>
                <pt idx="29">
                  <v>0.09797173992387508</v>
                </pt>
                <pt idx="30">
                  <formatCode>General</formatCode>
                  <v>1879</v>
                </pt>
                <pt idx="31">
                  <v>0.09797173992387508</v>
                </pt>
                <pt idx="32">
                  <formatCode>General</formatCode>
                  <v>1404</v>
                </pt>
                <pt idx="33">
                  <v>0.1423935091277891</v>
                </pt>
                <pt idx="34">
                  <formatCode>General</formatCode>
                  <v>1821</v>
                </pt>
                <pt idx="35">
                  <v>0.121093230482777</v>
                </pt>
                <pt idx="36">
                  <formatCode>General</formatCode>
                  <v>1675</v>
                </pt>
                <pt idx="37">
                  <v>0.1367235327728349</v>
                </pt>
                <pt idx="38">
                  <formatCode>General</formatCode>
                  <v>1461</v>
                </pt>
                <pt idx="39">
                  <v>0.1566</v>
                </pt>
                <pt idx="40">
                  <formatCode>General</formatCode>
                  <v>1605</v>
                </pt>
                <pt idx="41">
                  <v>0.1485</v>
                </pt>
                <pt idx="42">
                  <formatCode>General</formatCode>
                  <v>1461</v>
                </pt>
                <pt idx="43">
                  <v>0.1575</v>
                </pt>
                <pt idx="44">
                  <formatCode>General</formatCode>
                  <v>1658</v>
                </pt>
                <pt idx="45">
                  <v>0.1475</v>
                </pt>
                <pt idx="46">
                  <formatCode>General</formatCode>
                  <v>1461</v>
                </pt>
                <pt idx="47">
                  <v>0.1624</v>
                </pt>
                <pt idx="48">
                  <formatCode>General</formatCode>
                  <v>1843</v>
                </pt>
                <pt idx="49">
                  <v>0.1978</v>
                </pt>
                <pt idx="50">
                  <formatCode>General</formatCode>
                  <v>1678</v>
                </pt>
                <pt idx="51">
                  <v>0.2139</v>
                </pt>
                <pt idx="52">
                  <formatCode>General</formatCode>
                  <v>1633</v>
                </pt>
                <pt idx="53">
                  <v>0.1786652078774617</v>
                </pt>
                <pt idx="54">
                  <formatCode>General</formatCode>
                  <v>1514</v>
                </pt>
                <pt idx="55">
                  <v>0.172949508795979</v>
                </pt>
                <pt idx="56">
                  <formatCode>General</formatCode>
                  <v>1657</v>
                </pt>
                <pt idx="57">
                  <v>0.1680356961768583</v>
                </pt>
                <pt idx="58">
                  <formatCode>General</formatCode>
                  <v>1551</v>
                </pt>
                <pt idx="59">
                  <v>0.2049147839873167</v>
                </pt>
                <pt idx="60">
                  <formatCode>General</formatCode>
                  <v>1557</v>
                </pt>
                <pt idx="61">
                  <v>0.2166411576457493</v>
                </pt>
              </numCache>
            </numRef>
          </val>
          <smooth val="0"/>
        </ser>
        <ser>
          <idx val="11"/>
          <order val="1"/>
          <tx>
            <strRef>
              <f>Июль!$A$16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Июль!$B$1:$BK$1</f>
              <strCache>
                <ptCount val="62"/>
                <pt idx="0">
                  <v>01.07.2022</v>
                </pt>
                <pt idx="1">
                  <v>Конверсия</v>
                </pt>
                <pt idx="2">
                  <v>02.07.2022</v>
                </pt>
                <pt idx="3">
                  <v>Конверсия</v>
                </pt>
                <pt idx="4">
                  <v>03.07.2022</v>
                </pt>
                <pt idx="5">
                  <v>Конверсия</v>
                </pt>
                <pt idx="6">
                  <v>04.07.2022</v>
                </pt>
                <pt idx="7">
                  <v>Конверсия</v>
                </pt>
                <pt idx="8">
                  <v>05.07.2022</v>
                </pt>
                <pt idx="9">
                  <v>Конверсия</v>
                </pt>
                <pt idx="10">
                  <v>06.07.2022</v>
                </pt>
                <pt idx="11">
                  <v>Конверсия</v>
                </pt>
                <pt idx="12">
                  <v>07.07.2022</v>
                </pt>
                <pt idx="13">
                  <v>Конверсия</v>
                </pt>
                <pt idx="14">
                  <v>08.07.2022</v>
                </pt>
                <pt idx="15">
                  <v>Конверсия</v>
                </pt>
                <pt idx="16">
                  <v>09.07.2022</v>
                </pt>
                <pt idx="17">
                  <v>Конверсия</v>
                </pt>
                <pt idx="18">
                  <v>10.07.2022</v>
                </pt>
                <pt idx="19">
                  <v>Конверсия</v>
                </pt>
                <pt idx="20">
                  <v>11.07.2022</v>
                </pt>
                <pt idx="21">
                  <v>Конверсия</v>
                </pt>
                <pt idx="22">
                  <v>12.07.2022</v>
                </pt>
                <pt idx="23">
                  <v>Конверсия</v>
                </pt>
                <pt idx="24">
                  <v>13.07.2022</v>
                </pt>
                <pt idx="25">
                  <v>Конверсия</v>
                </pt>
                <pt idx="26">
                  <v>14.07.2022</v>
                </pt>
                <pt idx="27">
                  <v>Конверсия</v>
                </pt>
                <pt idx="28">
                  <v>15.07.2022</v>
                </pt>
                <pt idx="29">
                  <v>Конверсия</v>
                </pt>
                <pt idx="30">
                  <v>16.07.2022</v>
                </pt>
                <pt idx="31">
                  <v>Конверсия</v>
                </pt>
                <pt idx="32">
                  <v>17.07.2022</v>
                </pt>
                <pt idx="33">
                  <v>Конверсия</v>
                </pt>
                <pt idx="34">
                  <v>18.07.2022</v>
                </pt>
                <pt idx="35">
                  <v>Конверсия</v>
                </pt>
                <pt idx="36">
                  <v>19.07.2022</v>
                </pt>
                <pt idx="37">
                  <v>Конверсия</v>
                </pt>
                <pt idx="38">
                  <v>20.07.2022</v>
                </pt>
                <pt idx="39">
                  <v>Конверсия</v>
                </pt>
                <pt idx="40">
                  <v>21.07.2022</v>
                </pt>
                <pt idx="41">
                  <v>Конверсия</v>
                </pt>
                <pt idx="42">
                  <v>22.07.2022</v>
                </pt>
                <pt idx="43">
                  <v>Конверсия</v>
                </pt>
                <pt idx="44">
                  <v>23.07.2022</v>
                </pt>
                <pt idx="45">
                  <v>Конверсия</v>
                </pt>
                <pt idx="46">
                  <v>24.07.2022</v>
                </pt>
                <pt idx="47">
                  <v>Конверсия</v>
                </pt>
                <pt idx="48">
                  <v>25.07.2022</v>
                </pt>
                <pt idx="49">
                  <v>Конверсия</v>
                </pt>
                <pt idx="50">
                  <v>26.07.2022</v>
                </pt>
                <pt idx="51">
                  <v>Конверсия</v>
                </pt>
                <pt idx="52">
                  <v>27.07.2022</v>
                </pt>
                <pt idx="53">
                  <v>Конверсия</v>
                </pt>
                <pt idx="54">
                  <v>28.07.2022</v>
                </pt>
                <pt idx="55">
                  <v>Конверсия</v>
                </pt>
                <pt idx="56">
                  <v>29.07.2022</v>
                </pt>
                <pt idx="57">
                  <v>Конверсия</v>
                </pt>
                <pt idx="58">
                  <v>30.07.2022</v>
                </pt>
                <pt idx="59">
                  <v>Конверсия</v>
                </pt>
                <pt idx="60">
                  <v>31.07.2022</v>
                </pt>
                <pt idx="61">
                  <v>Конверсия</v>
                </pt>
              </strCache>
            </strRef>
          </cat>
          <val>
            <numRef>
              <f>Июль!$B$16:$BK$16</f>
              <numCache>
                <formatCode>0.00%</formatCode>
                <ptCount val="62"/>
                <pt idx="0">
                  <formatCode>General</formatCode>
                  <v>961</v>
                </pt>
                <pt idx="1">
                  <v>0.5610040863981319</v>
                </pt>
                <pt idx="2">
                  <formatCode>General</formatCode>
                  <v>961</v>
                </pt>
                <pt idx="3">
                  <v>0.6984011627906976</v>
                </pt>
                <pt idx="4">
                  <formatCode>General</formatCode>
                  <v>961</v>
                </pt>
                <pt idx="5">
                  <v>0.6672</v>
                </pt>
                <pt idx="6">
                  <formatCode>General</formatCode>
                  <v>1087</v>
                </pt>
                <pt idx="7">
                  <v>0.6854</v>
                </pt>
                <pt idx="8">
                  <formatCode>General</formatCode>
                  <v>1064</v>
                </pt>
                <pt idx="9">
                  <v>0.6790044671346522</v>
                </pt>
                <pt idx="10">
                  <formatCode>General</formatCode>
                  <v>1003</v>
                </pt>
                <pt idx="11">
                  <v>0.6686666666666666</v>
                </pt>
                <pt idx="12">
                  <formatCode>General</formatCode>
                  <v>890</v>
                </pt>
                <pt idx="13">
                  <v>0.689922480620155</v>
                </pt>
                <pt idx="14">
                  <formatCode>General</formatCode>
                  <v>948</v>
                </pt>
                <pt idx="15">
                  <v>0.5358959864330129</v>
                </pt>
                <pt idx="16">
                  <formatCode>General</formatCode>
                  <v>948</v>
                </pt>
                <pt idx="17">
                  <v>0.684971098265896</v>
                </pt>
                <pt idx="18">
                  <formatCode>General</formatCode>
                  <v>948</v>
                </pt>
                <pt idx="19">
                  <v>0.684971098265896</v>
                </pt>
                <pt idx="20">
                  <formatCode>General</formatCode>
                  <v>1116</v>
                </pt>
                <pt idx="21">
                  <v>0.6568569746909947</v>
                </pt>
                <pt idx="22">
                  <formatCode>General</formatCode>
                  <v>1139</v>
                </pt>
                <pt idx="23">
                  <v>0.6703943496174221</v>
                </pt>
                <pt idx="24">
                  <formatCode>General</formatCode>
                  <v>1080</v>
                </pt>
                <pt idx="25">
                  <v>0.6613594611145132</v>
                </pt>
                <pt idx="26">
                  <formatCode>General</formatCode>
                  <v>1292</v>
                </pt>
                <pt idx="27">
                  <v>0.5804132973944295</v>
                </pt>
                <pt idx="28">
                  <formatCode>General</formatCode>
                  <v>1377</v>
                </pt>
                <pt idx="29">
                  <v>0.7328366152208622</v>
                </pt>
                <pt idx="30">
                  <formatCode>General</formatCode>
                  <v>1292</v>
                </pt>
                <pt idx="31">
                  <v>0.6875997871208089</v>
                </pt>
                <pt idx="32">
                  <formatCode>General</formatCode>
                  <v>1005</v>
                </pt>
                <pt idx="33">
                  <v>0.7158119658119658</v>
                </pt>
                <pt idx="34">
                  <formatCode>General</formatCode>
                  <v>1245</v>
                </pt>
                <pt idx="35">
                  <v>0.6836902800658978</v>
                </pt>
                <pt idx="36">
                  <formatCode>General</formatCode>
                  <v>1193</v>
                </pt>
                <pt idx="37">
                  <v>0.7122388059701492</v>
                </pt>
                <pt idx="38">
                  <formatCode>General</formatCode>
                  <v>1238</v>
                </pt>
                <pt idx="39">
                  <v>0.7081</v>
                </pt>
                <pt idx="40">
                  <formatCode>General</formatCode>
                  <v>1142</v>
                </pt>
                <pt idx="41">
                  <v>0.6886</v>
                </pt>
                <pt idx="42">
                  <formatCode>General</formatCode>
                  <v>1198</v>
                </pt>
                <pt idx="43">
                  <v>0.6892</v>
                </pt>
                <pt idx="44">
                  <formatCode>General</formatCode>
                  <v>1027</v>
                </pt>
                <pt idx="45">
                  <v>0.6968</v>
                </pt>
                <pt idx="46">
                  <formatCode>General</formatCode>
                  <v>1027</v>
                </pt>
                <pt idx="47">
                  <v>0.6854</v>
                </pt>
                <pt idx="48">
                  <formatCode>General</formatCode>
                  <v>1310</v>
                </pt>
                <pt idx="49">
                  <v>0.7012</v>
                </pt>
                <pt idx="50">
                  <formatCode>General</formatCode>
                  <v>1176</v>
                </pt>
                <pt idx="51">
                  <v>0.7138</v>
                </pt>
                <pt idx="52">
                  <formatCode>General</formatCode>
                  <v>1153</v>
                </pt>
                <pt idx="53">
                  <v>0.706062461726883</v>
                </pt>
                <pt idx="54">
                  <formatCode>General</formatCode>
                  <v>1100</v>
                </pt>
                <pt idx="55">
                  <v>0.726552179656539</v>
                </pt>
                <pt idx="56">
                  <formatCode>General</formatCode>
                  <v>1226</v>
                </pt>
                <pt idx="57">
                  <v>0.7398913699456849</v>
                </pt>
                <pt idx="58">
                  <formatCode>General</formatCode>
                  <v>1137</v>
                </pt>
                <pt idx="59">
                  <v>0.7330754352030948</v>
                </pt>
                <pt idx="60">
                  <formatCode>General</formatCode>
                  <v>1125</v>
                </pt>
                <pt idx="61">
                  <v>0.7225433526011561</v>
                </pt>
              </numCache>
            </numRef>
          </val>
          <smooth val="0"/>
        </ser>
        <ser>
          <idx val="12"/>
          <order val="2"/>
          <tx>
            <strRef>
              <f>Июль!$A$17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Июль!$B$1:$BK$1</f>
              <strCache>
                <ptCount val="62"/>
                <pt idx="0">
                  <v>01.07.2022</v>
                </pt>
                <pt idx="1">
                  <v>Конверсия</v>
                </pt>
                <pt idx="2">
                  <v>02.07.2022</v>
                </pt>
                <pt idx="3">
                  <v>Конверсия</v>
                </pt>
                <pt idx="4">
                  <v>03.07.2022</v>
                </pt>
                <pt idx="5">
                  <v>Конверсия</v>
                </pt>
                <pt idx="6">
                  <v>04.07.2022</v>
                </pt>
                <pt idx="7">
                  <v>Конверсия</v>
                </pt>
                <pt idx="8">
                  <v>05.07.2022</v>
                </pt>
                <pt idx="9">
                  <v>Конверсия</v>
                </pt>
                <pt idx="10">
                  <v>06.07.2022</v>
                </pt>
                <pt idx="11">
                  <v>Конверсия</v>
                </pt>
                <pt idx="12">
                  <v>07.07.2022</v>
                </pt>
                <pt idx="13">
                  <v>Конверсия</v>
                </pt>
                <pt idx="14">
                  <v>08.07.2022</v>
                </pt>
                <pt idx="15">
                  <v>Конверсия</v>
                </pt>
                <pt idx="16">
                  <v>09.07.2022</v>
                </pt>
                <pt idx="17">
                  <v>Конверсия</v>
                </pt>
                <pt idx="18">
                  <v>10.07.2022</v>
                </pt>
                <pt idx="19">
                  <v>Конверсия</v>
                </pt>
                <pt idx="20">
                  <v>11.07.2022</v>
                </pt>
                <pt idx="21">
                  <v>Конверсия</v>
                </pt>
                <pt idx="22">
                  <v>12.07.2022</v>
                </pt>
                <pt idx="23">
                  <v>Конверсия</v>
                </pt>
                <pt idx="24">
                  <v>13.07.2022</v>
                </pt>
                <pt idx="25">
                  <v>Конверсия</v>
                </pt>
                <pt idx="26">
                  <v>14.07.2022</v>
                </pt>
                <pt idx="27">
                  <v>Конверсия</v>
                </pt>
                <pt idx="28">
                  <v>15.07.2022</v>
                </pt>
                <pt idx="29">
                  <v>Конверсия</v>
                </pt>
                <pt idx="30">
                  <v>16.07.2022</v>
                </pt>
                <pt idx="31">
                  <v>Конверсия</v>
                </pt>
                <pt idx="32">
                  <v>17.07.2022</v>
                </pt>
                <pt idx="33">
                  <v>Конверсия</v>
                </pt>
                <pt idx="34">
                  <v>18.07.2022</v>
                </pt>
                <pt idx="35">
                  <v>Конверсия</v>
                </pt>
                <pt idx="36">
                  <v>19.07.2022</v>
                </pt>
                <pt idx="37">
                  <v>Конверсия</v>
                </pt>
                <pt idx="38">
                  <v>20.07.2022</v>
                </pt>
                <pt idx="39">
                  <v>Конверсия</v>
                </pt>
                <pt idx="40">
                  <v>21.07.2022</v>
                </pt>
                <pt idx="41">
                  <v>Конверсия</v>
                </pt>
                <pt idx="42">
                  <v>22.07.2022</v>
                </pt>
                <pt idx="43">
                  <v>Конверсия</v>
                </pt>
                <pt idx="44">
                  <v>23.07.2022</v>
                </pt>
                <pt idx="45">
                  <v>Конверсия</v>
                </pt>
                <pt idx="46">
                  <v>24.07.2022</v>
                </pt>
                <pt idx="47">
                  <v>Конверсия</v>
                </pt>
                <pt idx="48">
                  <v>25.07.2022</v>
                </pt>
                <pt idx="49">
                  <v>Конверсия</v>
                </pt>
                <pt idx="50">
                  <v>26.07.2022</v>
                </pt>
                <pt idx="51">
                  <v>Конверсия</v>
                </pt>
                <pt idx="52">
                  <v>27.07.2022</v>
                </pt>
                <pt idx="53">
                  <v>Конверсия</v>
                </pt>
                <pt idx="54">
                  <v>28.07.2022</v>
                </pt>
                <pt idx="55">
                  <v>Конверсия</v>
                </pt>
                <pt idx="56">
                  <v>29.07.2022</v>
                </pt>
                <pt idx="57">
                  <v>Конверсия</v>
                </pt>
                <pt idx="58">
                  <v>30.07.2022</v>
                </pt>
                <pt idx="59">
                  <v>Конверсия</v>
                </pt>
                <pt idx="60">
                  <v>31.07.2022</v>
                </pt>
                <pt idx="61">
                  <v>Конверсия</v>
                </pt>
              </strCache>
            </strRef>
          </cat>
          <val>
            <numRef>
              <f>Июль!$B$17:$BK$17</f>
              <numCache>
                <formatCode>0.00%</formatCode>
                <ptCount val="62"/>
                <pt idx="0">
                  <formatCode>General</formatCode>
                  <v>1046</v>
                </pt>
                <pt idx="1">
                  <v>0.6106246351430239</v>
                </pt>
                <pt idx="2">
                  <formatCode>General</formatCode>
                  <v>849</v>
                </pt>
                <pt idx="3">
                  <v>0.6170058139534884</v>
                </pt>
                <pt idx="4">
                  <formatCode>General</formatCode>
                  <v>849</v>
                </pt>
                <pt idx="5">
                  <v>0.547</v>
                </pt>
                <pt idx="6">
                  <formatCode>General</formatCode>
                  <v>928</v>
                </pt>
                <pt idx="7">
                  <v>0.5622</v>
                </pt>
                <pt idx="8">
                  <formatCode>General</formatCode>
                  <v>900</v>
                </pt>
                <pt idx="9">
                  <v>0.574345883854499</v>
                </pt>
                <pt idx="10">
                  <formatCode>General</formatCode>
                  <v>887</v>
                </pt>
                <pt idx="11">
                  <v>0.5913333333333334</v>
                </pt>
                <pt idx="12">
                  <formatCode>General</formatCode>
                  <v>818</v>
                </pt>
                <pt idx="13">
                  <v>0.6341085271317829</v>
                </pt>
                <pt idx="14">
                  <formatCode>General</formatCode>
                  <v>990</v>
                </pt>
                <pt idx="15">
                  <v>0.5596382136800452</v>
                </pt>
                <pt idx="16">
                  <formatCode>General</formatCode>
                  <v>818</v>
                </pt>
                <pt idx="17">
                  <v>0.5910404624277457</v>
                </pt>
                <pt idx="18">
                  <formatCode>General</formatCode>
                  <v>818</v>
                </pt>
                <pt idx="19">
                  <v>0.5910404624277457</v>
                </pt>
                <pt idx="20">
                  <formatCode>General</formatCode>
                  <v>969</v>
                </pt>
                <pt idx="21">
                  <v>0.5703354914655679</v>
                </pt>
                <pt idx="22">
                  <formatCode>General</formatCode>
                  <v>989</v>
                </pt>
                <pt idx="23">
                  <v>0.5821071218363744</v>
                </pt>
                <pt idx="24">
                  <formatCode>General</formatCode>
                  <v>960</v>
                </pt>
                <pt idx="25">
                  <v>0.5878750765462339</v>
                </pt>
                <pt idx="26">
                  <formatCode>General</formatCode>
                  <v>1133</v>
                </pt>
                <pt idx="27">
                  <v>0.5089847259658581</v>
                </pt>
                <pt idx="28">
                  <formatCode>General</formatCode>
                  <v>1133</v>
                </pt>
                <pt idx="29">
                  <v>0.602980308674827</v>
                </pt>
                <pt idx="30">
                  <formatCode>General</formatCode>
                  <v>1133</v>
                </pt>
                <pt idx="31">
                  <v>0.602980308674827</v>
                </pt>
                <pt idx="32">
                  <formatCode>General</formatCode>
                  <v>899</v>
                </pt>
                <pt idx="33">
                  <v>0.6403133903133903</v>
                </pt>
                <pt idx="34">
                  <formatCode>General</formatCode>
                  <v>1096</v>
                </pt>
                <pt idx="35">
                  <v>0.6018671059857221</v>
                </pt>
                <pt idx="36">
                  <formatCode>General</formatCode>
                  <v>1059</v>
                </pt>
                <pt idx="37">
                  <v>0.6322388059701493</v>
                </pt>
                <pt idx="38">
                  <formatCode>General</formatCode>
                  <v>1084</v>
                </pt>
                <pt idx="39">
                  <v>0.6051</v>
                </pt>
                <pt idx="40">
                  <formatCode>General</formatCode>
                  <v>995</v>
                </pt>
                <pt idx="41">
                  <v>0.5829</v>
                </pt>
                <pt idx="42">
                  <formatCode>General</formatCode>
                  <v>1068</v>
                </pt>
                <pt idx="43">
                  <v>0.5848</v>
                </pt>
                <pt idx="44">
                  <formatCode>General</formatCode>
                  <v>1036</v>
                </pt>
                <pt idx="45">
                  <v>0.5891</v>
                </pt>
                <pt idx="46">
                  <formatCode>General</formatCode>
                  <v>919</v>
                </pt>
                <pt idx="47">
                  <v>0.5742</v>
                </pt>
                <pt idx="48">
                  <formatCode>General</formatCode>
                  <v>1157</v>
                </pt>
                <pt idx="49">
                  <v>0.6051</v>
                </pt>
                <pt idx="50">
                  <formatCode>General</formatCode>
                  <v>1033</v>
                </pt>
                <pt idx="51">
                  <v>0.6211</v>
                </pt>
                <pt idx="52">
                  <formatCode>General</formatCode>
                  <v>997</v>
                </pt>
                <pt idx="53">
                  <v>0.61053276178812</v>
                </pt>
                <pt idx="54">
                  <formatCode>General</formatCode>
                  <v>968</v>
                </pt>
                <pt idx="55">
                  <v>0.6393659180977543</v>
                </pt>
                <pt idx="56">
                  <formatCode>General</formatCode>
                  <v>1084</v>
                </pt>
                <pt idx="57">
                  <v>0.6541943270971635</v>
                </pt>
                <pt idx="58">
                  <formatCode>General</formatCode>
                  <v>1010</v>
                </pt>
                <pt idx="59">
                  <v>0.6511927788523533</v>
                </pt>
                <pt idx="60">
                  <formatCode>General</formatCode>
                  <v>994</v>
                </pt>
                <pt idx="61">
                  <v>0.6384071933204881</v>
                </pt>
              </numCache>
            </numRef>
          </val>
          <smooth val="0"/>
        </ser>
        <ser>
          <idx val="13"/>
          <order val="3"/>
          <tx>
            <strRef>
              <f>Июль!$A$18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Июль!$B$1:$BK$1</f>
              <strCache>
                <ptCount val="62"/>
                <pt idx="0">
                  <v>01.07.2022</v>
                </pt>
                <pt idx="1">
                  <v>Конверсия</v>
                </pt>
                <pt idx="2">
                  <v>02.07.2022</v>
                </pt>
                <pt idx="3">
                  <v>Конверсия</v>
                </pt>
                <pt idx="4">
                  <v>03.07.2022</v>
                </pt>
                <pt idx="5">
                  <v>Конверсия</v>
                </pt>
                <pt idx="6">
                  <v>04.07.2022</v>
                </pt>
                <pt idx="7">
                  <v>Конверсия</v>
                </pt>
                <pt idx="8">
                  <v>05.07.2022</v>
                </pt>
                <pt idx="9">
                  <v>Конверсия</v>
                </pt>
                <pt idx="10">
                  <v>06.07.2022</v>
                </pt>
                <pt idx="11">
                  <v>Конверсия</v>
                </pt>
                <pt idx="12">
                  <v>07.07.2022</v>
                </pt>
                <pt idx="13">
                  <v>Конверсия</v>
                </pt>
                <pt idx="14">
                  <v>08.07.2022</v>
                </pt>
                <pt idx="15">
                  <v>Конверсия</v>
                </pt>
                <pt idx="16">
                  <v>09.07.2022</v>
                </pt>
                <pt idx="17">
                  <v>Конверсия</v>
                </pt>
                <pt idx="18">
                  <v>10.07.2022</v>
                </pt>
                <pt idx="19">
                  <v>Конверсия</v>
                </pt>
                <pt idx="20">
                  <v>11.07.2022</v>
                </pt>
                <pt idx="21">
                  <v>Конверсия</v>
                </pt>
                <pt idx="22">
                  <v>12.07.2022</v>
                </pt>
                <pt idx="23">
                  <v>Конверсия</v>
                </pt>
                <pt idx="24">
                  <v>13.07.2022</v>
                </pt>
                <pt idx="25">
                  <v>Конверсия</v>
                </pt>
                <pt idx="26">
                  <v>14.07.2022</v>
                </pt>
                <pt idx="27">
                  <v>Конверсия</v>
                </pt>
                <pt idx="28">
                  <v>15.07.2022</v>
                </pt>
                <pt idx="29">
                  <v>Конверсия</v>
                </pt>
                <pt idx="30">
                  <v>16.07.2022</v>
                </pt>
                <pt idx="31">
                  <v>Конверсия</v>
                </pt>
                <pt idx="32">
                  <v>17.07.2022</v>
                </pt>
                <pt idx="33">
                  <v>Конверсия</v>
                </pt>
                <pt idx="34">
                  <v>18.07.2022</v>
                </pt>
                <pt idx="35">
                  <v>Конверсия</v>
                </pt>
                <pt idx="36">
                  <v>19.07.2022</v>
                </pt>
                <pt idx="37">
                  <v>Конверсия</v>
                </pt>
                <pt idx="38">
                  <v>20.07.2022</v>
                </pt>
                <pt idx="39">
                  <v>Конверсия</v>
                </pt>
                <pt idx="40">
                  <v>21.07.2022</v>
                </pt>
                <pt idx="41">
                  <v>Конверсия</v>
                </pt>
                <pt idx="42">
                  <v>22.07.2022</v>
                </pt>
                <pt idx="43">
                  <v>Конверсия</v>
                </pt>
                <pt idx="44">
                  <v>23.07.2022</v>
                </pt>
                <pt idx="45">
                  <v>Конверсия</v>
                </pt>
                <pt idx="46">
                  <v>24.07.2022</v>
                </pt>
                <pt idx="47">
                  <v>Конверсия</v>
                </pt>
                <pt idx="48">
                  <v>25.07.2022</v>
                </pt>
                <pt idx="49">
                  <v>Конверсия</v>
                </pt>
                <pt idx="50">
                  <v>26.07.2022</v>
                </pt>
                <pt idx="51">
                  <v>Конверсия</v>
                </pt>
                <pt idx="52">
                  <v>27.07.2022</v>
                </pt>
                <pt idx="53">
                  <v>Конверсия</v>
                </pt>
                <pt idx="54">
                  <v>28.07.2022</v>
                </pt>
                <pt idx="55">
                  <v>Конверсия</v>
                </pt>
                <pt idx="56">
                  <v>29.07.2022</v>
                </pt>
                <pt idx="57">
                  <v>Конверсия</v>
                </pt>
                <pt idx="58">
                  <v>30.07.2022</v>
                </pt>
                <pt idx="59">
                  <v>Конверсия</v>
                </pt>
                <pt idx="60">
                  <v>31.07.2022</v>
                </pt>
                <pt idx="61">
                  <v>Конверсия</v>
                </pt>
              </strCache>
            </strRef>
          </cat>
          <val>
            <numRef>
              <f>Июль!$B$18:$BK$18</f>
              <numCache>
                <formatCode>0.00%</formatCode>
                <ptCount val="62"/>
                <pt idx="0">
                  <formatCode>General</formatCode>
                  <v>794</v>
                </pt>
                <pt idx="1">
                  <v>0.4635143023934618</v>
                </pt>
                <pt idx="2">
                  <formatCode>General</formatCode>
                  <v>794</v>
                </pt>
                <pt idx="3">
                  <v>0.5770348837209303</v>
                </pt>
                <pt idx="4">
                  <formatCode>General</formatCode>
                  <v>794</v>
                </pt>
                <pt idx="5">
                  <v>0.5202</v>
                </pt>
                <pt idx="6">
                  <formatCode>General</formatCode>
                  <v>867</v>
                </pt>
                <pt idx="7">
                  <v>0.5397999999999999</v>
                </pt>
                <pt idx="8">
                  <formatCode>General</formatCode>
                  <v>865</v>
                </pt>
                <pt idx="9">
                  <v>0.5520102105934908</v>
                </pt>
                <pt idx="10">
                  <formatCode>General</formatCode>
                  <v>837</v>
                </pt>
                <pt idx="11">
                  <v>0.5580000000000001</v>
                </pt>
                <pt idx="12">
                  <formatCode>General</formatCode>
                  <v>780</v>
                </pt>
                <pt idx="13">
                  <v>0.6046511627906976</v>
                </pt>
                <pt idx="14">
                  <formatCode>General</formatCode>
                  <v>936</v>
                </pt>
                <pt idx="15">
                  <v>0.529112492933861</v>
                </pt>
                <pt idx="16">
                  <formatCode>General</formatCode>
                  <v>780</v>
                </pt>
                <pt idx="17">
                  <v>0.5635838150289018</v>
                </pt>
                <pt idx="18">
                  <formatCode>General</formatCode>
                  <v>780</v>
                </pt>
                <pt idx="19">
                  <v>0.5635838150289018</v>
                </pt>
                <pt idx="20">
                  <formatCode>General</formatCode>
                  <v>924</v>
                </pt>
                <pt idx="21">
                  <v>0.5438493231312537</v>
                </pt>
                <pt idx="22">
                  <formatCode>General</formatCode>
                  <v>881</v>
                </pt>
                <pt idx="23">
                  <v>0.51854031783402</v>
                </pt>
                <pt idx="24">
                  <formatCode>General</formatCode>
                  <v>899</v>
                </pt>
                <pt idx="25">
                  <v>0.5505205143906919</v>
                </pt>
                <pt idx="26">
                  <formatCode>General</formatCode>
                  <v>1080</v>
                </pt>
                <pt idx="27">
                  <v>0.4851752021563343</v>
                </pt>
                <pt idx="28">
                  <formatCode>General</formatCode>
                  <v>1080</v>
                </pt>
                <pt idx="29">
                  <v>0.5747738158594997</v>
                </pt>
                <pt idx="30">
                  <formatCode>General</formatCode>
                  <v>1080</v>
                </pt>
                <pt idx="31">
                  <v>0.5747738158594997</v>
                </pt>
                <pt idx="32">
                  <formatCode>General</formatCode>
                  <v>856</v>
                </pt>
                <pt idx="33">
                  <v>0.6096866096866097</v>
                </pt>
                <pt idx="34">
                  <formatCode>General</formatCode>
                  <v>1025</v>
                </pt>
                <pt idx="35">
                  <v>0.5628775398132894</v>
                </pt>
                <pt idx="36">
                  <formatCode>General</formatCode>
                  <v>994</v>
                </pt>
                <pt idx="37">
                  <v>0.5934328358208956</v>
                </pt>
                <pt idx="38">
                  <formatCode>General</formatCode>
                  <v>1017</v>
                </pt>
                <pt idx="39">
                  <v>0.5702</v>
                </pt>
                <pt idx="40">
                  <formatCode>General</formatCode>
                  <v>876</v>
                </pt>
                <pt idx="41">
                  <v>0.555</v>
                </pt>
                <pt idx="42">
                  <formatCode>General</formatCode>
                  <v>876</v>
                </pt>
                <pt idx="43">
                  <v>0.5424</v>
                </pt>
                <pt idx="44">
                  <formatCode>General</formatCode>
                  <v>876</v>
                </pt>
                <pt idx="45">
                  <v>0.5538</v>
                </pt>
                <pt idx="46">
                  <formatCode>General</formatCode>
                  <v>876</v>
                </pt>
                <pt idx="47">
                  <v>0.54</v>
                </pt>
                <pt idx="48">
                  <formatCode>General</formatCode>
                  <v>1089</v>
                </pt>
                <pt idx="49">
                  <v>0.5709</v>
                </pt>
                <pt idx="50">
                  <formatCode>General</formatCode>
                  <v>975</v>
                </pt>
                <pt idx="51">
                  <v>0.5839</v>
                </pt>
                <pt idx="52">
                  <formatCode>General</formatCode>
                  <v>951</v>
                </pt>
                <pt idx="53">
                  <v>0.582363747703613</v>
                </pt>
                <pt idx="54">
                  <formatCode>General</formatCode>
                  <v>918</v>
                </pt>
                <pt idx="55">
                  <v>0.6063408190224571</v>
                </pt>
                <pt idx="56">
                  <formatCode>General</formatCode>
                  <v>1026</v>
                </pt>
                <pt idx="57">
                  <v>0.6191913095956548</v>
                </pt>
                <pt idx="58">
                  <formatCode>General</formatCode>
                  <v>959</v>
                </pt>
                <pt idx="59">
                  <v>0.6183107672469375</v>
                </pt>
                <pt idx="60">
                  <formatCode>General</formatCode>
                  <v>948</v>
                </pt>
                <pt idx="61">
                  <v>0.6088631984585742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Август!$A$15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Август!$B$1:$BK$1</f>
              <strCache>
                <ptCount val="62"/>
                <pt idx="0">
                  <v>01.08.2022</v>
                </pt>
                <pt idx="1">
                  <v>Конверсия</v>
                </pt>
                <pt idx="2">
                  <v>02.08.2022</v>
                </pt>
                <pt idx="3">
                  <v>Конверсия</v>
                </pt>
                <pt idx="4">
                  <v>03.08.2022</v>
                </pt>
                <pt idx="5">
                  <v>Конверсия</v>
                </pt>
                <pt idx="6">
                  <v>04.08.2022</v>
                </pt>
                <pt idx="7">
                  <v>Конверсия</v>
                </pt>
                <pt idx="8">
                  <v>05.08.2022</v>
                </pt>
                <pt idx="9">
                  <v>Конверсия</v>
                </pt>
                <pt idx="10">
                  <v>06.08.2022</v>
                </pt>
                <pt idx="11">
                  <v>Конверсия</v>
                </pt>
                <pt idx="12">
                  <v>07.08.2022</v>
                </pt>
                <pt idx="13">
                  <v>Конверсия</v>
                </pt>
                <pt idx="14">
                  <v>08.08.2022</v>
                </pt>
                <pt idx="15">
                  <v>Конверсия</v>
                </pt>
                <pt idx="16">
                  <v>09.08.2022</v>
                </pt>
                <pt idx="17">
                  <v>Конверсия</v>
                </pt>
                <pt idx="18">
                  <v>10.08.2022</v>
                </pt>
                <pt idx="19">
                  <v>Конверсия</v>
                </pt>
                <pt idx="20">
                  <v>11.08.2022</v>
                </pt>
                <pt idx="21">
                  <v>Конверсия</v>
                </pt>
                <pt idx="22">
                  <v>12.08.2022</v>
                </pt>
                <pt idx="23">
                  <v>Конверсия</v>
                </pt>
                <pt idx="24">
                  <v>13.08.2022</v>
                </pt>
                <pt idx="25">
                  <v>Конверсия</v>
                </pt>
                <pt idx="26">
                  <v>14.08.2022</v>
                </pt>
                <pt idx="27">
                  <v>Конверсия</v>
                </pt>
                <pt idx="28">
                  <v>15.08.2022</v>
                </pt>
                <pt idx="29">
                  <v>Конверсия</v>
                </pt>
                <pt idx="30">
                  <v>16.08.2022</v>
                </pt>
                <pt idx="31">
                  <v>Конверсия</v>
                </pt>
                <pt idx="32">
                  <v>17.08.2022</v>
                </pt>
                <pt idx="33">
                  <v>Конверсия</v>
                </pt>
                <pt idx="34">
                  <v>18.08.2022</v>
                </pt>
                <pt idx="35">
                  <v>Конверсия</v>
                </pt>
                <pt idx="36">
                  <v>19.08.2022</v>
                </pt>
                <pt idx="37">
                  <v>Конверсия</v>
                </pt>
                <pt idx="38">
                  <v>20.08.2022</v>
                </pt>
                <pt idx="39">
                  <v>Конверсия</v>
                </pt>
                <pt idx="40">
                  <v>21.08.2022</v>
                </pt>
                <pt idx="41">
                  <v>Конверсия</v>
                </pt>
                <pt idx="42">
                  <v>22.08.2022</v>
                </pt>
                <pt idx="43">
                  <v>Конверсия</v>
                </pt>
                <pt idx="44">
                  <v>23.08.2022</v>
                </pt>
                <pt idx="45">
                  <v>Конверсия</v>
                </pt>
                <pt idx="46">
                  <v>24.08.2022</v>
                </pt>
                <pt idx="47">
                  <v>Конверсия</v>
                </pt>
                <pt idx="48">
                  <v>25.08.2022</v>
                </pt>
                <pt idx="49">
                  <v>Конверсия</v>
                </pt>
                <pt idx="50">
                  <v>26.08.2022</v>
                </pt>
                <pt idx="51">
                  <v>Конверсия</v>
                </pt>
                <pt idx="52">
                  <v>27.08.2022</v>
                </pt>
                <pt idx="53">
                  <v>Конверсия</v>
                </pt>
                <pt idx="54">
                  <v>28.08.2022</v>
                </pt>
                <pt idx="55">
                  <v>Конверсия</v>
                </pt>
                <pt idx="56">
                  <v>29.08.2022</v>
                </pt>
                <pt idx="57">
                  <v>Конверсия</v>
                </pt>
                <pt idx="58">
                  <v>30.08.2022</v>
                </pt>
                <pt idx="59">
                  <v>Конверсия</v>
                </pt>
                <pt idx="60">
                  <v>31.08.2022</v>
                </pt>
                <pt idx="61">
                  <v>Конверсия</v>
                </pt>
              </strCache>
            </strRef>
          </cat>
          <val>
            <numRef>
              <f>Август!$B$15:$BK$15</f>
              <numCache>
                <formatCode>0.00%</formatCode>
                <ptCount val="62"/>
                <pt idx="0">
                  <formatCode>General</formatCode>
                  <v>1496</v>
                </pt>
                <pt idx="1">
                  <v>0.1491674144979559</v>
                </pt>
                <pt idx="2">
                  <formatCode>General</formatCode>
                  <v>1377</v>
                </pt>
                <pt idx="3">
                  <v>0.1460078464637896</v>
                </pt>
                <pt idx="4">
                  <formatCode>General</formatCode>
                  <v>1527</v>
                </pt>
                <pt idx="5">
                  <v>0.1289913836796756</v>
                </pt>
                <pt idx="6">
                  <formatCode>General</formatCode>
                  <v>1488</v>
                </pt>
                <pt idx="7">
                  <v>0.1410827723523277</v>
                </pt>
                <pt idx="8">
                  <formatCode>General</formatCode>
                  <v>1728</v>
                </pt>
                <pt idx="9">
                  <v>0.1418835700796453</v>
                </pt>
                <pt idx="10">
                  <formatCode>General</formatCode>
                  <v>1480</v>
                </pt>
                <pt idx="11">
                  <v>0.1562995036434681</v>
                </pt>
                <pt idx="12">
                  <formatCode>General</formatCode>
                  <v>1283</v>
                </pt>
                <pt idx="13">
                  <v>0.1709526982011992</v>
                </pt>
                <pt idx="14">
                  <formatCode>General</formatCode>
                  <v>1462</v>
                </pt>
                <pt idx="15">
                  <v>0.1265581717451524</v>
                </pt>
                <pt idx="16">
                  <formatCode>General</formatCode>
                  <v>1337</v>
                </pt>
                <pt idx="17">
                  <v>0.1208751469125757</v>
                </pt>
                <pt idx="18">
                  <formatCode>General</formatCode>
                  <v>1349</v>
                </pt>
                <pt idx="19">
                  <v>0.09317585301837271</v>
                </pt>
                <pt idx="20">
                  <formatCode>General</formatCode>
                  <v>1500</v>
                </pt>
                <pt idx="21">
                  <v>0.08947211452430659</v>
                </pt>
                <pt idx="22">
                  <formatCode>General</formatCode>
                  <v>1565</v>
                </pt>
                <pt idx="23">
                  <v>0.07509596928982726</v>
                </pt>
                <pt idx="24">
                  <formatCode>General</formatCode>
                  <v>1492</v>
                </pt>
                <pt idx="25">
                  <v>0.1070839015287447</v>
                </pt>
                <pt idx="26">
                  <formatCode>General</formatCode>
                  <v>1362</v>
                </pt>
                <pt idx="27">
                  <v>0.1298503193822099</v>
                </pt>
                <pt idx="28">
                  <formatCode>General</formatCode>
                  <v>1669</v>
                </pt>
                <pt idx="29">
                  <v>0.07954816262332587</v>
                </pt>
                <pt idx="30">
                  <formatCode>General</formatCode>
                  <v>1569</v>
                </pt>
                <pt idx="31">
                  <v>0.08417833574762594</v>
                </pt>
                <pt idx="32">
                  <formatCode>General</formatCode>
                  <v>1510</v>
                </pt>
                <pt idx="33">
                  <v>0.1077493934636792</v>
                </pt>
                <pt idx="34">
                  <formatCode>General</formatCode>
                  <v>1447</v>
                </pt>
                <pt idx="35">
                  <v>0.1275676628757824</v>
                </pt>
                <pt idx="36">
                  <formatCode>General</formatCode>
                  <v>1644</v>
                </pt>
                <pt idx="37">
                  <v>0.1420302375809935</v>
                </pt>
                <pt idx="38">
                  <formatCode>General</formatCode>
                  <v>1494</v>
                </pt>
                <pt idx="39">
                  <v>0.1673762043468519</v>
                </pt>
                <pt idx="40">
                  <formatCode>General</formatCode>
                  <v>1276</v>
                </pt>
                <pt idx="41">
                  <v>0.1768537768537768</v>
                </pt>
                <pt idx="42">
                  <formatCode>General</formatCode>
                  <v>1526</v>
                </pt>
                <pt idx="43">
                  <v>0.1333799493051307</v>
                </pt>
                <pt idx="44">
                  <formatCode>General</formatCode>
                  <v>1522</v>
                </pt>
                <pt idx="45">
                  <v>0.1436391090977727</v>
                </pt>
                <pt idx="46">
                  <formatCode>General</formatCode>
                  <v>1517</v>
                </pt>
                <pt idx="47">
                  <v>0.1606651133234484</v>
                </pt>
                <pt idx="48">
                  <formatCode>General</formatCode>
                  <v>1521</v>
                </pt>
                <pt idx="49">
                  <v>0.1356582233321441</v>
                </pt>
                <pt idx="50">
                  <formatCode>General</formatCode>
                  <v>1563</v>
                </pt>
                <pt idx="51">
                  <v>0.1446284815397428</v>
                </pt>
                <pt idx="52">
                  <formatCode>General</formatCode>
                  <v>1454</v>
                </pt>
                <pt idx="53">
                  <v>0.1838411935769377</v>
                </pt>
                <pt idx="54">
                  <formatCode>General</formatCode>
                  <v>1308</v>
                </pt>
                <pt idx="55">
                  <v>0.1963079693831608</v>
                </pt>
                <pt idx="56">
                  <formatCode>General</formatCode>
                  <v>1761</v>
                </pt>
                <pt idx="57">
                  <v>0.1851929750762435</v>
                </pt>
                <pt idx="58">
                  <formatCode>General</formatCode>
                  <v>1668</v>
                </pt>
                <pt idx="59">
                  <v>0.1719055962073585</v>
                </pt>
                <pt idx="60">
                  <formatCode>General</formatCode>
                  <v>1661</v>
                </pt>
                <pt idx="61">
                  <v>0.1916243654822335</v>
                </pt>
              </numCache>
            </numRef>
          </val>
          <smooth val="0"/>
        </ser>
        <ser>
          <idx val="11"/>
          <order val="1"/>
          <tx>
            <strRef>
              <f>Август!$A$16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Август!$B$1:$BK$1</f>
              <strCache>
                <ptCount val="62"/>
                <pt idx="0">
                  <v>01.08.2022</v>
                </pt>
                <pt idx="1">
                  <v>Конверсия</v>
                </pt>
                <pt idx="2">
                  <v>02.08.2022</v>
                </pt>
                <pt idx="3">
                  <v>Конверсия</v>
                </pt>
                <pt idx="4">
                  <v>03.08.2022</v>
                </pt>
                <pt idx="5">
                  <v>Конверсия</v>
                </pt>
                <pt idx="6">
                  <v>04.08.2022</v>
                </pt>
                <pt idx="7">
                  <v>Конверсия</v>
                </pt>
                <pt idx="8">
                  <v>05.08.2022</v>
                </pt>
                <pt idx="9">
                  <v>Конверсия</v>
                </pt>
                <pt idx="10">
                  <v>06.08.2022</v>
                </pt>
                <pt idx="11">
                  <v>Конверсия</v>
                </pt>
                <pt idx="12">
                  <v>07.08.2022</v>
                </pt>
                <pt idx="13">
                  <v>Конверсия</v>
                </pt>
                <pt idx="14">
                  <v>08.08.2022</v>
                </pt>
                <pt idx="15">
                  <v>Конверсия</v>
                </pt>
                <pt idx="16">
                  <v>09.08.2022</v>
                </pt>
                <pt idx="17">
                  <v>Конверсия</v>
                </pt>
                <pt idx="18">
                  <v>10.08.2022</v>
                </pt>
                <pt idx="19">
                  <v>Конверсия</v>
                </pt>
                <pt idx="20">
                  <v>11.08.2022</v>
                </pt>
                <pt idx="21">
                  <v>Конверсия</v>
                </pt>
                <pt idx="22">
                  <v>12.08.2022</v>
                </pt>
                <pt idx="23">
                  <v>Конверсия</v>
                </pt>
                <pt idx="24">
                  <v>13.08.2022</v>
                </pt>
                <pt idx="25">
                  <v>Конверсия</v>
                </pt>
                <pt idx="26">
                  <v>14.08.2022</v>
                </pt>
                <pt idx="27">
                  <v>Конверсия</v>
                </pt>
                <pt idx="28">
                  <v>15.08.2022</v>
                </pt>
                <pt idx="29">
                  <v>Конверсия</v>
                </pt>
                <pt idx="30">
                  <v>16.08.2022</v>
                </pt>
                <pt idx="31">
                  <v>Конверсия</v>
                </pt>
                <pt idx="32">
                  <v>17.08.2022</v>
                </pt>
                <pt idx="33">
                  <v>Конверсия</v>
                </pt>
                <pt idx="34">
                  <v>18.08.2022</v>
                </pt>
                <pt idx="35">
                  <v>Конверсия</v>
                </pt>
                <pt idx="36">
                  <v>19.08.2022</v>
                </pt>
                <pt idx="37">
                  <v>Конверсия</v>
                </pt>
                <pt idx="38">
                  <v>20.08.2022</v>
                </pt>
                <pt idx="39">
                  <v>Конверсия</v>
                </pt>
                <pt idx="40">
                  <v>21.08.2022</v>
                </pt>
                <pt idx="41">
                  <v>Конверсия</v>
                </pt>
                <pt idx="42">
                  <v>22.08.2022</v>
                </pt>
                <pt idx="43">
                  <v>Конверсия</v>
                </pt>
                <pt idx="44">
                  <v>23.08.2022</v>
                </pt>
                <pt idx="45">
                  <v>Конверсия</v>
                </pt>
                <pt idx="46">
                  <v>24.08.2022</v>
                </pt>
                <pt idx="47">
                  <v>Конверсия</v>
                </pt>
                <pt idx="48">
                  <v>25.08.2022</v>
                </pt>
                <pt idx="49">
                  <v>Конверсия</v>
                </pt>
                <pt idx="50">
                  <v>26.08.2022</v>
                </pt>
                <pt idx="51">
                  <v>Конверсия</v>
                </pt>
                <pt idx="52">
                  <v>27.08.2022</v>
                </pt>
                <pt idx="53">
                  <v>Конверсия</v>
                </pt>
                <pt idx="54">
                  <v>28.08.2022</v>
                </pt>
                <pt idx="55">
                  <v>Конверсия</v>
                </pt>
                <pt idx="56">
                  <v>29.08.2022</v>
                </pt>
                <pt idx="57">
                  <v>Конверсия</v>
                </pt>
                <pt idx="58">
                  <v>30.08.2022</v>
                </pt>
                <pt idx="59">
                  <v>Конверсия</v>
                </pt>
                <pt idx="60">
                  <v>31.08.2022</v>
                </pt>
                <pt idx="61">
                  <v>Конверсия</v>
                </pt>
              </strCache>
            </strRef>
          </cat>
          <val>
            <numRef>
              <f>Август!$B$16:$BK$16</f>
              <numCache>
                <formatCode>0.00%</formatCode>
                <ptCount val="62"/>
                <pt idx="0">
                  <formatCode>General</formatCode>
                  <v>1077</v>
                </pt>
                <pt idx="1">
                  <v>0.7199197860962567</v>
                </pt>
                <pt idx="2">
                  <formatCode>General</formatCode>
                  <v>939</v>
                </pt>
                <pt idx="3">
                  <v>0.681917211328976</v>
                </pt>
                <pt idx="4">
                  <formatCode>General</formatCode>
                  <v>1070</v>
                </pt>
                <pt idx="5">
                  <v>0.7007203667321545</v>
                </pt>
                <pt idx="6">
                  <formatCode>General</formatCode>
                  <v>1042</v>
                </pt>
                <pt idx="7">
                  <v>0.7002688172043011</v>
                </pt>
                <pt idx="8">
                  <formatCode>General</formatCode>
                  <v>1236</v>
                </pt>
                <pt idx="9">
                  <v>0.7152777777777778</v>
                </pt>
                <pt idx="10">
                  <formatCode>General</formatCode>
                  <v>1063</v>
                </pt>
                <pt idx="11">
                  <v>0.7182432432432433</v>
                </pt>
                <pt idx="12">
                  <formatCode>General</formatCode>
                  <v>937</v>
                </pt>
                <pt idx="13">
                  <v>0.730319563522993</v>
                </pt>
                <pt idx="14">
                  <formatCode>General</formatCode>
                  <v>1087</v>
                </pt>
                <pt idx="15">
                  <v>0.7435020519835841</v>
                </pt>
                <pt idx="16">
                  <formatCode>General</formatCode>
                  <v>974</v>
                </pt>
                <pt idx="17">
                  <v>0.7284966342557966</v>
                </pt>
                <pt idx="18">
                  <formatCode>General</formatCode>
                  <v>1050</v>
                </pt>
                <pt idx="19">
                  <v>0.7783543365455893</v>
                </pt>
                <pt idx="20">
                  <formatCode>General</formatCode>
                  <v>1168</v>
                </pt>
                <pt idx="21">
                  <v>0.7786666666666666</v>
                </pt>
                <pt idx="22">
                  <formatCode>General</formatCode>
                  <v>1216</v>
                </pt>
                <pt idx="23">
                  <v>0.7769968051118211</v>
                </pt>
                <pt idx="24">
                  <formatCode>General</formatCode>
                  <v>1148</v>
                </pt>
                <pt idx="25">
                  <v>0.7694369973190348</v>
                </pt>
                <pt idx="26">
                  <formatCode>General</formatCode>
                  <v>1052</v>
                </pt>
                <pt idx="27">
                  <v>0.7723935389133627</v>
                </pt>
                <pt idx="28">
                  <formatCode>General</formatCode>
                  <v>1347</v>
                </pt>
                <pt idx="29">
                  <v>0.8070701018573997</v>
                </pt>
                <pt idx="30">
                  <formatCode>General</formatCode>
                  <v>1277</v>
                </pt>
                <pt idx="31">
                  <v>0.8138942001274697</v>
                </pt>
                <pt idx="32">
                  <formatCode>General</formatCode>
                  <v>1209</v>
                </pt>
                <pt idx="33">
                  <v>0.8006622516556291</v>
                </pt>
                <pt idx="34">
                  <formatCode>General</formatCode>
                  <v>1192</v>
                </pt>
                <pt idx="35">
                  <v>0.8237733241188666</v>
                </pt>
                <pt idx="36">
                  <formatCode>General</formatCode>
                  <v>1318</v>
                </pt>
                <pt idx="37">
                  <v>0.8017031630170316</v>
                </pt>
                <pt idx="38">
                  <formatCode>General</formatCode>
                  <v>1237</v>
                </pt>
                <pt idx="39">
                  <v>0.8279785809906292</v>
                </pt>
                <pt idx="40">
                  <formatCode>General</formatCode>
                  <v>1058</v>
                </pt>
                <pt idx="41">
                  <v>0.829153605015674</v>
                </pt>
                <pt idx="42">
                  <formatCode>General</formatCode>
                  <v>1277</v>
                </pt>
                <pt idx="43">
                  <v>0.8368283093053736</v>
                </pt>
                <pt idx="44">
                  <formatCode>General</formatCode>
                  <v>1278</v>
                </pt>
                <pt idx="45">
                  <v>0.8396846254927727</v>
                </pt>
                <pt idx="46">
                  <formatCode>General</formatCode>
                  <v>1240</v>
                </pt>
                <pt idx="47">
                  <v>0.8174027686222808</v>
                </pt>
                <pt idx="48">
                  <formatCode>General</formatCode>
                  <v>1245</v>
                </pt>
                <pt idx="49">
                  <v>0.8185404339250493</v>
                </pt>
                <pt idx="50">
                  <formatCode>General</formatCode>
                  <v>1322</v>
                </pt>
                <pt idx="51">
                  <v>0.8458093410108766</v>
                </pt>
                <pt idx="52">
                  <formatCode>General</formatCode>
                  <v>1258</v>
                </pt>
                <pt idx="53">
                  <v>0.8651994497936726</v>
                </pt>
                <pt idx="54">
                  <formatCode>General</formatCode>
                  <v>1108</v>
                </pt>
                <pt idx="55">
                  <v>0.8470948012232415</v>
                </pt>
                <pt idx="56">
                  <formatCode>General</formatCode>
                  <v>1259</v>
                </pt>
                <pt idx="57">
                  <v>0.7149346961953436</v>
                </pt>
                <pt idx="58">
                  <formatCode>General</formatCode>
                  <v>1342</v>
                </pt>
                <pt idx="59">
                  <v>0.8045563549160671</v>
                </pt>
                <pt idx="60">
                  <formatCode>General</formatCode>
                  <v>1408</v>
                </pt>
                <pt idx="61">
                  <v>0.847682119205298</v>
                </pt>
              </numCache>
            </numRef>
          </val>
          <smooth val="0"/>
        </ser>
        <ser>
          <idx val="12"/>
          <order val="2"/>
          <tx>
            <strRef>
              <f>Август!$A$17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Август!$B$1:$BK$1</f>
              <strCache>
                <ptCount val="62"/>
                <pt idx="0">
                  <v>01.08.2022</v>
                </pt>
                <pt idx="1">
                  <v>Конверсия</v>
                </pt>
                <pt idx="2">
                  <v>02.08.2022</v>
                </pt>
                <pt idx="3">
                  <v>Конверсия</v>
                </pt>
                <pt idx="4">
                  <v>03.08.2022</v>
                </pt>
                <pt idx="5">
                  <v>Конверсия</v>
                </pt>
                <pt idx="6">
                  <v>04.08.2022</v>
                </pt>
                <pt idx="7">
                  <v>Конверсия</v>
                </pt>
                <pt idx="8">
                  <v>05.08.2022</v>
                </pt>
                <pt idx="9">
                  <v>Конверсия</v>
                </pt>
                <pt idx="10">
                  <v>06.08.2022</v>
                </pt>
                <pt idx="11">
                  <v>Конверсия</v>
                </pt>
                <pt idx="12">
                  <v>07.08.2022</v>
                </pt>
                <pt idx="13">
                  <v>Конверсия</v>
                </pt>
                <pt idx="14">
                  <v>08.08.2022</v>
                </pt>
                <pt idx="15">
                  <v>Конверсия</v>
                </pt>
                <pt idx="16">
                  <v>09.08.2022</v>
                </pt>
                <pt idx="17">
                  <v>Конверсия</v>
                </pt>
                <pt idx="18">
                  <v>10.08.2022</v>
                </pt>
                <pt idx="19">
                  <v>Конверсия</v>
                </pt>
                <pt idx="20">
                  <v>11.08.2022</v>
                </pt>
                <pt idx="21">
                  <v>Конверсия</v>
                </pt>
                <pt idx="22">
                  <v>12.08.2022</v>
                </pt>
                <pt idx="23">
                  <v>Конверсия</v>
                </pt>
                <pt idx="24">
                  <v>13.08.2022</v>
                </pt>
                <pt idx="25">
                  <v>Конверсия</v>
                </pt>
                <pt idx="26">
                  <v>14.08.2022</v>
                </pt>
                <pt idx="27">
                  <v>Конверсия</v>
                </pt>
                <pt idx="28">
                  <v>15.08.2022</v>
                </pt>
                <pt idx="29">
                  <v>Конверсия</v>
                </pt>
                <pt idx="30">
                  <v>16.08.2022</v>
                </pt>
                <pt idx="31">
                  <v>Конверсия</v>
                </pt>
                <pt idx="32">
                  <v>17.08.2022</v>
                </pt>
                <pt idx="33">
                  <v>Конверсия</v>
                </pt>
                <pt idx="34">
                  <v>18.08.2022</v>
                </pt>
                <pt idx="35">
                  <v>Конверсия</v>
                </pt>
                <pt idx="36">
                  <v>19.08.2022</v>
                </pt>
                <pt idx="37">
                  <v>Конверсия</v>
                </pt>
                <pt idx="38">
                  <v>20.08.2022</v>
                </pt>
                <pt idx="39">
                  <v>Конверсия</v>
                </pt>
                <pt idx="40">
                  <v>21.08.2022</v>
                </pt>
                <pt idx="41">
                  <v>Конверсия</v>
                </pt>
                <pt idx="42">
                  <v>22.08.2022</v>
                </pt>
                <pt idx="43">
                  <v>Конверсия</v>
                </pt>
                <pt idx="44">
                  <v>23.08.2022</v>
                </pt>
                <pt idx="45">
                  <v>Конверсия</v>
                </pt>
                <pt idx="46">
                  <v>24.08.2022</v>
                </pt>
                <pt idx="47">
                  <v>Конверсия</v>
                </pt>
                <pt idx="48">
                  <v>25.08.2022</v>
                </pt>
                <pt idx="49">
                  <v>Конверсия</v>
                </pt>
                <pt idx="50">
                  <v>26.08.2022</v>
                </pt>
                <pt idx="51">
                  <v>Конверсия</v>
                </pt>
                <pt idx="52">
                  <v>27.08.2022</v>
                </pt>
                <pt idx="53">
                  <v>Конверсия</v>
                </pt>
                <pt idx="54">
                  <v>28.08.2022</v>
                </pt>
                <pt idx="55">
                  <v>Конверсия</v>
                </pt>
                <pt idx="56">
                  <v>29.08.2022</v>
                </pt>
                <pt idx="57">
                  <v>Конверсия</v>
                </pt>
                <pt idx="58">
                  <v>30.08.2022</v>
                </pt>
                <pt idx="59">
                  <v>Конверсия</v>
                </pt>
                <pt idx="60">
                  <v>31.08.2022</v>
                </pt>
                <pt idx="61">
                  <v>Конверсия</v>
                </pt>
              </strCache>
            </strRef>
          </cat>
          <val>
            <numRef>
              <f>Август!$B$17:$BK$17</f>
              <numCache>
                <formatCode>0.00%</formatCode>
                <ptCount val="62"/>
                <pt idx="0">
                  <formatCode>General</formatCode>
                  <v>954</v>
                </pt>
                <pt idx="1">
                  <v>0.6377005347593583</v>
                </pt>
                <pt idx="2">
                  <formatCode>General</formatCode>
                  <v>843</v>
                </pt>
                <pt idx="3">
                  <v>0.6122004357298475</v>
                </pt>
                <pt idx="4">
                  <formatCode>General</formatCode>
                  <v>951</v>
                </pt>
                <pt idx="5">
                  <v>0.6227897838899804</v>
                </pt>
                <pt idx="6">
                  <formatCode>General</formatCode>
                  <v>934</v>
                </pt>
                <pt idx="7">
                  <v>0.6276881720430108</v>
                </pt>
                <pt idx="8">
                  <formatCode>General</formatCode>
                  <v>1108</v>
                </pt>
                <pt idx="9">
                  <v>0.6412037037037037</v>
                </pt>
                <pt idx="10">
                  <formatCode>General</formatCode>
                  <v>949</v>
                </pt>
                <pt idx="11">
                  <v>0.6412162162162162</v>
                </pt>
                <pt idx="12">
                  <formatCode>General</formatCode>
                  <v>829</v>
                </pt>
                <pt idx="13">
                  <v>0.6461418550272798</v>
                </pt>
                <pt idx="14">
                  <formatCode>General</formatCode>
                  <v>956</v>
                </pt>
                <pt idx="15">
                  <v>0.6538987688098495</v>
                </pt>
                <pt idx="16">
                  <formatCode>General</formatCode>
                  <v>872</v>
                </pt>
                <pt idx="17">
                  <v>0.6522064323111444</v>
                </pt>
                <pt idx="18">
                  <formatCode>General</formatCode>
                  <v>915</v>
                </pt>
                <pt idx="19">
                  <v>0.6782802075611564</v>
                </pt>
                <pt idx="20">
                  <formatCode>General</formatCode>
                  <v>1039</v>
                </pt>
                <pt idx="21">
                  <v>0.6926666666666667</v>
                </pt>
                <pt idx="22">
                  <formatCode>General</formatCode>
                  <v>1082</v>
                </pt>
                <pt idx="23">
                  <v>0.6913738019169329</v>
                </pt>
                <pt idx="24">
                  <formatCode>General</formatCode>
                  <v>1039</v>
                </pt>
                <pt idx="25">
                  <v>0.6963806970509383</v>
                </pt>
                <pt idx="26">
                  <formatCode>General</formatCode>
                  <v>957</v>
                </pt>
                <pt idx="27">
                  <v>0.7026431718061674</v>
                </pt>
                <pt idx="28">
                  <formatCode>General</formatCode>
                  <v>1224</v>
                </pt>
                <pt idx="29">
                  <v>0.7333732774116237</v>
                </pt>
                <pt idx="30">
                  <formatCode>General</formatCode>
                  <v>1154</v>
                </pt>
                <pt idx="31">
                  <v>0.7355003186743149</v>
                </pt>
                <pt idx="32">
                  <formatCode>General</formatCode>
                  <v>1109</v>
                </pt>
                <pt idx="33">
                  <v>0.7344370860927152</v>
                </pt>
                <pt idx="34">
                  <formatCode>General</formatCode>
                  <v>1076</v>
                </pt>
                <pt idx="35">
                  <v>0.7436074637180373</v>
                </pt>
                <pt idx="36">
                  <formatCode>General</formatCode>
                  <v>1185</v>
                </pt>
                <pt idx="37">
                  <v>0.7208029197080292</v>
                </pt>
                <pt idx="38">
                  <formatCode>General</formatCode>
                  <v>1132</v>
                </pt>
                <pt idx="39">
                  <v>0.7576974564926372</v>
                </pt>
                <pt idx="40">
                  <formatCode>General</formatCode>
                  <v>955</v>
                </pt>
                <pt idx="41">
                  <v>0.7484326018808778</v>
                </pt>
                <pt idx="42">
                  <formatCode>General</formatCode>
                  <v>1142</v>
                </pt>
                <pt idx="43">
                  <v>0.7483617300131061</v>
                </pt>
                <pt idx="44">
                  <formatCode>General</formatCode>
                  <v>1150</v>
                </pt>
                <pt idx="45">
                  <v>0.7555847568988173</v>
                </pt>
                <pt idx="46">
                  <formatCode>General</formatCode>
                  <v>1103</v>
                </pt>
                <pt idx="47">
                  <v>0.7270929466051417</v>
                </pt>
                <pt idx="48">
                  <formatCode>General</formatCode>
                  <v>1158</v>
                </pt>
                <pt idx="49">
                  <v>0.7613412228796844</v>
                </pt>
                <pt idx="50">
                  <formatCode>General</formatCode>
                  <v>1195</v>
                </pt>
                <pt idx="51">
                  <v>0.7645553422904671</v>
                </pt>
                <pt idx="52">
                  <formatCode>General</formatCode>
                  <v>848</v>
                </pt>
                <pt idx="53">
                  <v>0.5832187070151307</v>
                </pt>
                <pt idx="54">
                  <formatCode>General</formatCode>
                  <v>973</v>
                </pt>
                <pt idx="55">
                  <v>0.7438837920489296</v>
                </pt>
                <pt idx="56">
                  <formatCode>General</formatCode>
                  <v>1153</v>
                </pt>
                <pt idx="57">
                  <v>0.6547416240772288</v>
                </pt>
                <pt idx="58">
                  <formatCode>General</formatCode>
                  <v>1228</v>
                </pt>
                <pt idx="59">
                  <v>0.7362110311750599</v>
                </pt>
                <pt idx="60">
                  <formatCode>General</formatCode>
                  <v>1252</v>
                </pt>
                <pt idx="61">
                  <v>0.7537627934978929</v>
                </pt>
              </numCache>
            </numRef>
          </val>
          <smooth val="0"/>
        </ser>
        <ser>
          <idx val="13"/>
          <order val="3"/>
          <tx>
            <strRef>
              <f>Август!$A$18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Август!$B$1:$BK$1</f>
              <strCache>
                <ptCount val="62"/>
                <pt idx="0">
                  <v>01.08.2022</v>
                </pt>
                <pt idx="1">
                  <v>Конверсия</v>
                </pt>
                <pt idx="2">
                  <v>02.08.2022</v>
                </pt>
                <pt idx="3">
                  <v>Конверсия</v>
                </pt>
                <pt idx="4">
                  <v>03.08.2022</v>
                </pt>
                <pt idx="5">
                  <v>Конверсия</v>
                </pt>
                <pt idx="6">
                  <v>04.08.2022</v>
                </pt>
                <pt idx="7">
                  <v>Конверсия</v>
                </pt>
                <pt idx="8">
                  <v>05.08.2022</v>
                </pt>
                <pt idx="9">
                  <v>Конверсия</v>
                </pt>
                <pt idx="10">
                  <v>06.08.2022</v>
                </pt>
                <pt idx="11">
                  <v>Конверсия</v>
                </pt>
                <pt idx="12">
                  <v>07.08.2022</v>
                </pt>
                <pt idx="13">
                  <v>Конверсия</v>
                </pt>
                <pt idx="14">
                  <v>08.08.2022</v>
                </pt>
                <pt idx="15">
                  <v>Конверсия</v>
                </pt>
                <pt idx="16">
                  <v>09.08.2022</v>
                </pt>
                <pt idx="17">
                  <v>Конверсия</v>
                </pt>
                <pt idx="18">
                  <v>10.08.2022</v>
                </pt>
                <pt idx="19">
                  <v>Конверсия</v>
                </pt>
                <pt idx="20">
                  <v>11.08.2022</v>
                </pt>
                <pt idx="21">
                  <v>Конверсия</v>
                </pt>
                <pt idx="22">
                  <v>12.08.2022</v>
                </pt>
                <pt idx="23">
                  <v>Конверсия</v>
                </pt>
                <pt idx="24">
                  <v>13.08.2022</v>
                </pt>
                <pt idx="25">
                  <v>Конверсия</v>
                </pt>
                <pt idx="26">
                  <v>14.08.2022</v>
                </pt>
                <pt idx="27">
                  <v>Конверсия</v>
                </pt>
                <pt idx="28">
                  <v>15.08.2022</v>
                </pt>
                <pt idx="29">
                  <v>Конверсия</v>
                </pt>
                <pt idx="30">
                  <v>16.08.2022</v>
                </pt>
                <pt idx="31">
                  <v>Конверсия</v>
                </pt>
                <pt idx="32">
                  <v>17.08.2022</v>
                </pt>
                <pt idx="33">
                  <v>Конверсия</v>
                </pt>
                <pt idx="34">
                  <v>18.08.2022</v>
                </pt>
                <pt idx="35">
                  <v>Конверсия</v>
                </pt>
                <pt idx="36">
                  <v>19.08.2022</v>
                </pt>
                <pt idx="37">
                  <v>Конверсия</v>
                </pt>
                <pt idx="38">
                  <v>20.08.2022</v>
                </pt>
                <pt idx="39">
                  <v>Конверсия</v>
                </pt>
                <pt idx="40">
                  <v>21.08.2022</v>
                </pt>
                <pt idx="41">
                  <v>Конверсия</v>
                </pt>
                <pt idx="42">
                  <v>22.08.2022</v>
                </pt>
                <pt idx="43">
                  <v>Конверсия</v>
                </pt>
                <pt idx="44">
                  <v>23.08.2022</v>
                </pt>
                <pt idx="45">
                  <v>Конверсия</v>
                </pt>
                <pt idx="46">
                  <v>24.08.2022</v>
                </pt>
                <pt idx="47">
                  <v>Конверсия</v>
                </pt>
                <pt idx="48">
                  <v>25.08.2022</v>
                </pt>
                <pt idx="49">
                  <v>Конверсия</v>
                </pt>
                <pt idx="50">
                  <v>26.08.2022</v>
                </pt>
                <pt idx="51">
                  <v>Конверсия</v>
                </pt>
                <pt idx="52">
                  <v>27.08.2022</v>
                </pt>
                <pt idx="53">
                  <v>Конверсия</v>
                </pt>
                <pt idx="54">
                  <v>28.08.2022</v>
                </pt>
                <pt idx="55">
                  <v>Конверсия</v>
                </pt>
                <pt idx="56">
                  <v>29.08.2022</v>
                </pt>
                <pt idx="57">
                  <v>Конверсия</v>
                </pt>
                <pt idx="58">
                  <v>30.08.2022</v>
                </pt>
                <pt idx="59">
                  <v>Конверсия</v>
                </pt>
                <pt idx="60">
                  <v>31.08.2022</v>
                </pt>
                <pt idx="61">
                  <v>Конверсия</v>
                </pt>
              </strCache>
            </strRef>
          </cat>
          <val>
            <numRef>
              <f>Август!$B$18:$BK$18</f>
              <numCache>
                <formatCode>0.00%</formatCode>
                <ptCount val="62"/>
                <pt idx="0">
                  <formatCode>General</formatCode>
                  <v>903</v>
                </pt>
                <pt idx="1">
                  <v>0.6036096256684492</v>
                </pt>
                <pt idx="2">
                  <formatCode>General</formatCode>
                  <v>799</v>
                </pt>
                <pt idx="3">
                  <v>0.5802469135802469</v>
                </pt>
                <pt idx="4">
                  <formatCode>General</formatCode>
                  <v>910</v>
                </pt>
                <pt idx="5">
                  <v>0.595939751146038</v>
                </pt>
                <pt idx="6">
                  <formatCode>General</formatCode>
                  <v>868</v>
                </pt>
                <pt idx="7">
                  <v>0.5833333333333334</v>
                </pt>
                <pt idx="8">
                  <formatCode>General</formatCode>
                  <v>1046</v>
                </pt>
                <pt idx="9">
                  <v>0.6053240740740741</v>
                </pt>
                <pt idx="10">
                  <formatCode>General</formatCode>
                  <v>902</v>
                </pt>
                <pt idx="11">
                  <v>0.6094594594594595</v>
                </pt>
                <pt idx="12">
                  <formatCode>General</formatCode>
                  <v>802</v>
                </pt>
                <pt idx="13">
                  <v>0.6250974279033515</v>
                </pt>
                <pt idx="14">
                  <formatCode>General</formatCode>
                  <v>915</v>
                </pt>
                <pt idx="15">
                  <v>0.6258549931600548</v>
                </pt>
                <pt idx="16">
                  <formatCode>General</formatCode>
                  <v>839</v>
                </pt>
                <pt idx="17">
                  <v>0.6275243081525804</v>
                </pt>
                <pt idx="18">
                  <formatCode>General</formatCode>
                  <v>861</v>
                </pt>
                <pt idx="19">
                  <v>0.6382505559673832</v>
                </pt>
                <pt idx="20">
                  <formatCode>General</formatCode>
                  <v>990</v>
                </pt>
                <pt idx="21">
                  <v>0.66</v>
                </pt>
                <pt idx="22">
                  <formatCode>General</formatCode>
                  <v>1027</v>
                </pt>
                <pt idx="23">
                  <v>0.6562300319488817</v>
                </pt>
                <pt idx="24">
                  <formatCode>General</formatCode>
                  <v>999</v>
                </pt>
                <pt idx="25">
                  <v>0.6695710455764075</v>
                </pt>
                <pt idx="26">
                  <formatCode>General</formatCode>
                  <v>903</v>
                </pt>
                <pt idx="27">
                  <v>0.6629955947136564</v>
                </pt>
                <pt idx="28">
                  <formatCode>General</formatCode>
                  <v>1164</v>
                </pt>
                <pt idx="29">
                  <v>0.6974236069502696</v>
                </pt>
                <pt idx="30">
                  <formatCode>General</formatCode>
                  <v>1111</v>
                </pt>
                <pt idx="31">
                  <v>0.7080943275971957</v>
                </pt>
                <pt idx="32">
                  <formatCode>General</formatCode>
                  <v>1059</v>
                </pt>
                <pt idx="33">
                  <v>0.7013245033112583</v>
                </pt>
                <pt idx="34">
                  <formatCode>General</formatCode>
                  <v>1030</v>
                </pt>
                <pt idx="35">
                  <v>0.7118175535590877</v>
                </pt>
                <pt idx="36">
                  <formatCode>General</formatCode>
                  <v>1137</v>
                </pt>
                <pt idx="37">
                  <v>0.6916058394160584</v>
                </pt>
                <pt idx="38">
                  <formatCode>General</formatCode>
                  <v>1088</v>
                </pt>
                <pt idx="39">
                  <v>0.7282463186077643</v>
                </pt>
                <pt idx="40">
                  <formatCode>General</formatCode>
                  <v>912</v>
                </pt>
                <pt idx="41">
                  <v>0.7147335423197492</v>
                </pt>
                <pt idx="42">
                  <formatCode>General</formatCode>
                  <v>1100</v>
                </pt>
                <pt idx="43">
                  <v>0.7208387942332897</v>
                </pt>
                <pt idx="44">
                  <formatCode>General</formatCode>
                  <v>1093</v>
                </pt>
                <pt idx="45">
                  <v>0.7181340341655716</v>
                </pt>
                <pt idx="46">
                  <formatCode>General</formatCode>
                  <v>1002</v>
                </pt>
                <pt idx="47">
                  <v>0.6605141727092947</v>
                </pt>
                <pt idx="48">
                  <formatCode>General</formatCode>
                  <v>1070</v>
                </pt>
                <pt idx="49">
                  <v>0.7034845496383958</v>
                </pt>
                <pt idx="50">
                  <formatCode>General</formatCode>
                  <v>1149</v>
                </pt>
                <pt idx="51">
                  <v>0.7351247600767754</v>
                </pt>
                <pt idx="52">
                  <formatCode>General</formatCode>
                  <v>814</v>
                </pt>
                <pt idx="53">
                  <v>0.5598349381017882</v>
                </pt>
                <pt idx="54">
                  <formatCode>General</formatCode>
                  <v>932</v>
                </pt>
                <pt idx="55">
                  <v>0.7125382262996942</v>
                </pt>
                <pt idx="56">
                  <formatCode>General</formatCode>
                  <v>1127</v>
                </pt>
                <pt idx="57">
                  <v>0.639977285633163</v>
                </pt>
                <pt idx="58">
                  <formatCode>General</formatCode>
                  <v>1175</v>
                </pt>
                <pt idx="59">
                  <v>0.7044364508393285</v>
                </pt>
                <pt idx="60">
                  <formatCode>General</formatCode>
                  <v>1196</v>
                </pt>
                <pt idx="61">
                  <v>0.7200481637567731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Сентябрь!$A$15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Сентябрь!$B$1:$BI$1</f>
              <strCache>
                <ptCount val="60"/>
                <pt idx="0">
                  <v>01.09.2022</v>
                </pt>
                <pt idx="1">
                  <v>Конверсия</v>
                </pt>
                <pt idx="2">
                  <v>02.09.2022</v>
                </pt>
                <pt idx="3">
                  <v>Конверсия</v>
                </pt>
                <pt idx="4">
                  <v>03.09.2022</v>
                </pt>
                <pt idx="5">
                  <v>Конверсия</v>
                </pt>
                <pt idx="6">
                  <v>04.09.2022</v>
                </pt>
                <pt idx="7">
                  <v>Конверсия</v>
                </pt>
                <pt idx="8">
                  <v>05.09.2022</v>
                </pt>
                <pt idx="9">
                  <v>Конверсия</v>
                </pt>
                <pt idx="10">
                  <v>06.09.2022</v>
                </pt>
                <pt idx="11">
                  <v>Конверсия</v>
                </pt>
                <pt idx="12">
                  <v>07.09.2022</v>
                </pt>
                <pt idx="13">
                  <v>Конверсия</v>
                </pt>
                <pt idx="14">
                  <v>08.09.2022</v>
                </pt>
                <pt idx="15">
                  <v>Конверсия</v>
                </pt>
                <pt idx="16">
                  <v>09.09.2022</v>
                </pt>
                <pt idx="17">
                  <v>Конверсия</v>
                </pt>
                <pt idx="18">
                  <v>10.09.2022</v>
                </pt>
                <pt idx="19">
                  <v>Конверсия</v>
                </pt>
                <pt idx="20">
                  <v>11.09.2022</v>
                </pt>
                <pt idx="21">
                  <v>Конверсия</v>
                </pt>
                <pt idx="22">
                  <v>12.09.2022</v>
                </pt>
                <pt idx="23">
                  <v>Конверсия</v>
                </pt>
                <pt idx="24">
                  <v>13.09.2022</v>
                </pt>
                <pt idx="25">
                  <v>Конверсия</v>
                </pt>
                <pt idx="26">
                  <v>14.09.2022</v>
                </pt>
                <pt idx="27">
                  <v>Конверсия</v>
                </pt>
                <pt idx="28">
                  <v>15.09.2022</v>
                </pt>
                <pt idx="29">
                  <v>Конверсия</v>
                </pt>
                <pt idx="30">
                  <v>16.09.2022</v>
                </pt>
                <pt idx="31">
                  <v>Конверсия</v>
                </pt>
                <pt idx="32">
                  <v>17.09.2022</v>
                </pt>
                <pt idx="33">
                  <v>Конверсия</v>
                </pt>
                <pt idx="34">
                  <v>18.09.2022</v>
                </pt>
                <pt idx="35">
                  <v>Конверсия</v>
                </pt>
                <pt idx="36">
                  <v>19.09.2022</v>
                </pt>
                <pt idx="37">
                  <v>Конверсия</v>
                </pt>
                <pt idx="38">
                  <v>20.09.2022</v>
                </pt>
                <pt idx="39">
                  <v>Конверсия</v>
                </pt>
                <pt idx="40">
                  <v>21.09.2022</v>
                </pt>
                <pt idx="41">
                  <v>Конверсия</v>
                </pt>
                <pt idx="42">
                  <v>22.09.2022</v>
                </pt>
                <pt idx="43">
                  <v>Конверсия</v>
                </pt>
                <pt idx="44">
                  <v>23.09.2022</v>
                </pt>
                <pt idx="45">
                  <v>Конверсия</v>
                </pt>
                <pt idx="46">
                  <v>24.09.2022</v>
                </pt>
                <pt idx="47">
                  <v>Конверсия</v>
                </pt>
                <pt idx="48">
                  <v>25.09.2022</v>
                </pt>
                <pt idx="49">
                  <v>Конверсия</v>
                </pt>
                <pt idx="50">
                  <v>26.09.2022</v>
                </pt>
                <pt idx="51">
                  <v>Конверсия</v>
                </pt>
                <pt idx="52">
                  <v>27.09.2022</v>
                </pt>
                <pt idx="53">
                  <v>Конверсия</v>
                </pt>
                <pt idx="54">
                  <v>28.09.2022</v>
                </pt>
                <pt idx="55">
                  <v>Конверсия</v>
                </pt>
                <pt idx="56">
                  <v>29.09.2022</v>
                </pt>
                <pt idx="57">
                  <v>Конверсия</v>
                </pt>
                <pt idx="58">
                  <v>30.09.2022</v>
                </pt>
                <pt idx="59">
                  <v>Конверсия</v>
                </pt>
              </strCache>
            </strRef>
          </cat>
          <val>
            <numRef>
              <f>Сентябрь!$B$15:$BI$15</f>
              <numCache>
                <formatCode>0.00%</formatCode>
                <ptCount val="60"/>
                <pt idx="0">
                  <formatCode>General</formatCode>
                  <v>1128</v>
                </pt>
                <pt idx="1">
                  <v>0.1152431548835309</v>
                </pt>
                <pt idx="2">
                  <formatCode>General</formatCode>
                  <v>1412</v>
                </pt>
                <pt idx="3">
                  <v>0.1096613855234545</v>
                </pt>
                <pt idx="4">
                  <formatCode>General</formatCode>
                  <v>1273</v>
                </pt>
                <pt idx="5">
                  <v>0.1318897637795275</v>
                </pt>
                <pt idx="6">
                  <formatCode>General</formatCode>
                  <v>1004</v>
                </pt>
                <pt idx="7">
                  <v>0.1320705077611155</v>
                </pt>
                <pt idx="8">
                  <formatCode>General</formatCode>
                  <v>1168</v>
                </pt>
                <pt idx="9">
                  <v>0.1009594606275391</v>
                </pt>
                <pt idx="10">
                  <formatCode>General</formatCode>
                  <v>1240</v>
                </pt>
                <pt idx="11">
                  <v>0.1047916842727964</v>
                </pt>
                <pt idx="12">
                  <formatCode>General</formatCode>
                  <v>1203</v>
                </pt>
                <pt idx="13">
                  <v>0.1081834532374101</v>
                </pt>
                <pt idx="14">
                  <formatCode>General</formatCode>
                  <v>1205</v>
                </pt>
                <pt idx="15">
                  <v>0.1110394397346111</v>
                </pt>
                <pt idx="16">
                  <formatCode>General</formatCode>
                  <v>1404</v>
                </pt>
                <pt idx="17">
                  <v>0.09499966168211652</v>
                </pt>
                <pt idx="18">
                  <formatCode>General</formatCode>
                  <v>1301</v>
                </pt>
                <pt idx="19">
                  <v>0.1126699575647354</v>
                </pt>
                <pt idx="20">
                  <formatCode>General</formatCode>
                  <v>1152</v>
                </pt>
                <pt idx="21">
                  <v>0.1265794967585979</v>
                </pt>
                <pt idx="22">
                  <formatCode>General</formatCode>
                  <v>1359</v>
                </pt>
                <pt idx="23">
                  <v>0.07128245476003148</v>
                </pt>
                <pt idx="24">
                  <formatCode>General</formatCode>
                  <v>1306</v>
                </pt>
                <pt idx="25">
                  <v>0.08002941356700778</v>
                </pt>
                <pt idx="26">
                  <formatCode>General</formatCode>
                  <v>1351</v>
                </pt>
                <pt idx="27">
                  <v>0.08007349454717876</v>
                </pt>
                <pt idx="28">
                  <formatCode>General</formatCode>
                  <v>1435</v>
                </pt>
                <pt idx="29">
                  <v>0.06885796545105566</v>
                </pt>
                <pt idx="30">
                  <formatCode>General</formatCode>
                  <v>1573</v>
                </pt>
                <pt idx="31">
                  <v>0.0831615120274914</v>
                </pt>
                <pt idx="32">
                  <formatCode>General</formatCode>
                  <v>1379</v>
                </pt>
                <pt idx="33">
                  <v>0.1138540290620872</v>
                </pt>
                <pt idx="34">
                  <formatCode>General</formatCode>
                  <v>1266</v>
                </pt>
                <pt idx="35">
                  <v>0.1579735462939855</v>
                </pt>
                <pt idx="36">
                  <formatCode>General</formatCode>
                  <v>1424</v>
                </pt>
                <pt idx="37">
                  <v>0.1327491376899413</v>
                </pt>
                <pt idx="38">
                  <formatCode>General</formatCode>
                  <v>1436</v>
                </pt>
                <pt idx="39">
                  <v>0.123346504037107</v>
                </pt>
                <pt idx="40">
                  <formatCode>General</formatCode>
                  <v>1315</v>
                </pt>
                <pt idx="41">
                  <v>0.11715965787598</v>
                </pt>
                <pt idx="42">
                  <formatCode>General</formatCode>
                  <v>1314</v>
                </pt>
                <pt idx="43">
                  <v>0.1229416167664671</v>
                </pt>
                <pt idx="44">
                  <formatCode>General</formatCode>
                  <v>1374</v>
                </pt>
                <pt idx="45">
                  <v>0.1143570536828964</v>
                </pt>
                <pt idx="46">
                  <formatCode>General</formatCode>
                  <v>1318</v>
                </pt>
                <pt idx="47">
                  <v>0.1526169522927281</v>
                </pt>
                <pt idx="48">
                  <formatCode>General</formatCode>
                  <v>1231</v>
                </pt>
                <pt idx="49">
                  <v>0.1655682582380632</v>
                </pt>
                <pt idx="50">
                  <formatCode>General</formatCode>
                  <v>1336</v>
                </pt>
                <pt idx="51">
                  <v>0.136437908496732</v>
                </pt>
                <pt idx="52">
                  <formatCode>General</formatCode>
                  <v>1303</v>
                </pt>
                <pt idx="53">
                  <v>0.135984136923398</v>
                </pt>
                <pt idx="54">
                  <formatCode>General</formatCode>
                  <v>1292</v>
                </pt>
                <pt idx="55">
                  <v>0.1410172451429819</v>
                </pt>
                <pt idx="56">
                  <formatCode>General</formatCode>
                  <v>1251</v>
                </pt>
                <pt idx="57">
                  <v>0.1366466411796832</v>
                </pt>
                <pt idx="58">
                  <formatCode>General</formatCode>
                  <v>1533</v>
                </pt>
                <pt idx="59">
                  <v>0.1505598114319387</v>
                </pt>
              </numCache>
            </numRef>
          </val>
          <smooth val="0"/>
        </ser>
        <ser>
          <idx val="11"/>
          <order val="1"/>
          <tx>
            <strRef>
              <f>Сентябрь!$A$16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Сентябрь!$B$1:$BI$1</f>
              <strCache>
                <ptCount val="60"/>
                <pt idx="0">
                  <v>01.09.2022</v>
                </pt>
                <pt idx="1">
                  <v>Конверсия</v>
                </pt>
                <pt idx="2">
                  <v>02.09.2022</v>
                </pt>
                <pt idx="3">
                  <v>Конверсия</v>
                </pt>
                <pt idx="4">
                  <v>03.09.2022</v>
                </pt>
                <pt idx="5">
                  <v>Конверсия</v>
                </pt>
                <pt idx="6">
                  <v>04.09.2022</v>
                </pt>
                <pt idx="7">
                  <v>Конверсия</v>
                </pt>
                <pt idx="8">
                  <v>05.09.2022</v>
                </pt>
                <pt idx="9">
                  <v>Конверсия</v>
                </pt>
                <pt idx="10">
                  <v>06.09.2022</v>
                </pt>
                <pt idx="11">
                  <v>Конверсия</v>
                </pt>
                <pt idx="12">
                  <v>07.09.2022</v>
                </pt>
                <pt idx="13">
                  <v>Конверсия</v>
                </pt>
                <pt idx="14">
                  <v>08.09.2022</v>
                </pt>
                <pt idx="15">
                  <v>Конверсия</v>
                </pt>
                <pt idx="16">
                  <v>09.09.2022</v>
                </pt>
                <pt idx="17">
                  <v>Конверсия</v>
                </pt>
                <pt idx="18">
                  <v>10.09.2022</v>
                </pt>
                <pt idx="19">
                  <v>Конверсия</v>
                </pt>
                <pt idx="20">
                  <v>11.09.2022</v>
                </pt>
                <pt idx="21">
                  <v>Конверсия</v>
                </pt>
                <pt idx="22">
                  <v>12.09.2022</v>
                </pt>
                <pt idx="23">
                  <v>Конверсия</v>
                </pt>
                <pt idx="24">
                  <v>13.09.2022</v>
                </pt>
                <pt idx="25">
                  <v>Конверсия</v>
                </pt>
                <pt idx="26">
                  <v>14.09.2022</v>
                </pt>
                <pt idx="27">
                  <v>Конверсия</v>
                </pt>
                <pt idx="28">
                  <v>15.09.2022</v>
                </pt>
                <pt idx="29">
                  <v>Конверсия</v>
                </pt>
                <pt idx="30">
                  <v>16.09.2022</v>
                </pt>
                <pt idx="31">
                  <v>Конверсия</v>
                </pt>
                <pt idx="32">
                  <v>17.09.2022</v>
                </pt>
                <pt idx="33">
                  <v>Конверсия</v>
                </pt>
                <pt idx="34">
                  <v>18.09.2022</v>
                </pt>
                <pt idx="35">
                  <v>Конверсия</v>
                </pt>
                <pt idx="36">
                  <v>19.09.2022</v>
                </pt>
                <pt idx="37">
                  <v>Конверсия</v>
                </pt>
                <pt idx="38">
                  <v>20.09.2022</v>
                </pt>
                <pt idx="39">
                  <v>Конверсия</v>
                </pt>
                <pt idx="40">
                  <v>21.09.2022</v>
                </pt>
                <pt idx="41">
                  <v>Конверсия</v>
                </pt>
                <pt idx="42">
                  <v>22.09.2022</v>
                </pt>
                <pt idx="43">
                  <v>Конверсия</v>
                </pt>
                <pt idx="44">
                  <v>23.09.2022</v>
                </pt>
                <pt idx="45">
                  <v>Конверсия</v>
                </pt>
                <pt idx="46">
                  <v>24.09.2022</v>
                </pt>
                <pt idx="47">
                  <v>Конверсия</v>
                </pt>
                <pt idx="48">
                  <v>25.09.2022</v>
                </pt>
                <pt idx="49">
                  <v>Конверсия</v>
                </pt>
                <pt idx="50">
                  <v>26.09.2022</v>
                </pt>
                <pt idx="51">
                  <v>Конверсия</v>
                </pt>
                <pt idx="52">
                  <v>27.09.2022</v>
                </pt>
                <pt idx="53">
                  <v>Конверсия</v>
                </pt>
                <pt idx="54">
                  <v>28.09.2022</v>
                </pt>
                <pt idx="55">
                  <v>Конверсия</v>
                </pt>
                <pt idx="56">
                  <v>29.09.2022</v>
                </pt>
                <pt idx="57">
                  <v>Конверсия</v>
                </pt>
                <pt idx="58">
                  <v>30.09.2022</v>
                </pt>
                <pt idx="59">
                  <v>Конверсия</v>
                </pt>
              </strCache>
            </strRef>
          </cat>
          <val>
            <numRef>
              <f>Сентябрь!$B$16:$BI$16</f>
              <numCache>
                <formatCode>0.00%</formatCode>
                <ptCount val="60"/>
                <pt idx="0">
                  <formatCode>General</formatCode>
                  <v>956</v>
                </pt>
                <pt idx="1">
                  <v>0.8475177304964538</v>
                </pt>
                <pt idx="2">
                  <formatCode>General</formatCode>
                  <v>1176</v>
                </pt>
                <pt idx="3">
                  <v>0.8328611898016998</v>
                </pt>
                <pt idx="4">
                  <formatCode>General</formatCode>
                  <v>1049</v>
                </pt>
                <pt idx="5">
                  <v>0.8240377062058131</v>
                </pt>
                <pt idx="6">
                  <formatCode>General</formatCode>
                  <v>838</v>
                </pt>
                <pt idx="7">
                  <v>0.8346613545816733</v>
                </pt>
                <pt idx="8">
                  <formatCode>General</formatCode>
                  <v>990</v>
                </pt>
                <pt idx="9">
                  <v>0.8476027397260274</v>
                </pt>
                <pt idx="10">
                  <formatCode>General</formatCode>
                  <v>1045</v>
                </pt>
                <pt idx="11">
                  <v>0.842741935483871</v>
                </pt>
                <pt idx="12">
                  <formatCode>General</formatCode>
                  <v>1005</v>
                </pt>
                <pt idx="13">
                  <v>0.8354114713216958</v>
                </pt>
                <pt idx="14">
                  <formatCode>General</formatCode>
                  <v>973</v>
                </pt>
                <pt idx="15">
                  <v>0.8074688796680498</v>
                </pt>
                <pt idx="16">
                  <formatCode>General</formatCode>
                  <v>1127</v>
                </pt>
                <pt idx="17">
                  <v>0.8027065527065527</v>
                </pt>
                <pt idx="18">
                  <formatCode>General</formatCode>
                  <v>1083</v>
                </pt>
                <pt idx="19">
                  <v>0.8324365872405841</v>
                </pt>
                <pt idx="20">
                  <formatCode>General</formatCode>
                  <v>962</v>
                </pt>
                <pt idx="21">
                  <v>0.8350694444444444</v>
                </pt>
                <pt idx="22">
                  <formatCode>General</formatCode>
                  <v>1144</v>
                </pt>
                <pt idx="23">
                  <v>0.8417954378219279</v>
                </pt>
                <pt idx="24">
                  <formatCode>General</formatCode>
                  <v>1079</v>
                </pt>
                <pt idx="25">
                  <v>0.8261868300153139</v>
                </pt>
                <pt idx="26">
                  <formatCode>General</formatCode>
                  <v>1137</v>
                </pt>
                <pt idx="27">
                  <v>0.8415988156920799</v>
                </pt>
                <pt idx="28">
                  <formatCode>General</formatCode>
                  <v>1191</v>
                </pt>
                <pt idx="29">
                  <v>0.8299651567944251</v>
                </pt>
                <pt idx="30">
                  <formatCode>General</formatCode>
                  <v>1328</v>
                </pt>
                <pt idx="31">
                  <v>0.8442466624284806</v>
                </pt>
                <pt idx="32">
                  <formatCode>General</formatCode>
                  <v>1171</v>
                </pt>
                <pt idx="33">
                  <v>0.8491660623640319</v>
                </pt>
                <pt idx="34">
                  <formatCode>General</formatCode>
                  <v>1068</v>
                </pt>
                <pt idx="35">
                  <v>0.8436018957345972</v>
                </pt>
                <pt idx="36">
                  <formatCode>General</formatCode>
                  <v>1211</v>
                </pt>
                <pt idx="37">
                  <v>0.8504213483146067</v>
                </pt>
                <pt idx="38">
                  <formatCode>General</formatCode>
                  <v>1175</v>
                </pt>
                <pt idx="39">
                  <v>0.8182451253481894</v>
                </pt>
                <pt idx="40">
                  <formatCode>General</formatCode>
                  <v>1099</v>
                </pt>
                <pt idx="41">
                  <v>0.8357414448669201</v>
                </pt>
                <pt idx="42">
                  <formatCode>General</formatCode>
                  <v>1104</v>
                </pt>
                <pt idx="43">
                  <v>0.8401826484018264</v>
                </pt>
                <pt idx="44">
                  <formatCode>General</formatCode>
                  <v>1152</v>
                </pt>
                <pt idx="45">
                  <v>0.8384279475982532</v>
                </pt>
                <pt idx="46">
                  <formatCode>General</formatCode>
                  <v>1117</v>
                </pt>
                <pt idx="47">
                  <v>0.8474962063732928</v>
                </pt>
                <pt idx="48">
                  <formatCode>General</formatCode>
                  <v>1036</v>
                </pt>
                <pt idx="49">
                  <v>0.8415922014622258</v>
                </pt>
                <pt idx="50">
                  <formatCode>General</formatCode>
                  <v>1159</v>
                </pt>
                <pt idx="51">
                  <v>0.8675149700598802</v>
                </pt>
                <pt idx="52">
                  <formatCode>General</formatCode>
                  <v>1111</v>
                </pt>
                <pt idx="53">
                  <v>0.8526477359938603</v>
                </pt>
                <pt idx="54">
                  <formatCode>General</formatCode>
                  <v>1089</v>
                </pt>
                <pt idx="55">
                  <v>0.8428792569659442</v>
                </pt>
                <pt idx="56">
                  <formatCode>General</formatCode>
                  <v>1084</v>
                </pt>
                <pt idx="57">
                  <v>0.8665067945643485</v>
                </pt>
                <pt idx="58">
                  <formatCode>General</formatCode>
                  <v>1305</v>
                </pt>
                <pt idx="59">
                  <v>0.8512720156555773</v>
                </pt>
              </numCache>
            </numRef>
          </val>
          <smooth val="0"/>
        </ser>
        <ser>
          <idx val="12"/>
          <order val="2"/>
          <tx>
            <strRef>
              <f>Сентябрь!$A$17</f>
              <strCache>
                <ptCount val="1"/>
                <pt idx="0">
                  <v>Шаг 1 "Выбор карты"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Сентябрь!$B$1:$BI$1</f>
              <strCache>
                <ptCount val="60"/>
                <pt idx="0">
                  <v>01.09.2022</v>
                </pt>
                <pt idx="1">
                  <v>Конверсия</v>
                </pt>
                <pt idx="2">
                  <v>02.09.2022</v>
                </pt>
                <pt idx="3">
                  <v>Конверсия</v>
                </pt>
                <pt idx="4">
                  <v>03.09.2022</v>
                </pt>
                <pt idx="5">
                  <v>Конверсия</v>
                </pt>
                <pt idx="6">
                  <v>04.09.2022</v>
                </pt>
                <pt idx="7">
                  <v>Конверсия</v>
                </pt>
                <pt idx="8">
                  <v>05.09.2022</v>
                </pt>
                <pt idx="9">
                  <v>Конверсия</v>
                </pt>
                <pt idx="10">
                  <v>06.09.2022</v>
                </pt>
                <pt idx="11">
                  <v>Конверсия</v>
                </pt>
                <pt idx="12">
                  <v>07.09.2022</v>
                </pt>
                <pt idx="13">
                  <v>Конверсия</v>
                </pt>
                <pt idx="14">
                  <v>08.09.2022</v>
                </pt>
                <pt idx="15">
                  <v>Конверсия</v>
                </pt>
                <pt idx="16">
                  <v>09.09.2022</v>
                </pt>
                <pt idx="17">
                  <v>Конверсия</v>
                </pt>
                <pt idx="18">
                  <v>10.09.2022</v>
                </pt>
                <pt idx="19">
                  <v>Конверсия</v>
                </pt>
                <pt idx="20">
                  <v>11.09.2022</v>
                </pt>
                <pt idx="21">
                  <v>Конверсия</v>
                </pt>
                <pt idx="22">
                  <v>12.09.2022</v>
                </pt>
                <pt idx="23">
                  <v>Конверсия</v>
                </pt>
                <pt idx="24">
                  <v>13.09.2022</v>
                </pt>
                <pt idx="25">
                  <v>Конверсия</v>
                </pt>
                <pt idx="26">
                  <v>14.09.2022</v>
                </pt>
                <pt idx="27">
                  <v>Конверсия</v>
                </pt>
                <pt idx="28">
                  <v>15.09.2022</v>
                </pt>
                <pt idx="29">
                  <v>Конверсия</v>
                </pt>
                <pt idx="30">
                  <v>16.09.2022</v>
                </pt>
                <pt idx="31">
                  <v>Конверсия</v>
                </pt>
                <pt idx="32">
                  <v>17.09.2022</v>
                </pt>
                <pt idx="33">
                  <v>Конверсия</v>
                </pt>
                <pt idx="34">
                  <v>18.09.2022</v>
                </pt>
                <pt idx="35">
                  <v>Конверсия</v>
                </pt>
                <pt idx="36">
                  <v>19.09.2022</v>
                </pt>
                <pt idx="37">
                  <v>Конверсия</v>
                </pt>
                <pt idx="38">
                  <v>20.09.2022</v>
                </pt>
                <pt idx="39">
                  <v>Конверсия</v>
                </pt>
                <pt idx="40">
                  <v>21.09.2022</v>
                </pt>
                <pt idx="41">
                  <v>Конверсия</v>
                </pt>
                <pt idx="42">
                  <v>22.09.2022</v>
                </pt>
                <pt idx="43">
                  <v>Конверсия</v>
                </pt>
                <pt idx="44">
                  <v>23.09.2022</v>
                </pt>
                <pt idx="45">
                  <v>Конверсия</v>
                </pt>
                <pt idx="46">
                  <v>24.09.2022</v>
                </pt>
                <pt idx="47">
                  <v>Конверсия</v>
                </pt>
                <pt idx="48">
                  <v>25.09.2022</v>
                </pt>
                <pt idx="49">
                  <v>Конверсия</v>
                </pt>
                <pt idx="50">
                  <v>26.09.2022</v>
                </pt>
                <pt idx="51">
                  <v>Конверсия</v>
                </pt>
                <pt idx="52">
                  <v>27.09.2022</v>
                </pt>
                <pt idx="53">
                  <v>Конверсия</v>
                </pt>
                <pt idx="54">
                  <v>28.09.2022</v>
                </pt>
                <pt idx="55">
                  <v>Конверсия</v>
                </pt>
                <pt idx="56">
                  <v>29.09.2022</v>
                </pt>
                <pt idx="57">
                  <v>Конверсия</v>
                </pt>
                <pt idx="58">
                  <v>30.09.2022</v>
                </pt>
                <pt idx="59">
                  <v>Конверсия</v>
                </pt>
              </strCache>
            </strRef>
          </cat>
          <val>
            <numRef>
              <f>Сентябрь!$B$17:$BI$17</f>
              <numCache>
                <formatCode>0.00%</formatCode>
                <ptCount val="60"/>
                <pt idx="0">
                  <formatCode>General</formatCode>
                  <v>855</v>
                </pt>
                <pt idx="1">
                  <v>0.7579787234042553</v>
                </pt>
                <pt idx="2">
                  <formatCode>General</formatCode>
                  <v>1051</v>
                </pt>
                <pt idx="3">
                  <v>0.7443342776203966</v>
                </pt>
                <pt idx="4">
                  <formatCode>General</formatCode>
                  <v>952</v>
                </pt>
                <pt idx="5">
                  <v>0.7478397486252946</v>
                </pt>
                <pt idx="6">
                  <formatCode>General</formatCode>
                  <v>750</v>
                </pt>
                <pt idx="7">
                  <v>0.7470119521912351</v>
                </pt>
                <pt idx="8">
                  <formatCode>General</formatCode>
                  <v>907</v>
                </pt>
                <pt idx="9">
                  <v>0.776541095890411</v>
                </pt>
                <pt idx="10">
                  <formatCode>General</formatCode>
                  <v>938</v>
                </pt>
                <pt idx="11">
                  <v>0.7564516129032258</v>
                </pt>
                <pt idx="12">
                  <formatCode>General</formatCode>
                  <v>880</v>
                </pt>
                <pt idx="13">
                  <v>0.7315045719035744</v>
                </pt>
                <pt idx="14">
                  <formatCode>General</formatCode>
                  <v>880</v>
                </pt>
                <pt idx="15">
                  <v>0.7302904564315352</v>
                </pt>
                <pt idx="16">
                  <formatCode>General</formatCode>
                  <v>1018</v>
                </pt>
                <pt idx="17">
                  <v>0.7250712250712251</v>
                </pt>
                <pt idx="18">
                  <formatCode>General</formatCode>
                  <v>988</v>
                </pt>
                <pt idx="19">
                  <v>0.7594158339738662</v>
                </pt>
                <pt idx="20">
                  <formatCode>General</formatCode>
                  <v>864</v>
                </pt>
                <pt idx="21">
                  <v>0.75</v>
                </pt>
                <pt idx="22">
                  <formatCode>General</formatCode>
                  <v>1024</v>
                </pt>
                <pt idx="23">
                  <v>0.753495217071376</v>
                </pt>
                <pt idx="24">
                  <formatCode>General</formatCode>
                  <v>966</v>
                </pt>
                <pt idx="25">
                  <v>0.7396630934150077</v>
                </pt>
                <pt idx="26">
                  <formatCode>General</formatCode>
                  <v>1021</v>
                </pt>
                <pt idx="27">
                  <v>0.7557364914877869</v>
                </pt>
                <pt idx="28">
                  <formatCode>General</formatCode>
                  <v>1079</v>
                </pt>
                <pt idx="29">
                  <v>0.7519163763066202</v>
                </pt>
                <pt idx="30">
                  <formatCode>General</formatCode>
                  <v>1189</v>
                </pt>
                <pt idx="31">
                  <v>0.7558804831532104</v>
                </pt>
                <pt idx="32">
                  <formatCode>General</formatCode>
                  <v>1044</v>
                </pt>
                <pt idx="33">
                  <v>0.757070340826686</v>
                </pt>
                <pt idx="34">
                  <formatCode>General</formatCode>
                  <v>967</v>
                </pt>
                <pt idx="35">
                  <v>0.7638230647709321</v>
                </pt>
                <pt idx="36">
                  <formatCode>General</formatCode>
                  <v>1092</v>
                </pt>
                <pt idx="37">
                  <v>0.7668539325842697</v>
                </pt>
                <pt idx="38">
                  <formatCode>General</formatCode>
                  <v>1048</v>
                </pt>
                <pt idx="39">
                  <v>0.7298050139275766</v>
                </pt>
                <pt idx="40">
                  <formatCode>General</formatCode>
                  <v>993</v>
                </pt>
                <pt idx="41">
                  <v>0.7551330798479088</v>
                </pt>
                <pt idx="42">
                  <formatCode>General</formatCode>
                  <v>975</v>
                </pt>
                <pt idx="43">
                  <v>0.7420091324200914</v>
                </pt>
                <pt idx="44">
                  <formatCode>General</formatCode>
                  <v>1042</v>
                </pt>
                <pt idx="45">
                  <v>0.7583697234352256</v>
                </pt>
                <pt idx="46">
                  <formatCode>General</formatCode>
                  <v>1013</v>
                </pt>
                <pt idx="47">
                  <v>0.7685887708649469</v>
                </pt>
                <pt idx="48">
                  <formatCode>General</formatCode>
                  <v>930</v>
                </pt>
                <pt idx="49">
                  <v>0.7554833468724614</v>
                </pt>
                <pt idx="50">
                  <formatCode>General</formatCode>
                  <v>1035</v>
                </pt>
                <pt idx="51">
                  <v>0.7747005988023952</v>
                </pt>
                <pt idx="52">
                  <formatCode>General</formatCode>
                  <v>1016</v>
                </pt>
                <pt idx="53">
                  <v>0.7797390636991558</v>
                </pt>
                <pt idx="54">
                  <formatCode>General</formatCode>
                  <v>976</v>
                </pt>
                <pt idx="55">
                  <v>0.7554179566563467</v>
                </pt>
                <pt idx="56">
                  <formatCode>General</formatCode>
                  <v>973</v>
                </pt>
                <pt idx="57">
                  <v>0.7777777777777778</v>
                </pt>
                <pt idx="58">
                  <formatCode>General</formatCode>
                  <v>1183</v>
                </pt>
                <pt idx="59">
                  <v>0.771689497716895</v>
                </pt>
              </numCache>
            </numRef>
          </val>
          <smooth val="0"/>
        </ser>
        <ser>
          <idx val="13"/>
          <order val="3"/>
          <tx>
            <strRef>
              <f>Сентябрь!$A$18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Сентябрь!$B$1:$BI$1</f>
              <strCache>
                <ptCount val="60"/>
                <pt idx="0">
                  <v>01.09.2022</v>
                </pt>
                <pt idx="1">
                  <v>Конверсия</v>
                </pt>
                <pt idx="2">
                  <v>02.09.2022</v>
                </pt>
                <pt idx="3">
                  <v>Конверсия</v>
                </pt>
                <pt idx="4">
                  <v>03.09.2022</v>
                </pt>
                <pt idx="5">
                  <v>Конверсия</v>
                </pt>
                <pt idx="6">
                  <v>04.09.2022</v>
                </pt>
                <pt idx="7">
                  <v>Конверсия</v>
                </pt>
                <pt idx="8">
                  <v>05.09.2022</v>
                </pt>
                <pt idx="9">
                  <v>Конверсия</v>
                </pt>
                <pt idx="10">
                  <v>06.09.2022</v>
                </pt>
                <pt idx="11">
                  <v>Конверсия</v>
                </pt>
                <pt idx="12">
                  <v>07.09.2022</v>
                </pt>
                <pt idx="13">
                  <v>Конверсия</v>
                </pt>
                <pt idx="14">
                  <v>08.09.2022</v>
                </pt>
                <pt idx="15">
                  <v>Конверсия</v>
                </pt>
                <pt idx="16">
                  <v>09.09.2022</v>
                </pt>
                <pt idx="17">
                  <v>Конверсия</v>
                </pt>
                <pt idx="18">
                  <v>10.09.2022</v>
                </pt>
                <pt idx="19">
                  <v>Конверсия</v>
                </pt>
                <pt idx="20">
                  <v>11.09.2022</v>
                </pt>
                <pt idx="21">
                  <v>Конверсия</v>
                </pt>
                <pt idx="22">
                  <v>12.09.2022</v>
                </pt>
                <pt idx="23">
                  <v>Конверсия</v>
                </pt>
                <pt idx="24">
                  <v>13.09.2022</v>
                </pt>
                <pt idx="25">
                  <v>Конверсия</v>
                </pt>
                <pt idx="26">
                  <v>14.09.2022</v>
                </pt>
                <pt idx="27">
                  <v>Конверсия</v>
                </pt>
                <pt idx="28">
                  <v>15.09.2022</v>
                </pt>
                <pt idx="29">
                  <v>Конверсия</v>
                </pt>
                <pt idx="30">
                  <v>16.09.2022</v>
                </pt>
                <pt idx="31">
                  <v>Конверсия</v>
                </pt>
                <pt idx="32">
                  <v>17.09.2022</v>
                </pt>
                <pt idx="33">
                  <v>Конверсия</v>
                </pt>
                <pt idx="34">
                  <v>18.09.2022</v>
                </pt>
                <pt idx="35">
                  <v>Конверсия</v>
                </pt>
                <pt idx="36">
                  <v>19.09.2022</v>
                </pt>
                <pt idx="37">
                  <v>Конверсия</v>
                </pt>
                <pt idx="38">
                  <v>20.09.2022</v>
                </pt>
                <pt idx="39">
                  <v>Конверсия</v>
                </pt>
                <pt idx="40">
                  <v>21.09.2022</v>
                </pt>
                <pt idx="41">
                  <v>Конверсия</v>
                </pt>
                <pt idx="42">
                  <v>22.09.2022</v>
                </pt>
                <pt idx="43">
                  <v>Конверсия</v>
                </pt>
                <pt idx="44">
                  <v>23.09.2022</v>
                </pt>
                <pt idx="45">
                  <v>Конверсия</v>
                </pt>
                <pt idx="46">
                  <v>24.09.2022</v>
                </pt>
                <pt idx="47">
                  <v>Конверсия</v>
                </pt>
                <pt idx="48">
                  <v>25.09.2022</v>
                </pt>
                <pt idx="49">
                  <v>Конверсия</v>
                </pt>
                <pt idx="50">
                  <v>26.09.2022</v>
                </pt>
                <pt idx="51">
                  <v>Конверсия</v>
                </pt>
                <pt idx="52">
                  <v>27.09.2022</v>
                </pt>
                <pt idx="53">
                  <v>Конверсия</v>
                </pt>
                <pt idx="54">
                  <v>28.09.2022</v>
                </pt>
                <pt idx="55">
                  <v>Конверсия</v>
                </pt>
                <pt idx="56">
                  <v>29.09.2022</v>
                </pt>
                <pt idx="57">
                  <v>Конверсия</v>
                </pt>
                <pt idx="58">
                  <v>30.09.2022</v>
                </pt>
                <pt idx="59">
                  <v>Конверсия</v>
                </pt>
              </strCache>
            </strRef>
          </cat>
          <val>
            <numRef>
              <f>Сентябрь!$B$18:$BI$18</f>
              <numCache>
                <formatCode>0.00%</formatCode>
                <ptCount val="60"/>
                <pt idx="0">
                  <formatCode>General</formatCode>
                  <v>802</v>
                </pt>
                <pt idx="1">
                  <v>0.7109929078014184</v>
                </pt>
                <pt idx="2">
                  <formatCode>General</formatCode>
                  <v>1010</v>
                </pt>
                <pt idx="3">
                  <v>0.7152974504249292</v>
                </pt>
                <pt idx="4">
                  <formatCode>General</formatCode>
                  <v>906</v>
                </pt>
                <pt idx="5">
                  <v>0.7117046347211312</v>
                </pt>
                <pt idx="6">
                  <formatCode>General</formatCode>
                  <v>708</v>
                </pt>
                <pt idx="7">
                  <v>0.7051792828685259</v>
                </pt>
                <pt idx="8">
                  <formatCode>General</formatCode>
                  <v>882</v>
                </pt>
                <pt idx="9">
                  <v>0.7551369863013698</v>
                </pt>
                <pt idx="10">
                  <formatCode>General</formatCode>
                  <v>899</v>
                </pt>
                <pt idx="11">
                  <v>0.725</v>
                </pt>
                <pt idx="12">
                  <formatCode>General</formatCode>
                  <v>826</v>
                </pt>
                <pt idx="13">
                  <v>0.686616791354946</v>
                </pt>
                <pt idx="14">
                  <formatCode>General</formatCode>
                  <v>839</v>
                </pt>
                <pt idx="15">
                  <v>0.6962655601659751</v>
                </pt>
                <pt idx="16">
                  <formatCode>General</formatCode>
                  <v>981</v>
                </pt>
                <pt idx="17">
                  <v>0.6987179487179487</v>
                </pt>
                <pt idx="18">
                  <formatCode>General</formatCode>
                  <v>955</v>
                </pt>
                <pt idx="19">
                  <v>0.7340507302075326</v>
                </pt>
                <pt idx="20">
                  <formatCode>General</formatCode>
                  <v>837</v>
                </pt>
                <pt idx="21">
                  <v>0.7265625</v>
                </pt>
                <pt idx="22">
                  <formatCode>General</formatCode>
                  <v>987</v>
                </pt>
                <pt idx="23">
                  <v>0.7262693156732892</v>
                </pt>
                <pt idx="24">
                  <formatCode>General</formatCode>
                  <v>919</v>
                </pt>
                <pt idx="25">
                  <v>0.7036753445635529</v>
                </pt>
                <pt idx="26">
                  <formatCode>General</formatCode>
                  <v>986</v>
                </pt>
                <pt idx="27">
                  <v>0.7298297557364914</v>
                </pt>
                <pt idx="28">
                  <formatCode>General</formatCode>
                  <v>1023</v>
                </pt>
                <pt idx="29">
                  <v>0.7128919860627178</v>
                </pt>
                <pt idx="30">
                  <formatCode>General</formatCode>
                  <v>1133</v>
                </pt>
                <pt idx="31">
                  <v>0.7202797202797203</v>
                </pt>
                <pt idx="32">
                  <formatCode>General</formatCode>
                  <v>1001</v>
                </pt>
                <pt idx="33">
                  <v>0.7258883248730964</v>
                </pt>
                <pt idx="34">
                  <formatCode>General</formatCode>
                  <v>931</v>
                </pt>
                <pt idx="35">
                  <v>0.735387045813586</v>
                </pt>
                <pt idx="36">
                  <formatCode>General</formatCode>
                  <v>1045</v>
                </pt>
                <pt idx="37">
                  <v>0.7338483146067416</v>
                </pt>
                <pt idx="38">
                  <formatCode>General</formatCode>
                  <v>1014</v>
                </pt>
                <pt idx="39">
                  <v>0.7061281337047354</v>
                </pt>
                <pt idx="40">
                  <formatCode>General</formatCode>
                  <v>957</v>
                </pt>
                <pt idx="41">
                  <v>0.7277566539923954</v>
                </pt>
                <pt idx="42">
                  <formatCode>General</formatCode>
                  <v>935</v>
                </pt>
                <pt idx="43">
                  <v>0.7115677321156774</v>
                </pt>
                <pt idx="44">
                  <formatCode>General</formatCode>
                  <v>998</v>
                </pt>
                <pt idx="45">
                  <v>0.7263464337700145</v>
                </pt>
                <pt idx="46">
                  <formatCode>General</formatCode>
                  <v>968</v>
                </pt>
                <pt idx="47">
                  <v>0.7344461305007587</v>
                </pt>
                <pt idx="48">
                  <formatCode>General</formatCode>
                  <v>892</v>
                </pt>
                <pt idx="49">
                  <v>0.7246141348497157</v>
                </pt>
                <pt idx="50">
                  <formatCode>General</formatCode>
                  <v>992</v>
                </pt>
                <pt idx="51">
                  <v>0.7425149700598802</v>
                </pt>
                <pt idx="52">
                  <formatCode>General</formatCode>
                  <v>978</v>
                </pt>
                <pt idx="53">
                  <v>0.750575594781274</v>
                </pt>
                <pt idx="54">
                  <formatCode>General</formatCode>
                  <v>929</v>
                </pt>
                <pt idx="55">
                  <v>0.7190402476780186</v>
                </pt>
                <pt idx="56">
                  <formatCode>General</formatCode>
                  <v>934</v>
                </pt>
                <pt idx="57">
                  <v>0.7466027178257394</v>
                </pt>
                <pt idx="58">
                  <formatCode>General</formatCode>
                  <v>1136</v>
                </pt>
                <pt idx="59">
                  <v>0.741030658838878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73</row>
      <rowOff>0</rowOff>
    </from>
    <to>
      <col>16</col>
      <colOff>88900</colOff>
      <row>99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73</row>
      <rowOff>161925</rowOff>
    </from>
    <to>
      <col>13</col>
      <colOff>819150</colOff>
      <row>97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73</row>
      <rowOff>0</rowOff>
    </from>
    <to>
      <col>21</col>
      <colOff>571500</colOff>
      <row>96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0</colOff>
      <row>73</row>
      <rowOff>0</rowOff>
    </from>
    <to>
      <col>21</col>
      <colOff>0</colOff>
      <row>97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87</row>
      <rowOff>0</rowOff>
    </from>
    <to>
      <col>19</col>
      <colOff>1051832</colOff>
      <row>110</row>
      <rowOff>87086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68</row>
      <rowOff>0</rowOff>
    </from>
    <to>
      <col>19</col>
      <colOff>1051832</colOff>
      <row>91</row>
      <rowOff>87086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73</row>
      <rowOff>0</rowOff>
    </from>
    <to>
      <col>16</col>
      <colOff>88900</colOff>
      <row>99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73</row>
      <rowOff>0</rowOff>
    </from>
    <to>
      <col>16</col>
      <colOff>88900</colOff>
      <row>99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metrika.yandex.ru/" TargetMode="External" Id="rId1" /><Relationship Type="http://schemas.openxmlformats.org/officeDocument/2006/relationships/hyperlink" Target="https://metrika.yandex.ru/" TargetMode="External" Id="rId2" /><Relationship Type="http://schemas.openxmlformats.org/officeDocument/2006/relationships/hyperlink" Target="https://metrika.yandex.ru/stat/traffic?period=2021-11-01%3A2022-04-04&amp;id=19405381&amp;goal=178139712" TargetMode="External" Id="rId3" /><Relationship Type="http://schemas.openxmlformats.org/officeDocument/2006/relationships/hyperlink" Target="https://metrika.yandex.ru/stat/traffic?period=2021-03-01%3A2022-04-05&amp;id=19405381&amp;goal=149095969" TargetMode="External" Id="rId4" /><Relationship Type="http://schemas.openxmlformats.org/officeDocument/2006/relationships/hyperlink" Target="https://metrika.yandex.ru/" TargetMode="External" Id="rId5" /><Relationship Type="http://schemas.openxmlformats.org/officeDocument/2006/relationships/hyperlink" Target="https://metrika.yandex.ru/" TargetMode="External" Id="rId6" /><Relationship Type="http://schemas.openxmlformats.org/officeDocument/2006/relationships/hyperlink" Target="https://metrika.yandex.ru/" TargetMode="External" Id="rId7" /><Relationship Type="http://schemas.openxmlformats.org/officeDocument/2006/relationships/hyperlink" Target="https://metrika.yandex.ru/" TargetMode="External" Id="rId8" /><Relationship Type="http://schemas.openxmlformats.org/officeDocument/2006/relationships/hyperlink" Target="https://metrika.yandex.ru/" TargetMode="External" Id="rId9" /><Relationship Type="http://schemas.openxmlformats.org/officeDocument/2006/relationships/hyperlink" Target="https://metrika.yandex.ru/" TargetMode="External" Id="rId10" /><Relationship Type="http://schemas.openxmlformats.org/officeDocument/2006/relationships/hyperlink" Target="https://metrika.yandex.ru/" TargetMode="External" Id="rId1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55"/>
  <sheetViews>
    <sheetView topLeftCell="A4" workbookViewId="0">
      <selection activeCell="F30" sqref="F30"/>
    </sheetView>
  </sheetViews>
  <sheetFormatPr baseColWidth="8" defaultColWidth="9.109375" defaultRowHeight="14.4"/>
  <cols>
    <col width="27.44140625" customWidth="1" style="72" min="1" max="1"/>
    <col width="14" customWidth="1" style="72" min="2" max="2"/>
    <col width="12.44140625" customWidth="1" style="72" min="3" max="3"/>
    <col width="11.33203125" customWidth="1" style="72" min="4" max="4"/>
    <col width="20.6640625" customWidth="1" style="72" min="5" max="5"/>
    <col width="21.33203125" customWidth="1" style="72" min="6" max="6"/>
    <col width="15" customWidth="1" style="72" min="7" max="7"/>
    <col width="14.6640625" customWidth="1" style="72" min="8" max="8"/>
    <col width="22.109375" customWidth="1" style="72" min="9" max="9"/>
    <col width="16.5546875" customWidth="1" style="72" min="10" max="10"/>
    <col width="18.109375" customWidth="1" style="72" min="11" max="11"/>
    <col width="16.33203125" customWidth="1" style="72" min="12" max="12"/>
    <col width="17.109375" customWidth="1" style="72" min="13" max="13"/>
    <col width="17.6640625" customWidth="1" style="71" min="14" max="14"/>
    <col width="9.109375" customWidth="1" style="71" min="15" max="27"/>
    <col width="9.109375" customWidth="1" style="71" min="28" max="16384"/>
  </cols>
  <sheetData>
    <row r="2">
      <c r="A2" s="81" t="inlineStr">
        <is>
          <t>Доход и прибыль считаем из расчёта, что: одна конверсия, т.е. договор приносит прибыль 1000 ₽</t>
        </is>
      </c>
      <c r="G2" s="72" t="inlineStr">
        <is>
          <t>Конверсии % и шт смотреть на общей</t>
        </is>
      </c>
    </row>
    <row r="3">
      <c r="A3" s="81" t="inlineStr">
        <is>
          <t>Рентабельность = Прибыль / Расход * 100%</t>
        </is>
      </c>
    </row>
    <row r="4">
      <c r="A4" s="81" t="n"/>
    </row>
    <row r="5">
      <c r="A5" s="82" t="n">
        <v>2021</v>
      </c>
    </row>
    <row r="6">
      <c r="A6" s="79" t="inlineStr">
        <is>
          <t xml:space="preserve">Дата </t>
        </is>
      </c>
      <c r="B6" s="73" t="inlineStr">
        <is>
          <t>Показы</t>
        </is>
      </c>
      <c r="C6" s="73" t="inlineStr">
        <is>
          <t>Клики</t>
        </is>
      </c>
      <c r="D6" s="73" t="inlineStr">
        <is>
          <t>CTR (%)</t>
        </is>
      </c>
      <c r="E6" s="86" t="inlineStr">
        <is>
          <t>Расход всего, руб.</t>
        </is>
      </c>
      <c r="F6" s="75" t="inlineStr">
        <is>
          <t>Ср. цена клика, руб.</t>
        </is>
      </c>
      <c r="G6" s="73" t="inlineStr">
        <is>
          <t>Глубина (стр.)</t>
        </is>
      </c>
      <c r="H6" s="73" t="inlineStr">
        <is>
          <t>Конверсия (%)</t>
        </is>
      </c>
      <c r="I6" s="73" t="inlineStr">
        <is>
          <t>Цена цели, руб.</t>
        </is>
      </c>
      <c r="J6" s="74" t="inlineStr">
        <is>
          <t>Конверсии, шт</t>
        </is>
      </c>
      <c r="K6" s="73" t="inlineStr">
        <is>
          <t>Рентабельность</t>
        </is>
      </c>
      <c r="L6" s="73" t="inlineStr">
        <is>
          <t xml:space="preserve">Доход, руб. </t>
        </is>
      </c>
      <c r="M6" s="87" t="inlineStr">
        <is>
          <t xml:space="preserve">Прибыль, руб. </t>
        </is>
      </c>
    </row>
    <row r="7">
      <c r="A7" s="80" t="inlineStr">
        <is>
          <t>Всего с 01.02.21 по 28.02.21</t>
        </is>
      </c>
      <c r="B7" s="88" t="n">
        <v>30328</v>
      </c>
      <c r="C7" s="88" t="n">
        <v>697</v>
      </c>
      <c r="D7" s="76" t="n">
        <v>2.3</v>
      </c>
      <c r="E7" s="77" t="n">
        <v>12840</v>
      </c>
      <c r="F7" s="77" t="n">
        <v>18.42</v>
      </c>
      <c r="G7" s="76" t="n">
        <v>2.78</v>
      </c>
      <c r="H7" s="76" t="n">
        <v>2.15</v>
      </c>
      <c r="I7" s="77" t="n">
        <v>856</v>
      </c>
      <c r="J7" s="76" t="n">
        <v>15</v>
      </c>
      <c r="K7" s="76" t="n">
        <v>0.17</v>
      </c>
      <c r="L7" s="77" t="n">
        <v>15000</v>
      </c>
      <c r="M7" s="78" t="n">
        <v>2160</v>
      </c>
      <c r="N7" s="71" t="inlineStr">
        <is>
          <t>*</t>
        </is>
      </c>
    </row>
    <row r="8">
      <c r="A8" s="80" t="inlineStr">
        <is>
          <t>Всего с 01.03.21 по 31.03.21</t>
        </is>
      </c>
      <c r="B8" s="88" t="n">
        <v>138086</v>
      </c>
      <c r="C8" s="88" t="n">
        <v>13909</v>
      </c>
      <c r="D8" s="76" t="n">
        <v>10.07</v>
      </c>
      <c r="E8" s="77" t="n">
        <v>110668</v>
      </c>
      <c r="F8" s="77" t="n">
        <v>7.96</v>
      </c>
      <c r="G8" s="76" t="n">
        <v>4.56</v>
      </c>
      <c r="H8" s="76" t="n">
        <v>7.81</v>
      </c>
      <c r="I8" s="77" t="n">
        <v>101.9</v>
      </c>
      <c r="J8" s="76" t="n">
        <v>1086</v>
      </c>
      <c r="K8" s="76" t="n">
        <v>8.81</v>
      </c>
      <c r="L8" s="77" t="n">
        <v>1086000</v>
      </c>
      <c r="M8" s="78" t="n">
        <v>975332</v>
      </c>
      <c r="N8" s="71" t="inlineStr">
        <is>
          <t>*</t>
        </is>
      </c>
    </row>
    <row r="9">
      <c r="A9" s="80" t="inlineStr">
        <is>
          <t>Всего с 01.04.21 по 30.04.21</t>
        </is>
      </c>
      <c r="B9" s="88" t="n">
        <v>161121</v>
      </c>
      <c r="C9" s="88" t="n">
        <v>19026</v>
      </c>
      <c r="D9" s="76" t="n">
        <v>11.81</v>
      </c>
      <c r="E9" s="77" t="n">
        <v>74778</v>
      </c>
      <c r="F9" s="77" t="n">
        <v>3.93</v>
      </c>
      <c r="G9" s="76" t="n">
        <v>4.34</v>
      </c>
      <c r="H9" s="76" t="n">
        <v>8.039999999999999</v>
      </c>
      <c r="I9" s="77" t="n">
        <v>48.91</v>
      </c>
      <c r="J9" s="76" t="n">
        <v>1529</v>
      </c>
      <c r="K9" s="76" t="n">
        <v>19.45</v>
      </c>
      <c r="L9" s="77" t="n">
        <v>1529000</v>
      </c>
      <c r="M9" s="78" t="n">
        <v>1454222</v>
      </c>
      <c r="N9" s="71" t="inlineStr">
        <is>
          <t>*</t>
        </is>
      </c>
    </row>
    <row r="10">
      <c r="A10" s="80" t="inlineStr">
        <is>
          <t>Всего с 01.05.21 по 31.05.21</t>
        </is>
      </c>
      <c r="B10" s="88" t="n">
        <v>328257</v>
      </c>
      <c r="C10" s="88" t="n">
        <v>32439</v>
      </c>
      <c r="D10" s="76" t="n">
        <v>9.880000000000001</v>
      </c>
      <c r="E10" s="77" t="n">
        <v>139620</v>
      </c>
      <c r="F10" s="77" t="n">
        <v>4.3</v>
      </c>
      <c r="G10" s="76" t="n">
        <v>4.22</v>
      </c>
      <c r="H10" s="76" t="n">
        <v>7.68</v>
      </c>
      <c r="I10" s="77" t="n">
        <v>56.03</v>
      </c>
      <c r="J10" s="76" t="n">
        <v>2492</v>
      </c>
      <c r="K10" s="76" t="n">
        <v>16.85</v>
      </c>
      <c r="L10" s="77" t="n">
        <v>2492000</v>
      </c>
      <c r="M10" s="78" t="n">
        <v>2352380</v>
      </c>
      <c r="N10" s="71" t="inlineStr">
        <is>
          <t>*</t>
        </is>
      </c>
    </row>
    <row r="11">
      <c r="A11" s="80" t="inlineStr">
        <is>
          <t>Всего с 01.06.21 по 30.06.21</t>
        </is>
      </c>
      <c r="B11" s="88" t="n">
        <v>286388</v>
      </c>
      <c r="C11" s="88" t="n">
        <v>29590</v>
      </c>
      <c r="D11" s="76" t="n">
        <v>10.33</v>
      </c>
      <c r="E11" s="77" t="n">
        <v>103680</v>
      </c>
      <c r="F11" s="77" t="n">
        <v>3.5</v>
      </c>
      <c r="G11" s="76" t="n">
        <v>4.19</v>
      </c>
      <c r="H11" s="76" t="n">
        <v>7.95</v>
      </c>
      <c r="I11" s="77" t="n">
        <v>44.06</v>
      </c>
      <c r="J11" s="76" t="n">
        <v>2353</v>
      </c>
      <c r="K11" s="76" t="n">
        <v>21.69</v>
      </c>
      <c r="L11" s="77" t="n">
        <v>2353000</v>
      </c>
      <c r="M11" s="78" t="n">
        <v>2249320</v>
      </c>
      <c r="N11" s="71" t="inlineStr">
        <is>
          <t>*</t>
        </is>
      </c>
    </row>
    <row r="12">
      <c r="A12" s="80" t="inlineStr">
        <is>
          <t>Всего с 01.07.21 по 31.07.21</t>
        </is>
      </c>
      <c r="B12" s="88" t="n">
        <v>177122</v>
      </c>
      <c r="C12" s="88" t="n">
        <v>27117</v>
      </c>
      <c r="D12" s="76" t="n">
        <v>15.31</v>
      </c>
      <c r="E12" s="77" t="n">
        <v>74760</v>
      </c>
      <c r="F12" s="77" t="n">
        <v>2.76</v>
      </c>
      <c r="G12" s="76" t="n">
        <v>4.3</v>
      </c>
      <c r="H12" s="76" t="n">
        <v>9.4</v>
      </c>
      <c r="I12" s="77" t="n">
        <v>29.34</v>
      </c>
      <c r="J12" s="76" t="n">
        <v>2548</v>
      </c>
      <c r="K12" s="76" t="n">
        <v>33.08</v>
      </c>
      <c r="L12" s="77" t="n">
        <v>2548000</v>
      </c>
      <c r="M12" s="78" t="n">
        <v>2473240</v>
      </c>
      <c r="N12" s="71" t="inlineStr">
        <is>
          <t>*</t>
        </is>
      </c>
    </row>
    <row r="13">
      <c r="A13" s="80" t="inlineStr">
        <is>
          <t xml:space="preserve">Всего с 01.08.21 по 31.08.21	</t>
        </is>
      </c>
      <c r="B13" s="88" t="n">
        <v>344731</v>
      </c>
      <c r="C13" s="88" t="n">
        <v>34803</v>
      </c>
      <c r="D13" s="76" t="n">
        <v>10.1</v>
      </c>
      <c r="E13" s="77" t="n">
        <v>120540</v>
      </c>
      <c r="F13" s="77" t="n">
        <v>3.46</v>
      </c>
      <c r="G13" s="76" t="n">
        <v>4.04</v>
      </c>
      <c r="H13" s="76" t="n">
        <v>9.25</v>
      </c>
      <c r="I13" s="77" t="n">
        <v>37.45</v>
      </c>
      <c r="J13" s="76" t="n">
        <v>3219</v>
      </c>
      <c r="K13" s="76" t="n">
        <v>25.7</v>
      </c>
      <c r="L13" s="77" t="n">
        <v>3219000</v>
      </c>
      <c r="M13" s="78" t="n">
        <v>3098460</v>
      </c>
      <c r="N13" s="71" t="inlineStr">
        <is>
          <t>*</t>
        </is>
      </c>
    </row>
    <row r="14">
      <c r="A14" s="80" t="inlineStr">
        <is>
          <t>Всего с 01.09.21 по 30.09.21</t>
        </is>
      </c>
      <c r="B14" s="88" t="n">
        <v>293688</v>
      </c>
      <c r="C14" s="88" t="n">
        <v>28920</v>
      </c>
      <c r="D14" s="76" t="n">
        <v>9.85</v>
      </c>
      <c r="E14" s="77" t="n">
        <v>82860</v>
      </c>
      <c r="F14" s="77" t="n">
        <v>2.87</v>
      </c>
      <c r="G14" s="76" t="n">
        <v>3.7</v>
      </c>
      <c r="H14" s="76" t="n">
        <v>9.76</v>
      </c>
      <c r="I14" s="77" t="n">
        <v>29.35</v>
      </c>
      <c r="J14" s="76" t="n">
        <v>2823</v>
      </c>
      <c r="K14" s="76" t="n">
        <v>33.07</v>
      </c>
      <c r="L14" s="77" t="n">
        <v>2823000</v>
      </c>
      <c r="M14" s="78" t="n">
        <v>2740140</v>
      </c>
      <c r="N14" s="71" t="inlineStr">
        <is>
          <t>*</t>
        </is>
      </c>
    </row>
    <row r="15">
      <c r="A15" s="80" t="inlineStr">
        <is>
          <t>Всего с 01.10.21 по 31.10.21</t>
        </is>
      </c>
      <c r="B15" s="88" t="n">
        <v>452097</v>
      </c>
      <c r="C15" s="88" t="n">
        <v>34881</v>
      </c>
      <c r="D15" s="76" t="n">
        <v>7.72</v>
      </c>
      <c r="E15" s="77" t="n">
        <v>106860</v>
      </c>
      <c r="F15" s="77" t="n">
        <v>3.06</v>
      </c>
      <c r="G15" s="76" t="n">
        <v>3.69</v>
      </c>
      <c r="H15" s="76" t="n">
        <v>10.32</v>
      </c>
      <c r="I15" s="77" t="n">
        <v>29.68</v>
      </c>
      <c r="J15" s="76" t="n">
        <v>3601</v>
      </c>
      <c r="K15" s="76" t="n">
        <v>32.7</v>
      </c>
      <c r="L15" s="77" t="n">
        <v>3601000</v>
      </c>
      <c r="M15" s="78" t="n">
        <v>3494140</v>
      </c>
      <c r="N15" s="148" t="n"/>
    </row>
    <row r="16">
      <c r="A16" s="80" t="inlineStr">
        <is>
          <t>Всего с 01.11.21 по 30.11.21</t>
        </is>
      </c>
      <c r="B16" s="88" t="n">
        <v>447328</v>
      </c>
      <c r="C16" s="88" t="n">
        <v>35573</v>
      </c>
      <c r="D16" s="76" t="n">
        <v>7.95</v>
      </c>
      <c r="E16" s="77" t="n">
        <v>110100</v>
      </c>
      <c r="F16" s="77" t="n">
        <v>3.1</v>
      </c>
      <c r="G16" s="76" t="n">
        <v>3.58</v>
      </c>
      <c r="H16" s="76" t="n">
        <v>9.66</v>
      </c>
      <c r="I16" s="77" t="n">
        <v>32.04</v>
      </c>
      <c r="J16" s="76" t="n">
        <v>3436</v>
      </c>
      <c r="K16" s="76" t="n">
        <v>30.21</v>
      </c>
      <c r="L16" s="77" t="n">
        <v>3436000</v>
      </c>
      <c r="M16" s="78" t="n">
        <v>3325900</v>
      </c>
      <c r="N16" s="148" t="n"/>
    </row>
    <row r="17">
      <c r="A17" s="80" t="inlineStr">
        <is>
          <t>Всего с 01.12.21 по 31.12.21</t>
        </is>
      </c>
      <c r="B17" s="88" t="n">
        <v>670646</v>
      </c>
      <c r="C17" s="88" t="n">
        <v>30109</v>
      </c>
      <c r="D17" s="76" t="n">
        <v>4.49</v>
      </c>
      <c r="E17" s="77" t="n">
        <v>105900</v>
      </c>
      <c r="F17" s="77" t="n">
        <v>3.52</v>
      </c>
      <c r="G17" s="76" t="n">
        <v>3.61</v>
      </c>
      <c r="H17" s="76" t="n">
        <v>9.41</v>
      </c>
      <c r="I17" s="77" t="n">
        <v>37.39</v>
      </c>
      <c r="J17" s="76" t="n">
        <v>2832</v>
      </c>
      <c r="K17" s="76" t="n">
        <v>25.74</v>
      </c>
      <c r="L17" s="77" t="n">
        <v>2832000</v>
      </c>
      <c r="M17" s="78" t="n">
        <v>2726100</v>
      </c>
      <c r="N17" s="148" t="n"/>
    </row>
    <row r="18">
      <c r="A18" s="89" t="inlineStr">
        <is>
          <t>Среднее значение</t>
        </is>
      </c>
      <c r="B18" s="90">
        <f>AVERAGE(B7:B17)</f>
        <v/>
      </c>
      <c r="C18" s="90">
        <f>AVERAGE(C7:C17)</f>
        <v/>
      </c>
      <c r="D18" s="91">
        <f>AVERAGE(D7:D17)</f>
        <v/>
      </c>
      <c r="E18" s="92">
        <f>AVERAGE(E7:E17)</f>
        <v/>
      </c>
      <c r="F18" s="93">
        <f>AVERAGE(F7:F17)</f>
        <v/>
      </c>
      <c r="G18" s="91">
        <f>AVERAGE(G7:G17)</f>
        <v/>
      </c>
      <c r="H18" s="91">
        <f>AVERAGE(H7:H17)</f>
        <v/>
      </c>
      <c r="I18" s="93">
        <f>AVERAGE(I7:I17)</f>
        <v/>
      </c>
      <c r="J18" s="94">
        <f>AVERAGE(J7:J17)</f>
        <v/>
      </c>
      <c r="K18" s="91">
        <f>AVERAGE(K7:K17)</f>
        <v/>
      </c>
      <c r="L18" s="99">
        <f>AVERAGE(L7:L17)</f>
        <v/>
      </c>
      <c r="M18" s="99">
        <f>AVERAGE(M7:M17)</f>
        <v/>
      </c>
      <c r="N18" s="148" t="n"/>
    </row>
    <row r="19">
      <c r="A19" s="95" t="inlineStr">
        <is>
          <t>Сумма</t>
        </is>
      </c>
      <c r="B19" s="90">
        <f>SUM(B7:B17)</f>
        <v/>
      </c>
      <c r="C19" s="90">
        <f>SUM(C7:C17)</f>
        <v/>
      </c>
      <c r="D19" s="96" t="n"/>
      <c r="E19" s="97">
        <f>SUM(E7:E17)</f>
        <v/>
      </c>
      <c r="F19" s="96" t="n"/>
      <c r="G19" s="96" t="n"/>
      <c r="H19" s="96" t="n"/>
      <c r="I19" s="96" t="n"/>
      <c r="J19" s="94">
        <f>SUM(J7:J17)</f>
        <v/>
      </c>
      <c r="K19" s="98" t="n"/>
      <c r="L19" s="100">
        <f>SUM(L7:L17)</f>
        <v/>
      </c>
      <c r="M19" s="100">
        <f>SUM(M7:M17)</f>
        <v/>
      </c>
      <c r="N19" s="148" t="n"/>
    </row>
    <row r="21">
      <c r="A21" s="82" t="n">
        <v>2022</v>
      </c>
    </row>
    <row r="22" ht="26.4" customHeight="1" s="665">
      <c r="A22" s="79" t="inlineStr">
        <is>
          <t xml:space="preserve">Дата </t>
        </is>
      </c>
      <c r="B22" s="73" t="inlineStr">
        <is>
          <t>Показы</t>
        </is>
      </c>
      <c r="C22" s="73" t="inlineStr">
        <is>
          <t>Клики</t>
        </is>
      </c>
      <c r="D22" s="73" t="inlineStr">
        <is>
          <t>CTR (%)</t>
        </is>
      </c>
      <c r="E22" s="86" t="inlineStr">
        <is>
          <t>Расход всего, руб.</t>
        </is>
      </c>
      <c r="F22" s="75" t="inlineStr">
        <is>
          <t>Ср. цена клика, руб.</t>
        </is>
      </c>
      <c r="G22" s="73" t="inlineStr">
        <is>
          <t>Глубина (стр.)</t>
        </is>
      </c>
      <c r="H22" s="73" t="inlineStr">
        <is>
          <t>Конверсия (%)</t>
        </is>
      </c>
      <c r="I22" s="73" t="inlineStr">
        <is>
          <t>Цена цели, руб.</t>
        </is>
      </c>
      <c r="J22" s="74" t="inlineStr">
        <is>
          <t>Конверсии, шт</t>
        </is>
      </c>
      <c r="K22" s="73" t="inlineStr">
        <is>
          <t>Рентабельность</t>
        </is>
      </c>
      <c r="L22" s="73" t="inlineStr">
        <is>
          <t xml:space="preserve">Доход, руб. </t>
        </is>
      </c>
      <c r="M22" s="87" t="inlineStr">
        <is>
          <t xml:space="preserve">Прибыль, руб. </t>
        </is>
      </c>
    </row>
    <row r="23">
      <c r="A23" s="316" t="n">
        <v>44562</v>
      </c>
      <c r="B23" s="314" t="n">
        <v>774794</v>
      </c>
      <c r="C23" s="314" t="n">
        <v>28811</v>
      </c>
      <c r="D23" s="314" t="n">
        <v>3.72</v>
      </c>
      <c r="E23" s="314" t="n">
        <v>99960</v>
      </c>
      <c r="F23" s="314" t="n">
        <v>3.47</v>
      </c>
      <c r="G23" s="314" t="n">
        <v>3.4</v>
      </c>
      <c r="H23" s="76" t="n">
        <v>9.32</v>
      </c>
      <c r="I23" s="77" t="n">
        <v>39.98</v>
      </c>
      <c r="J23" s="76" t="n">
        <v>2686</v>
      </c>
      <c r="K23" s="76" t="n">
        <v>24.02</v>
      </c>
      <c r="L23" s="77" t="n">
        <v>2686000</v>
      </c>
      <c r="M23" s="78" t="n">
        <v>2396220</v>
      </c>
    </row>
    <row r="24">
      <c r="A24" s="316" t="n">
        <v>44593</v>
      </c>
      <c r="B24" s="314" t="n">
        <v>474130</v>
      </c>
      <c r="C24" s="314" t="n">
        <v>21351</v>
      </c>
      <c r="D24" s="314" t="n">
        <v>4.5</v>
      </c>
      <c r="E24" s="314" t="n">
        <v>91020</v>
      </c>
      <c r="F24" s="314" t="n">
        <v>4.26</v>
      </c>
      <c r="G24" s="314" t="n">
        <v>3.31</v>
      </c>
      <c r="H24" s="76" t="n">
        <v>10.38</v>
      </c>
      <c r="I24" s="77" t="n">
        <v>41.05</v>
      </c>
      <c r="J24" s="76" t="n">
        <v>2217</v>
      </c>
      <c r="K24" s="77">
        <f>M24/E24</f>
        <v/>
      </c>
      <c r="L24" s="77" t="n">
        <v>2217000</v>
      </c>
      <c r="M24" s="78">
        <f>L24-E24</f>
        <v/>
      </c>
    </row>
    <row r="25">
      <c r="A25" s="316" t="n">
        <v>44621</v>
      </c>
      <c r="B25" s="314" t="n">
        <v>415442</v>
      </c>
      <c r="C25" s="314" t="n">
        <v>22473</v>
      </c>
      <c r="D25" s="314" t="n">
        <v>5.41</v>
      </c>
      <c r="E25" s="314" t="n">
        <v>79893</v>
      </c>
      <c r="F25" s="314" t="n">
        <v>3.56</v>
      </c>
      <c r="G25" s="314" t="n">
        <v>3.21</v>
      </c>
      <c r="H25" s="76" t="n">
        <v>9.949999999999999</v>
      </c>
      <c r="I25" s="77" t="n">
        <v>35.73</v>
      </c>
      <c r="J25" s="76" t="n">
        <v>2236</v>
      </c>
      <c r="K25" s="77">
        <f>M25/E25</f>
        <v/>
      </c>
      <c r="L25" s="77" t="n">
        <v>2236000</v>
      </c>
      <c r="M25" s="78">
        <f>L25-E25</f>
        <v/>
      </c>
    </row>
    <row r="26">
      <c r="A26" s="316" t="n">
        <v>44652</v>
      </c>
      <c r="B26" s="314" t="n">
        <v>441463</v>
      </c>
      <c r="C26" s="314" t="n">
        <v>18098</v>
      </c>
      <c r="D26" s="314" t="n">
        <v>4.1</v>
      </c>
      <c r="E26" s="314" t="n">
        <v>82440</v>
      </c>
      <c r="F26" s="314" t="n">
        <v>4.56</v>
      </c>
      <c r="G26" s="314" t="n">
        <v>3.07</v>
      </c>
      <c r="H26" s="76" t="n">
        <v>10.24</v>
      </c>
      <c r="I26" s="77" t="n">
        <v>44.5</v>
      </c>
      <c r="J26" s="76" t="n">
        <v>1853</v>
      </c>
      <c r="K26" s="77">
        <f>M26/E26</f>
        <v/>
      </c>
      <c r="L26" s="77" t="n">
        <v>1853000</v>
      </c>
      <c r="M26" s="78">
        <f>L26-E26</f>
        <v/>
      </c>
    </row>
    <row r="27">
      <c r="A27" s="316" t="n">
        <v>44682</v>
      </c>
      <c r="B27" s="314" t="n">
        <v>470961</v>
      </c>
      <c r="C27" s="314" t="n">
        <v>23955</v>
      </c>
      <c r="D27" s="314" t="n">
        <v>5.09</v>
      </c>
      <c r="E27" s="314" t="n">
        <v>101220</v>
      </c>
      <c r="F27" s="314" t="n">
        <v>4.23</v>
      </c>
      <c r="G27" s="314" t="n">
        <v>3.01</v>
      </c>
      <c r="H27" s="76" t="n">
        <v>9.4</v>
      </c>
      <c r="I27" s="77" t="n">
        <v>44.95</v>
      </c>
      <c r="J27" s="76" t="n">
        <v>2252</v>
      </c>
      <c r="K27" s="77">
        <f>M27/E27</f>
        <v/>
      </c>
      <c r="L27" s="77" t="n">
        <v>2252000</v>
      </c>
      <c r="M27" s="78">
        <f>L27-E27</f>
        <v/>
      </c>
    </row>
    <row r="28">
      <c r="A28" s="80" t="n"/>
      <c r="B28" s="88" t="n"/>
      <c r="C28" s="88" t="n"/>
      <c r="D28" s="76" t="n"/>
      <c r="E28" s="77" t="n"/>
      <c r="F28" s="77" t="n"/>
      <c r="G28" s="314" t="n"/>
      <c r="H28" s="76" t="n"/>
      <c r="I28" s="77" t="n"/>
      <c r="J28" s="76" t="n"/>
      <c r="K28" s="77" t="n"/>
      <c r="L28" s="77" t="n"/>
      <c r="M28" s="78">
        <f>L28-E28</f>
        <v/>
      </c>
    </row>
    <row r="29">
      <c r="A29" s="80" t="n"/>
      <c r="B29" s="88" t="n"/>
      <c r="C29" s="88" t="n"/>
      <c r="D29" s="76" t="n"/>
      <c r="E29" s="77" t="n"/>
      <c r="F29" s="77" t="n"/>
      <c r="G29" s="314" t="n"/>
      <c r="H29" s="76" t="n"/>
      <c r="I29" s="77" t="n"/>
      <c r="J29" s="76" t="n"/>
      <c r="K29" s="77" t="n"/>
      <c r="L29" s="77" t="n"/>
      <c r="M29" s="78">
        <f>L29-E29</f>
        <v/>
      </c>
    </row>
    <row r="30">
      <c r="A30" s="80" t="n"/>
      <c r="B30" s="88" t="n"/>
      <c r="C30" s="88" t="n"/>
      <c r="D30" s="76" t="n"/>
      <c r="E30" s="77" t="n"/>
      <c r="F30" s="77" t="n"/>
      <c r="G30" s="76" t="n"/>
      <c r="H30" s="76" t="n"/>
      <c r="I30" s="77" t="n"/>
      <c r="J30" s="76" t="n"/>
      <c r="K30" s="77" t="n"/>
      <c r="L30" s="77" t="n"/>
      <c r="M30" s="78">
        <f>L30-E30</f>
        <v/>
      </c>
    </row>
    <row r="31">
      <c r="A31" s="80" t="n"/>
      <c r="B31" s="88" t="n"/>
      <c r="C31" s="88" t="n"/>
      <c r="D31" s="76" t="n"/>
      <c r="E31" s="77" t="n"/>
      <c r="F31" s="77" t="n"/>
      <c r="G31" s="76" t="n"/>
      <c r="H31" s="76" t="n"/>
      <c r="I31" s="77" t="n"/>
      <c r="J31" s="76" t="n"/>
      <c r="K31" s="77" t="n"/>
      <c r="L31" s="77" t="n"/>
      <c r="M31" s="78">
        <f>L31-E31</f>
        <v/>
      </c>
    </row>
    <row r="32">
      <c r="A32" s="80" t="n"/>
      <c r="B32" s="88" t="n"/>
      <c r="C32" s="88" t="n"/>
      <c r="D32" s="76" t="n"/>
      <c r="E32" s="77" t="n"/>
      <c r="F32" s="77" t="n"/>
      <c r="G32" s="76" t="n"/>
      <c r="H32" s="76" t="n"/>
      <c r="I32" s="77" t="n"/>
      <c r="J32" s="76" t="n"/>
      <c r="K32" s="77" t="n"/>
      <c r="L32" s="77" t="n"/>
      <c r="M32" s="78">
        <f>L32-E32</f>
        <v/>
      </c>
    </row>
    <row r="33">
      <c r="A33" s="80" t="n"/>
      <c r="B33" s="88" t="n"/>
      <c r="C33" s="88" t="n"/>
      <c r="D33" s="76" t="n"/>
      <c r="E33" s="77" t="n"/>
      <c r="F33" s="77" t="n"/>
      <c r="G33" s="76" t="n"/>
      <c r="H33" s="76" t="n"/>
      <c r="I33" s="77" t="n"/>
      <c r="J33" s="76" t="n"/>
      <c r="K33" s="77" t="n"/>
      <c r="L33" s="77" t="n"/>
      <c r="M33" s="78" t="n"/>
    </row>
    <row r="34">
      <c r="A34" s="80" t="n"/>
      <c r="B34" s="88" t="n"/>
      <c r="C34" s="88" t="n"/>
      <c r="D34" s="76" t="n"/>
      <c r="E34" s="77" t="n"/>
      <c r="F34" s="77" t="n"/>
      <c r="G34" s="76" t="n"/>
      <c r="H34" s="76" t="n"/>
      <c r="I34" s="77" t="n"/>
      <c r="J34" s="76" t="n"/>
      <c r="K34" s="77" t="n"/>
      <c r="L34" s="77" t="n"/>
      <c r="M34" s="78" t="n"/>
    </row>
    <row r="35">
      <c r="A35" s="89" t="inlineStr">
        <is>
          <t>Среднее значение</t>
        </is>
      </c>
      <c r="B35" s="90">
        <f>AVERAGE(B23:B34)</f>
        <v/>
      </c>
      <c r="C35" s="90">
        <f>AVERAGE(C23:C34)</f>
        <v/>
      </c>
      <c r="D35" s="91">
        <f>AVERAGE(D23:D34)</f>
        <v/>
      </c>
      <c r="E35" s="92">
        <f>AVERAGE(E23:E34)</f>
        <v/>
      </c>
      <c r="F35" s="93">
        <f>AVERAGE(F23:F34)</f>
        <v/>
      </c>
      <c r="G35" s="91">
        <f>AVERAGE(G23:G34)</f>
        <v/>
      </c>
      <c r="H35" s="91">
        <f>AVERAGE(H23:H34)</f>
        <v/>
      </c>
      <c r="I35" s="93">
        <f>AVERAGE(I23:I34)</f>
        <v/>
      </c>
      <c r="J35" s="94">
        <f>AVERAGE(J23:J34)</f>
        <v/>
      </c>
      <c r="K35" s="317">
        <f>AVERAGE(K23:K34)</f>
        <v/>
      </c>
      <c r="L35" s="99">
        <f>AVERAGE(L23:L34)</f>
        <v/>
      </c>
      <c r="M35" s="99">
        <f>AVERAGE(M23:M34)</f>
        <v/>
      </c>
    </row>
    <row r="36">
      <c r="A36" s="95" t="inlineStr">
        <is>
          <t>Сумма</t>
        </is>
      </c>
      <c r="B36" s="90">
        <f>SUM(B23:B34)</f>
        <v/>
      </c>
      <c r="C36" s="90">
        <f>SUM(C23:C34)</f>
        <v/>
      </c>
      <c r="D36" s="96" t="n"/>
      <c r="E36" s="97">
        <f>SUM(E23:E34)</f>
        <v/>
      </c>
      <c r="F36" s="96" t="n"/>
      <c r="G36" s="96" t="n"/>
      <c r="H36" s="96" t="n"/>
      <c r="I36" s="96" t="n"/>
      <c r="J36" s="94">
        <f>SUM(J23:J34)</f>
        <v/>
      </c>
      <c r="K36" s="98" t="n"/>
      <c r="L36" s="100">
        <f>SUM(L23:L34)</f>
        <v/>
      </c>
      <c r="M36" s="100">
        <f>SUM(M23:M34)</f>
        <v/>
      </c>
    </row>
    <row r="37">
      <c r="A37" s="101" t="n"/>
    </row>
    <row r="43">
      <c r="A43" s="314" t="n"/>
      <c r="B43" s="314" t="n"/>
      <c r="C43" s="314" t="n"/>
      <c r="D43" s="314" t="n"/>
      <c r="E43" s="314" t="n"/>
      <c r="F43" s="314" t="n"/>
      <c r="G43" s="314" t="n"/>
      <c r="H43" s="314" t="n"/>
      <c r="I43" s="314" t="n"/>
      <c r="J43" s="314" t="n"/>
      <c r="K43" s="314" t="n"/>
    </row>
    <row r="44">
      <c r="A44" s="314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</row>
    <row r="45">
      <c r="A45" s="315" t="n"/>
      <c r="B45" s="315" t="n"/>
      <c r="C45" s="315" t="n"/>
      <c r="D45" s="315" t="n"/>
      <c r="E45" s="315" t="n"/>
      <c r="F45" s="315" t="n"/>
      <c r="G45" s="315" t="n"/>
      <c r="H45" s="315" t="n"/>
      <c r="I45" s="315" t="n"/>
      <c r="J45" s="315" t="n"/>
      <c r="K45" s="315" t="n"/>
    </row>
    <row r="46">
      <c r="A46" s="314" t="n"/>
      <c r="B46" s="314" t="n"/>
      <c r="C46" s="314" t="n"/>
      <c r="D46" s="314" t="n"/>
      <c r="E46" s="314" t="n"/>
      <c r="F46" s="314" t="n"/>
      <c r="G46" s="314" t="n"/>
      <c r="H46" s="314" t="n"/>
      <c r="I46" s="314" t="n"/>
      <c r="J46" s="314" t="n"/>
      <c r="K46" s="314" t="n"/>
    </row>
    <row r="47">
      <c r="A47" s="316" t="n"/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</row>
    <row r="48">
      <c r="A48" s="316" t="n"/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</row>
    <row r="49">
      <c r="A49" s="316" t="n"/>
      <c r="B49" s="314" t="n"/>
      <c r="C49" s="314" t="n"/>
      <c r="D49" s="314" t="n"/>
      <c r="E49" s="314" t="n"/>
      <c r="F49" s="314" t="n"/>
      <c r="G49" s="314" t="n"/>
      <c r="H49" s="314" t="n"/>
      <c r="I49" s="314" t="n"/>
      <c r="J49" s="314" t="n"/>
      <c r="K49" s="314" t="n"/>
    </row>
    <row r="50">
      <c r="A50" s="316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</row>
    <row r="51">
      <c r="A51" s="316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</row>
    <row r="52">
      <c r="A52" s="316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</row>
    <row r="53">
      <c r="A53" s="316" t="n"/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</row>
    <row r="54">
      <c r="A54" s="312" t="n"/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</row>
    <row r="55">
      <c r="A55" s="313" t="n"/>
      <c r="B55" s="313" t="n"/>
      <c r="C55" s="313" t="n"/>
      <c r="D55" s="313" t="n"/>
      <c r="E55" s="313" t="n"/>
      <c r="F55" s="313" t="n"/>
      <c r="G55" s="313" t="n"/>
      <c r="H55" s="313" t="n"/>
      <c r="I55" s="313" t="n"/>
      <c r="J55" s="313" t="n"/>
      <c r="K55" s="313" t="n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30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30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M73"/>
  <sheetViews>
    <sheetView showZeros="0" zoomScale="60" zoomScaleNormal="60" workbookViewId="0">
      <pane xSplit="1" topLeftCell="AA1" activePane="topRight" state="frozen"/>
      <selection pane="topRight" activeCell="AK33" sqref="AK33"/>
    </sheetView>
  </sheetViews>
  <sheetFormatPr baseColWidth="8" defaultColWidth="15.6640625" defaultRowHeight="14.4"/>
  <cols>
    <col width="85.33203125" customWidth="1" style="156" min="1" max="1"/>
    <col width="15.6640625" customWidth="1" style="498" min="2" max="63"/>
    <col width="18.33203125" customWidth="1" style="499" min="64" max="64"/>
    <col width="17.6640625" customWidth="1" style="582" min="65" max="65"/>
    <col width="17.88671875" customWidth="1" style="499" min="66" max="66"/>
    <col width="27.33203125" customWidth="1" style="499" min="67" max="67"/>
    <col width="31.33203125" customWidth="1" style="498" min="68" max="68"/>
    <col width="15.6640625" customWidth="1" style="498" min="69" max="69"/>
    <col hidden="1" width="15.6640625" customWidth="1" style="271" min="70" max="70"/>
    <col width="15.6640625" customWidth="1" style="498" min="71" max="95"/>
    <col width="15.6640625" customWidth="1" style="498" min="96" max="16384"/>
  </cols>
  <sheetData>
    <row r="1" ht="15.75" customHeight="1" s="665" thickBot="1">
      <c r="A1" s="1" t="n"/>
      <c r="B1" s="2" t="inlineStr">
        <is>
          <t>01.08.2022</t>
        </is>
      </c>
      <c r="C1" s="386" t="inlineStr">
        <is>
          <t>Конверсия</t>
        </is>
      </c>
      <c r="D1" s="2" t="inlineStr">
        <is>
          <t>02.08.2022</t>
        </is>
      </c>
      <c r="E1" s="386" t="inlineStr">
        <is>
          <t>Конверсия</t>
        </is>
      </c>
      <c r="F1" s="2" t="n">
        <v>44776</v>
      </c>
      <c r="G1" s="386" t="inlineStr">
        <is>
          <t>Конверсия</t>
        </is>
      </c>
      <c r="H1" s="2" t="n">
        <v>44777</v>
      </c>
      <c r="I1" s="386" t="inlineStr">
        <is>
          <t>Конверсия</t>
        </is>
      </c>
      <c r="J1" s="2" t="n">
        <v>44778</v>
      </c>
      <c r="K1" s="386" t="inlineStr">
        <is>
          <t>Конверсия</t>
        </is>
      </c>
      <c r="L1" s="2" t="n">
        <v>44779</v>
      </c>
      <c r="M1" s="386" t="inlineStr">
        <is>
          <t>Конверсия</t>
        </is>
      </c>
      <c r="N1" s="2" t="inlineStr">
        <is>
          <t>07.08.2022</t>
        </is>
      </c>
      <c r="O1" s="386" t="inlineStr">
        <is>
          <t>Конверсия</t>
        </is>
      </c>
      <c r="P1" s="2" t="inlineStr">
        <is>
          <t>08.08.2022</t>
        </is>
      </c>
      <c r="Q1" s="386" t="inlineStr">
        <is>
          <t>Конверсия</t>
        </is>
      </c>
      <c r="R1" s="2" t="inlineStr">
        <is>
          <t>09.08.2022</t>
        </is>
      </c>
      <c r="S1" s="386" t="inlineStr">
        <is>
          <t>Конверсия</t>
        </is>
      </c>
      <c r="T1" s="2" t="inlineStr">
        <is>
          <t>10.08.2022</t>
        </is>
      </c>
      <c r="U1" s="386" t="inlineStr">
        <is>
          <t>Конверсия</t>
        </is>
      </c>
      <c r="V1" s="2" t="inlineStr">
        <is>
          <t>11.08.2022</t>
        </is>
      </c>
      <c r="W1" s="386" t="inlineStr">
        <is>
          <t>Конверсия</t>
        </is>
      </c>
      <c r="X1" s="2" t="inlineStr">
        <is>
          <t>12.08.2022</t>
        </is>
      </c>
      <c r="Y1" s="386" t="inlineStr">
        <is>
          <t>Конверсия</t>
        </is>
      </c>
      <c r="Z1" s="2" t="inlineStr">
        <is>
          <t>13.08.2022</t>
        </is>
      </c>
      <c r="AA1" s="386" t="inlineStr">
        <is>
          <t>Конверсия</t>
        </is>
      </c>
      <c r="AB1" s="2" t="inlineStr">
        <is>
          <t>14.08.2022</t>
        </is>
      </c>
      <c r="AC1" s="386" t="inlineStr">
        <is>
          <t>Конверсия</t>
        </is>
      </c>
      <c r="AD1" s="2" t="inlineStr">
        <is>
          <t>15.08.2022</t>
        </is>
      </c>
      <c r="AE1" s="386" t="inlineStr">
        <is>
          <t>Конверсия</t>
        </is>
      </c>
      <c r="AF1" s="2" t="inlineStr">
        <is>
          <t>16.08.2022</t>
        </is>
      </c>
      <c r="AG1" s="386" t="inlineStr">
        <is>
          <t>Конверсия</t>
        </is>
      </c>
      <c r="AH1" s="2" t="inlineStr">
        <is>
          <t>17.08.2022</t>
        </is>
      </c>
      <c r="AI1" s="386" t="inlineStr">
        <is>
          <t>Конверсия</t>
        </is>
      </c>
      <c r="AJ1" s="2" t="inlineStr">
        <is>
          <t>18.08.2022</t>
        </is>
      </c>
      <c r="AK1" s="386" t="inlineStr">
        <is>
          <t>Конверсия</t>
        </is>
      </c>
      <c r="AL1" s="2" t="inlineStr">
        <is>
          <t>19.08.2022</t>
        </is>
      </c>
      <c r="AM1" s="386" t="inlineStr">
        <is>
          <t>Конверсия</t>
        </is>
      </c>
      <c r="AN1" s="2" t="inlineStr">
        <is>
          <t>20.08.2022</t>
        </is>
      </c>
      <c r="AO1" s="386" t="inlineStr">
        <is>
          <t>Конверсия</t>
        </is>
      </c>
      <c r="AP1" s="2" t="inlineStr">
        <is>
          <t>21.08.2022</t>
        </is>
      </c>
      <c r="AQ1" s="386" t="inlineStr">
        <is>
          <t>Конверсия</t>
        </is>
      </c>
      <c r="AR1" s="2" t="inlineStr">
        <is>
          <t>22.08.2022</t>
        </is>
      </c>
      <c r="AS1" s="386" t="inlineStr">
        <is>
          <t>Конверсия</t>
        </is>
      </c>
      <c r="AT1" s="2" t="inlineStr">
        <is>
          <t>23.08.2022</t>
        </is>
      </c>
      <c r="AU1" s="386" t="inlineStr">
        <is>
          <t>Конверсия</t>
        </is>
      </c>
      <c r="AV1" s="2" t="inlineStr">
        <is>
          <t>24.08.2022</t>
        </is>
      </c>
      <c r="AW1" s="386" t="inlineStr">
        <is>
          <t>Конверсия</t>
        </is>
      </c>
      <c r="AX1" s="2" t="inlineStr">
        <is>
          <t>25.08.2022</t>
        </is>
      </c>
      <c r="AY1" s="386" t="inlineStr">
        <is>
          <t>Конверсия</t>
        </is>
      </c>
      <c r="AZ1" s="2" t="inlineStr">
        <is>
          <t>26.08.2022</t>
        </is>
      </c>
      <c r="BA1" s="386" t="inlineStr">
        <is>
          <t>Конверсия</t>
        </is>
      </c>
      <c r="BB1" s="2" t="inlineStr">
        <is>
          <t>27.08.2022</t>
        </is>
      </c>
      <c r="BC1" s="386" t="inlineStr">
        <is>
          <t>Конверсия</t>
        </is>
      </c>
      <c r="BD1" s="2" t="inlineStr">
        <is>
          <t>28.08.2022</t>
        </is>
      </c>
      <c r="BE1" s="386" t="inlineStr">
        <is>
          <t>Конверсия</t>
        </is>
      </c>
      <c r="BF1" s="2" t="n">
        <v>44802</v>
      </c>
      <c r="BG1" s="386" t="inlineStr">
        <is>
          <t>Конверсия</t>
        </is>
      </c>
      <c r="BH1" s="2" t="n">
        <v>44803</v>
      </c>
      <c r="BI1" s="386" t="inlineStr">
        <is>
          <t>Конверсия</t>
        </is>
      </c>
      <c r="BJ1" s="2" t="n">
        <v>44804</v>
      </c>
      <c r="BK1" s="386" t="inlineStr">
        <is>
          <t>Конверсия</t>
        </is>
      </c>
      <c r="BL1" s="524" t="inlineStr">
        <is>
          <t>Среднее в день</t>
        </is>
      </c>
      <c r="BM1" s="525" t="inlineStr">
        <is>
          <t>% конверсии</t>
        </is>
      </c>
      <c r="BN1" s="526" t="inlineStr">
        <is>
          <t>Сумма конверсий</t>
        </is>
      </c>
      <c r="BO1" s="155" t="n"/>
    </row>
    <row r="2">
      <c r="A2" s="6" t="inlineStr">
        <is>
          <t>Всего зашло на сайт:</t>
        </is>
      </c>
      <c r="B2" s="319" t="n"/>
      <c r="C2" s="320" t="n"/>
      <c r="D2" s="319" t="n"/>
      <c r="E2" s="320" t="n"/>
      <c r="F2" s="319" t="n"/>
      <c r="G2" s="320" t="n"/>
      <c r="H2" s="320" t="n"/>
      <c r="I2" s="320" t="n"/>
      <c r="J2" s="319" t="n"/>
      <c r="K2" s="320" t="n"/>
      <c r="L2" s="319" t="n"/>
      <c r="M2" s="320" t="n"/>
      <c r="N2" s="319" t="n"/>
      <c r="O2" s="320" t="n"/>
      <c r="P2" s="319" t="n"/>
      <c r="Q2" s="320" t="n"/>
      <c r="R2" s="319" t="n"/>
      <c r="S2" s="320" t="n"/>
      <c r="T2" s="319" t="n"/>
      <c r="U2" s="320" t="n"/>
      <c r="V2" s="319" t="n"/>
      <c r="W2" s="320" t="n"/>
      <c r="X2" s="319" t="n"/>
      <c r="Y2" s="320" t="n"/>
      <c r="Z2" s="319" t="n"/>
      <c r="AA2" s="320" t="n"/>
      <c r="AB2" s="319" t="n"/>
      <c r="AC2" s="320" t="n"/>
      <c r="AD2" s="319" t="n"/>
      <c r="AE2" s="320" t="n"/>
      <c r="AF2" s="319" t="n"/>
      <c r="AG2" s="320" t="n"/>
      <c r="AH2" s="319" t="n"/>
      <c r="AI2" s="320" t="n"/>
      <c r="AJ2" s="319" t="n"/>
      <c r="AK2" s="320" t="n"/>
      <c r="AL2" s="319" t="n"/>
      <c r="AM2" s="320" t="n"/>
      <c r="AN2" s="319" t="n"/>
      <c r="AO2" s="320" t="n"/>
      <c r="AP2" s="319" t="n"/>
      <c r="AQ2" s="320" t="n"/>
      <c r="AR2" s="319" t="n"/>
      <c r="AS2" s="320" t="n"/>
      <c r="AT2" s="319" t="n"/>
      <c r="AU2" s="320" t="n"/>
      <c r="AV2" s="319" t="n"/>
      <c r="AW2" s="320" t="n"/>
      <c r="AX2" s="319" t="n"/>
      <c r="AY2" s="320" t="n"/>
      <c r="AZ2" s="319" t="n"/>
      <c r="BA2" s="320" t="n"/>
      <c r="BB2" s="319" t="n"/>
      <c r="BC2" s="320" t="n"/>
      <c r="BD2" s="319" t="n"/>
      <c r="BE2" s="320" t="n"/>
      <c r="BF2" s="319" t="n"/>
      <c r="BG2" s="320" t="n"/>
      <c r="BH2" s="319" t="n"/>
      <c r="BI2" s="320" t="n"/>
      <c r="BJ2" s="319" t="n"/>
      <c r="BK2" s="320" t="n"/>
      <c r="BL2" s="160" t="n"/>
      <c r="BM2" s="161" t="n"/>
      <c r="BN2" s="162" t="n"/>
      <c r="BO2" s="163" t="n"/>
    </row>
    <row r="3">
      <c r="A3" s="9" t="inlineStr">
        <is>
          <t>Посетители (Количество уникальных посетителей)</t>
        </is>
      </c>
      <c r="B3" s="321" t="n">
        <v>17105</v>
      </c>
      <c r="C3" s="322" t="n">
        <v>1</v>
      </c>
      <c r="D3" s="321" t="n">
        <v>15610</v>
      </c>
      <c r="E3" s="322" t="n">
        <v>1</v>
      </c>
      <c r="F3" s="321" t="n">
        <v>17306</v>
      </c>
      <c r="G3" s="322" t="n">
        <v>1</v>
      </c>
      <c r="H3" s="321" t="n">
        <v>16472</v>
      </c>
      <c r="I3" s="322" t="n">
        <v>1</v>
      </c>
      <c r="J3" s="321" t="n">
        <v>17498</v>
      </c>
      <c r="K3" s="322" t="n">
        <v>1</v>
      </c>
      <c r="L3" s="321" t="n">
        <v>15097</v>
      </c>
      <c r="M3" s="322" t="n">
        <v>1</v>
      </c>
      <c r="N3" s="321" t="n">
        <v>13844</v>
      </c>
      <c r="O3" s="322" t="n">
        <v>1</v>
      </c>
      <c r="P3" s="321" t="n">
        <v>17842</v>
      </c>
      <c r="Q3" s="322" t="n">
        <v>1</v>
      </c>
      <c r="R3" s="321" t="n">
        <v>17113</v>
      </c>
      <c r="S3" s="322" t="n">
        <v>1</v>
      </c>
      <c r="T3" s="321" t="n">
        <v>20182</v>
      </c>
      <c r="U3" s="322" t="n">
        <v>1</v>
      </c>
      <c r="V3" s="321" t="n">
        <v>21734</v>
      </c>
      <c r="W3" s="322" t="n">
        <v>1</v>
      </c>
      <c r="X3" s="321" t="n">
        <v>25118</v>
      </c>
      <c r="Y3" s="322" t="n">
        <v>1</v>
      </c>
      <c r="Z3" s="321" t="n">
        <v>18984</v>
      </c>
      <c r="AA3" s="322" t="n">
        <v>1</v>
      </c>
      <c r="AB3" s="321" t="n">
        <v>15901</v>
      </c>
      <c r="AC3" s="322" t="n">
        <v>1</v>
      </c>
      <c r="AD3" s="321" t="n">
        <v>25398</v>
      </c>
      <c r="AE3" s="322" t="n">
        <v>1</v>
      </c>
      <c r="AF3" s="321" t="n">
        <v>23529</v>
      </c>
      <c r="AG3" s="322" t="n">
        <v>1</v>
      </c>
      <c r="AH3" s="321" t="n">
        <v>19654</v>
      </c>
      <c r="AI3" s="322" t="n">
        <v>1</v>
      </c>
      <c r="AJ3" s="321" t="n">
        <v>17586</v>
      </c>
      <c r="AK3" s="322" t="n">
        <v>1</v>
      </c>
      <c r="AL3" s="321" t="n">
        <v>17739</v>
      </c>
      <c r="AM3" s="322" t="n">
        <v>1</v>
      </c>
      <c r="AN3" s="321" t="n">
        <v>14945</v>
      </c>
      <c r="AO3" s="322" t="n">
        <v>1</v>
      </c>
      <c r="AP3" s="321" t="n">
        <v>13674</v>
      </c>
      <c r="AQ3" s="322" t="n">
        <v>1</v>
      </c>
      <c r="AR3" s="321" t="n">
        <v>17350</v>
      </c>
      <c r="AS3" s="322" t="n">
        <v>1</v>
      </c>
      <c r="AT3" s="321" t="n">
        <v>16907</v>
      </c>
      <c r="AU3" s="322" t="n">
        <v>1</v>
      </c>
      <c r="AV3" s="321" t="n">
        <v>15937</v>
      </c>
      <c r="AW3" s="322" t="n">
        <v>1</v>
      </c>
      <c r="AX3" s="321" t="n">
        <v>17297</v>
      </c>
      <c r="AY3" s="322" t="n">
        <v>1</v>
      </c>
      <c r="AZ3" s="321" t="n">
        <v>17016</v>
      </c>
      <c r="BA3" s="322" t="n">
        <v>1</v>
      </c>
      <c r="BB3" s="321" t="n">
        <v>13134</v>
      </c>
      <c r="BC3" s="322" t="n">
        <v>1</v>
      </c>
      <c r="BD3" s="321" t="n">
        <v>12947</v>
      </c>
      <c r="BE3" s="322" t="n">
        <v>1</v>
      </c>
      <c r="BF3" s="321" t="n">
        <v>16525</v>
      </c>
      <c r="BG3" s="322" t="n">
        <v>1</v>
      </c>
      <c r="BH3" s="321" t="n">
        <v>16298</v>
      </c>
      <c r="BI3" s="322" t="n">
        <v>1</v>
      </c>
      <c r="BJ3" s="321" t="n">
        <v>14815</v>
      </c>
      <c r="BK3" s="322" t="n">
        <v>1</v>
      </c>
      <c r="BL3" s="167">
        <f>AVERAGE(B3,D3,F3,H3,J3,L3,N3,P3,R3,T3,V3,X3,Z3,AB3,AD3,AF3,AH3,AJ3,AL3,AN3,AP3,AR3,AT3,AV3,AX3,AZ3,BB3,BD3,BF3,BH3,BJ3)</f>
        <v/>
      </c>
      <c r="BM3" s="308">
        <f>1</f>
        <v/>
      </c>
      <c r="BN3" s="167">
        <f>SUM(B3,D3,F3,H3,J3,L3,N3,P3,R3,T3,V3,X3,Z3,AB3,AD3,AF3,AH3,AJ3,AL3,AN3,AP3,AR3,AT3,AV3,AX3,AZ3,BB3,BD3,BF3,BH3,BJ3)</f>
        <v/>
      </c>
      <c r="BO3" s="155" t="n"/>
    </row>
    <row r="4" ht="15.75" customHeight="1" s="665" thickBot="1">
      <c r="A4" s="9" t="inlineStr">
        <is>
          <t>Посетил ЛК (переход в ЛК/Целевые посетители)</t>
        </is>
      </c>
      <c r="B4" s="321" t="n">
        <v>10029</v>
      </c>
      <c r="C4" s="322">
        <f>B4/B3</f>
        <v/>
      </c>
      <c r="D4" s="321" t="n">
        <v>9431</v>
      </c>
      <c r="E4" s="322">
        <f>D4/D3</f>
        <v/>
      </c>
      <c r="F4" s="321" t="n">
        <v>11838</v>
      </c>
      <c r="G4" s="322">
        <f>F4/F3</f>
        <v/>
      </c>
      <c r="H4" s="321" t="n">
        <v>10547</v>
      </c>
      <c r="I4" s="322">
        <f>H4/H3</f>
        <v/>
      </c>
      <c r="J4" s="321" t="n">
        <v>12179</v>
      </c>
      <c r="K4" s="322">
        <f>J4/J3</f>
        <v/>
      </c>
      <c r="L4" s="321" t="n">
        <v>9469</v>
      </c>
      <c r="M4" s="322">
        <f>L4/L3</f>
        <v/>
      </c>
      <c r="N4" s="321" t="n">
        <v>7505</v>
      </c>
      <c r="O4" s="322">
        <f>N4/N3</f>
        <v/>
      </c>
      <c r="P4" s="321" t="n">
        <v>11552</v>
      </c>
      <c r="Q4" s="322">
        <f>P4/P3</f>
        <v/>
      </c>
      <c r="R4" s="321" t="n">
        <v>11061</v>
      </c>
      <c r="S4" s="322">
        <f>R4/R3</f>
        <v/>
      </c>
      <c r="T4" s="321" t="n">
        <v>14478</v>
      </c>
      <c r="U4" s="322">
        <f>T4/T3</f>
        <v/>
      </c>
      <c r="V4" s="321" t="n">
        <v>16765</v>
      </c>
      <c r="W4" s="322">
        <f>V4/V3</f>
        <v/>
      </c>
      <c r="X4" s="321" t="n">
        <v>20840</v>
      </c>
      <c r="Y4" s="322">
        <f>X4/X3</f>
        <v/>
      </c>
      <c r="Z4" s="321" t="n">
        <v>13933</v>
      </c>
      <c r="AA4" s="322">
        <f>Z4/Z3</f>
        <v/>
      </c>
      <c r="AB4" s="321" t="n">
        <v>10489</v>
      </c>
      <c r="AC4" s="322">
        <f>AB4/AB3</f>
        <v/>
      </c>
      <c r="AD4" s="321" t="n">
        <v>20981</v>
      </c>
      <c r="AE4" s="322">
        <f>AD4/AD3</f>
        <v/>
      </c>
      <c r="AF4" s="321" t="n">
        <v>18639</v>
      </c>
      <c r="AG4" s="322">
        <f>AF4/AF3</f>
        <v/>
      </c>
      <c r="AH4" s="321" t="n">
        <v>14014</v>
      </c>
      <c r="AI4" s="322">
        <f>AH4/AH3</f>
        <v/>
      </c>
      <c r="AJ4" s="321" t="n">
        <v>11343</v>
      </c>
      <c r="AK4" s="322">
        <f>AJ4/AJ3</f>
        <v/>
      </c>
      <c r="AL4" s="321" t="n">
        <v>11575</v>
      </c>
      <c r="AM4" s="322">
        <f>AL4/AL3</f>
        <v/>
      </c>
      <c r="AN4" s="321" t="n">
        <v>8926</v>
      </c>
      <c r="AO4" s="322">
        <f>AN4/AN3</f>
        <v/>
      </c>
      <c r="AP4" s="321" t="n">
        <v>7215</v>
      </c>
      <c r="AQ4" s="322">
        <f>AP4/AP3</f>
        <v/>
      </c>
      <c r="AR4" s="321" t="n">
        <v>11441</v>
      </c>
      <c r="AS4" s="322">
        <f>AR4/AR3</f>
        <v/>
      </c>
      <c r="AT4" s="321" t="n">
        <v>10596</v>
      </c>
      <c r="AU4" s="322">
        <f>AT4/AT3</f>
        <v/>
      </c>
      <c r="AV4" s="321" t="n">
        <v>9442</v>
      </c>
      <c r="AW4" s="322">
        <f>AV4/AV3</f>
        <v/>
      </c>
      <c r="AX4" s="321" t="n">
        <v>11212</v>
      </c>
      <c r="AY4" s="322">
        <f>AX4/AX3</f>
        <v/>
      </c>
      <c r="AZ4" s="321" t="n">
        <v>10807</v>
      </c>
      <c r="BA4" s="322">
        <f>AZ4/AZ3</f>
        <v/>
      </c>
      <c r="BB4" s="321" t="n">
        <v>7909</v>
      </c>
      <c r="BC4" s="322">
        <f>BB4/BB3</f>
        <v/>
      </c>
      <c r="BD4" s="321" t="n">
        <v>6663</v>
      </c>
      <c r="BE4" s="322">
        <f>BD4/BD3</f>
        <v/>
      </c>
      <c r="BF4" s="321" t="n">
        <v>9509</v>
      </c>
      <c r="BG4" s="322">
        <f>BF4/BF3</f>
        <v/>
      </c>
      <c r="BH4" s="321" t="n">
        <v>9703</v>
      </c>
      <c r="BI4" s="322">
        <f>BH4/BH3</f>
        <v/>
      </c>
      <c r="BJ4" s="321" t="n">
        <v>8668</v>
      </c>
      <c r="BK4" s="322">
        <f>BJ4/BJ3</f>
        <v/>
      </c>
      <c r="BL4" s="167">
        <f>AVERAGE(B4,D4,F4,H4,J4,L4,N4,P4,R4,T4,V4,X4,Z4,AB4,AD4,AF4,AH4,AJ4,AL4,AN4,AP4,AR4,AT4,AV4,AX4,AZ4,BB4,BD4,BF4,BH4,BJ4)</f>
        <v/>
      </c>
      <c r="BM4" s="170">
        <f>BL4/BL3</f>
        <v/>
      </c>
      <c r="BN4" s="167">
        <f>SUM(B4,D4,F4,H4,J4,L4,N4,P4,R4,T4,V4,X4,Z4,AB4,AD4,AF4,AH4,AJ4,AL4,AN4,AP4,AR4,AT4,AV4,AX4,AZ4,BB4,BD4,BF4,BH4,BJ4)</f>
        <v/>
      </c>
      <c r="BO4" s="155" t="n"/>
      <c r="BR4" s="76" t="n">
        <v>32946132</v>
      </c>
    </row>
    <row r="5">
      <c r="A5" s="6" t="inlineStr">
        <is>
          <t>Авторизация Keycloac:</t>
        </is>
      </c>
      <c r="B5" s="319" t="n"/>
      <c r="C5" s="323" t="n"/>
      <c r="D5" s="319" t="n"/>
      <c r="E5" s="323" t="n"/>
      <c r="F5" s="319" t="n"/>
      <c r="G5" s="323" t="n"/>
      <c r="H5" s="319" t="n"/>
      <c r="I5" s="323" t="n"/>
      <c r="J5" s="319" t="n"/>
      <c r="K5" s="323" t="n"/>
      <c r="L5" s="319" t="n"/>
      <c r="M5" s="323" t="n"/>
      <c r="N5" s="319" t="n"/>
      <c r="O5" s="323" t="n"/>
      <c r="P5" s="319" t="n"/>
      <c r="Q5" s="323" t="n"/>
      <c r="R5" s="319" t="n"/>
      <c r="S5" s="323" t="n"/>
      <c r="T5" s="319" t="n"/>
      <c r="U5" s="323" t="n"/>
      <c r="V5" s="319" t="n"/>
      <c r="W5" s="323" t="n"/>
      <c r="X5" s="319" t="n"/>
      <c r="Y5" s="323" t="n"/>
      <c r="Z5" s="319" t="n"/>
      <c r="AA5" s="323" t="n"/>
      <c r="AB5" s="319" t="n"/>
      <c r="AC5" s="323" t="n"/>
      <c r="AD5" s="319" t="n"/>
      <c r="AE5" s="323" t="n"/>
      <c r="AF5" s="319" t="n"/>
      <c r="AG5" s="323" t="n"/>
      <c r="AH5" s="319" t="n"/>
      <c r="AI5" s="323" t="n"/>
      <c r="AJ5" s="319" t="n"/>
      <c r="AK5" s="323" t="n"/>
      <c r="AL5" s="319" t="n"/>
      <c r="AM5" s="323" t="n"/>
      <c r="AN5" s="319" t="n"/>
      <c r="AO5" s="323" t="n"/>
      <c r="AP5" s="319" t="n"/>
      <c r="AQ5" s="323" t="n"/>
      <c r="AR5" s="319" t="n"/>
      <c r="AS5" s="323" t="n"/>
      <c r="AT5" s="319" t="n"/>
      <c r="AU5" s="323" t="n"/>
      <c r="AV5" s="319" t="n"/>
      <c r="AW5" s="323" t="n"/>
      <c r="AX5" s="319" t="n"/>
      <c r="AY5" s="323" t="n"/>
      <c r="AZ5" s="319" t="n"/>
      <c r="BA5" s="323" t="n"/>
      <c r="BB5" s="319" t="n"/>
      <c r="BC5" s="323" t="n"/>
      <c r="BD5" s="319" t="n"/>
      <c r="BE5" s="323" t="n"/>
      <c r="BF5" s="319" t="n"/>
      <c r="BG5" s="323" t="n"/>
      <c r="BH5" s="319" t="n"/>
      <c r="BI5" s="323" t="n"/>
      <c r="BJ5" s="319" t="n"/>
      <c r="BK5" s="323" t="n"/>
      <c r="BL5" s="160" t="n"/>
      <c r="BM5" s="161" t="n"/>
      <c r="BN5" s="160" t="n"/>
      <c r="BO5" s="155" t="n"/>
    </row>
    <row r="6">
      <c r="A6" s="9" t="inlineStr">
        <is>
          <t>Клик по кнопке ЛК</t>
        </is>
      </c>
      <c r="B6" s="324" t="n">
        <v>3195</v>
      </c>
      <c r="C6" s="325">
        <f>B6/B3</f>
        <v/>
      </c>
      <c r="D6" s="324" t="n">
        <v>3046</v>
      </c>
      <c r="E6" s="325">
        <f>D6/D3</f>
        <v/>
      </c>
      <c r="F6" s="324" t="n">
        <v>3635</v>
      </c>
      <c r="G6" s="325">
        <f>F6/F3</f>
        <v/>
      </c>
      <c r="H6" s="324" t="n">
        <v>3459</v>
      </c>
      <c r="I6" s="325">
        <f>H6/H3</f>
        <v/>
      </c>
      <c r="J6" s="324" t="n">
        <v>4189</v>
      </c>
      <c r="K6" s="325">
        <f>J6/J3</f>
        <v/>
      </c>
      <c r="L6" s="324" t="n">
        <v>3205</v>
      </c>
      <c r="M6" s="325">
        <f>L6/L3</f>
        <v/>
      </c>
      <c r="N6" s="324" t="n">
        <v>2589</v>
      </c>
      <c r="O6" s="325">
        <f>N6/N3</f>
        <v/>
      </c>
      <c r="P6" s="324" t="n">
        <v>3919</v>
      </c>
      <c r="Q6" s="325">
        <f>P6/P3</f>
        <v/>
      </c>
      <c r="R6" s="324" t="n">
        <v>3694</v>
      </c>
      <c r="S6" s="325">
        <f>R6/R3</f>
        <v/>
      </c>
      <c r="T6" s="324" t="n">
        <v>6217</v>
      </c>
      <c r="U6" s="325">
        <f>T6/T3</f>
        <v/>
      </c>
      <c r="V6" s="324" t="n">
        <v>6882</v>
      </c>
      <c r="W6" s="325">
        <f>V6/V3</f>
        <v/>
      </c>
      <c r="X6" s="324" t="n">
        <v>7722</v>
      </c>
      <c r="Y6" s="325">
        <f>X6/X3</f>
        <v/>
      </c>
      <c r="Z6" s="324" t="n">
        <v>5061</v>
      </c>
      <c r="AA6" s="325">
        <f>Z6/Z3</f>
        <v/>
      </c>
      <c r="AB6" s="324" t="n">
        <v>3646</v>
      </c>
      <c r="AC6" s="325">
        <f>AB6/AB3</f>
        <v/>
      </c>
      <c r="AD6" s="324" t="n">
        <v>8041</v>
      </c>
      <c r="AE6" s="325">
        <f>AD6/AD3</f>
        <v/>
      </c>
      <c r="AF6" s="324" t="n">
        <v>7177</v>
      </c>
      <c r="AG6" s="325">
        <f>AF6/AF3</f>
        <v/>
      </c>
      <c r="AH6" s="324" t="n">
        <v>5318</v>
      </c>
      <c r="AI6" s="325">
        <f>AH6/AH3</f>
        <v/>
      </c>
      <c r="AJ6" s="324" t="n">
        <v>4361</v>
      </c>
      <c r="AK6" s="325">
        <f>AJ6/AJ3</f>
        <v/>
      </c>
      <c r="AL6" s="324" t="n">
        <v>4241</v>
      </c>
      <c r="AM6" s="325">
        <f>AL6/AL3</f>
        <v/>
      </c>
      <c r="AN6" s="324" t="n">
        <v>3254</v>
      </c>
      <c r="AO6" s="325">
        <f>AN6/AN3</f>
        <v/>
      </c>
      <c r="AP6" s="324" t="n">
        <v>2524</v>
      </c>
      <c r="AQ6" s="325">
        <f>AP6/AP3</f>
        <v/>
      </c>
      <c r="AR6" s="324" t="n">
        <v>4382</v>
      </c>
      <c r="AS6" s="325">
        <f>AR6/AR3</f>
        <v/>
      </c>
      <c r="AT6" s="324" t="n">
        <v>4181</v>
      </c>
      <c r="AU6" s="325">
        <f>AT6/AT3</f>
        <v/>
      </c>
      <c r="AV6" s="324" t="n">
        <v>3295</v>
      </c>
      <c r="AW6" s="325">
        <f>AV6/AV3</f>
        <v/>
      </c>
      <c r="AX6" s="324" t="n">
        <v>3638</v>
      </c>
      <c r="AY6" s="325">
        <f>AX6/AX3</f>
        <v/>
      </c>
      <c r="AZ6" s="324" t="n">
        <v>3476</v>
      </c>
      <c r="BA6" s="325">
        <f>AZ6/AZ3</f>
        <v/>
      </c>
      <c r="BB6" s="324" t="n">
        <v>2831</v>
      </c>
      <c r="BC6" s="325">
        <f>BB6/BB3</f>
        <v/>
      </c>
      <c r="BD6" s="324" t="n">
        <v>2133</v>
      </c>
      <c r="BE6" s="325">
        <f>BD6/BD3</f>
        <v/>
      </c>
      <c r="BF6" s="324" t="n">
        <v>3002</v>
      </c>
      <c r="BG6" s="325">
        <f>BF6/BF3</f>
        <v/>
      </c>
      <c r="BH6" s="324" t="n">
        <v>3000</v>
      </c>
      <c r="BI6" s="325">
        <f>BH6/BH3</f>
        <v/>
      </c>
      <c r="BJ6" s="324" t="n">
        <v>3586</v>
      </c>
      <c r="BK6" s="325">
        <f>BJ6/BJ3</f>
        <v/>
      </c>
      <c r="BL6" s="167">
        <f>AVERAGE(B6,D6,F6,H6,J6,L6,N6,P6,R6,T6,V6,X6,Z6,AB6,AD6,AF6,AH6,AJ6,AL6,AN6,AP6,AR6,AT6,AV6,AX6,AZ6,BB6,BD6,BF6,BH6,BJ6)</f>
        <v/>
      </c>
      <c r="BM6" s="170">
        <f>BL6/BL3</f>
        <v/>
      </c>
      <c r="BN6" s="167">
        <f>SUM(B6,D6,F6,H6,J6,L6,N6,P6,R6,T6,V6,X6,Z6,AB6,AD6,AF6,AH6,AJ6,AL6,AN6,AP6,AR6,AT6,AV6,AX6,AZ6,BB6,BD6,BF6,BH6,BJ6)</f>
        <v/>
      </c>
      <c r="BO6" s="155" t="n"/>
      <c r="BR6" s="76" t="n">
        <v>224297277</v>
      </c>
    </row>
    <row r="7">
      <c r="A7" s="9" t="inlineStr">
        <is>
          <t>Нажал "Продолжить"</t>
        </is>
      </c>
      <c r="B7" s="324" t="n">
        <v>2353</v>
      </c>
      <c r="C7" s="325">
        <f>B7/B6</f>
        <v/>
      </c>
      <c r="D7" s="324" t="n">
        <v>2318</v>
      </c>
      <c r="E7" s="325">
        <f>D7/D6</f>
        <v/>
      </c>
      <c r="F7" s="324" t="n">
        <v>2671</v>
      </c>
      <c r="G7" s="325">
        <f>F7/F6</f>
        <v/>
      </c>
      <c r="H7" s="324" t="n">
        <v>2631</v>
      </c>
      <c r="I7" s="325">
        <f>H7/H6</f>
        <v/>
      </c>
      <c r="J7" s="324" t="n">
        <v>3185</v>
      </c>
      <c r="K7" s="325">
        <f>J7/J6</f>
        <v/>
      </c>
      <c r="L7" s="324" t="n">
        <v>2424</v>
      </c>
      <c r="M7" s="325">
        <f>L7/L6</f>
        <v/>
      </c>
      <c r="N7" s="324" t="n">
        <v>1982</v>
      </c>
      <c r="O7" s="325">
        <f>N7/N6</f>
        <v/>
      </c>
      <c r="P7" s="324" t="n">
        <v>2952</v>
      </c>
      <c r="Q7" s="325">
        <f>P7/P6</f>
        <v/>
      </c>
      <c r="R7" s="324" t="n">
        <v>2747</v>
      </c>
      <c r="S7" s="325">
        <f>R7/R6</f>
        <v/>
      </c>
      <c r="T7" s="324" t="n">
        <v>4740</v>
      </c>
      <c r="U7" s="325">
        <f>T7/T6</f>
        <v/>
      </c>
      <c r="V7" s="324" t="n">
        <v>5091</v>
      </c>
      <c r="W7" s="325">
        <f>V7/V6</f>
        <v/>
      </c>
      <c r="X7" s="324" t="n">
        <v>5721</v>
      </c>
      <c r="Y7" s="325">
        <f>X7/X6</f>
        <v/>
      </c>
      <c r="Z7" s="324" t="n">
        <v>3714</v>
      </c>
      <c r="AA7" s="325">
        <f>Z7/Z6</f>
        <v/>
      </c>
      <c r="AB7" s="324" t="n">
        <v>2720</v>
      </c>
      <c r="AC7" s="325">
        <f>AB7/AB6</f>
        <v/>
      </c>
      <c r="AD7" s="324" t="n">
        <v>5914</v>
      </c>
      <c r="AE7" s="325">
        <f>AD7/AD6</f>
        <v/>
      </c>
      <c r="AF7" s="324" t="n">
        <v>5193</v>
      </c>
      <c r="AG7" s="325">
        <f>AF7/AF6</f>
        <v/>
      </c>
      <c r="AH7" s="324" t="n">
        <v>3875</v>
      </c>
      <c r="AI7" s="325">
        <f>AH7/AH6</f>
        <v/>
      </c>
      <c r="AJ7" s="324" t="n">
        <v>3211</v>
      </c>
      <c r="AK7" s="325">
        <f>AJ7/AJ6</f>
        <v/>
      </c>
      <c r="AL7" s="324" t="n">
        <v>3203</v>
      </c>
      <c r="AM7" s="325">
        <f>AL7/AL6</f>
        <v/>
      </c>
      <c r="AN7" s="324" t="n">
        <v>2450</v>
      </c>
      <c r="AO7" s="325">
        <f>AN7/AN6</f>
        <v/>
      </c>
      <c r="AP7" s="324" t="n">
        <v>1921</v>
      </c>
      <c r="AQ7" s="325">
        <f>AP7/AP6</f>
        <v/>
      </c>
      <c r="AR7" s="324" t="n">
        <v>3312</v>
      </c>
      <c r="AS7" s="325">
        <f>AR7/AR6</f>
        <v/>
      </c>
      <c r="AT7" s="324" t="n">
        <v>3239</v>
      </c>
      <c r="AU7" s="325">
        <f>AT7/AT6</f>
        <v/>
      </c>
      <c r="AV7" s="324" t="n">
        <v>2425</v>
      </c>
      <c r="AW7" s="325">
        <f>AV7/AV6</f>
        <v/>
      </c>
      <c r="AX7" s="324" t="n">
        <v>2685</v>
      </c>
      <c r="AY7" s="325">
        <f>AX7/AX6</f>
        <v/>
      </c>
      <c r="AZ7" s="324" t="n">
        <v>2575</v>
      </c>
      <c r="BA7" s="325">
        <f>AZ7/AZ6</f>
        <v/>
      </c>
      <c r="BB7" s="324" t="n">
        <v>2182</v>
      </c>
      <c r="BC7" s="325">
        <f>BB7/BB6</f>
        <v/>
      </c>
      <c r="BD7" s="324" t="n">
        <v>1629</v>
      </c>
      <c r="BE7" s="325">
        <f>BD7/BD6</f>
        <v/>
      </c>
      <c r="BF7" s="324" t="n">
        <v>2277</v>
      </c>
      <c r="BG7" s="325">
        <f>BF7/BF6</f>
        <v/>
      </c>
      <c r="BH7" s="324" t="n">
        <v>2328</v>
      </c>
      <c r="BI7" s="325">
        <f>BH7/BH6</f>
        <v/>
      </c>
      <c r="BJ7" s="324" t="n">
        <v>2910</v>
      </c>
      <c r="BK7" s="325">
        <f>BJ7/BJ6</f>
        <v/>
      </c>
      <c r="BL7" s="167">
        <f>AVERAGE(B7,D7,F7,H7,J7,L7,N7,P7,R7,T7,V7,X7,Z7,AB7,AD7,AF7,AH7,AJ7,AL7,AN7,AP7,AR7,AT7,AV7,AX7,AZ7,BB7,BD7,BF7,BH7,BJ7)</f>
        <v/>
      </c>
      <c r="BM7" s="170">
        <f>BL7/BL6</f>
        <v/>
      </c>
      <c r="BN7" s="167">
        <f>SUM(B7,D7,F7,H7,J7,L7,N7,P7,R7,T7,V7,X7,Z7,AB7,AD7,AF7,AH7,AJ7,AL7,AN7,AP7,AR7,AT7,AV7,AX7,AZ7,BB7,BD7,BF7,BH7,BJ7)</f>
        <v/>
      </c>
      <c r="BO7" s="155" t="n"/>
      <c r="BR7" s="76" t="n">
        <v>224639723</v>
      </c>
    </row>
    <row r="8" ht="15.75" customHeight="1" s="665" thickBot="1">
      <c r="A8" s="9" t="inlineStr">
        <is>
          <t>Зашёл в ЛК</t>
        </is>
      </c>
      <c r="B8" s="324" t="n">
        <v>2061</v>
      </c>
      <c r="C8" s="325">
        <f>B8/B6</f>
        <v/>
      </c>
      <c r="D8" s="324" t="n">
        <v>2046</v>
      </c>
      <c r="E8" s="325">
        <f>D8/D6</f>
        <v/>
      </c>
      <c r="F8" s="324" t="n">
        <v>2428</v>
      </c>
      <c r="G8" s="325">
        <f>F8/F6</f>
        <v/>
      </c>
      <c r="H8" s="324" t="n">
        <v>2356</v>
      </c>
      <c r="I8" s="325">
        <f>H8/H6</f>
        <v/>
      </c>
      <c r="J8" s="324" t="n">
        <v>2873</v>
      </c>
      <c r="K8" s="325">
        <f>J8/J6</f>
        <v/>
      </c>
      <c r="L8" s="324" t="n">
        <v>2188</v>
      </c>
      <c r="M8" s="325">
        <f>L8/L6</f>
        <v/>
      </c>
      <c r="N8" s="324" t="n">
        <v>1676</v>
      </c>
      <c r="O8" s="325">
        <f>N8/N6</f>
        <v/>
      </c>
      <c r="P8" s="324" t="n">
        <v>2623</v>
      </c>
      <c r="Q8" s="325">
        <f>P8/P6</f>
        <v/>
      </c>
      <c r="R8" s="324" t="n">
        <v>2479</v>
      </c>
      <c r="S8" s="325">
        <f>R8/R6</f>
        <v/>
      </c>
      <c r="T8" s="324" t="n">
        <v>4361</v>
      </c>
      <c r="U8" s="325">
        <f>T8/T6</f>
        <v/>
      </c>
      <c r="V8" s="324" t="n">
        <v>4670</v>
      </c>
      <c r="W8" s="325">
        <f>V8/V6</f>
        <v/>
      </c>
      <c r="X8" s="324" t="n">
        <v>5269</v>
      </c>
      <c r="Y8" s="325">
        <f>X8/X6</f>
        <v/>
      </c>
      <c r="Z8" s="324" t="n">
        <v>3366</v>
      </c>
      <c r="AA8" s="325">
        <f>Z8/Z6</f>
        <v/>
      </c>
      <c r="AB8" s="324" t="n">
        <v>2449</v>
      </c>
      <c r="AC8" s="325">
        <f>AB8/AB6</f>
        <v/>
      </c>
      <c r="AD8" s="324" t="n">
        <v>5303</v>
      </c>
      <c r="AE8" s="325">
        <f>AD8/AD6</f>
        <v/>
      </c>
      <c r="AF8" s="324" t="n">
        <v>4717</v>
      </c>
      <c r="AG8" s="325">
        <f>AF8/AF6</f>
        <v/>
      </c>
      <c r="AH8" s="324" t="n">
        <v>3471</v>
      </c>
      <c r="AI8" s="325">
        <f>AH8/AH6</f>
        <v/>
      </c>
      <c r="AJ8" s="324" t="n">
        <v>2817</v>
      </c>
      <c r="AK8" s="325">
        <f>AJ8/AJ6</f>
        <v/>
      </c>
      <c r="AL8" s="324" t="n">
        <v>2851</v>
      </c>
      <c r="AM8" s="325">
        <f>AL8/AL6</f>
        <v/>
      </c>
      <c r="AN8" s="324" t="n">
        <v>2151</v>
      </c>
      <c r="AO8" s="325">
        <f>AN8/AN6</f>
        <v/>
      </c>
      <c r="AP8" s="324" t="n">
        <v>1689</v>
      </c>
      <c r="AQ8" s="325">
        <f>AP8/AP6</f>
        <v/>
      </c>
      <c r="AR8" s="324" t="n">
        <v>2948</v>
      </c>
      <c r="AS8" s="325">
        <f>AR8/AR6</f>
        <v/>
      </c>
      <c r="AT8" s="324" t="n">
        <v>2795</v>
      </c>
      <c r="AU8" s="325">
        <f>AT8/AT6</f>
        <v/>
      </c>
      <c r="AV8" s="324" t="n">
        <v>2086</v>
      </c>
      <c r="AW8" s="325">
        <f>AV8/AV6</f>
        <v/>
      </c>
      <c r="AX8" s="324" t="n">
        <v>2346</v>
      </c>
      <c r="AY8" s="325">
        <f>AX8/AX6</f>
        <v/>
      </c>
      <c r="AZ8" s="324" t="n">
        <v>2197</v>
      </c>
      <c r="BA8" s="325">
        <f>AZ8/AZ6</f>
        <v/>
      </c>
      <c r="BB8" s="324" t="n">
        <v>1707</v>
      </c>
      <c r="BC8" s="325">
        <f>BB8/BB6</f>
        <v/>
      </c>
      <c r="BD8" s="324" t="n">
        <v>1354</v>
      </c>
      <c r="BE8" s="325">
        <f>BD8/BD6</f>
        <v/>
      </c>
      <c r="BF8" s="324" t="n">
        <v>1944</v>
      </c>
      <c r="BG8" s="325">
        <f>BF8/BF6</f>
        <v/>
      </c>
      <c r="BH8" s="324" t="n">
        <v>1980</v>
      </c>
      <c r="BI8" s="325">
        <f>BH8/BH6</f>
        <v/>
      </c>
      <c r="BJ8" s="324" t="n">
        <v>1792</v>
      </c>
      <c r="BK8" s="325">
        <f>BJ8/BJ6</f>
        <v/>
      </c>
      <c r="BL8" s="167">
        <f>AVERAGE(B8,D8,F8,H8,J8,L8,N8,P8,R8,T8,V8,X8,Z8,AB8,AD8,AF8,AH8,AJ8,AL8,AN8,AP8,AR8,AT8,AV8,AX8,AZ8,BB8,BD8,BF8,BH8,BJ8)</f>
        <v/>
      </c>
      <c r="BM8" s="178">
        <f>BL8/BL6</f>
        <v/>
      </c>
      <c r="BN8" s="177">
        <f>SUM(B8,D8,F8,H8,J8,L8,N8,P8,R8,T8,V8,X8,Z8,AB8,AD8,AF8,AH8,AJ8,AL8,AN8,AP8,AR8,AT8,AV8,AX8,AZ8,BB8,BD8,BF8,BH8,BJ8)</f>
        <v/>
      </c>
      <c r="BO8" s="155" t="n"/>
      <c r="BR8" s="76" t="n">
        <v>224834768</v>
      </c>
    </row>
    <row r="9">
      <c r="A9" s="6" t="inlineStr">
        <is>
          <t>Составная цель «Оплата в ЛК»:</t>
        </is>
      </c>
      <c r="B9" s="319" t="n"/>
      <c r="C9" s="323" t="n"/>
      <c r="D9" s="319" t="n"/>
      <c r="E9" s="323" t="n"/>
      <c r="F9" s="319" t="n"/>
      <c r="G9" s="323" t="n"/>
      <c r="H9" s="319" t="n"/>
      <c r="I9" s="323" t="n"/>
      <c r="J9" s="319" t="n"/>
      <c r="K9" s="323" t="n"/>
      <c r="L9" s="319" t="n"/>
      <c r="M9" s="323" t="n"/>
      <c r="N9" s="319" t="n"/>
      <c r="O9" s="323" t="n"/>
      <c r="P9" s="319" t="n"/>
      <c r="Q9" s="323" t="n"/>
      <c r="R9" s="319" t="n"/>
      <c r="S9" s="323" t="n"/>
      <c r="T9" s="319" t="n"/>
      <c r="U9" s="323" t="n"/>
      <c r="V9" s="319" t="n"/>
      <c r="W9" s="323" t="n"/>
      <c r="X9" s="319" t="n"/>
      <c r="Y9" s="323" t="n"/>
      <c r="Z9" s="319" t="n"/>
      <c r="AA9" s="323" t="n"/>
      <c r="AB9" s="319" t="n"/>
      <c r="AC9" s="323" t="n"/>
      <c r="AD9" s="319" t="n"/>
      <c r="AE9" s="323" t="n"/>
      <c r="AF9" s="319" t="n"/>
      <c r="AG9" s="323" t="n"/>
      <c r="AH9" s="319" t="n"/>
      <c r="AI9" s="323" t="n"/>
      <c r="AJ9" s="319" t="n"/>
      <c r="AK9" s="323" t="n"/>
      <c r="AL9" s="319" t="n"/>
      <c r="AM9" s="323" t="n"/>
      <c r="AN9" s="319" t="n"/>
      <c r="AO9" s="323" t="n"/>
      <c r="AP9" s="319" t="n"/>
      <c r="AQ9" s="323" t="n"/>
      <c r="AR9" s="319" t="n"/>
      <c r="AS9" s="323" t="n"/>
      <c r="AT9" s="319" t="n"/>
      <c r="AU9" s="323" t="n"/>
      <c r="AV9" s="319" t="n"/>
      <c r="AW9" s="323" t="n"/>
      <c r="AX9" s="319" t="n"/>
      <c r="AY9" s="323" t="n"/>
      <c r="AZ9" s="319" t="n"/>
      <c r="BA9" s="323" t="n"/>
      <c r="BB9" s="319" t="n"/>
      <c r="BC9" s="323" t="n"/>
      <c r="BD9" s="319" t="n"/>
      <c r="BE9" s="323" t="n"/>
      <c r="BF9" s="319" t="n"/>
      <c r="BG9" s="323" t="n"/>
      <c r="BH9" s="319" t="n"/>
      <c r="BI9" s="323" t="n"/>
      <c r="BJ9" s="319" t="n"/>
      <c r="BK9" s="323" t="n"/>
      <c r="BL9" s="160" t="n"/>
      <c r="BM9" s="161" t="n"/>
      <c r="BN9" s="160" t="n"/>
    </row>
    <row r="10">
      <c r="A10" s="9" t="inlineStr">
        <is>
          <t>Нажал на кнопку "Внести платёж"</t>
        </is>
      </c>
      <c r="B10" s="324" t="n">
        <v>2067</v>
      </c>
      <c r="C10" s="325">
        <f>B10/B4</f>
        <v/>
      </c>
      <c r="D10" s="324" t="n">
        <v>1914</v>
      </c>
      <c r="E10" s="325">
        <f>D10/D4</f>
        <v/>
      </c>
      <c r="F10" s="324" t="n">
        <v>3308</v>
      </c>
      <c r="G10" s="325">
        <f>F10/F4</f>
        <v/>
      </c>
      <c r="H10" s="324" t="n">
        <v>2476</v>
      </c>
      <c r="I10" s="325">
        <f>H10/H4</f>
        <v/>
      </c>
      <c r="J10" s="324" t="n">
        <v>3040</v>
      </c>
      <c r="K10" s="325">
        <f>J10/J4</f>
        <v/>
      </c>
      <c r="L10" s="324" t="n">
        <v>1868</v>
      </c>
      <c r="M10" s="325">
        <f>L10/L4</f>
        <v/>
      </c>
      <c r="N10" s="324" t="n">
        <v>1288</v>
      </c>
      <c r="O10" s="325">
        <f>N10/N4</f>
        <v/>
      </c>
      <c r="P10" s="324" t="n">
        <v>2296</v>
      </c>
      <c r="Q10" s="325">
        <f>P10/P4</f>
        <v/>
      </c>
      <c r="R10" s="324" t="n">
        <v>2278</v>
      </c>
      <c r="S10" s="325">
        <f>R10/R4</f>
        <v/>
      </c>
      <c r="T10" s="324" t="n">
        <v>4166</v>
      </c>
      <c r="U10" s="325">
        <f>T10/T4</f>
        <v/>
      </c>
      <c r="V10" s="324" t="n">
        <v>3993</v>
      </c>
      <c r="W10" s="325">
        <f>V10/V4</f>
        <v/>
      </c>
      <c r="X10" s="324" t="n">
        <v>5821</v>
      </c>
      <c r="Y10" s="325">
        <f>X10/X4</f>
        <v/>
      </c>
      <c r="Z10" s="324" t="n">
        <v>2914</v>
      </c>
      <c r="AA10" s="325">
        <f>Z10/Z4</f>
        <v/>
      </c>
      <c r="AB10" s="324" t="n">
        <v>1883</v>
      </c>
      <c r="AC10" s="325">
        <f>AB10/AB4</f>
        <v/>
      </c>
      <c r="AD10" s="324" t="n">
        <v>5211</v>
      </c>
      <c r="AE10" s="325">
        <f>AD10/AD4</f>
        <v/>
      </c>
      <c r="AF10" s="324" t="n">
        <v>3839</v>
      </c>
      <c r="AG10" s="325">
        <f>AF10/AF4</f>
        <v/>
      </c>
      <c r="AH10" s="324" t="n">
        <v>2801</v>
      </c>
      <c r="AI10" s="325">
        <f>AH10/AH4</f>
        <v/>
      </c>
      <c r="AJ10" s="324" t="n">
        <v>2095</v>
      </c>
      <c r="AK10" s="325">
        <f>AJ10/AJ4</f>
        <v/>
      </c>
      <c r="AL10" s="324" t="n">
        <v>2481</v>
      </c>
      <c r="AM10" s="325">
        <f>AL10/AL4</f>
        <v/>
      </c>
      <c r="AN10" s="324" t="n">
        <v>1590</v>
      </c>
      <c r="AO10" s="325">
        <f>AN10/AN4</f>
        <v/>
      </c>
      <c r="AP10" s="324" t="n">
        <v>1133</v>
      </c>
      <c r="AQ10" s="325">
        <f>AP10/AP4</f>
        <v/>
      </c>
      <c r="AR10" s="324" t="n">
        <v>2214</v>
      </c>
      <c r="AS10" s="325">
        <f>AR10/AR4</f>
        <v/>
      </c>
      <c r="AT10" s="324" t="n">
        <v>2071</v>
      </c>
      <c r="AU10" s="325">
        <f>AT10/AT4</f>
        <v/>
      </c>
      <c r="AV10" s="324" t="n">
        <v>1805</v>
      </c>
      <c r="AW10" s="325">
        <f>AV10/AV4</f>
        <v/>
      </c>
      <c r="AX10" s="324" t="n">
        <v>2560</v>
      </c>
      <c r="AY10" s="325">
        <f>AX10/AX4</f>
        <v/>
      </c>
      <c r="AZ10" s="324" t="n">
        <v>2492</v>
      </c>
      <c r="BA10" s="325">
        <f>AZ10/AZ4</f>
        <v/>
      </c>
      <c r="BB10" s="324" t="n">
        <v>1305</v>
      </c>
      <c r="BC10" s="325">
        <f>BB10/BB4</f>
        <v/>
      </c>
      <c r="BD10" s="324" t="n">
        <v>964</v>
      </c>
      <c r="BE10" s="325">
        <f>BD10/BD4</f>
        <v/>
      </c>
      <c r="BF10" s="324" t="n">
        <v>1763</v>
      </c>
      <c r="BG10" s="325">
        <f>BF10/BF4</f>
        <v/>
      </c>
      <c r="BH10" s="324" t="n">
        <v>1928</v>
      </c>
      <c r="BI10" s="325">
        <f>BH10/BH4</f>
        <v/>
      </c>
      <c r="BJ10" s="324" t="n">
        <v>1650</v>
      </c>
      <c r="BK10" s="325">
        <f>BJ10/BJ4</f>
        <v/>
      </c>
      <c r="BL10" s="167">
        <f>AVERAGE(B10,D10,F10,H10,J10,L10,N10,P10,R10,T10,V10,X10,Z10,AB10,AD10,AF10,AH10,AJ10,AL10,AN10,AP10,AR10,AT10,AV10,AX10,AZ10,BB10,BD10,BF10,BH10,BJ10)</f>
        <v/>
      </c>
      <c r="BM10" s="170">
        <f>BL10/BL4</f>
        <v/>
      </c>
      <c r="BN10" s="167">
        <f>SUM(B10,D10,F10,H10,J10,L10,N10,P10,R10,T10,V10,X10,Z10,AB10,AD10,AF10,AH10,AJ10,AL10,AN10,AP10,AR10,AT10,AV10,AX10,AZ10,BB10,BD10,BF10,BH10,BJ10)</f>
        <v/>
      </c>
      <c r="BR10" s="76" t="n">
        <v>55411018</v>
      </c>
    </row>
    <row r="11">
      <c r="A11" s="9" t="inlineStr">
        <is>
          <t>Подтвердил сумму платежа</t>
        </is>
      </c>
      <c r="B11" s="324" t="n">
        <v>1630</v>
      </c>
      <c r="C11" s="325">
        <f>B11/B10</f>
        <v/>
      </c>
      <c r="D11" s="324" t="n">
        <v>1512</v>
      </c>
      <c r="E11" s="325">
        <f>D11/D10</f>
        <v/>
      </c>
      <c r="F11" s="324" t="n">
        <v>2770</v>
      </c>
      <c r="G11" s="325">
        <f>F11/F10</f>
        <v/>
      </c>
      <c r="H11" s="324" t="n">
        <v>2042</v>
      </c>
      <c r="I11" s="325">
        <f>H11/H10</f>
        <v/>
      </c>
      <c r="J11" s="324" t="n">
        <v>2536</v>
      </c>
      <c r="K11" s="325">
        <f>J11/J10</f>
        <v/>
      </c>
      <c r="L11" s="324" t="n">
        <v>1483</v>
      </c>
      <c r="M11" s="325">
        <f>L11/L10</f>
        <v/>
      </c>
      <c r="N11" s="324" t="n">
        <v>959</v>
      </c>
      <c r="O11" s="325">
        <f>N11/N10</f>
        <v/>
      </c>
      <c r="P11" s="324" t="n">
        <v>1781</v>
      </c>
      <c r="Q11" s="325">
        <f>P11/P10</f>
        <v/>
      </c>
      <c r="R11" s="324" t="n">
        <v>1772</v>
      </c>
      <c r="S11" s="325">
        <f>R11/R10</f>
        <v/>
      </c>
      <c r="T11" s="324" t="n">
        <v>3477</v>
      </c>
      <c r="U11" s="325">
        <f>T11/T10</f>
        <v/>
      </c>
      <c r="V11" s="324" t="n">
        <v>3287</v>
      </c>
      <c r="W11" s="325">
        <f>V11/V10</f>
        <v/>
      </c>
      <c r="X11" s="324" t="n">
        <v>4929</v>
      </c>
      <c r="Y11" s="325">
        <f>X11/X10</f>
        <v/>
      </c>
      <c r="Z11" s="324" t="n">
        <v>2380</v>
      </c>
      <c r="AA11" s="325">
        <f>Z11/Z10</f>
        <v/>
      </c>
      <c r="AB11" s="324" t="n">
        <v>1453</v>
      </c>
      <c r="AC11" s="325">
        <f>AB11/AB10</f>
        <v/>
      </c>
      <c r="AD11" s="324" t="n">
        <v>4340</v>
      </c>
      <c r="AE11" s="325">
        <f>AD11/AD10</f>
        <v/>
      </c>
      <c r="AF11" s="324" t="n">
        <v>3048</v>
      </c>
      <c r="AG11" s="325">
        <f>AF11/AF10</f>
        <v/>
      </c>
      <c r="AH11" s="324" t="n">
        <v>2194</v>
      </c>
      <c r="AI11" s="325">
        <f>AH11/AH10</f>
        <v/>
      </c>
      <c r="AJ11" s="324" t="n">
        <v>1668</v>
      </c>
      <c r="AK11" s="325">
        <f>AJ11/AJ10</f>
        <v/>
      </c>
      <c r="AL11" s="324" t="n">
        <v>2023</v>
      </c>
      <c r="AM11" s="325">
        <f>AL11/AL10</f>
        <v/>
      </c>
      <c r="AN11" s="324" t="n">
        <v>1296</v>
      </c>
      <c r="AO11" s="325">
        <f>AN11/AN10</f>
        <v/>
      </c>
      <c r="AP11" s="324" t="n">
        <v>890</v>
      </c>
      <c r="AQ11" s="325">
        <f>AP11/AP10</f>
        <v/>
      </c>
      <c r="AR11" s="324" t="n">
        <v>1748</v>
      </c>
      <c r="AS11" s="325">
        <f>AR11/AR10</f>
        <v/>
      </c>
      <c r="AT11" s="324" t="n">
        <v>1684</v>
      </c>
      <c r="AU11" s="325">
        <f>AT11/AT10</f>
        <v/>
      </c>
      <c r="AV11" s="324" t="n">
        <v>1437</v>
      </c>
      <c r="AW11" s="325">
        <f>AV11/AV10</f>
        <v/>
      </c>
      <c r="AX11" s="324" t="n">
        <v>2128</v>
      </c>
      <c r="AY11" s="325">
        <f>AX11/AX10</f>
        <v/>
      </c>
      <c r="AZ11" s="324" t="n">
        <v>2074</v>
      </c>
      <c r="BA11" s="325">
        <f>AZ11/AZ10</f>
        <v/>
      </c>
      <c r="BB11" s="324" t="n">
        <v>1025</v>
      </c>
      <c r="BC11" s="325">
        <f>BB11/BB10</f>
        <v/>
      </c>
      <c r="BD11" s="324" t="n">
        <v>728</v>
      </c>
      <c r="BE11" s="325">
        <f>BD11/BD10</f>
        <v/>
      </c>
      <c r="BF11" s="324" t="n">
        <v>1428</v>
      </c>
      <c r="BG11" s="325">
        <f>BF11/BF10</f>
        <v/>
      </c>
      <c r="BH11" s="324" t="n">
        <v>1587</v>
      </c>
      <c r="BI11" s="325">
        <f>BH11/BH10</f>
        <v/>
      </c>
      <c r="BJ11" s="324" t="n">
        <v>1344</v>
      </c>
      <c r="BK11" s="325">
        <f>BJ11/BJ10</f>
        <v/>
      </c>
      <c r="BL11" s="167">
        <f>AVERAGE(B11,D11,F11,H11,J11,L11,N11,P11,R11,T11,V11,X11,Z11,AB11,AD11,AF11,AH11,AJ11,AL11,AN11,AP11,AR11,AT11,AV11,AX11,AZ11,BB11,BD11,BF11,BH11,BJ11)</f>
        <v/>
      </c>
      <c r="BM11" s="170">
        <f>BL11/BL10</f>
        <v/>
      </c>
      <c r="BN11" s="167">
        <f>SUM(B11,D11,F11,H11,J11,L11,N11,P11,R11,T11,V11,X11,Z11,AB11,AD11,AF11,AH11,AJ11,AL11,AN11,AP11,AR11,AT11,AV11,AX11,AZ11,BB11,BD11,BF11,BH11,BJ11)</f>
        <v/>
      </c>
      <c r="BO11" s="583" t="n"/>
      <c r="BR11" s="76" t="n">
        <v>55411021</v>
      </c>
    </row>
    <row r="12">
      <c r="A12" s="9" t="inlineStr">
        <is>
          <t>Нажал "Готово" в окне успешной оплаты</t>
        </is>
      </c>
      <c r="B12" s="324" t="n">
        <v>15</v>
      </c>
      <c r="C12" s="325">
        <f>B12/B10</f>
        <v/>
      </c>
      <c r="D12" s="324" t="n">
        <v>20</v>
      </c>
      <c r="E12" s="325">
        <f>D12/D10</f>
        <v/>
      </c>
      <c r="F12" s="324" t="n">
        <v>1442</v>
      </c>
      <c r="G12" s="325">
        <f>F12/F10</f>
        <v/>
      </c>
      <c r="H12" s="324" t="n">
        <v>1662</v>
      </c>
      <c r="I12" s="325">
        <f>H12/H10</f>
        <v/>
      </c>
      <c r="J12" s="324" t="n">
        <v>2103</v>
      </c>
      <c r="K12" s="325">
        <f>J12/J10</f>
        <v/>
      </c>
      <c r="L12" s="324" t="n">
        <v>1199</v>
      </c>
      <c r="M12" s="325">
        <f>L12/L10</f>
        <v/>
      </c>
      <c r="N12" s="324" t="n">
        <v>764</v>
      </c>
      <c r="O12" s="325">
        <f>N12/N10</f>
        <v/>
      </c>
      <c r="P12" s="324" t="n">
        <v>1416</v>
      </c>
      <c r="Q12" s="325">
        <f>P12/P10</f>
        <v/>
      </c>
      <c r="R12" s="324" t="n">
        <v>1411</v>
      </c>
      <c r="S12" s="325">
        <f>R12/R10</f>
        <v/>
      </c>
      <c r="T12" s="324" t="n">
        <v>2942</v>
      </c>
      <c r="U12" s="325">
        <f>T12/T10</f>
        <v/>
      </c>
      <c r="V12" s="324" t="n">
        <v>2661</v>
      </c>
      <c r="W12" s="325">
        <f>V12/V10</f>
        <v/>
      </c>
      <c r="X12" s="324" t="n">
        <v>4107</v>
      </c>
      <c r="Y12" s="325">
        <f>X12/X10</f>
        <v/>
      </c>
      <c r="Z12" s="324" t="n">
        <v>1921</v>
      </c>
      <c r="AA12" s="325">
        <f>Z12/Z10</f>
        <v/>
      </c>
      <c r="AB12" s="324" t="n">
        <v>1136</v>
      </c>
      <c r="AC12" s="325">
        <f>AB12/AB10</f>
        <v/>
      </c>
      <c r="AD12" s="324" t="n">
        <v>3591</v>
      </c>
      <c r="AE12" s="325">
        <f>AD12/AD10</f>
        <v/>
      </c>
      <c r="AF12" s="324" t="n">
        <v>2407</v>
      </c>
      <c r="AG12" s="325">
        <f>AF12/AF10</f>
        <v/>
      </c>
      <c r="AH12" s="324" t="n">
        <v>1743</v>
      </c>
      <c r="AI12" s="325">
        <f>AH12/AH10</f>
        <v/>
      </c>
      <c r="AJ12" s="324" t="n">
        <v>1284</v>
      </c>
      <c r="AK12" s="325">
        <f>AJ12/AJ10</f>
        <v/>
      </c>
      <c r="AL12" s="324" t="n">
        <v>1642</v>
      </c>
      <c r="AM12" s="325">
        <f>AL12/AL10</f>
        <v/>
      </c>
      <c r="AN12" s="324" t="n">
        <v>1061</v>
      </c>
      <c r="AO12" s="325">
        <f>AN12/AN10</f>
        <v/>
      </c>
      <c r="AP12" s="324" t="n">
        <v>710</v>
      </c>
      <c r="AQ12" s="325">
        <f>AP12/AP10</f>
        <v/>
      </c>
      <c r="AR12" s="324" t="n">
        <v>1437</v>
      </c>
      <c r="AS12" s="325">
        <f>AR12/AR10</f>
        <v/>
      </c>
      <c r="AT12" s="324" t="n">
        <v>1368</v>
      </c>
      <c r="AU12" s="325">
        <f>AT12/AT10</f>
        <v/>
      </c>
      <c r="AV12" s="324" t="n">
        <v>1151</v>
      </c>
      <c r="AW12" s="325">
        <f>AV12/AV10</f>
        <v/>
      </c>
      <c r="AX12" s="324" t="n">
        <v>1803</v>
      </c>
      <c r="AY12" s="325">
        <f>AX12/AX10</f>
        <v/>
      </c>
      <c r="AZ12" s="324" t="n">
        <v>1732</v>
      </c>
      <c r="BA12" s="325">
        <f>AZ12/AZ10</f>
        <v/>
      </c>
      <c r="BB12" s="324" t="n">
        <v>819</v>
      </c>
      <c r="BC12" s="325">
        <f>BB12/BB10</f>
        <v/>
      </c>
      <c r="BD12" s="324" t="n">
        <v>559</v>
      </c>
      <c r="BE12" s="325">
        <f>BD12/BD10</f>
        <v/>
      </c>
      <c r="BF12" s="324" t="n">
        <v>1186</v>
      </c>
      <c r="BG12" s="325">
        <f>BF12/BF10</f>
        <v/>
      </c>
      <c r="BH12" s="324" t="n">
        <v>1202</v>
      </c>
      <c r="BI12" s="325">
        <f>BH12/BH10</f>
        <v/>
      </c>
      <c r="BJ12" s="324" t="n">
        <v>1052</v>
      </c>
      <c r="BK12" s="325">
        <f>BJ12/BJ10</f>
        <v/>
      </c>
      <c r="BL12" s="167">
        <f>AVERAGE(B12,D12,F12,H12,J12,L12,N12,P12,R12,T12,V12,X12,Z12,AB12,AD12,AF12,AH12,AJ12,AL12,AN12,AP12,AR12,AT12,AV12,AX12,AZ12,BB12,BD12,BF12,BH12,BJ12)</f>
        <v/>
      </c>
      <c r="BM12" s="170">
        <f>BL12/BL10</f>
        <v/>
      </c>
      <c r="BN12" s="167">
        <f>SUM(B12,D12,F12,H12,J12,L12,N12,P12,R12,T12,V12,X12,Z12,AB12,AD12,AF12,AH12,AJ12,AL12,AN12,AP12,AR12,AT12,AV12,AX12,AZ12,BB12,BD12,BF12,BH12,BJ12)</f>
        <v/>
      </c>
      <c r="BO12" s="583" t="n"/>
      <c r="BR12" s="76" t="n">
        <v>114998911</v>
      </c>
    </row>
    <row r="13" ht="15.75" customHeight="1" s="665" thickBot="1">
      <c r="A13" s="84" t="inlineStr">
        <is>
          <t>Перешёл на страницу "Успешная оплата"</t>
        </is>
      </c>
      <c r="B13" s="584" t="n">
        <v>14</v>
      </c>
      <c r="C13" s="585">
        <f>B13/B10</f>
        <v/>
      </c>
      <c r="D13" s="584" t="n">
        <v>18</v>
      </c>
      <c r="E13" s="585">
        <f>D13/D10</f>
        <v/>
      </c>
      <c r="F13" s="584" t="n">
        <v>1195</v>
      </c>
      <c r="G13" s="585">
        <f>F13/F10</f>
        <v/>
      </c>
      <c r="H13" s="584" t="n">
        <v>1358</v>
      </c>
      <c r="I13" s="585">
        <f>H13/H10</f>
        <v/>
      </c>
      <c r="J13" s="584" t="n">
        <v>1724</v>
      </c>
      <c r="K13" s="585">
        <f>J13/J10</f>
        <v/>
      </c>
      <c r="L13" s="584" t="n">
        <v>982</v>
      </c>
      <c r="M13" s="585">
        <f>L13/L10</f>
        <v/>
      </c>
      <c r="N13" s="584" t="n">
        <v>646</v>
      </c>
      <c r="O13" s="585">
        <f>N13/N10</f>
        <v/>
      </c>
      <c r="P13" s="584" t="n">
        <v>1179</v>
      </c>
      <c r="Q13" s="585">
        <f>P13/P10</f>
        <v/>
      </c>
      <c r="R13" s="584" t="n">
        <v>1185</v>
      </c>
      <c r="S13" s="585">
        <f>R13/R10</f>
        <v/>
      </c>
      <c r="T13" s="584" t="n">
        <v>2421</v>
      </c>
      <c r="U13" s="585">
        <f>T13/T10</f>
        <v/>
      </c>
      <c r="V13" s="584" t="n">
        <v>2176</v>
      </c>
      <c r="W13" s="585">
        <f>V13/V10</f>
        <v/>
      </c>
      <c r="X13" s="584" t="n">
        <v>3355</v>
      </c>
      <c r="Y13" s="585">
        <f>X13/X10</f>
        <v/>
      </c>
      <c r="Z13" s="584" t="n">
        <v>1585</v>
      </c>
      <c r="AA13" s="585">
        <f>Z13/Z10</f>
        <v/>
      </c>
      <c r="AB13" s="584" t="n">
        <v>961</v>
      </c>
      <c r="AC13" s="585">
        <f>AB13/AB10</f>
        <v/>
      </c>
      <c r="AD13" s="584" t="n">
        <v>2908</v>
      </c>
      <c r="AE13" s="585">
        <f>AD13/AD10</f>
        <v/>
      </c>
      <c r="AF13" s="584" t="n">
        <v>2020</v>
      </c>
      <c r="AG13" s="585">
        <f>AF13/AF10</f>
        <v/>
      </c>
      <c r="AH13" s="584" t="n">
        <v>1426</v>
      </c>
      <c r="AI13" s="585">
        <f>AH13/AH10</f>
        <v/>
      </c>
      <c r="AJ13" s="584" t="n">
        <v>1056</v>
      </c>
      <c r="AK13" s="585">
        <f>AJ13/AJ10</f>
        <v/>
      </c>
      <c r="AL13" s="584" t="n">
        <v>1357</v>
      </c>
      <c r="AM13" s="585">
        <f>AL13/AL10</f>
        <v/>
      </c>
      <c r="AN13" s="584" t="n">
        <v>876</v>
      </c>
      <c r="AO13" s="585">
        <f>AN13/AN10</f>
        <v/>
      </c>
      <c r="AP13" s="584" t="n">
        <v>581</v>
      </c>
      <c r="AQ13" s="585">
        <f>AP13/AP10</f>
        <v/>
      </c>
      <c r="AR13" s="584" t="n">
        <v>1143</v>
      </c>
      <c r="AS13" s="585">
        <f>AR13/AR10</f>
        <v/>
      </c>
      <c r="AT13" s="584" t="n">
        <v>1136</v>
      </c>
      <c r="AU13" s="585">
        <f>AT13/AT10</f>
        <v/>
      </c>
      <c r="AV13" s="584" t="n">
        <v>945</v>
      </c>
      <c r="AW13" s="585">
        <f>AV13/AV10</f>
        <v/>
      </c>
      <c r="AX13" s="584" t="n">
        <v>1483</v>
      </c>
      <c r="AY13" s="585">
        <f>AX13/AX10</f>
        <v/>
      </c>
      <c r="AZ13" s="584" t="n">
        <v>1396</v>
      </c>
      <c r="BA13" s="585">
        <f>AZ13/AZ10</f>
        <v/>
      </c>
      <c r="BB13" s="584" t="n">
        <v>673</v>
      </c>
      <c r="BC13" s="585">
        <f>BB13/BB10</f>
        <v/>
      </c>
      <c r="BD13" s="584" t="n">
        <v>464</v>
      </c>
      <c r="BE13" s="585">
        <f>BD13/BD10</f>
        <v/>
      </c>
      <c r="BF13" s="584" t="n">
        <v>946</v>
      </c>
      <c r="BG13" s="585">
        <f>BF13/BF10</f>
        <v/>
      </c>
      <c r="BH13" s="584" t="n">
        <v>978</v>
      </c>
      <c r="BI13" s="585">
        <f>BH13/BH10</f>
        <v/>
      </c>
      <c r="BJ13" s="584" t="n">
        <v>858</v>
      </c>
      <c r="BK13" s="585">
        <f>BJ13/BJ10</f>
        <v/>
      </c>
      <c r="BL13" s="167">
        <f>AVERAGE(B13,D13,F13,H13,J13,L13,N13,P13,R13,T13,V13,X13,Z13,AB13,AD13,AF13,AH13,AJ13,AL13,AN13,AP13,AR13,AT13,AV13,AX13,AZ13,BB13,BD13,BF13,BH13,BJ13)</f>
        <v/>
      </c>
      <c r="BM13" s="178">
        <f>BL13/BL10</f>
        <v/>
      </c>
      <c r="BN13" s="177">
        <f>SUM(B13,D13,F13,H13,J13,L13,N13,P13,R13,T13,V13,X13,Z13,AB13,AD13,AF13,AH13,AJ13,AL13,AN13,AP13,AR13,AT13,AV13,AX13,AZ13,BB13,BD13,BF13,BH13,BJ13)</f>
        <v/>
      </c>
      <c r="BO13" s="583" t="n"/>
      <c r="BP13" s="527" t="n"/>
      <c r="BR13" s="76" t="n">
        <v>114998914</v>
      </c>
    </row>
    <row r="14" ht="15.75" customHeight="1" s="665">
      <c r="A14" s="6" t="inlineStr">
        <is>
          <t>Составная цель «Онлайн заём в ЛК»:</t>
        </is>
      </c>
      <c r="B14" s="319" t="n"/>
      <c r="C14" s="323" t="n"/>
      <c r="D14" s="319" t="n"/>
      <c r="E14" s="323" t="n"/>
      <c r="F14" s="319" t="n"/>
      <c r="G14" s="323" t="n"/>
      <c r="H14" s="319" t="n"/>
      <c r="I14" s="323" t="n"/>
      <c r="J14" s="319" t="n"/>
      <c r="K14" s="323" t="n"/>
      <c r="L14" s="319" t="n"/>
      <c r="M14" s="323" t="n"/>
      <c r="N14" s="319" t="n"/>
      <c r="O14" s="323" t="n"/>
      <c r="P14" s="319" t="n"/>
      <c r="Q14" s="323" t="n"/>
      <c r="R14" s="319" t="n"/>
      <c r="S14" s="323" t="n"/>
      <c r="T14" s="319" t="n"/>
      <c r="U14" s="323" t="n"/>
      <c r="V14" s="319" t="n"/>
      <c r="W14" s="323" t="n"/>
      <c r="X14" s="319" t="n"/>
      <c r="Y14" s="323" t="n"/>
      <c r="Z14" s="319" t="n"/>
      <c r="AA14" s="323" t="n"/>
      <c r="AB14" s="319" t="n"/>
      <c r="AC14" s="323" t="n"/>
      <c r="AD14" s="319" t="n"/>
      <c r="AE14" s="323" t="n"/>
      <c r="AF14" s="319" t="n"/>
      <c r="AG14" s="323" t="n"/>
      <c r="AH14" s="319" t="n"/>
      <c r="AI14" s="323" t="n"/>
      <c r="AJ14" s="319" t="n"/>
      <c r="AK14" s="323" t="n"/>
      <c r="AL14" s="319" t="n"/>
      <c r="AM14" s="323" t="n"/>
      <c r="AN14" s="319" t="n"/>
      <c r="AO14" s="323" t="n"/>
      <c r="AP14" s="319" t="n"/>
      <c r="AQ14" s="323" t="n"/>
      <c r="AR14" s="319" t="n"/>
      <c r="AS14" s="323" t="n"/>
      <c r="AT14" s="319" t="n"/>
      <c r="AU14" s="323" t="n"/>
      <c r="AV14" s="319" t="n"/>
      <c r="AW14" s="323" t="n"/>
      <c r="AX14" s="319" t="n"/>
      <c r="AY14" s="323" t="n"/>
      <c r="AZ14" s="319" t="n"/>
      <c r="BA14" s="323" t="n"/>
      <c r="BB14" s="319" t="n"/>
      <c r="BC14" s="323" t="n"/>
      <c r="BD14" s="319" t="n"/>
      <c r="BE14" s="323" t="n"/>
      <c r="BF14" s="319" t="n"/>
      <c r="BG14" s="323" t="n"/>
      <c r="BH14" s="319" t="n"/>
      <c r="BI14" s="323" t="n"/>
      <c r="BJ14" s="319" t="n"/>
      <c r="BK14" s="323" t="n"/>
      <c r="BL14" s="528" t="inlineStr">
        <is>
          <t>Среднее в день</t>
        </is>
      </c>
      <c r="BM14" s="529" t="inlineStr">
        <is>
          <t>% конверсии</t>
        </is>
      </c>
      <c r="BN14" s="530" t="inlineStr">
        <is>
          <t>Сумма конверсий</t>
        </is>
      </c>
      <c r="BO14" s="530" t="inlineStr">
        <is>
          <t>Конверсия шага</t>
        </is>
      </c>
      <c r="BP14" s="530" t="inlineStr">
        <is>
          <t>Конверсия от посетителей</t>
        </is>
      </c>
    </row>
    <row r="15">
      <c r="A15" s="9" t="inlineStr">
        <is>
          <t>Нажал на кнопку "Получить деньги"</t>
        </is>
      </c>
      <c r="B15" s="321" t="n">
        <v>1496</v>
      </c>
      <c r="C15" s="322">
        <f>B15/B4</f>
        <v/>
      </c>
      <c r="D15" s="321" t="n">
        <v>1377</v>
      </c>
      <c r="E15" s="322">
        <f>D15/D4</f>
        <v/>
      </c>
      <c r="F15" s="321" t="n">
        <v>1527</v>
      </c>
      <c r="G15" s="322">
        <f>F15/F4</f>
        <v/>
      </c>
      <c r="H15" s="321" t="n">
        <v>1488</v>
      </c>
      <c r="I15" s="322">
        <f>H15/H4</f>
        <v/>
      </c>
      <c r="J15" s="321" t="n">
        <v>1728</v>
      </c>
      <c r="K15" s="322">
        <f>J15/J4</f>
        <v/>
      </c>
      <c r="L15" s="321" t="n">
        <v>1480</v>
      </c>
      <c r="M15" s="322">
        <f>L15/L4</f>
        <v/>
      </c>
      <c r="N15" s="321" t="n">
        <v>1283</v>
      </c>
      <c r="O15" s="322">
        <f>N15/N4</f>
        <v/>
      </c>
      <c r="P15" s="321" t="n">
        <v>1462</v>
      </c>
      <c r="Q15" s="322">
        <f>P15/P4</f>
        <v/>
      </c>
      <c r="R15" s="321" t="n">
        <v>1337</v>
      </c>
      <c r="S15" s="322">
        <f>R15/R4</f>
        <v/>
      </c>
      <c r="T15" s="321" t="n">
        <v>1349</v>
      </c>
      <c r="U15" s="322">
        <f>T15/T4</f>
        <v/>
      </c>
      <c r="V15" s="321" t="n">
        <v>1500</v>
      </c>
      <c r="W15" s="322">
        <f>V15/V4</f>
        <v/>
      </c>
      <c r="X15" s="321" t="n">
        <v>1565</v>
      </c>
      <c r="Y15" s="322">
        <f>X15/X4</f>
        <v/>
      </c>
      <c r="Z15" s="321" t="n">
        <v>1492</v>
      </c>
      <c r="AA15" s="322">
        <f>Z15/Z4</f>
        <v/>
      </c>
      <c r="AB15" s="321" t="n">
        <v>1362</v>
      </c>
      <c r="AC15" s="322">
        <f>AB15/AB4</f>
        <v/>
      </c>
      <c r="AD15" s="321" t="n">
        <v>1669</v>
      </c>
      <c r="AE15" s="322">
        <f>AD15/AD4</f>
        <v/>
      </c>
      <c r="AF15" s="321" t="n">
        <v>1569</v>
      </c>
      <c r="AG15" s="322">
        <f>AF15/AF4</f>
        <v/>
      </c>
      <c r="AH15" s="321" t="n">
        <v>1510</v>
      </c>
      <c r="AI15" s="322">
        <f>AH15/AH4</f>
        <v/>
      </c>
      <c r="AJ15" s="321" t="n">
        <v>1447</v>
      </c>
      <c r="AK15" s="322">
        <f>AJ15/AJ4</f>
        <v/>
      </c>
      <c r="AL15" s="321" t="n">
        <v>1644</v>
      </c>
      <c r="AM15" s="322">
        <f>AL15/AL4</f>
        <v/>
      </c>
      <c r="AN15" s="321" t="n">
        <v>1494</v>
      </c>
      <c r="AO15" s="322">
        <f>AN15/AN4</f>
        <v/>
      </c>
      <c r="AP15" s="321" t="n">
        <v>1276</v>
      </c>
      <c r="AQ15" s="322">
        <f>AP15/AP4</f>
        <v/>
      </c>
      <c r="AR15" s="321" t="n">
        <v>1526</v>
      </c>
      <c r="AS15" s="322">
        <f>AR15/AR4</f>
        <v/>
      </c>
      <c r="AT15" s="321" t="n">
        <v>1522</v>
      </c>
      <c r="AU15" s="322">
        <f>AT15/AT4</f>
        <v/>
      </c>
      <c r="AV15" s="321" t="n">
        <v>1517</v>
      </c>
      <c r="AW15" s="322">
        <f>AV15/AV4</f>
        <v/>
      </c>
      <c r="AX15" s="321" t="n">
        <v>1521</v>
      </c>
      <c r="AY15" s="322">
        <f>AX15/AX4</f>
        <v/>
      </c>
      <c r="AZ15" s="321" t="n">
        <v>1563</v>
      </c>
      <c r="BA15" s="322">
        <f>AZ15/AZ4</f>
        <v/>
      </c>
      <c r="BB15" s="321" t="n">
        <v>1454</v>
      </c>
      <c r="BC15" s="322">
        <f>BB15/BB4</f>
        <v/>
      </c>
      <c r="BD15" s="321" t="n">
        <v>1308</v>
      </c>
      <c r="BE15" s="322">
        <f>BD15/BD4</f>
        <v/>
      </c>
      <c r="BF15" s="321" t="n">
        <v>1761</v>
      </c>
      <c r="BG15" s="322">
        <f>BF15/BF4</f>
        <v/>
      </c>
      <c r="BH15" s="321" t="n">
        <v>1668</v>
      </c>
      <c r="BI15" s="322">
        <f>BH15/BH4</f>
        <v/>
      </c>
      <c r="BJ15" s="321" t="n">
        <v>1661</v>
      </c>
      <c r="BK15" s="322">
        <f>BJ15/BJ4</f>
        <v/>
      </c>
      <c r="BL15" s="167">
        <f>AVERAGE(B15,D15,F15,H15,J15,L15,N15,P15,R15,T15,V15,X15,Z15,AB15,AD15,AF15,AH15,AJ15,AL15,AN15,AP15,AR15,AT15,AV15,AX15,AZ15,BB15,BD15,BF15,BH15,BJ15)</f>
        <v/>
      </c>
      <c r="BM15" s="186">
        <f>BL15/BL4</f>
        <v/>
      </c>
      <c r="BN15" s="167">
        <f>SUM(B15,D15,F15,H15,J15,L15,N15,P15,R15,T15,V15,X15,Z15,AB15,AD15,AF15,AH15,AJ15,AL15,AN15,AP15,AR15,AT15,AV15,AX15,AZ15,BB15,BD15,BF15,BH15,BJ15)</f>
        <v/>
      </c>
      <c r="BO15" s="531" t="n">
        <v>1</v>
      </c>
      <c r="BP15" s="531">
        <f>BN15/BN4</f>
        <v/>
      </c>
      <c r="BQ15" s="532" t="n"/>
      <c r="BR15" s="76" t="n">
        <v>102628633</v>
      </c>
    </row>
    <row r="16">
      <c r="A16" s="9" t="inlineStr">
        <is>
          <t>Кликнул все чекбоксы, нажал "Начать оформление"</t>
        </is>
      </c>
      <c r="B16" s="321" t="n">
        <v>1077</v>
      </c>
      <c r="C16" s="322">
        <f>B16/B15</f>
        <v/>
      </c>
      <c r="D16" s="321" t="n">
        <v>939</v>
      </c>
      <c r="E16" s="322">
        <f>D16/D15</f>
        <v/>
      </c>
      <c r="F16" s="321" t="n">
        <v>1070</v>
      </c>
      <c r="G16" s="322">
        <f>F16/F15</f>
        <v/>
      </c>
      <c r="H16" s="321" t="n">
        <v>1042</v>
      </c>
      <c r="I16" s="322">
        <f>H16/H15</f>
        <v/>
      </c>
      <c r="J16" s="321" t="n">
        <v>1236</v>
      </c>
      <c r="K16" s="322">
        <f>J16/J15</f>
        <v/>
      </c>
      <c r="L16" s="321" t="n">
        <v>1063</v>
      </c>
      <c r="M16" s="322">
        <f>L16/L15</f>
        <v/>
      </c>
      <c r="N16" s="321" t="n">
        <v>937</v>
      </c>
      <c r="O16" s="322">
        <f>N16/N15</f>
        <v/>
      </c>
      <c r="P16" s="321" t="n">
        <v>1087</v>
      </c>
      <c r="Q16" s="322">
        <f>P16/P15</f>
        <v/>
      </c>
      <c r="R16" s="321" t="n">
        <v>974</v>
      </c>
      <c r="S16" s="322">
        <f>R16/R15</f>
        <v/>
      </c>
      <c r="T16" s="321" t="n">
        <v>1050</v>
      </c>
      <c r="U16" s="322">
        <f>T16/T15</f>
        <v/>
      </c>
      <c r="V16" s="321" t="n">
        <v>1168</v>
      </c>
      <c r="W16" s="322">
        <f>V16/V15</f>
        <v/>
      </c>
      <c r="X16" s="321" t="n">
        <v>1216</v>
      </c>
      <c r="Y16" s="322">
        <f>X16/X15</f>
        <v/>
      </c>
      <c r="Z16" s="321" t="n">
        <v>1148</v>
      </c>
      <c r="AA16" s="322">
        <f>Z16/Z15</f>
        <v/>
      </c>
      <c r="AB16" s="321" t="n">
        <v>1052</v>
      </c>
      <c r="AC16" s="322">
        <f>AB16/AB15</f>
        <v/>
      </c>
      <c r="AD16" s="321" t="n">
        <v>1347</v>
      </c>
      <c r="AE16" s="322">
        <f>AD16/AD15</f>
        <v/>
      </c>
      <c r="AF16" s="321" t="n">
        <v>1277</v>
      </c>
      <c r="AG16" s="322">
        <f>AF16/AF15</f>
        <v/>
      </c>
      <c r="AH16" s="321" t="n">
        <v>1209</v>
      </c>
      <c r="AI16" s="322">
        <f>AH16/AH15</f>
        <v/>
      </c>
      <c r="AJ16" s="321" t="n">
        <v>1192</v>
      </c>
      <c r="AK16" s="322">
        <f>AJ16/AJ15</f>
        <v/>
      </c>
      <c r="AL16" s="321" t="n">
        <v>1318</v>
      </c>
      <c r="AM16" s="322">
        <f>AL16/AL15</f>
        <v/>
      </c>
      <c r="AN16" s="321" t="n">
        <v>1237</v>
      </c>
      <c r="AO16" s="322">
        <f>AN16/AN15</f>
        <v/>
      </c>
      <c r="AP16" s="321" t="n">
        <v>1058</v>
      </c>
      <c r="AQ16" s="322">
        <f>AP16/AP15</f>
        <v/>
      </c>
      <c r="AR16" s="321" t="n">
        <v>1277</v>
      </c>
      <c r="AS16" s="322">
        <f>AR16/AR15</f>
        <v/>
      </c>
      <c r="AT16" s="321" t="n">
        <v>1278</v>
      </c>
      <c r="AU16" s="322">
        <f>AT16/AT15</f>
        <v/>
      </c>
      <c r="AV16" s="321" t="n">
        <v>1240</v>
      </c>
      <c r="AW16" s="322">
        <f>AV16/AV15</f>
        <v/>
      </c>
      <c r="AX16" s="321" t="n">
        <v>1245</v>
      </c>
      <c r="AY16" s="322">
        <f>AX16/AX15</f>
        <v/>
      </c>
      <c r="AZ16" s="321" t="n">
        <v>1322</v>
      </c>
      <c r="BA16" s="322">
        <f>AZ16/AZ15</f>
        <v/>
      </c>
      <c r="BB16" s="321" t="n">
        <v>1258</v>
      </c>
      <c r="BC16" s="322">
        <f>BB16/BB15</f>
        <v/>
      </c>
      <c r="BD16" s="321" t="n">
        <v>1108</v>
      </c>
      <c r="BE16" s="322">
        <f>BD16/BD15</f>
        <v/>
      </c>
      <c r="BF16" s="321" t="n">
        <v>1259</v>
      </c>
      <c r="BG16" s="322">
        <f>BF16/BF15</f>
        <v/>
      </c>
      <c r="BH16" s="321" t="n">
        <v>1342</v>
      </c>
      <c r="BI16" s="322">
        <f>BH16/BH15</f>
        <v/>
      </c>
      <c r="BJ16" s="321" t="n">
        <v>1408</v>
      </c>
      <c r="BK16" s="322">
        <f>BJ16/BJ15</f>
        <v/>
      </c>
      <c r="BL16" s="167">
        <f>AVERAGE(B16,D16,F16,H16,J16,L16,N16,P16,R16,T16,V16,X16,Z16,AB16,AD16,AF16,AH16,AJ16,AL16,AN16,AP16,AR16,AT16,AV16,AX16,AZ16,BB16,BD16,BF16,BH16,BJ16)</f>
        <v/>
      </c>
      <c r="BM16" s="186">
        <f>BL16/BL15</f>
        <v/>
      </c>
      <c r="BN16" s="167">
        <f>SUM(B16,D16,F16,H16,J16,L16,N16,P16,R16,T16,V16,X16,Z16,AB16,AD16,AF16,AH16,AJ16,AL16,AN16,AP16,AR16,AT16,AV16,AX16,AZ16,BB16,BD16,BF16,BH16,BJ16)</f>
        <v/>
      </c>
      <c r="BO16" s="531">
        <f>BL16/BL15</f>
        <v/>
      </c>
      <c r="BP16" s="531">
        <f>BN16/BN4</f>
        <v/>
      </c>
      <c r="BQ16" s="533" t="n"/>
      <c r="BR16" s="76" t="n">
        <v>102628636</v>
      </c>
    </row>
    <row r="17">
      <c r="A17" s="9" t="inlineStr">
        <is>
          <t>Шаг 1 "Выбор карты"</t>
        </is>
      </c>
      <c r="B17" s="321" t="n">
        <v>954</v>
      </c>
      <c r="C17" s="322">
        <f>B17/B15</f>
        <v/>
      </c>
      <c r="D17" s="321" t="n">
        <v>843</v>
      </c>
      <c r="E17" s="322">
        <f>D17/D15</f>
        <v/>
      </c>
      <c r="F17" s="321" t="n">
        <v>951</v>
      </c>
      <c r="G17" s="322">
        <f>F17/F15</f>
        <v/>
      </c>
      <c r="H17" s="321" t="n">
        <v>934</v>
      </c>
      <c r="I17" s="322">
        <f>H17/H15</f>
        <v/>
      </c>
      <c r="J17" s="321" t="n">
        <v>1108</v>
      </c>
      <c r="K17" s="322">
        <f>J17/J15</f>
        <v/>
      </c>
      <c r="L17" s="321" t="n">
        <v>949</v>
      </c>
      <c r="M17" s="322">
        <f>L17/L15</f>
        <v/>
      </c>
      <c r="N17" s="321" t="n">
        <v>829</v>
      </c>
      <c r="O17" s="322">
        <f>N17/N15</f>
        <v/>
      </c>
      <c r="P17" s="321" t="n">
        <v>956</v>
      </c>
      <c r="Q17" s="322">
        <f>P17/P15</f>
        <v/>
      </c>
      <c r="R17" s="321" t="n">
        <v>872</v>
      </c>
      <c r="S17" s="322">
        <f>R17/R15</f>
        <v/>
      </c>
      <c r="T17" s="321" t="n">
        <v>915</v>
      </c>
      <c r="U17" s="322">
        <f>T17/T15</f>
        <v/>
      </c>
      <c r="V17" s="321" t="n">
        <v>1039</v>
      </c>
      <c r="W17" s="322">
        <f>V17/V15</f>
        <v/>
      </c>
      <c r="X17" s="321" t="n">
        <v>1082</v>
      </c>
      <c r="Y17" s="322">
        <f>X17/X15</f>
        <v/>
      </c>
      <c r="Z17" s="321" t="n">
        <v>1039</v>
      </c>
      <c r="AA17" s="322">
        <f>Z17/Z15</f>
        <v/>
      </c>
      <c r="AB17" s="321" t="n">
        <v>957</v>
      </c>
      <c r="AC17" s="322">
        <f>AB17/AB15</f>
        <v/>
      </c>
      <c r="AD17" s="321" t="n">
        <v>1224</v>
      </c>
      <c r="AE17" s="322">
        <f>AD17/AD15</f>
        <v/>
      </c>
      <c r="AF17" s="321" t="n">
        <v>1154</v>
      </c>
      <c r="AG17" s="322">
        <f>AF17/AF15</f>
        <v/>
      </c>
      <c r="AH17" s="321" t="n">
        <v>1109</v>
      </c>
      <c r="AI17" s="322">
        <f>AH17/AH15</f>
        <v/>
      </c>
      <c r="AJ17" s="321" t="n">
        <v>1076</v>
      </c>
      <c r="AK17" s="322">
        <f>AJ17/AJ15</f>
        <v/>
      </c>
      <c r="AL17" s="321" t="n">
        <v>1185</v>
      </c>
      <c r="AM17" s="322">
        <f>AL17/AL15</f>
        <v/>
      </c>
      <c r="AN17" s="321" t="n">
        <v>1132</v>
      </c>
      <c r="AO17" s="322">
        <f>AN17/AN15</f>
        <v/>
      </c>
      <c r="AP17" s="321" t="n">
        <v>955</v>
      </c>
      <c r="AQ17" s="322">
        <f>AP17/AP15</f>
        <v/>
      </c>
      <c r="AR17" s="321" t="n">
        <v>1142</v>
      </c>
      <c r="AS17" s="322">
        <f>AR17/AR15</f>
        <v/>
      </c>
      <c r="AT17" s="321" t="n">
        <v>1150</v>
      </c>
      <c r="AU17" s="322">
        <f>AT17/AT15</f>
        <v/>
      </c>
      <c r="AV17" s="321" t="n">
        <v>1103</v>
      </c>
      <c r="AW17" s="322">
        <f>AV17/AV15</f>
        <v/>
      </c>
      <c r="AX17" s="321" t="n">
        <v>1158</v>
      </c>
      <c r="AY17" s="322">
        <f>AX17/AX15</f>
        <v/>
      </c>
      <c r="AZ17" s="321" t="n">
        <v>1195</v>
      </c>
      <c r="BA17" s="322">
        <f>AZ17/AZ15</f>
        <v/>
      </c>
      <c r="BB17" s="321" t="n">
        <v>848</v>
      </c>
      <c r="BC17" s="322">
        <f>BB17/BB15</f>
        <v/>
      </c>
      <c r="BD17" s="321" t="n">
        <v>973</v>
      </c>
      <c r="BE17" s="322">
        <f>BD17/BD15</f>
        <v/>
      </c>
      <c r="BF17" s="321" t="n">
        <v>1153</v>
      </c>
      <c r="BG17" s="322">
        <f>BF17/BF15</f>
        <v/>
      </c>
      <c r="BH17" s="321" t="n">
        <v>1228</v>
      </c>
      <c r="BI17" s="322">
        <f>BH17/BH15</f>
        <v/>
      </c>
      <c r="BJ17" s="321" t="n">
        <v>1252</v>
      </c>
      <c r="BK17" s="322">
        <f>BJ17/BJ15</f>
        <v/>
      </c>
      <c r="BL17" s="167">
        <f>AVERAGE(B17,D17,F17,H17,J17,L17,N17,P17,R17,T17,V17,X17,Z17,AB17,AD17,AF17,AH17,AJ17,AL17,AN17,AP17,AR17,AT17,AV17,AX17,AZ17,BB17,BD17,BF17,BH17,BJ17)</f>
        <v/>
      </c>
      <c r="BM17" s="186">
        <f>BL17/BL15</f>
        <v/>
      </c>
      <c r="BN17" s="167">
        <f>SUM(B17,D17,F17,H17,J17,L17,N17,P17,R17,T17,V17,X17,Z17,AB17,AD17,AF17,AH17,AJ17,AL17,AN17,AP17,AR17,AT17,AV17,AX17,AZ17,BB17,BD17,BF17,BH17,BJ17)</f>
        <v/>
      </c>
      <c r="BO17" s="531">
        <f>BL17/BL16</f>
        <v/>
      </c>
      <c r="BP17" s="531">
        <f>BN17/BN4</f>
        <v/>
      </c>
      <c r="BQ17" s="533" t="n"/>
      <c r="BR17" s="76" t="n">
        <v>102628642</v>
      </c>
    </row>
    <row r="18" ht="15.75" customHeight="1" s="665" thickBot="1">
      <c r="A18" s="9" t="inlineStr">
        <is>
          <t>Шаг 2 "Подписать договор"</t>
        </is>
      </c>
      <c r="B18" s="330" t="n">
        <v>903</v>
      </c>
      <c r="C18" s="331">
        <f>B18/B15</f>
        <v/>
      </c>
      <c r="D18" s="330" t="n">
        <v>799</v>
      </c>
      <c r="E18" s="331">
        <f>D18/D15</f>
        <v/>
      </c>
      <c r="F18" s="330" t="n">
        <v>910</v>
      </c>
      <c r="G18" s="331">
        <f>F18/F15</f>
        <v/>
      </c>
      <c r="H18" s="330" t="n">
        <v>868</v>
      </c>
      <c r="I18" s="331">
        <f>H18/H15</f>
        <v/>
      </c>
      <c r="J18" s="330" t="n">
        <v>1046</v>
      </c>
      <c r="K18" s="331">
        <f>J18/J15</f>
        <v/>
      </c>
      <c r="L18" s="330" t="n">
        <v>902</v>
      </c>
      <c r="M18" s="331">
        <f>L18/L15</f>
        <v/>
      </c>
      <c r="N18" s="330" t="n">
        <v>802</v>
      </c>
      <c r="O18" s="331">
        <f>N18/N15</f>
        <v/>
      </c>
      <c r="P18" s="330" t="n">
        <v>915</v>
      </c>
      <c r="Q18" s="331">
        <f>P18/P15</f>
        <v/>
      </c>
      <c r="R18" s="330" t="n">
        <v>839</v>
      </c>
      <c r="S18" s="331">
        <f>R18/R15</f>
        <v/>
      </c>
      <c r="T18" s="330" t="n">
        <v>861</v>
      </c>
      <c r="U18" s="331">
        <f>T18/T15</f>
        <v/>
      </c>
      <c r="V18" s="330" t="n">
        <v>990</v>
      </c>
      <c r="W18" s="331">
        <f>V18/V15</f>
        <v/>
      </c>
      <c r="X18" s="330" t="n">
        <v>1027</v>
      </c>
      <c r="Y18" s="331">
        <f>X18/X15</f>
        <v/>
      </c>
      <c r="Z18" s="330" t="n">
        <v>999</v>
      </c>
      <c r="AA18" s="331">
        <f>Z18/Z15</f>
        <v/>
      </c>
      <c r="AB18" s="330" t="n">
        <v>903</v>
      </c>
      <c r="AC18" s="331">
        <f>AB18/AB15</f>
        <v/>
      </c>
      <c r="AD18" s="330" t="n">
        <v>1164</v>
      </c>
      <c r="AE18" s="331">
        <f>AD18/AD15</f>
        <v/>
      </c>
      <c r="AF18" s="330" t="n">
        <v>1111</v>
      </c>
      <c r="AG18" s="331">
        <f>AF18/AF15</f>
        <v/>
      </c>
      <c r="AH18" s="330" t="n">
        <v>1059</v>
      </c>
      <c r="AI18" s="331">
        <f>AH18/AH15</f>
        <v/>
      </c>
      <c r="AJ18" s="330" t="n">
        <v>1030</v>
      </c>
      <c r="AK18" s="331">
        <f>AJ18/AJ15</f>
        <v/>
      </c>
      <c r="AL18" s="330" t="n">
        <v>1137</v>
      </c>
      <c r="AM18" s="331">
        <f>AL18/AL15</f>
        <v/>
      </c>
      <c r="AN18" s="330" t="n">
        <v>1088</v>
      </c>
      <c r="AO18" s="331">
        <f>AN18/AN15</f>
        <v/>
      </c>
      <c r="AP18" s="330" t="n">
        <v>912</v>
      </c>
      <c r="AQ18" s="331">
        <f>AP18/AP15</f>
        <v/>
      </c>
      <c r="AR18" s="330" t="n">
        <v>1100</v>
      </c>
      <c r="AS18" s="331">
        <f>AR18/AR15</f>
        <v/>
      </c>
      <c r="AT18" s="330" t="n">
        <v>1093</v>
      </c>
      <c r="AU18" s="331">
        <f>AT18/AT15</f>
        <v/>
      </c>
      <c r="AV18" s="330" t="n">
        <v>1002</v>
      </c>
      <c r="AW18" s="331">
        <f>AV18/AV15</f>
        <v/>
      </c>
      <c r="AX18" s="330" t="n">
        <v>1070</v>
      </c>
      <c r="AY18" s="331">
        <f>AX18/AX15</f>
        <v/>
      </c>
      <c r="AZ18" s="330" t="n">
        <v>1149</v>
      </c>
      <c r="BA18" s="331">
        <f>AZ18/AZ15</f>
        <v/>
      </c>
      <c r="BB18" s="330" t="n">
        <v>814</v>
      </c>
      <c r="BC18" s="331">
        <f>BB18/BB15</f>
        <v/>
      </c>
      <c r="BD18" s="330" t="n">
        <v>932</v>
      </c>
      <c r="BE18" s="331">
        <f>BD18/BD15</f>
        <v/>
      </c>
      <c r="BF18" s="330" t="n">
        <v>1127</v>
      </c>
      <c r="BG18" s="331">
        <f>BF18/BF15</f>
        <v/>
      </c>
      <c r="BH18" s="330" t="n">
        <v>1175</v>
      </c>
      <c r="BI18" s="331">
        <f>BH18/BH15</f>
        <v/>
      </c>
      <c r="BJ18" s="330" t="n">
        <v>1196</v>
      </c>
      <c r="BK18" s="331">
        <f>BJ18/BJ15</f>
        <v/>
      </c>
      <c r="BL18" s="167">
        <f>AVERAGE(B18,D18,F18,H18,J18,L18,N18,P18,R18,T18,V18,X18,Z18,AB18,AD18,AF18,AH18,AJ18,AL18,AN18,AP18,AR18,AT18,AV18,AX18,AZ18,BB18,BD18,BF18,BH18,BJ18)</f>
        <v/>
      </c>
      <c r="BM18" s="186">
        <f>BL18/BL15</f>
        <v/>
      </c>
      <c r="BN18" s="167">
        <f>SUM(B18,D18,F18,H18,J18,L18,N18,P18,R18,T18,V18,X18,Z18,AB18,AD18,AF18,AH18,AJ18,AL18,AN18,AP18,AR18,AT18,AV18,AX18,AZ18,BB18,BD18,BF18,BH18,BJ18)</f>
        <v/>
      </c>
      <c r="BO18" s="534">
        <f>BL18/BL17</f>
        <v/>
      </c>
      <c r="BP18" s="534">
        <f>BN18/BN4</f>
        <v/>
      </c>
      <c r="BQ18" s="533" t="n"/>
      <c r="BR18" s="76" t="n">
        <v>102628645</v>
      </c>
    </row>
    <row r="19" ht="15.75" customHeight="1" s="665" thickBot="1">
      <c r="A19" s="10" t="inlineStr">
        <is>
          <t>Возврат из платёжной системы</t>
        </is>
      </c>
      <c r="B19" s="332" t="n">
        <v>1063</v>
      </c>
      <c r="C19" s="333" t="n"/>
      <c r="D19" s="332" t="n">
        <v>928</v>
      </c>
      <c r="E19" s="333" t="n"/>
      <c r="F19" s="332" t="n">
        <v>1196</v>
      </c>
      <c r="G19" s="333" t="n"/>
      <c r="H19" s="332" t="n">
        <v>1062</v>
      </c>
      <c r="I19" s="333" t="n"/>
      <c r="J19" s="332" t="n">
        <v>1536</v>
      </c>
      <c r="K19" s="333" t="n"/>
      <c r="L19" s="332" t="n">
        <v>1218</v>
      </c>
      <c r="M19" s="333" t="n"/>
      <c r="N19" s="332" t="n">
        <v>633</v>
      </c>
      <c r="O19" s="333" t="n"/>
      <c r="P19" s="332" t="n">
        <v>1513</v>
      </c>
      <c r="Q19" s="333" t="n"/>
      <c r="R19" s="332" t="n">
        <v>1445</v>
      </c>
      <c r="S19" s="333" t="n"/>
      <c r="T19" s="332" t="n">
        <v>2701</v>
      </c>
      <c r="U19" s="333" t="n"/>
      <c r="V19" s="332" t="n">
        <v>3323</v>
      </c>
      <c r="W19" s="333" t="n"/>
      <c r="X19" s="332" t="n">
        <v>4332</v>
      </c>
      <c r="Y19" s="333" t="n"/>
      <c r="Z19" s="332" t="n">
        <v>2802</v>
      </c>
      <c r="AA19" s="333" t="n"/>
      <c r="AB19" s="332" t="n">
        <v>1652</v>
      </c>
      <c r="AC19" s="333" t="n"/>
      <c r="AD19" s="332" t="n">
        <v>4975</v>
      </c>
      <c r="AE19" s="333" t="n"/>
      <c r="AF19" s="332" t="n">
        <v>4740</v>
      </c>
      <c r="AG19" s="333" t="n"/>
      <c r="AH19" s="332" t="n">
        <v>2921</v>
      </c>
      <c r="AI19" s="333" t="n"/>
      <c r="AJ19" s="332" t="n">
        <v>1862</v>
      </c>
      <c r="AK19" s="333" t="n"/>
      <c r="AL19" s="332" t="n">
        <v>1676</v>
      </c>
      <c r="AM19" s="333" t="n"/>
      <c r="AN19" s="332" t="n">
        <v>1132</v>
      </c>
      <c r="AO19" s="333" t="n"/>
      <c r="AP19" s="332" t="n">
        <v>696</v>
      </c>
      <c r="AQ19" s="333" t="n"/>
      <c r="AR19" s="332" t="n">
        <v>1867</v>
      </c>
      <c r="AS19" s="333" t="n"/>
      <c r="AT19" s="332" t="n">
        <v>1426</v>
      </c>
      <c r="AU19" s="333" t="n"/>
      <c r="AV19" s="332" t="n">
        <v>1002</v>
      </c>
      <c r="AW19" s="333" t="n"/>
      <c r="AX19" s="332" t="n">
        <v>1330</v>
      </c>
      <c r="AY19" s="333" t="n"/>
      <c r="AZ19" s="332" t="n">
        <v>1181</v>
      </c>
      <c r="BA19" s="333" t="n"/>
      <c r="BB19" s="332" t="n">
        <v>693</v>
      </c>
      <c r="BC19" s="333" t="n"/>
      <c r="BD19" s="332" t="n">
        <v>381</v>
      </c>
      <c r="BE19" s="333" t="n"/>
      <c r="BF19" s="332" t="n">
        <v>772</v>
      </c>
      <c r="BG19" s="333" t="n"/>
      <c r="BH19" s="332" t="n">
        <v>611</v>
      </c>
      <c r="BI19" s="333" t="n"/>
      <c r="BJ19" s="332" t="n">
        <v>610</v>
      </c>
      <c r="BK19" s="333" t="n"/>
      <c r="BL19" s="195">
        <f>AVERAGE(B19,D19,F19,H19,J19,L19,N19,P19,R19,T19,V19,X19,Z19,AB19,AD19,AF19,AH19,AJ19,AL19,AN19,AP19,AR19,AT19,AV19,AX19,AZ19,BB19,BD19,BF19,BH19,BJ19)</f>
        <v/>
      </c>
      <c r="BM19" s="196" t="n"/>
      <c r="BN19" s="195">
        <f>SUM(B19,D19,F19,H19,J19,L19,N19,P19,R19,T19,V19,X19,Z19,AB19,AD19,AF19,AH19,AJ19,AL19,AN19,AP19,AR19,AT19,AV19,AX19,AZ19,BB19,BD19,BF19,BH19,BJ19)</f>
        <v/>
      </c>
      <c r="BO19" s="155" t="n"/>
      <c r="BR19" s="76" t="n">
        <v>196198924</v>
      </c>
    </row>
    <row r="20">
      <c r="A20" s="6" t="inlineStr">
        <is>
          <t>Составная конверсия «Voice-авторизация»:</t>
        </is>
      </c>
      <c r="B20" s="319" t="n"/>
      <c r="C20" s="323" t="n"/>
      <c r="D20" s="319" t="n"/>
      <c r="E20" s="323" t="n"/>
      <c r="F20" s="319" t="n"/>
      <c r="G20" s="323" t="n"/>
      <c r="H20" s="319" t="n"/>
      <c r="I20" s="323" t="n"/>
      <c r="J20" s="319" t="n"/>
      <c r="K20" s="323" t="n"/>
      <c r="L20" s="319" t="n"/>
      <c r="M20" s="323" t="n"/>
      <c r="N20" s="319" t="n"/>
      <c r="O20" s="323" t="n"/>
      <c r="P20" s="319" t="n"/>
      <c r="Q20" s="323" t="n"/>
      <c r="R20" s="319" t="n"/>
      <c r="S20" s="323" t="n"/>
      <c r="T20" s="319" t="n"/>
      <c r="U20" s="323" t="n"/>
      <c r="V20" s="319" t="n"/>
      <c r="W20" s="323" t="n"/>
      <c r="X20" s="319" t="n"/>
      <c r="Y20" s="323" t="n"/>
      <c r="Z20" s="319" t="n"/>
      <c r="AA20" s="323" t="n"/>
      <c r="AB20" s="319" t="n"/>
      <c r="AC20" s="323" t="n"/>
      <c r="AD20" s="319" t="n"/>
      <c r="AE20" s="323" t="n"/>
      <c r="AF20" s="319" t="n"/>
      <c r="AG20" s="323" t="n"/>
      <c r="AH20" s="319" t="n"/>
      <c r="AI20" s="323" t="n"/>
      <c r="AJ20" s="319" t="n"/>
      <c r="AK20" s="323" t="n"/>
      <c r="AL20" s="319" t="n"/>
      <c r="AM20" s="323" t="n"/>
      <c r="AN20" s="319" t="n"/>
      <c r="AO20" s="323" t="n"/>
      <c r="AP20" s="319" t="n"/>
      <c r="AQ20" s="323" t="n"/>
      <c r="AR20" s="319" t="n"/>
      <c r="AS20" s="323" t="n"/>
      <c r="AT20" s="319" t="n"/>
      <c r="AU20" s="323" t="n"/>
      <c r="AV20" s="319" t="n"/>
      <c r="AW20" s="323" t="n"/>
      <c r="AX20" s="319" t="n"/>
      <c r="AY20" s="323" t="n"/>
      <c r="AZ20" s="319" t="n"/>
      <c r="BA20" s="323" t="n"/>
      <c r="BB20" s="319" t="n"/>
      <c r="BC20" s="323" t="n"/>
      <c r="BD20" s="319" t="n"/>
      <c r="BE20" s="323" t="n"/>
      <c r="BF20" s="319" t="n"/>
      <c r="BG20" s="323" t="n"/>
      <c r="BH20" s="319" t="n"/>
      <c r="BI20" s="323" t="n"/>
      <c r="BJ20" s="319" t="n"/>
      <c r="BK20" s="323" t="n"/>
      <c r="BL20" s="167" t="n"/>
      <c r="BM20" s="170" t="n"/>
      <c r="BN20" s="167" t="n"/>
      <c r="BO20" s="155" t="n"/>
    </row>
    <row r="21">
      <c r="A21" s="9" t="inlineStr">
        <is>
          <t>Открылось окно авторизации</t>
        </is>
      </c>
      <c r="B21" s="334" t="n">
        <v>9577</v>
      </c>
      <c r="C21" s="335">
        <f>B21/B4</f>
        <v/>
      </c>
      <c r="D21" s="334" t="n">
        <v>9029</v>
      </c>
      <c r="E21" s="335">
        <f>D21/D4</f>
        <v/>
      </c>
      <c r="F21" s="334" t="n">
        <v>11124</v>
      </c>
      <c r="G21" s="335">
        <f>F21/F4</f>
        <v/>
      </c>
      <c r="H21" s="334" t="n">
        <v>10125</v>
      </c>
      <c r="I21" s="335">
        <f>H21/H4</f>
        <v/>
      </c>
      <c r="J21" s="334" t="n">
        <v>11565</v>
      </c>
      <c r="K21" s="335">
        <f>J21/J4</f>
        <v/>
      </c>
      <c r="L21" s="334" t="n">
        <v>9044</v>
      </c>
      <c r="M21" s="335">
        <f>L21/L4</f>
        <v/>
      </c>
      <c r="N21" s="334" t="n">
        <v>7427</v>
      </c>
      <c r="O21" s="335">
        <f>N21/N4</f>
        <v/>
      </c>
      <c r="P21" s="334" t="n">
        <v>11031</v>
      </c>
      <c r="Q21" s="335">
        <f>P21/P4</f>
        <v/>
      </c>
      <c r="R21" s="334" t="n">
        <v>10583</v>
      </c>
      <c r="S21" s="335">
        <f>R21/R4</f>
        <v/>
      </c>
      <c r="T21" s="334" t="n">
        <v>13723</v>
      </c>
      <c r="U21" s="335">
        <f>T21/T4</f>
        <v/>
      </c>
      <c r="V21" s="334" t="n">
        <v>15669</v>
      </c>
      <c r="W21" s="335">
        <f>V21/V4</f>
        <v/>
      </c>
      <c r="X21" s="334" t="n">
        <v>19483</v>
      </c>
      <c r="Y21" s="335">
        <f>X21/X4</f>
        <v/>
      </c>
      <c r="Z21" s="334" t="n">
        <v>13193</v>
      </c>
      <c r="AA21" s="335">
        <f>Z21/Z4</f>
        <v/>
      </c>
      <c r="AB21" s="334" t="n">
        <v>9959</v>
      </c>
      <c r="AC21" s="335">
        <f>AB21/AB4</f>
        <v/>
      </c>
      <c r="AD21" s="334" t="n">
        <v>19973</v>
      </c>
      <c r="AE21" s="335">
        <f>AD21/AD4</f>
        <v/>
      </c>
      <c r="AF21" s="334" t="n">
        <v>17809</v>
      </c>
      <c r="AG21" s="335">
        <f>AF21/AF4</f>
        <v/>
      </c>
      <c r="AH21" s="334" t="n">
        <v>13376</v>
      </c>
      <c r="AI21" s="335">
        <f>AH21/AH4</f>
        <v/>
      </c>
      <c r="AJ21" s="334" t="n">
        <v>10970</v>
      </c>
      <c r="AK21" s="335">
        <f>AJ21/AJ4</f>
        <v/>
      </c>
      <c r="AL21" s="334" t="n">
        <v>10962</v>
      </c>
      <c r="AM21" s="335">
        <f>AL21/AL4</f>
        <v/>
      </c>
      <c r="AN21" s="334" t="n">
        <v>8574</v>
      </c>
      <c r="AO21" s="335">
        <f>AN21/AN4</f>
        <v/>
      </c>
      <c r="AP21" s="334" t="n">
        <v>6978</v>
      </c>
      <c r="AQ21" s="335">
        <f>AP21/AP4</f>
        <v/>
      </c>
      <c r="AR21" s="334" t="n">
        <v>11010</v>
      </c>
      <c r="AS21" s="335">
        <f>AR21/AR4</f>
        <v/>
      </c>
      <c r="AT21" s="334" t="n">
        <v>10193</v>
      </c>
      <c r="AU21" s="335">
        <f>AT21/AT4</f>
        <v/>
      </c>
      <c r="AV21" s="334" t="n">
        <v>9193</v>
      </c>
      <c r="AW21" s="335">
        <f>AV21/AV4</f>
        <v/>
      </c>
      <c r="AX21" s="334" t="n">
        <v>10692</v>
      </c>
      <c r="AY21" s="335">
        <f>AX21/AX4</f>
        <v/>
      </c>
      <c r="AZ21" s="334" t="n">
        <v>10379</v>
      </c>
      <c r="BA21" s="335">
        <f>AZ21/AZ4</f>
        <v/>
      </c>
      <c r="BB21" s="334" t="n">
        <v>7952</v>
      </c>
      <c r="BC21" s="335">
        <f>BB21/BB4</f>
        <v/>
      </c>
      <c r="BD21" s="334" t="n">
        <v>6568</v>
      </c>
      <c r="BE21" s="335">
        <f>BD21/BD4</f>
        <v/>
      </c>
      <c r="BF21" s="334" t="n">
        <v>9107</v>
      </c>
      <c r="BG21" s="335">
        <f>BF21/BF4</f>
        <v/>
      </c>
      <c r="BH21" s="334" t="n">
        <v>9406</v>
      </c>
      <c r="BI21" s="335">
        <f>BH21/BH4</f>
        <v/>
      </c>
      <c r="BJ21" s="334" t="n">
        <v>8499</v>
      </c>
      <c r="BK21" s="335">
        <f>BJ21/BJ4</f>
        <v/>
      </c>
      <c r="BL21" s="167">
        <f>AVERAGE(B21,D21,F21,H21,J21,L21,N21,P21,R21,T21,V21,X21,Z21,AB21,AD21,AF21,AH21,AJ21,AL21,AN21,AP21,AR21,AT21,AV21,AX21,AZ21,BB21,BD21,BF21,BH21,BJ21)</f>
        <v/>
      </c>
      <c r="BM21" s="170">
        <f>BL21/BL4</f>
        <v/>
      </c>
      <c r="BN21" s="167">
        <f>SUM(B21,D21,F21,H21,J21,L21,N21,P21,R21,T21,V21,X21,Z21,AB21,AD21,AF21,AH21,AJ21,AL21,AN21,AP21,AR21,AT21,AV21,AX21,AZ21,BB21,BD21,BF21,BH21,BJ21)</f>
        <v/>
      </c>
      <c r="BO21" s="155" t="n"/>
      <c r="BR21" s="76" t="n">
        <v>167643286</v>
      </c>
    </row>
    <row r="22">
      <c r="A22" s="9" t="inlineStr">
        <is>
          <t>Ввёл код</t>
        </is>
      </c>
      <c r="B22" s="334" t="n">
        <v>9224</v>
      </c>
      <c r="C22" s="335">
        <f>B22/B21</f>
        <v/>
      </c>
      <c r="D22" s="334" t="n">
        <v>8675</v>
      </c>
      <c r="E22" s="335">
        <f>D22/D21</f>
        <v/>
      </c>
      <c r="F22" s="334" t="n">
        <v>10622</v>
      </c>
      <c r="G22" s="335">
        <f>F22/F21</f>
        <v/>
      </c>
      <c r="H22" s="334" t="n">
        <v>9648</v>
      </c>
      <c r="I22" s="335">
        <f>H22/H21</f>
        <v/>
      </c>
      <c r="J22" s="334" t="n">
        <v>10950</v>
      </c>
      <c r="K22" s="335">
        <f>J22/J21</f>
        <v/>
      </c>
      <c r="L22" s="334" t="n">
        <v>8636</v>
      </c>
      <c r="M22" s="335">
        <f>L22/L21</f>
        <v/>
      </c>
      <c r="N22" s="334" t="n">
        <v>7071</v>
      </c>
      <c r="O22" s="335">
        <f>N22/N21</f>
        <v/>
      </c>
      <c r="P22" s="334" t="n">
        <v>10328</v>
      </c>
      <c r="Q22" s="335">
        <f>P22/P21</f>
        <v/>
      </c>
      <c r="R22" s="334" t="n">
        <v>9890</v>
      </c>
      <c r="S22" s="335">
        <f>R22/R21</f>
        <v/>
      </c>
      <c r="T22" s="334" t="n">
        <v>12773</v>
      </c>
      <c r="U22" s="335">
        <f>T22/T21</f>
        <v/>
      </c>
      <c r="V22" s="334" t="n">
        <v>14547</v>
      </c>
      <c r="W22" s="335">
        <f>V22/V21</f>
        <v/>
      </c>
      <c r="X22" s="334" t="n">
        <v>18143</v>
      </c>
      <c r="Y22" s="335">
        <f>X22/X21</f>
        <v/>
      </c>
      <c r="Z22" s="334" t="n">
        <v>12389</v>
      </c>
      <c r="AA22" s="335">
        <f>Z22/Z21</f>
        <v/>
      </c>
      <c r="AB22" s="334" t="n">
        <v>9219</v>
      </c>
      <c r="AC22" s="335">
        <f>AB22/AB21</f>
        <v/>
      </c>
      <c r="AD22" s="334" t="n">
        <v>17372</v>
      </c>
      <c r="AE22" s="335">
        <f>AD22/AD21</f>
        <v/>
      </c>
      <c r="AF22" s="334" t="n">
        <v>16095</v>
      </c>
      <c r="AG22" s="335">
        <f>AF22/AF21</f>
        <v/>
      </c>
      <c r="AH22" s="334" t="n">
        <v>11911</v>
      </c>
      <c r="AI22" s="335">
        <f>AH22/AH21</f>
        <v/>
      </c>
      <c r="AJ22" s="334" t="n">
        <v>9813</v>
      </c>
      <c r="AK22" s="335">
        <f>AJ22/AJ21</f>
        <v/>
      </c>
      <c r="AL22" s="334" t="n">
        <v>9886</v>
      </c>
      <c r="AM22" s="335">
        <f>AL22/AL21</f>
        <v/>
      </c>
      <c r="AN22" s="334" t="n">
        <v>7928</v>
      </c>
      <c r="AO22" s="335">
        <f>AN22/AN21</f>
        <v/>
      </c>
      <c r="AP22" s="334" t="n">
        <v>6496</v>
      </c>
      <c r="AQ22" s="335">
        <f>AP22/AP21</f>
        <v/>
      </c>
      <c r="AR22" s="334" t="n">
        <v>9805</v>
      </c>
      <c r="AS22" s="335">
        <f>AR22/AR21</f>
        <v/>
      </c>
      <c r="AT22" s="334" t="n">
        <v>8928</v>
      </c>
      <c r="AU22" s="335">
        <f>AT22/AT21</f>
        <v/>
      </c>
      <c r="AV22" s="334" t="n">
        <v>8197</v>
      </c>
      <c r="AW22" s="335">
        <f>AV22/AV21</f>
        <v/>
      </c>
      <c r="AX22" s="334" t="n">
        <v>9547</v>
      </c>
      <c r="AY22" s="335">
        <f>AX22/AX21</f>
        <v/>
      </c>
      <c r="AZ22" s="334" t="n">
        <v>8953</v>
      </c>
      <c r="BA22" s="335">
        <f>AZ22/AZ21</f>
        <v/>
      </c>
      <c r="BB22" s="334" t="n">
        <v>5915</v>
      </c>
      <c r="BC22" s="335">
        <f>BB22/BB21</f>
        <v/>
      </c>
      <c r="BD22" s="334" t="n">
        <v>6096</v>
      </c>
      <c r="BE22" s="335">
        <f>BD22/BD21</f>
        <v/>
      </c>
      <c r="BF22" s="334" t="n">
        <v>8197</v>
      </c>
      <c r="BG22" s="335">
        <f>BF22/BF21</f>
        <v/>
      </c>
      <c r="BH22" s="334" t="n">
        <v>8426</v>
      </c>
      <c r="BI22" s="335">
        <f>BH22/BH21</f>
        <v/>
      </c>
      <c r="BJ22" s="334" t="n">
        <v>7570</v>
      </c>
      <c r="BK22" s="335">
        <f>BJ22/BJ21</f>
        <v/>
      </c>
      <c r="BL22" s="167">
        <f>AVERAGE(B22,D22,F22,H22,J22,L22,N22,P22,R22,T22,V22,X22,Z22,AB22,AD22,AF22,AH22,AJ22,AL22,AN22,AP22,AR22,AT22,AV22,AX22,AZ22,BB22,BD22,BF22,BH22,BJ22)</f>
        <v/>
      </c>
      <c r="BM22" s="170">
        <f>BL22/BL21</f>
        <v/>
      </c>
      <c r="BN22" s="167">
        <f>SUM(B22,D22,F22,H22,J22,L22,N22,P22,R22,T22,V22,X22,Z22,AB22,AD22,AF22,AH22,AJ22,AL22,AN22,AP22,AR22,AT22,AV22,AX22,AZ22,BB22,BD22,BF22,BH22,BJ22)</f>
        <v/>
      </c>
      <c r="BO22" s="155" t="n"/>
      <c r="BR22" s="76" t="n">
        <v>167643289</v>
      </c>
    </row>
    <row r="23">
      <c r="A23" s="9" t="inlineStr">
        <is>
          <t>Нажал кнопку "Проверить код"</t>
        </is>
      </c>
      <c r="B23" s="334" t="n">
        <v>8926</v>
      </c>
      <c r="C23" s="335">
        <f>B23/B21</f>
        <v/>
      </c>
      <c r="D23" s="334" t="n">
        <v>8368</v>
      </c>
      <c r="E23" s="335">
        <f>D23/D21</f>
        <v/>
      </c>
      <c r="F23" s="334" t="n">
        <v>10304</v>
      </c>
      <c r="G23" s="335">
        <f>F23/F21</f>
        <v/>
      </c>
      <c r="H23" s="334" t="n">
        <v>9306</v>
      </c>
      <c r="I23" s="335">
        <f>H23/H21</f>
        <v/>
      </c>
      <c r="J23" s="334" t="n">
        <v>10600</v>
      </c>
      <c r="K23" s="335">
        <f>J23/J21</f>
        <v/>
      </c>
      <c r="L23" s="334" t="n">
        <v>8321</v>
      </c>
      <c r="M23" s="335">
        <f>L23/L21</f>
        <v/>
      </c>
      <c r="N23" s="334" t="n">
        <v>6838</v>
      </c>
      <c r="O23" s="335">
        <f>N23/N21</f>
        <v/>
      </c>
      <c r="P23" s="334" t="n">
        <v>9973</v>
      </c>
      <c r="Q23" s="335">
        <f>P23/P21</f>
        <v/>
      </c>
      <c r="R23" s="334" t="n">
        <v>9581</v>
      </c>
      <c r="S23" s="335">
        <f>R23/R21</f>
        <v/>
      </c>
      <c r="T23" s="334" t="n">
        <v>12317</v>
      </c>
      <c r="U23" s="335">
        <f>T23/T21</f>
        <v/>
      </c>
      <c r="V23" s="334" t="n">
        <v>14131</v>
      </c>
      <c r="W23" s="335">
        <f>V23/V21</f>
        <v/>
      </c>
      <c r="X23" s="334" t="n">
        <v>17642</v>
      </c>
      <c r="Y23" s="335">
        <f>X23/X21</f>
        <v/>
      </c>
      <c r="Z23" s="334" t="n">
        <v>12019</v>
      </c>
      <c r="AA23" s="335">
        <f>Z23/Z21</f>
        <v/>
      </c>
      <c r="AB23" s="334" t="n">
        <v>8904</v>
      </c>
      <c r="AC23" s="335">
        <f>AB23/AB21</f>
        <v/>
      </c>
      <c r="AD23" s="334" t="n">
        <v>16848</v>
      </c>
      <c r="AE23" s="335">
        <f>AD23/AD21</f>
        <v/>
      </c>
      <c r="AF23" s="334" t="n">
        <v>15633</v>
      </c>
      <c r="AG23" s="335">
        <f>AF23/AF21</f>
        <v/>
      </c>
      <c r="AH23" s="334" t="n">
        <v>11527</v>
      </c>
      <c r="AI23" s="335">
        <f>AH23/AH21</f>
        <v/>
      </c>
      <c r="AJ23" s="334" t="n">
        <v>9451</v>
      </c>
      <c r="AK23" s="335">
        <f>AJ23/AJ21</f>
        <v/>
      </c>
      <c r="AL23" s="334" t="n">
        <v>9528</v>
      </c>
      <c r="AM23" s="335">
        <f>AL23/AL21</f>
        <v/>
      </c>
      <c r="AN23" s="334" t="n">
        <v>7636</v>
      </c>
      <c r="AO23" s="335">
        <f>AN23/AN21</f>
        <v/>
      </c>
      <c r="AP23" s="334" t="n">
        <v>6257</v>
      </c>
      <c r="AQ23" s="335">
        <f>AP23/AP21</f>
        <v/>
      </c>
      <c r="AR23" s="334" t="n">
        <v>9439</v>
      </c>
      <c r="AS23" s="335">
        <f>AR23/AR21</f>
        <v/>
      </c>
      <c r="AT23" s="334" t="n">
        <v>8642</v>
      </c>
      <c r="AU23" s="335">
        <f>AT23/AT21</f>
        <v/>
      </c>
      <c r="AV23" s="334" t="n">
        <v>7922</v>
      </c>
      <c r="AW23" s="335">
        <f>AV23/AV21</f>
        <v/>
      </c>
      <c r="AX23" s="334" t="n">
        <v>9213</v>
      </c>
      <c r="AY23" s="335">
        <f>AX23/AX21</f>
        <v/>
      </c>
      <c r="AZ23" s="334" t="n">
        <v>8626</v>
      </c>
      <c r="BA23" s="335">
        <f>AZ23/AZ21</f>
        <v/>
      </c>
      <c r="BB23" s="334" t="n">
        <v>5706</v>
      </c>
      <c r="BC23" s="335">
        <f>BB23/BB21</f>
        <v/>
      </c>
      <c r="BD23" s="334" t="n">
        <v>5847</v>
      </c>
      <c r="BE23" s="335">
        <f>BD23/BD21</f>
        <v/>
      </c>
      <c r="BF23" s="334" t="n">
        <v>7915</v>
      </c>
      <c r="BG23" s="335">
        <f>BF23/BF21</f>
        <v/>
      </c>
      <c r="BH23" s="334" t="n">
        <v>8148</v>
      </c>
      <c r="BI23" s="335">
        <f>BH23/BH21</f>
        <v/>
      </c>
      <c r="BJ23" s="334" t="n">
        <v>7295</v>
      </c>
      <c r="BK23" s="335">
        <f>BJ23/BJ21</f>
        <v/>
      </c>
      <c r="BL23" s="167">
        <f>AVERAGE(B23,D23,F23,H23,J23,L23,N23,P23,R23,T23,V23,X23,Z23,AB23,AD23,AF23,AH23,AJ23,AL23,AN23,AP23,AR23,AT23,AV23,AX23,AZ23,BB23,BD23,BF23,BH23,BJ23)</f>
        <v/>
      </c>
      <c r="BM23" s="170">
        <f>BL23/BL21</f>
        <v/>
      </c>
      <c r="BN23" s="167">
        <f>SUM(B23,D23,F23,H23,J23,L23,N23,P23,R23,T23,V23,X23,Z23,AB23,AD23,AF23,AH23,AJ23,AL23,AN23,AP23,AR23,AT23,AV23,AX23,AZ23,BB23,BD23,BF23,BH23,BJ23)</f>
        <v/>
      </c>
      <c r="BO23" s="155" t="n"/>
      <c r="BR23" s="76" t="n">
        <v>167643292</v>
      </c>
    </row>
    <row r="24" ht="15.75" customHeight="1" s="665" thickBot="1">
      <c r="A24" s="12" t="inlineStr">
        <is>
          <t>Код принят сервером</t>
        </is>
      </c>
      <c r="B24" s="334" t="n">
        <v>8539</v>
      </c>
      <c r="C24" s="335">
        <f>B24/B21</f>
        <v/>
      </c>
      <c r="D24" s="334" t="n">
        <v>8013</v>
      </c>
      <c r="E24" s="335">
        <f>D24/D21</f>
        <v/>
      </c>
      <c r="F24" s="334" t="n">
        <v>9976</v>
      </c>
      <c r="G24" s="335">
        <f>F24/F21</f>
        <v/>
      </c>
      <c r="H24" s="334" t="n">
        <v>8977</v>
      </c>
      <c r="I24" s="335">
        <f>H24/H21</f>
        <v/>
      </c>
      <c r="J24" s="334" t="n">
        <v>10283</v>
      </c>
      <c r="K24" s="335">
        <f>J24/J21</f>
        <v/>
      </c>
      <c r="L24" s="334" t="n">
        <v>8040</v>
      </c>
      <c r="M24" s="335">
        <f>L24/L21</f>
        <v/>
      </c>
      <c r="N24" s="334" t="n">
        <v>6425</v>
      </c>
      <c r="O24" s="335">
        <f>N24/N21</f>
        <v/>
      </c>
      <c r="P24" s="334" t="n">
        <v>9618</v>
      </c>
      <c r="Q24" s="335">
        <f>P24/P21</f>
        <v/>
      </c>
      <c r="R24" s="334" t="n">
        <v>9277</v>
      </c>
      <c r="S24" s="335">
        <f>R24/R21</f>
        <v/>
      </c>
      <c r="T24" s="334" t="n">
        <v>12016</v>
      </c>
      <c r="U24" s="335">
        <f>T24/T21</f>
        <v/>
      </c>
      <c r="V24" s="334" t="n">
        <v>13814</v>
      </c>
      <c r="W24" s="335">
        <f>V24/V21</f>
        <v/>
      </c>
      <c r="X24" s="334" t="n">
        <v>17313</v>
      </c>
      <c r="Y24" s="335">
        <f>X24/X21</f>
        <v/>
      </c>
      <c r="Z24" s="334" t="n">
        <v>11757</v>
      </c>
      <c r="AA24" s="335">
        <f>Z24/Z21</f>
        <v/>
      </c>
      <c r="AB24" s="334" t="n">
        <v>8689</v>
      </c>
      <c r="AC24" s="335">
        <f>AB24/AB21</f>
        <v/>
      </c>
      <c r="AD24" s="334" t="n">
        <v>16461</v>
      </c>
      <c r="AE24" s="335">
        <f>AD24/AD21</f>
        <v/>
      </c>
      <c r="AF24" s="334" t="n">
        <v>15274</v>
      </c>
      <c r="AG24" s="335">
        <f>AF24/AF21</f>
        <v/>
      </c>
      <c r="AH24" s="334" t="n">
        <v>11225</v>
      </c>
      <c r="AI24" s="335">
        <f>AH24/AH21</f>
        <v/>
      </c>
      <c r="AJ24" s="334" t="n">
        <v>9150</v>
      </c>
      <c r="AK24" s="335">
        <f>AJ24/AJ21</f>
        <v/>
      </c>
      <c r="AL24" s="334" t="n">
        <v>9253</v>
      </c>
      <c r="AM24" s="335">
        <f>AL24/AL21</f>
        <v/>
      </c>
      <c r="AN24" s="334" t="n">
        <v>7368</v>
      </c>
      <c r="AO24" s="335">
        <f>AN24/AN21</f>
        <v/>
      </c>
      <c r="AP24" s="334" t="n">
        <v>6017</v>
      </c>
      <c r="AQ24" s="335">
        <f>AP24/AP21</f>
        <v/>
      </c>
      <c r="AR24" s="334" t="n">
        <v>9170</v>
      </c>
      <c r="AS24" s="335">
        <f>AR24/AR21</f>
        <v/>
      </c>
      <c r="AT24" s="334" t="n">
        <v>8337</v>
      </c>
      <c r="AU24" s="335">
        <f>AT24/AT21</f>
        <v/>
      </c>
      <c r="AV24" s="334" t="n">
        <v>7565</v>
      </c>
      <c r="AW24" s="335">
        <f>AV24/AV21</f>
        <v/>
      </c>
      <c r="AX24" s="334" t="n">
        <v>8858</v>
      </c>
      <c r="AY24" s="335">
        <f>AX24/AX21</f>
        <v/>
      </c>
      <c r="AZ24" s="334" t="n">
        <v>8246</v>
      </c>
      <c r="BA24" s="335">
        <f>AZ24/AZ21</f>
        <v/>
      </c>
      <c r="BB24" s="334" t="n">
        <v>5390</v>
      </c>
      <c r="BC24" s="335">
        <f>BB24/BB21</f>
        <v/>
      </c>
      <c r="BD24" s="334" t="n">
        <v>5470</v>
      </c>
      <c r="BE24" s="335">
        <f>BD24/BD21</f>
        <v/>
      </c>
      <c r="BF24" s="334" t="n">
        <v>7503</v>
      </c>
      <c r="BG24" s="335">
        <f>BF24/BF21</f>
        <v/>
      </c>
      <c r="BH24" s="334" t="n">
        <v>7759</v>
      </c>
      <c r="BI24" s="335">
        <f>BH24/BH21</f>
        <v/>
      </c>
      <c r="BJ24" s="334" t="n">
        <v>6859</v>
      </c>
      <c r="BK24" s="335">
        <f>BJ24/BJ21</f>
        <v/>
      </c>
      <c r="BL24" s="167">
        <f>AVERAGE(B24,D24,F24,H24,J24,L24,N24,P24,R24,T24,V24,X24,Z24,AB24,AD24,AF24,AH24,AJ24,AL24,AN24,AP24,AR24,AT24,AV24,AX24,AZ24,BB24,BD24,BF24,BH24,BJ24)</f>
        <v/>
      </c>
      <c r="BM24" s="170">
        <f>BL24/BL21</f>
        <v/>
      </c>
      <c r="BN24" s="167">
        <f>SUM(B24,D24,F24,H24,J24,L24,N24,P24,R24,T24,V24,X24,Z24,AB24,AD24,AF24,AH24,AJ24,AL24,AN24,AP24,AR24,AT24,AV24,AX24,AZ24,BB24,BD24,BF24,BH24,BJ24)</f>
        <v/>
      </c>
      <c r="BO24" s="155" t="n"/>
      <c r="BR24" s="76" t="n">
        <v>168294223</v>
      </c>
    </row>
    <row r="25" ht="15.75" customHeight="1" s="665" thickBot="1">
      <c r="A25" s="10" t="inlineStr">
        <is>
          <t>Сменить телефон (клик в кнопку ЛК =100%)</t>
        </is>
      </c>
      <c r="B25" s="332" t="n">
        <v>229</v>
      </c>
      <c r="C25" s="333">
        <f>B25/B6</f>
        <v/>
      </c>
      <c r="D25" s="332" t="n">
        <v>206</v>
      </c>
      <c r="E25" s="333">
        <f>D25/D6</f>
        <v/>
      </c>
      <c r="F25" s="332" t="n">
        <v>277</v>
      </c>
      <c r="G25" s="333">
        <f>F25/F6</f>
        <v/>
      </c>
      <c r="H25" s="332" t="n">
        <v>273</v>
      </c>
      <c r="I25" s="333">
        <f>H25/H6</f>
        <v/>
      </c>
      <c r="J25" s="332" t="n">
        <v>308</v>
      </c>
      <c r="K25" s="333">
        <f>J25/J6</f>
        <v/>
      </c>
      <c r="L25" s="332" t="n">
        <v>251</v>
      </c>
      <c r="M25" s="333">
        <f>L25/L6</f>
        <v/>
      </c>
      <c r="N25" s="332" t="n">
        <v>227</v>
      </c>
      <c r="O25" s="333">
        <f>N25/N6</f>
        <v/>
      </c>
      <c r="P25" s="332" t="n">
        <v>318</v>
      </c>
      <c r="Q25" s="333">
        <f>P25/P6</f>
        <v/>
      </c>
      <c r="R25" s="332" t="n">
        <v>315</v>
      </c>
      <c r="S25" s="333">
        <f>R25/R6</f>
        <v/>
      </c>
      <c r="T25" s="332" t="n">
        <v>347</v>
      </c>
      <c r="U25" s="333">
        <f>T25/T6</f>
        <v/>
      </c>
      <c r="V25" s="332" t="n">
        <v>449</v>
      </c>
      <c r="W25" s="333">
        <f>V25/V6</f>
        <v/>
      </c>
      <c r="X25" s="332" t="n">
        <v>576</v>
      </c>
      <c r="Y25" s="333">
        <f>X25/X6</f>
        <v/>
      </c>
      <c r="Z25" s="332" t="n">
        <v>428</v>
      </c>
      <c r="AA25" s="333">
        <f>Z25/Z6</f>
        <v/>
      </c>
      <c r="AB25" s="332" t="n">
        <v>311</v>
      </c>
      <c r="AC25" s="333">
        <f>AB25/AB6</f>
        <v/>
      </c>
      <c r="AD25" s="332" t="n">
        <v>788</v>
      </c>
      <c r="AE25" s="333">
        <f>AD25/AD6</f>
        <v/>
      </c>
      <c r="AF25" s="332" t="n">
        <v>567</v>
      </c>
      <c r="AG25" s="333">
        <f>AF25/AF6</f>
        <v/>
      </c>
      <c r="AH25" s="332" t="n">
        <v>437</v>
      </c>
      <c r="AI25" s="333">
        <f>AH25/AH6</f>
        <v/>
      </c>
      <c r="AJ25" s="332" t="n">
        <v>341</v>
      </c>
      <c r="AK25" s="333">
        <f>AJ25/AJ6</f>
        <v/>
      </c>
      <c r="AL25" s="332" t="n">
        <v>359</v>
      </c>
      <c r="AM25" s="333">
        <f>AL25/AL6</f>
        <v/>
      </c>
      <c r="AN25" s="332" t="n">
        <v>234</v>
      </c>
      <c r="AO25" s="333">
        <f>AN25/AN6</f>
        <v/>
      </c>
      <c r="AP25" s="332" t="n">
        <v>197</v>
      </c>
      <c r="AQ25" s="333">
        <f>AP25/AP6</f>
        <v/>
      </c>
      <c r="AR25" s="332" t="n">
        <v>313</v>
      </c>
      <c r="AS25" s="333">
        <f>AR25/AR6</f>
        <v/>
      </c>
      <c r="AT25" s="332" t="n">
        <v>372</v>
      </c>
      <c r="AU25" s="333">
        <f>AT25/AT6</f>
        <v/>
      </c>
      <c r="AV25" s="332" t="n">
        <v>330</v>
      </c>
      <c r="AW25" s="333">
        <f>AV25/AV6</f>
        <v/>
      </c>
      <c r="AX25" s="332" t="n">
        <v>309</v>
      </c>
      <c r="AY25" s="333">
        <f>AX25/AX6</f>
        <v/>
      </c>
      <c r="AZ25" s="332" t="n">
        <v>407</v>
      </c>
      <c r="BA25" s="333">
        <f>AZ25/AZ6</f>
        <v/>
      </c>
      <c r="BB25" s="332" t="n">
        <v>412</v>
      </c>
      <c r="BC25" s="333">
        <f>BB25/BB6</f>
        <v/>
      </c>
      <c r="BD25" s="332" t="n">
        <v>207</v>
      </c>
      <c r="BE25" s="333">
        <f>BD25/BD6</f>
        <v/>
      </c>
      <c r="BF25" s="332" t="n">
        <v>285</v>
      </c>
      <c r="BG25" s="333">
        <f>BF25/BF6</f>
        <v/>
      </c>
      <c r="BH25" s="332" t="n">
        <v>263</v>
      </c>
      <c r="BI25" s="333">
        <f>BH25/BH6</f>
        <v/>
      </c>
      <c r="BJ25" s="332" t="n">
        <v>283</v>
      </c>
      <c r="BK25" s="333">
        <f>BJ25/BJ6</f>
        <v/>
      </c>
      <c r="BL25" s="195">
        <f>AVERAGE(B25,D25,F25,H25,J25,L25,N25,P25,R25,T25,V25,X25,Z25,AB25,AD25,AF25,AH25,AJ25,AL25,AN25,AP25,AR25,AT25,AV25,AX25,AZ25,BB25,BD25,BF25,BH25,BJ25)</f>
        <v/>
      </c>
      <c r="BM25" s="199">
        <f>BL25/BL6</f>
        <v/>
      </c>
      <c r="BN25" s="195">
        <f>SUM(B25,D25,F25,H25,J25,L25,N25,P25,R25,T25,V25,X25,Z25,AB25,AD25,AF25,AH25,AJ25,AL25,AN25,AP25,AR25,AT25,AV25,AX25,AZ25,BB25,BD25,BF25,BH25,BJ25)</f>
        <v/>
      </c>
      <c r="BO25" s="155" t="n"/>
      <c r="BR25" s="76" t="n">
        <v>101217211</v>
      </c>
    </row>
    <row r="26" ht="15.75" customHeight="1" s="665" thickBot="1">
      <c r="A26" s="10" t="inlineStr">
        <is>
          <t>СМС в авторизации повторная (100% — клик в кнопку ЛК)</t>
        </is>
      </c>
      <c r="B26" s="332" t="n">
        <v>307</v>
      </c>
      <c r="C26" s="333">
        <f>B26/B6</f>
        <v/>
      </c>
      <c r="D26" s="332" t="n">
        <v>289</v>
      </c>
      <c r="E26" s="333">
        <f>D26/D6</f>
        <v/>
      </c>
      <c r="F26" s="332" t="n">
        <v>459</v>
      </c>
      <c r="G26" s="333">
        <f>F26/F6</f>
        <v/>
      </c>
      <c r="H26" s="332" t="n">
        <v>439</v>
      </c>
      <c r="I26" s="333">
        <f>H26/H6</f>
        <v/>
      </c>
      <c r="J26" s="332" t="n">
        <v>540</v>
      </c>
      <c r="K26" s="333">
        <f>J26/J6</f>
        <v/>
      </c>
      <c r="L26" s="332" t="n">
        <v>382</v>
      </c>
      <c r="M26" s="333">
        <f>L26/L6</f>
        <v/>
      </c>
      <c r="N26" s="332" t="n">
        <v>321</v>
      </c>
      <c r="O26" s="333">
        <f>N26/N6</f>
        <v/>
      </c>
      <c r="P26" s="332" t="n">
        <v>644</v>
      </c>
      <c r="Q26" s="333">
        <f>P26/P6</f>
        <v/>
      </c>
      <c r="R26" s="332" t="n">
        <v>637</v>
      </c>
      <c r="S26" s="333">
        <f>R26/R6</f>
        <v/>
      </c>
      <c r="T26" s="332" t="n">
        <v>797</v>
      </c>
      <c r="U26" s="333">
        <f>T26/T6</f>
        <v/>
      </c>
      <c r="V26" s="332" t="n">
        <v>1020</v>
      </c>
      <c r="W26" s="333">
        <f>V26/V6</f>
        <v/>
      </c>
      <c r="X26" s="332" t="n">
        <v>1237</v>
      </c>
      <c r="Y26" s="333">
        <f>X26/X6</f>
        <v/>
      </c>
      <c r="Z26" s="332" t="n">
        <v>733</v>
      </c>
      <c r="AA26" s="333">
        <f>Z26/Z6</f>
        <v/>
      </c>
      <c r="AB26" s="332" t="n">
        <v>642</v>
      </c>
      <c r="AC26" s="333">
        <f>AB26/AB6</f>
        <v/>
      </c>
      <c r="AD26" s="332" t="n">
        <v>2486</v>
      </c>
      <c r="AE26" s="333">
        <f>AD26/AD6</f>
        <v/>
      </c>
      <c r="AF26" s="332" t="n">
        <v>1602</v>
      </c>
      <c r="AG26" s="333">
        <f>AF26/AF6</f>
        <v/>
      </c>
      <c r="AH26" s="332" t="n">
        <v>1314</v>
      </c>
      <c r="AI26" s="333">
        <f>AH26/AH6</f>
        <v/>
      </c>
      <c r="AJ26" s="332" t="n">
        <v>1033</v>
      </c>
      <c r="AK26" s="333">
        <f>AJ26/AJ6</f>
        <v/>
      </c>
      <c r="AL26" s="332" t="n">
        <v>999</v>
      </c>
      <c r="AM26" s="333">
        <f>AL26/AL6</f>
        <v/>
      </c>
      <c r="AN26" s="332" t="n">
        <v>581</v>
      </c>
      <c r="AO26" s="333">
        <f>AN26/AN6</f>
        <v/>
      </c>
      <c r="AP26" s="332" t="n">
        <v>422</v>
      </c>
      <c r="AQ26" s="333">
        <f>AP26/AP6</f>
        <v/>
      </c>
      <c r="AR26" s="332" t="n">
        <v>1099</v>
      </c>
      <c r="AS26" s="333">
        <f>AR26/AR6</f>
        <v/>
      </c>
      <c r="AT26" s="332" t="n">
        <v>1139</v>
      </c>
      <c r="AU26" s="333">
        <f>AT26/AT6</f>
        <v/>
      </c>
      <c r="AV26" s="332" t="n">
        <v>907</v>
      </c>
      <c r="AW26" s="333">
        <f>AV26/AV6</f>
        <v/>
      </c>
      <c r="AX26" s="332" t="n">
        <v>1019</v>
      </c>
      <c r="AY26" s="333">
        <f>AX26/AX6</f>
        <v/>
      </c>
      <c r="AZ26" s="332" t="n">
        <v>1326</v>
      </c>
      <c r="BA26" s="333">
        <f>AZ26/AZ6</f>
        <v/>
      </c>
      <c r="BB26" s="332" t="n">
        <v>1750</v>
      </c>
      <c r="BC26" s="333">
        <f>BB26/BB6</f>
        <v/>
      </c>
      <c r="BD26" s="332" t="n">
        <v>409</v>
      </c>
      <c r="BE26" s="333">
        <f>BD26/BD6</f>
        <v/>
      </c>
      <c r="BF26" s="332" t="n">
        <v>842</v>
      </c>
      <c r="BG26" s="333">
        <f>BF26/BF6</f>
        <v/>
      </c>
      <c r="BH26" s="332" t="n">
        <v>881</v>
      </c>
      <c r="BI26" s="333">
        <f>BH26/BH6</f>
        <v/>
      </c>
      <c r="BJ26" s="332" t="n">
        <v>945</v>
      </c>
      <c r="BK26" s="333">
        <f>BJ26/BJ6</f>
        <v/>
      </c>
      <c r="BL26" s="195">
        <f>AVERAGE(B26,D26,F26,H26,J26,L26,N26,P26,R26,T26,V26,X26,Z26,AB26,AD26,AF26,AH26,AJ26,AL26,AN26,AP26,AR26,AT26,AV26,AX26,AZ26,BB26,BD26,BF26,BH26,BJ26)</f>
        <v/>
      </c>
      <c r="BM26" s="196">
        <f>BL26/BL6</f>
        <v/>
      </c>
      <c r="BN26" s="195">
        <f>SUM(B26,D26,F26,H26,J26,L26,N26,P26,R26,T26,V26,X26,Z26,AB26,AD26,AF26,AH26,AJ26,AL26,AN26,AP26,AR26,AT26,AV26,AX26,AZ26,BB26,BD26,BF26,BH26,BJ26)</f>
        <v/>
      </c>
      <c r="BO26" s="155" t="n"/>
      <c r="BR26" s="76" t="n">
        <v>158922628</v>
      </c>
    </row>
    <row r="27">
      <c r="A27" s="6" t="inlineStr">
        <is>
          <t>Составная цель «Добавление карты» во время оформления (начать оформление=100%):</t>
        </is>
      </c>
      <c r="B27" s="319" t="n"/>
      <c r="C27" s="323" t="n"/>
      <c r="D27" s="319" t="n"/>
      <c r="E27" s="323" t="n"/>
      <c r="F27" s="319" t="n"/>
      <c r="G27" s="323" t="n"/>
      <c r="H27" s="319" t="n"/>
      <c r="I27" s="323" t="n"/>
      <c r="J27" s="319" t="n"/>
      <c r="K27" s="323" t="n"/>
      <c r="L27" s="319" t="n"/>
      <c r="M27" s="323" t="n"/>
      <c r="N27" s="319" t="n"/>
      <c r="O27" s="323" t="n"/>
      <c r="P27" s="319" t="n"/>
      <c r="Q27" s="323" t="n"/>
      <c r="R27" s="319" t="n"/>
      <c r="S27" s="323" t="n"/>
      <c r="T27" s="319" t="n"/>
      <c r="U27" s="323" t="n"/>
      <c r="V27" s="319" t="n"/>
      <c r="W27" s="323" t="n"/>
      <c r="X27" s="319" t="n"/>
      <c r="Y27" s="323" t="n"/>
      <c r="Z27" s="319" t="n"/>
      <c r="AA27" s="323" t="n"/>
      <c r="AB27" s="319" t="n"/>
      <c r="AC27" s="323" t="n"/>
      <c r="AD27" s="319" t="n"/>
      <c r="AE27" s="323" t="n"/>
      <c r="AF27" s="319" t="n"/>
      <c r="AG27" s="323" t="n"/>
      <c r="AH27" s="319" t="n"/>
      <c r="AI27" s="323" t="n"/>
      <c r="AJ27" s="319" t="n"/>
      <c r="AK27" s="323" t="n"/>
      <c r="AL27" s="319" t="n"/>
      <c r="AM27" s="323" t="n"/>
      <c r="AN27" s="319" t="n"/>
      <c r="AO27" s="323" t="n"/>
      <c r="AP27" s="319" t="n"/>
      <c r="AQ27" s="323" t="n"/>
      <c r="AR27" s="319" t="n"/>
      <c r="AS27" s="323" t="n"/>
      <c r="AT27" s="319" t="n"/>
      <c r="AU27" s="323" t="n"/>
      <c r="AV27" s="319" t="n"/>
      <c r="AW27" s="323" t="n"/>
      <c r="AX27" s="319" t="n"/>
      <c r="AY27" s="323" t="n"/>
      <c r="AZ27" s="319" t="n"/>
      <c r="BA27" s="323" t="n"/>
      <c r="BB27" s="319" t="n"/>
      <c r="BC27" s="323" t="n"/>
      <c r="BD27" s="319" t="n"/>
      <c r="BE27" s="323" t="n"/>
      <c r="BF27" s="319" t="n"/>
      <c r="BG27" s="323" t="n"/>
      <c r="BH27" s="319" t="n"/>
      <c r="BI27" s="323" t="n"/>
      <c r="BJ27" s="319" t="n"/>
      <c r="BK27" s="323" t="n"/>
      <c r="BL27" s="167" t="n"/>
      <c r="BM27" s="186" t="n"/>
      <c r="BN27" s="167" t="n"/>
      <c r="BO27" s="155" t="n"/>
    </row>
    <row r="28">
      <c r="A28" s="9" t="inlineStr">
        <is>
          <t>Нажал "Добавить карту"</t>
        </is>
      </c>
      <c r="B28" s="321" t="n">
        <v>1374</v>
      </c>
      <c r="C28" s="322">
        <f>B28/B16</f>
        <v/>
      </c>
      <c r="D28" s="321" t="n">
        <v>1237</v>
      </c>
      <c r="E28" s="322">
        <f>D28/D16</f>
        <v/>
      </c>
      <c r="F28" s="321" t="n">
        <v>1363</v>
      </c>
      <c r="G28" s="322">
        <f>F28/F16</f>
        <v/>
      </c>
      <c r="H28" s="321" t="n">
        <v>1353</v>
      </c>
      <c r="I28" s="322">
        <f>H28/H16</f>
        <v/>
      </c>
      <c r="J28" s="321" t="n">
        <v>1545</v>
      </c>
      <c r="K28" s="322">
        <f>J28/J16</f>
        <v/>
      </c>
      <c r="L28" s="321" t="n">
        <v>1337</v>
      </c>
      <c r="M28" s="322">
        <f>L28/L16</f>
        <v/>
      </c>
      <c r="N28" s="321" t="n">
        <v>1171</v>
      </c>
      <c r="O28" s="322">
        <f>N28/N16</f>
        <v/>
      </c>
      <c r="P28" s="321" t="n">
        <v>1336</v>
      </c>
      <c r="Q28" s="322">
        <f>P28/P16</f>
        <v/>
      </c>
      <c r="R28" s="321" t="n">
        <v>1246</v>
      </c>
      <c r="S28" s="322">
        <f>R28/R16</f>
        <v/>
      </c>
      <c r="T28" s="321" t="n">
        <v>606</v>
      </c>
      <c r="U28" s="322">
        <f>T28/T16</f>
        <v/>
      </c>
      <c r="V28" s="321" t="n">
        <v>2</v>
      </c>
      <c r="W28" s="322">
        <f>V28/V16</f>
        <v/>
      </c>
      <c r="X28" s="321" t="n">
        <v>3</v>
      </c>
      <c r="Y28" s="322">
        <f>X28/X16</f>
        <v/>
      </c>
      <c r="Z28" s="321" t="n">
        <v>2</v>
      </c>
      <c r="AA28" s="322">
        <f>Z28/Z16</f>
        <v/>
      </c>
      <c r="AB28" s="321" t="n">
        <v>3</v>
      </c>
      <c r="AC28" s="322">
        <f>AB28/AB16</f>
        <v/>
      </c>
      <c r="AD28" s="321" t="n">
        <v>3</v>
      </c>
      <c r="AE28" s="322">
        <f>AD28/AD16</f>
        <v/>
      </c>
      <c r="AF28" s="321" t="n">
        <v>3</v>
      </c>
      <c r="AG28" s="322">
        <f>AF28/AF16</f>
        <v/>
      </c>
      <c r="AH28" s="321" t="n">
        <v>2</v>
      </c>
      <c r="AI28" s="322">
        <f>AH28/AH16</f>
        <v/>
      </c>
      <c r="AJ28" s="321" t="n">
        <v>4</v>
      </c>
      <c r="AK28" s="322">
        <f>AJ28/AJ16</f>
        <v/>
      </c>
      <c r="AL28" s="321" t="n">
        <v>2</v>
      </c>
      <c r="AM28" s="322">
        <f>AL28/AL16</f>
        <v/>
      </c>
      <c r="AN28" s="321" t="n">
        <v>0</v>
      </c>
      <c r="AO28" s="322">
        <f>AN28/AN16</f>
        <v/>
      </c>
      <c r="AP28" s="321" t="n">
        <v>0</v>
      </c>
      <c r="AQ28" s="322">
        <f>AP28/AP16</f>
        <v/>
      </c>
      <c r="AR28" s="321" t="n">
        <v>2</v>
      </c>
      <c r="AS28" s="322">
        <f>AR28/AR16</f>
        <v/>
      </c>
      <c r="AT28" s="321" t="n">
        <v>2</v>
      </c>
      <c r="AU28" s="322">
        <f>AT28/AT16</f>
        <v/>
      </c>
      <c r="AV28" s="321" t="n">
        <v>551</v>
      </c>
      <c r="AW28" s="322">
        <f>AV28/AV16</f>
        <v/>
      </c>
      <c r="AX28" s="321" t="n">
        <v>378</v>
      </c>
      <c r="AY28" s="322">
        <f>AX28/AX16</f>
        <v/>
      </c>
      <c r="AZ28" s="321" t="n">
        <v>7</v>
      </c>
      <c r="BA28" s="322">
        <f>AZ28/AZ16</f>
        <v/>
      </c>
      <c r="BB28" s="321" t="n">
        <v>1</v>
      </c>
      <c r="BC28" s="322">
        <f>BB28/BB16</f>
        <v/>
      </c>
      <c r="BD28" s="321" t="n">
        <v>1</v>
      </c>
      <c r="BE28" s="322">
        <f>BD28/BD16</f>
        <v/>
      </c>
      <c r="BF28" s="321" t="n">
        <v>4</v>
      </c>
      <c r="BG28" s="322">
        <f>BF28/BF16</f>
        <v/>
      </c>
      <c r="BH28" s="321" t="n">
        <v>1</v>
      </c>
      <c r="BI28" s="322">
        <f>BH28/BH16</f>
        <v/>
      </c>
      <c r="BJ28" s="321" t="n">
        <v>2</v>
      </c>
      <c r="BK28" s="322">
        <f>BJ28/BJ16</f>
        <v/>
      </c>
      <c r="BL28" s="167">
        <f>AVERAGE(B28,D28,F28,H28,J28,L28,N28,P28,R28,T28,V28,X28,Z28,AB28,AD28,AF28,AH28,AJ28,AL28,AN28,AP28,AR28,AT28,AV28,AX28,AZ28,BB28,BD28,BF28,BH28,BJ28)</f>
        <v/>
      </c>
      <c r="BM28" s="186">
        <f>BL28/BL16</f>
        <v/>
      </c>
      <c r="BN28" s="167">
        <f>SUM(B28,D28,F28,H28,J28,L28,N28,P28,R28,T28,V28,X28,Z28,AB28,AD28,AF28,AH28,AJ28,AL28,AN28,AP28,AR28,AT28,AV28,AX28,AZ28,BB28,BD28,BF28,BH28,BJ28)</f>
        <v/>
      </c>
      <c r="BO28" s="155" t="n"/>
      <c r="BR28" s="76" t="n">
        <v>128708563</v>
      </c>
    </row>
    <row r="29" ht="15.75" customHeight="1" s="665" thickBot="1">
      <c r="A29" s="9" t="inlineStr">
        <is>
          <t>Карта успешно добавлена</t>
        </is>
      </c>
      <c r="B29" s="330" t="n">
        <v>538</v>
      </c>
      <c r="C29" s="331">
        <f>B29/B28</f>
        <v/>
      </c>
      <c r="D29" s="330" t="n">
        <v>464</v>
      </c>
      <c r="E29" s="331">
        <f>D29/D28</f>
        <v/>
      </c>
      <c r="F29" s="330" t="n">
        <v>508</v>
      </c>
      <c r="G29" s="331">
        <f>F29/F28</f>
        <v/>
      </c>
      <c r="H29" s="330" t="n">
        <v>523</v>
      </c>
      <c r="I29" s="331">
        <f>H29/H28</f>
        <v/>
      </c>
      <c r="J29" s="330" t="n">
        <v>603</v>
      </c>
      <c r="K29" s="331">
        <f>J29/J28</f>
        <v/>
      </c>
      <c r="L29" s="330" t="n">
        <v>508</v>
      </c>
      <c r="M29" s="331">
        <f>L29/L28</f>
        <v/>
      </c>
      <c r="N29" s="330" t="n">
        <v>505</v>
      </c>
      <c r="O29" s="331">
        <f>N29/N28</f>
        <v/>
      </c>
      <c r="P29" s="330" t="n">
        <v>528</v>
      </c>
      <c r="Q29" s="331">
        <f>P29/P28</f>
        <v/>
      </c>
      <c r="R29" s="330" t="n">
        <v>512</v>
      </c>
      <c r="S29" s="331">
        <f>R29/R28</f>
        <v/>
      </c>
      <c r="T29" s="330" t="n">
        <v>247</v>
      </c>
      <c r="U29" s="331">
        <f>T29/T28</f>
        <v/>
      </c>
      <c r="V29" s="330" t="n">
        <v>0</v>
      </c>
      <c r="W29" s="331">
        <f>V29/V28</f>
        <v/>
      </c>
      <c r="X29" s="330" t="n">
        <v>0</v>
      </c>
      <c r="Y29" s="331">
        <f>X29/X28</f>
        <v/>
      </c>
      <c r="Z29" s="330" t="n">
        <v>0</v>
      </c>
      <c r="AA29" s="331">
        <f>Z29/Z28</f>
        <v/>
      </c>
      <c r="AB29" s="330" t="n">
        <v>0</v>
      </c>
      <c r="AC29" s="331">
        <f>AB29/AB28</f>
        <v/>
      </c>
      <c r="AD29" s="330" t="n">
        <v>0</v>
      </c>
      <c r="AE29" s="331">
        <f>AD29/AD28</f>
        <v/>
      </c>
      <c r="AF29" s="330" t="n">
        <v>0</v>
      </c>
      <c r="AG29" s="331">
        <f>AF29/AF28</f>
        <v/>
      </c>
      <c r="AH29" s="330" t="n">
        <v>0</v>
      </c>
      <c r="AI29" s="331">
        <f>AH29/AH28</f>
        <v/>
      </c>
      <c r="AJ29" s="330" t="n">
        <v>0</v>
      </c>
      <c r="AK29" s="331">
        <f>AJ29/AJ28</f>
        <v/>
      </c>
      <c r="AL29" s="330" t="n">
        <v>0</v>
      </c>
      <c r="AM29" s="331">
        <f>AL29/AL28</f>
        <v/>
      </c>
      <c r="AN29" s="330" t="n">
        <v>0</v>
      </c>
      <c r="AO29" s="331">
        <f>AN29/AN28</f>
        <v/>
      </c>
      <c r="AP29" s="330" t="n">
        <v>0</v>
      </c>
      <c r="AQ29" s="331">
        <f>AP29/AP28</f>
        <v/>
      </c>
      <c r="AR29" s="330" t="n">
        <v>0</v>
      </c>
      <c r="AS29" s="331">
        <f>AR29/AR28</f>
        <v/>
      </c>
      <c r="AT29" s="330" t="n">
        <v>1</v>
      </c>
      <c r="AU29" s="331">
        <f>AT29/AT28</f>
        <v/>
      </c>
      <c r="AV29" s="330" t="n">
        <v>195</v>
      </c>
      <c r="AW29" s="331">
        <f>AV29/AV28</f>
        <v/>
      </c>
      <c r="AX29" s="330" t="n">
        <v>150</v>
      </c>
      <c r="AY29" s="331">
        <f>AX29/AX28</f>
        <v/>
      </c>
      <c r="AZ29" s="330" t="n">
        <v>2</v>
      </c>
      <c r="BA29" s="331">
        <f>AZ29/AZ28</f>
        <v/>
      </c>
      <c r="BB29" s="330" t="n">
        <v>0</v>
      </c>
      <c r="BC29" s="331">
        <f>BB29/BB28</f>
        <v/>
      </c>
      <c r="BD29" s="330" t="n">
        <v>0</v>
      </c>
      <c r="BE29" s="331">
        <f>BD29/BD28</f>
        <v/>
      </c>
      <c r="BF29" s="330" t="n"/>
      <c r="BG29" s="331">
        <f>BF29/BF28</f>
        <v/>
      </c>
      <c r="BH29" s="330" t="n">
        <v>1</v>
      </c>
      <c r="BI29" s="331">
        <f>BH29/BH28</f>
        <v/>
      </c>
      <c r="BJ29" s="330" t="n"/>
      <c r="BK29" s="331">
        <f>BJ29/BJ28</f>
        <v/>
      </c>
      <c r="BL29" s="167">
        <f>AVERAGE(B29,D29,F29,H29,J29,L29,N29,P29,R29,T29,V29,X29,Z29,AB29,AD29,AF29,AH29,AJ29,AL29,AN29,AP29,AR29,AT29,AV29,AX29,AZ29,BB29,BD29,BF29,BH29,BJ29)</f>
        <v/>
      </c>
      <c r="BM29" s="186">
        <f>BL29/BL28</f>
        <v/>
      </c>
      <c r="BN29" s="167">
        <f>SUM(B29,D29,F29,H29,J29,L29,N29,P29,R29,T29,V29,X29,Z29,AB29,AD29,AF29,AH29,AJ29,AL29,AN29,AP29,AR29,AT29,AV29,AX29,AZ29,BB29,BD29,BF29,BH29,BJ29)</f>
        <v/>
      </c>
      <c r="BO29" s="155" t="n"/>
      <c r="BR29" s="76" t="n">
        <v>128708566</v>
      </c>
    </row>
    <row r="30">
      <c r="A30" s="6" t="inlineStr">
        <is>
          <t>Составная цель «Добавление карты» в профиле (Вход в ЛК = 100%):</t>
        </is>
      </c>
      <c r="B30" s="319" t="n"/>
      <c r="C30" s="323" t="n"/>
      <c r="D30" s="319" t="n"/>
      <c r="E30" s="323" t="n"/>
      <c r="F30" s="319" t="n"/>
      <c r="G30" s="323" t="n"/>
      <c r="H30" s="319" t="n"/>
      <c r="I30" s="323" t="n"/>
      <c r="J30" s="319" t="n"/>
      <c r="K30" s="323" t="n"/>
      <c r="L30" s="319" t="n"/>
      <c r="M30" s="323" t="n"/>
      <c r="N30" s="319" t="n"/>
      <c r="O30" s="323" t="n"/>
      <c r="P30" s="319" t="n"/>
      <c r="Q30" s="323" t="n"/>
      <c r="R30" s="319" t="n"/>
      <c r="S30" s="323" t="n"/>
      <c r="T30" s="319" t="n"/>
      <c r="U30" s="323" t="n"/>
      <c r="V30" s="319" t="n"/>
      <c r="W30" s="323" t="n"/>
      <c r="X30" s="319" t="n"/>
      <c r="Y30" s="323" t="n"/>
      <c r="Z30" s="319" t="n"/>
      <c r="AA30" s="323" t="n"/>
      <c r="AB30" s="319" t="n"/>
      <c r="AC30" s="323" t="n"/>
      <c r="AD30" s="319" t="n"/>
      <c r="AE30" s="323" t="n"/>
      <c r="AF30" s="319" t="n"/>
      <c r="AG30" s="323" t="n"/>
      <c r="AH30" s="319" t="n"/>
      <c r="AI30" s="323" t="n"/>
      <c r="AJ30" s="319" t="n"/>
      <c r="AK30" s="323" t="n"/>
      <c r="AL30" s="319" t="n"/>
      <c r="AM30" s="323" t="n"/>
      <c r="AN30" s="319" t="n"/>
      <c r="AO30" s="323" t="n"/>
      <c r="AP30" s="319" t="n"/>
      <c r="AQ30" s="323" t="n"/>
      <c r="AR30" s="319" t="n"/>
      <c r="AS30" s="323" t="n"/>
      <c r="AT30" s="319" t="n"/>
      <c r="AU30" s="323" t="n"/>
      <c r="AV30" s="319" t="n"/>
      <c r="AW30" s="323" t="n"/>
      <c r="AX30" s="319" t="n"/>
      <c r="AY30" s="323" t="n"/>
      <c r="AZ30" s="319" t="n"/>
      <c r="BA30" s="323" t="n"/>
      <c r="BB30" s="319" t="n"/>
      <c r="BC30" s="323" t="n"/>
      <c r="BD30" s="319" t="n"/>
      <c r="BE30" s="323" t="n"/>
      <c r="BF30" s="319" t="n"/>
      <c r="BG30" s="323" t="n"/>
      <c r="BH30" s="319" t="n"/>
      <c r="BI30" s="323" t="n"/>
      <c r="BJ30" s="319" t="n"/>
      <c r="BK30" s="323" t="n"/>
      <c r="BL30" s="160" t="n"/>
      <c r="BM30" s="204" t="n"/>
      <c r="BN30" s="160" t="n"/>
      <c r="BO30" s="155" t="n"/>
    </row>
    <row r="31">
      <c r="A31" s="9" t="inlineStr">
        <is>
          <t>Нажал "Добавить карту"</t>
        </is>
      </c>
      <c r="B31" s="321" t="n"/>
      <c r="C31" s="322">
        <f>B31/B4</f>
        <v/>
      </c>
      <c r="D31" s="321" t="n"/>
      <c r="E31" s="322">
        <f>D31/D4</f>
        <v/>
      </c>
      <c r="F31" s="321" t="n"/>
      <c r="G31" s="322">
        <f>F31/F4</f>
        <v/>
      </c>
      <c r="H31" s="321" t="n"/>
      <c r="I31" s="322">
        <f>H31/H4</f>
        <v/>
      </c>
      <c r="J31" s="321" t="n"/>
      <c r="K31" s="322">
        <f>J31/J4</f>
        <v/>
      </c>
      <c r="L31" s="321" t="n"/>
      <c r="M31" s="322">
        <f>L31/L4</f>
        <v/>
      </c>
      <c r="N31" s="321" t="n"/>
      <c r="O31" s="322">
        <f>N31/N4</f>
        <v/>
      </c>
      <c r="P31" s="321" t="n"/>
      <c r="Q31" s="322">
        <f>P31/P4</f>
        <v/>
      </c>
      <c r="R31" s="321" t="n"/>
      <c r="S31" s="322">
        <f>R31/R4</f>
        <v/>
      </c>
      <c r="T31" s="321" t="n"/>
      <c r="U31" s="322">
        <f>T31/T4</f>
        <v/>
      </c>
      <c r="V31" s="321" t="n"/>
      <c r="W31" s="322">
        <f>V31/V4</f>
        <v/>
      </c>
      <c r="X31" s="321" t="n"/>
      <c r="Y31" s="322">
        <f>X31/X4</f>
        <v/>
      </c>
      <c r="Z31" s="321" t="n"/>
      <c r="AA31" s="322">
        <f>Z31/Z4</f>
        <v/>
      </c>
      <c r="AB31" s="321" t="n"/>
      <c r="AC31" s="322">
        <f>AB31/AB4</f>
        <v/>
      </c>
      <c r="AD31" s="321" t="n"/>
      <c r="AE31" s="322">
        <f>AD31/AD4</f>
        <v/>
      </c>
      <c r="AF31" s="321" t="n"/>
      <c r="AG31" s="322">
        <f>AF31/AF4</f>
        <v/>
      </c>
      <c r="AH31" s="321" t="n"/>
      <c r="AI31" s="322">
        <f>AH31/AH4</f>
        <v/>
      </c>
      <c r="AJ31" s="321" t="n"/>
      <c r="AK31" s="322">
        <f>AJ31/AJ4</f>
        <v/>
      </c>
      <c r="AL31" s="321" t="n"/>
      <c r="AM31" s="322">
        <f>AL31/AL4</f>
        <v/>
      </c>
      <c r="AN31" s="321" t="n"/>
      <c r="AO31" s="322">
        <f>AN31/AN4</f>
        <v/>
      </c>
      <c r="AP31" s="321" t="n"/>
      <c r="AQ31" s="322">
        <f>AP31/AP4</f>
        <v/>
      </c>
      <c r="AR31" s="321" t="n"/>
      <c r="AS31" s="322">
        <f>AR31/AR4</f>
        <v/>
      </c>
      <c r="AT31" s="321" t="n"/>
      <c r="AU31" s="322">
        <f>AT31/AT4</f>
        <v/>
      </c>
      <c r="AV31" s="321" t="n"/>
      <c r="AW31" s="322">
        <f>AV31/AV4</f>
        <v/>
      </c>
      <c r="AX31" s="321" t="n"/>
      <c r="AY31" s="322">
        <f>AX31/AX4</f>
        <v/>
      </c>
      <c r="AZ31" s="321" t="n"/>
      <c r="BA31" s="322">
        <f>AZ31/AZ4</f>
        <v/>
      </c>
      <c r="BB31" s="321" t="n"/>
      <c r="BC31" s="322">
        <f>BB31/BB4</f>
        <v/>
      </c>
      <c r="BD31" s="321" t="n"/>
      <c r="BE31" s="322">
        <f>BD31/BD4</f>
        <v/>
      </c>
      <c r="BF31" s="321" t="n"/>
      <c r="BG31" s="322">
        <f>BF31/BF4</f>
        <v/>
      </c>
      <c r="BH31" s="321" t="n"/>
      <c r="BI31" s="322">
        <f>BH31/BH4</f>
        <v/>
      </c>
      <c r="BJ31" s="321" t="n"/>
      <c r="BK31" s="322">
        <f>BJ31/BJ4</f>
        <v/>
      </c>
      <c r="BL31" s="167">
        <f>AVERAGE(B31,D31,F31,H31,J31,L31,N31,P31,R31,T31,V31,X31,Z31,AB31,AD31,AF31,AH31,AJ31,AL31,AN31,AP31,AR31,AT31,AV31,AX31,AZ31,BB31,BD31,BF31,BH31,BJ31)</f>
        <v/>
      </c>
      <c r="BM31" s="186">
        <f>BL31/BL4</f>
        <v/>
      </c>
      <c r="BN31" s="167">
        <f>SUM(B31,D31,F31,H31,J31,L31,N31,P31,R31,T31,V31,X31,Z31,AB31,AD31,AF31,AH31,AJ31,AL31,AN31,AP31,AR31,AT31,AV31,AX31,AZ31,BB31,BD31,BF31,BH31,BJ31)</f>
        <v/>
      </c>
      <c r="BO31" s="155" t="n"/>
      <c r="BR31" s="76" t="n">
        <v>188721370</v>
      </c>
    </row>
    <row r="32" ht="15.75" customHeight="1" s="665" thickBot="1">
      <c r="A32" s="9" t="inlineStr">
        <is>
          <t>Карта успешно добавлена</t>
        </is>
      </c>
      <c r="B32" s="321" t="n"/>
      <c r="C32" s="322">
        <f>B32/B31</f>
        <v/>
      </c>
      <c r="D32" s="321" t="n"/>
      <c r="E32" s="322">
        <f>D32/D31</f>
        <v/>
      </c>
      <c r="F32" s="321" t="n"/>
      <c r="G32" s="322">
        <f>F32/F31</f>
        <v/>
      </c>
      <c r="H32" s="321" t="n"/>
      <c r="I32" s="322">
        <f>H32/H31</f>
        <v/>
      </c>
      <c r="J32" s="321" t="n"/>
      <c r="K32" s="322">
        <f>J32/J31</f>
        <v/>
      </c>
      <c r="L32" s="321" t="n"/>
      <c r="M32" s="322">
        <f>L32/L31</f>
        <v/>
      </c>
      <c r="N32" s="321" t="n"/>
      <c r="O32" s="322">
        <f>N32/N31</f>
        <v/>
      </c>
      <c r="P32" s="321" t="n"/>
      <c r="Q32" s="322">
        <f>P32/P31</f>
        <v/>
      </c>
      <c r="R32" s="321" t="n"/>
      <c r="S32" s="322">
        <f>R32/R31</f>
        <v/>
      </c>
      <c r="T32" s="321" t="n"/>
      <c r="U32" s="322">
        <f>T32/T31</f>
        <v/>
      </c>
      <c r="V32" s="321" t="n"/>
      <c r="W32" s="322">
        <f>V32/V31</f>
        <v/>
      </c>
      <c r="X32" s="321" t="n"/>
      <c r="Y32" s="322">
        <f>X32/X31</f>
        <v/>
      </c>
      <c r="Z32" s="321" t="n"/>
      <c r="AA32" s="322">
        <f>Z32/Z31</f>
        <v/>
      </c>
      <c r="AB32" s="321" t="n"/>
      <c r="AC32" s="322">
        <f>AB32/AB31</f>
        <v/>
      </c>
      <c r="AD32" s="321" t="n"/>
      <c r="AE32" s="322">
        <f>AD32/AD31</f>
        <v/>
      </c>
      <c r="AF32" s="321" t="n"/>
      <c r="AG32" s="322">
        <f>AF32/AF31</f>
        <v/>
      </c>
      <c r="AH32" s="321" t="n"/>
      <c r="AI32" s="322">
        <f>AH32/AH31</f>
        <v/>
      </c>
      <c r="AJ32" s="321" t="n"/>
      <c r="AK32" s="322">
        <f>AJ32/AJ31</f>
        <v/>
      </c>
      <c r="AL32" s="321" t="n"/>
      <c r="AM32" s="322">
        <f>AL32/AL31</f>
        <v/>
      </c>
      <c r="AN32" s="321" t="n"/>
      <c r="AO32" s="322">
        <f>AN32/AN31</f>
        <v/>
      </c>
      <c r="AP32" s="321" t="n"/>
      <c r="AQ32" s="322">
        <f>AP32/AP31</f>
        <v/>
      </c>
      <c r="AR32" s="321" t="n"/>
      <c r="AS32" s="322">
        <f>AR32/AR31</f>
        <v/>
      </c>
      <c r="AT32" s="321" t="n"/>
      <c r="AU32" s="322">
        <f>AT32/AT31</f>
        <v/>
      </c>
      <c r="AV32" s="321" t="n"/>
      <c r="AW32" s="322">
        <f>AV32/AV31</f>
        <v/>
      </c>
      <c r="AX32" s="321" t="n"/>
      <c r="AY32" s="322">
        <f>AX32/AX31</f>
        <v/>
      </c>
      <c r="AZ32" s="321" t="n"/>
      <c r="BA32" s="322">
        <f>AZ32/AZ31</f>
        <v/>
      </c>
      <c r="BB32" s="321" t="n"/>
      <c r="BC32" s="322">
        <f>BB32/BB31</f>
        <v/>
      </c>
      <c r="BD32" s="321" t="n"/>
      <c r="BE32" s="322">
        <f>BD32/BD31</f>
        <v/>
      </c>
      <c r="BF32" s="321" t="n"/>
      <c r="BG32" s="322">
        <f>BF32/BF31</f>
        <v/>
      </c>
      <c r="BH32" s="321" t="n"/>
      <c r="BI32" s="322">
        <f>BH32/BH31</f>
        <v/>
      </c>
      <c r="BJ32" s="321" t="n"/>
      <c r="BK32" s="322">
        <f>BJ32/BJ31</f>
        <v/>
      </c>
      <c r="BL32" s="177">
        <f>AVERAGE(B32,D32,F32,H32,J32,L32,N32,P32,R32,T32,V32,X32,Z32,AB32,AD32,AF32,AH32,AJ32,AL32,AN32,AP32,AR32,AT32,AV32,AX32,AZ32,BB32,BD32,BF32,BH32,BJ32)</f>
        <v/>
      </c>
      <c r="BM32" s="205">
        <f>BL32/BL31</f>
        <v/>
      </c>
      <c r="BN32" s="177">
        <f>SUM(B32,D32,F32,H32,J32,L32,N32,P32,R32,T32,V32,X32,Z32,AB32,AD32,AF32,AH32,AJ32,AL32,AN32,AP32,AR32,AT32,AV32,AX32,AZ32,BB32,BD32,BF32,BH32,BJ32)</f>
        <v/>
      </c>
      <c r="BO32" s="155" t="n"/>
      <c r="BR32" s="76" t="n">
        <v>228873339</v>
      </c>
    </row>
    <row r="33" ht="15.75" customHeight="1" s="665" thickBot="1">
      <c r="A33" s="54" t="inlineStr">
        <is>
          <t xml:space="preserve">Ошибка в авторизации </t>
        </is>
      </c>
      <c r="B33" s="332" t="n">
        <v>65</v>
      </c>
      <c r="C33" s="333">
        <f>B33/B4</f>
        <v/>
      </c>
      <c r="D33" s="332" t="n">
        <v>50</v>
      </c>
      <c r="E33" s="333">
        <f>D33/D4</f>
        <v/>
      </c>
      <c r="F33" s="332" t="n">
        <v>46</v>
      </c>
      <c r="G33" s="333">
        <f>F33/F4</f>
        <v/>
      </c>
      <c r="H33" s="332" t="n">
        <v>47</v>
      </c>
      <c r="I33" s="333">
        <f>H33/H4</f>
        <v/>
      </c>
      <c r="J33" s="332" t="n">
        <v>30</v>
      </c>
      <c r="K33" s="333">
        <f>J33/J4</f>
        <v/>
      </c>
      <c r="L33" s="332" t="n">
        <v>36</v>
      </c>
      <c r="M33" s="333">
        <f>L33/L4</f>
        <v/>
      </c>
      <c r="N33" s="332" t="n">
        <v>129</v>
      </c>
      <c r="O33" s="333">
        <f>N33/N4</f>
        <v/>
      </c>
      <c r="P33" s="332" t="n">
        <v>51</v>
      </c>
      <c r="Q33" s="333">
        <f>P33/P4</f>
        <v/>
      </c>
      <c r="R33" s="332" t="n">
        <v>55</v>
      </c>
      <c r="S33" s="333">
        <f>R33/R4</f>
        <v/>
      </c>
      <c r="T33" s="332" t="n">
        <v>106</v>
      </c>
      <c r="U33" s="333">
        <f>T33/T4</f>
        <v/>
      </c>
      <c r="V33" s="332" t="n">
        <v>98</v>
      </c>
      <c r="W33" s="333">
        <f>V33/V4</f>
        <v/>
      </c>
      <c r="X33" s="332" t="n">
        <v>73</v>
      </c>
      <c r="Y33" s="333">
        <f>X33/X4</f>
        <v/>
      </c>
      <c r="Z33" s="332" t="n">
        <v>28</v>
      </c>
      <c r="AA33" s="333">
        <f>Z33/Z4</f>
        <v/>
      </c>
      <c r="AB33" s="332" t="n">
        <v>45</v>
      </c>
      <c r="AC33" s="333">
        <f>AB33/AB4</f>
        <v/>
      </c>
      <c r="AD33" s="332" t="n">
        <v>103</v>
      </c>
      <c r="AE33" s="333">
        <f>AD33/AD4</f>
        <v/>
      </c>
      <c r="AF33" s="332" t="n">
        <v>96</v>
      </c>
      <c r="AG33" s="333">
        <f>AF33/AF4</f>
        <v/>
      </c>
      <c r="AH33" s="332" t="n">
        <v>48</v>
      </c>
      <c r="AI33" s="333">
        <f>AH33/AH4</f>
        <v/>
      </c>
      <c r="AJ33" s="332" t="n">
        <v>38</v>
      </c>
      <c r="AK33" s="333">
        <f>AJ33/AJ4</f>
        <v/>
      </c>
      <c r="AL33" s="332" t="n">
        <v>29</v>
      </c>
      <c r="AM33" s="333">
        <f>AL33/AL4</f>
        <v/>
      </c>
      <c r="AN33" s="332" t="n">
        <v>23</v>
      </c>
      <c r="AO33" s="333">
        <f>AN33/AN4</f>
        <v/>
      </c>
      <c r="AP33" s="332" t="n">
        <v>31</v>
      </c>
      <c r="AQ33" s="333">
        <f>AP33/AP4</f>
        <v/>
      </c>
      <c r="AR33" s="332" t="n">
        <v>40</v>
      </c>
      <c r="AS33" s="333">
        <f>AR33/AR4</f>
        <v/>
      </c>
      <c r="AT33" s="332" t="n">
        <v>38</v>
      </c>
      <c r="AU33" s="333">
        <f>AT33/AT4</f>
        <v/>
      </c>
      <c r="AV33" s="332" t="n">
        <v>50</v>
      </c>
      <c r="AW33" s="333">
        <f>AV33/AV4</f>
        <v/>
      </c>
      <c r="AX33" s="332" t="n">
        <v>77</v>
      </c>
      <c r="AY33" s="333">
        <f>AX33/AX4</f>
        <v/>
      </c>
      <c r="AZ33" s="332" t="n">
        <v>12</v>
      </c>
      <c r="BA33" s="333">
        <f>AZ33/AZ4</f>
        <v/>
      </c>
      <c r="BB33" s="332" t="n">
        <v>0</v>
      </c>
      <c r="BC33" s="333">
        <f>BB33/BB4</f>
        <v/>
      </c>
      <c r="BD33" s="332" t="n">
        <v>0</v>
      </c>
      <c r="BE33" s="333">
        <f>BD33/BD4</f>
        <v/>
      </c>
      <c r="BF33" s="332" t="n"/>
      <c r="BG33" s="333">
        <f>BF33/BF4</f>
        <v/>
      </c>
      <c r="BH33" s="332" t="n">
        <v>68</v>
      </c>
      <c r="BI33" s="333">
        <f>BH33/BH4</f>
        <v/>
      </c>
      <c r="BJ33" s="332" t="n">
        <v>60</v>
      </c>
      <c r="BK33" s="333">
        <f>BJ33/BJ4</f>
        <v/>
      </c>
      <c r="BL33" s="195">
        <f>AVERAGE(B33,D33,F33,H33,J33,L33,N33,P33,R33,T33,V33,X33,Z33,AB33,AD33,AF33,AH33,AJ33,AL33,AN33,AP33,AR33,AT33,AV33,AX33,AZ33,BB33,BD33,BF33,BH33,BJ33)</f>
        <v/>
      </c>
      <c r="BM33" s="196">
        <f>BL33/BL4</f>
        <v/>
      </c>
      <c r="BN33" s="195">
        <f>SUM(B33,D33,F33,H33,J33,L33,N33,P33,R33,T33,V33,X33,Z33,AB33,AD33,AF33,AH33,AJ33,AL33,AN33,AP33,AR33,AT33,AV33,AX33,AZ33,BB33,BD33,BF33,BH33,BJ33)</f>
        <v/>
      </c>
      <c r="BO33" s="155" t="n"/>
      <c r="BR33" s="76" t="n">
        <v>156370684</v>
      </c>
    </row>
    <row r="34">
      <c r="A34" s="344" t="inlineStr">
        <is>
          <t>Онлайн калькулятор для НК  (100% = посетители сайта):</t>
        </is>
      </c>
      <c r="B34" s="319" t="n"/>
      <c r="C34" s="323" t="n"/>
      <c r="D34" s="319" t="n"/>
      <c r="E34" s="323" t="n"/>
      <c r="F34" s="319" t="n"/>
      <c r="G34" s="323" t="n"/>
      <c r="H34" s="319" t="n"/>
      <c r="I34" s="323" t="n"/>
      <c r="J34" s="319" t="n"/>
      <c r="K34" s="323" t="n"/>
      <c r="L34" s="319" t="n"/>
      <c r="M34" s="323" t="n"/>
      <c r="N34" s="319" t="n"/>
      <c r="O34" s="323" t="n"/>
      <c r="P34" s="319" t="n"/>
      <c r="Q34" s="323" t="n"/>
      <c r="R34" s="319" t="n"/>
      <c r="S34" s="323" t="n"/>
      <c r="T34" s="319" t="n"/>
      <c r="U34" s="323" t="n"/>
      <c r="V34" s="319" t="n"/>
      <c r="W34" s="323" t="n"/>
      <c r="X34" s="319" t="n"/>
      <c r="Y34" s="323" t="n"/>
      <c r="Z34" s="319" t="n"/>
      <c r="AA34" s="323" t="n"/>
      <c r="AB34" s="319" t="n"/>
      <c r="AC34" s="323" t="n"/>
      <c r="AD34" s="319" t="n"/>
      <c r="AE34" s="323" t="n"/>
      <c r="AF34" s="319" t="n"/>
      <c r="AG34" s="323" t="n"/>
      <c r="AH34" s="319" t="n"/>
      <c r="AI34" s="323" t="n"/>
      <c r="AJ34" s="319" t="n"/>
      <c r="AK34" s="323" t="n"/>
      <c r="AL34" s="319" t="n"/>
      <c r="AM34" s="323" t="n"/>
      <c r="AN34" s="319" t="n"/>
      <c r="AO34" s="323" t="n"/>
      <c r="AP34" s="319" t="n"/>
      <c r="AQ34" s="323" t="n"/>
      <c r="AR34" s="319" t="n"/>
      <c r="AS34" s="323" t="n"/>
      <c r="AT34" s="319" t="n"/>
      <c r="AU34" s="323" t="n"/>
      <c r="AV34" s="319" t="n"/>
      <c r="AW34" s="323" t="n"/>
      <c r="AX34" s="319" t="n"/>
      <c r="AY34" s="323" t="n"/>
      <c r="AZ34" s="319" t="n"/>
      <c r="BA34" s="323" t="n"/>
      <c r="BB34" s="319" t="n"/>
      <c r="BC34" s="323" t="n"/>
      <c r="BD34" s="319" t="n"/>
      <c r="BE34" s="323" t="n"/>
      <c r="BF34" s="319" t="n"/>
      <c r="BG34" s="323" t="n"/>
      <c r="BH34" s="319" t="n"/>
      <c r="BI34" s="323" t="n"/>
      <c r="BJ34" s="319" t="n"/>
      <c r="BK34" s="323" t="n"/>
      <c r="BL34" s="167" t="n"/>
      <c r="BM34" s="186" t="n"/>
      <c r="BN34" s="167" t="n"/>
      <c r="BO34" s="155" t="n"/>
    </row>
    <row r="35">
      <c r="A35" s="345" t="inlineStr">
        <is>
          <t>Переход на калькулятор</t>
        </is>
      </c>
      <c r="B35" s="321" t="n">
        <v>1066</v>
      </c>
      <c r="C35" s="322">
        <f>B35/B3</f>
        <v/>
      </c>
      <c r="D35" s="321" t="n">
        <v>1064</v>
      </c>
      <c r="E35" s="322">
        <f>D35/D3</f>
        <v/>
      </c>
      <c r="F35" s="321" t="n">
        <v>1112</v>
      </c>
      <c r="G35" s="322">
        <f>F35/F3</f>
        <v/>
      </c>
      <c r="H35" s="321" t="n">
        <v>1113</v>
      </c>
      <c r="I35" s="322">
        <f>H35/H3</f>
        <v/>
      </c>
      <c r="J35" s="321" t="n">
        <v>1122</v>
      </c>
      <c r="K35" s="322">
        <f>J35/J3</f>
        <v/>
      </c>
      <c r="L35" s="321" t="n">
        <v>1093</v>
      </c>
      <c r="M35" s="322">
        <f>L35/L3</f>
        <v/>
      </c>
      <c r="N35" s="321" t="n">
        <v>991</v>
      </c>
      <c r="O35" s="322">
        <f>N35/N3</f>
        <v/>
      </c>
      <c r="P35" s="321" t="n">
        <v>1188</v>
      </c>
      <c r="Q35" s="322">
        <f>P35/P3</f>
        <v/>
      </c>
      <c r="R35" s="321" t="n">
        <v>1023</v>
      </c>
      <c r="S35" s="322">
        <f>R35/R3</f>
        <v/>
      </c>
      <c r="T35" s="321" t="n">
        <v>1035</v>
      </c>
      <c r="U35" s="322">
        <f>T35/T3</f>
        <v/>
      </c>
      <c r="V35" s="321" t="n">
        <v>1098</v>
      </c>
      <c r="W35" s="322">
        <f>V35/V3</f>
        <v/>
      </c>
      <c r="X35" s="321" t="n">
        <v>1082</v>
      </c>
      <c r="Y35" s="322">
        <f>X35/X3</f>
        <v/>
      </c>
      <c r="Z35" s="321" t="n">
        <v>957</v>
      </c>
      <c r="AA35" s="322">
        <f>Z35/Z3</f>
        <v/>
      </c>
      <c r="AB35" s="321" t="n">
        <v>847</v>
      </c>
      <c r="AC35" s="322">
        <f>AB35/AB3</f>
        <v/>
      </c>
      <c r="AD35" s="321" t="n">
        <v>1112</v>
      </c>
      <c r="AE35" s="322">
        <f>AD35/AD3</f>
        <v/>
      </c>
      <c r="AF35" s="321" t="n">
        <v>1114</v>
      </c>
      <c r="AG35" s="322">
        <f>AF35/AF3</f>
        <v/>
      </c>
      <c r="AH35" s="321" t="n">
        <v>1233</v>
      </c>
      <c r="AI35" s="322">
        <f>AH35/AH3</f>
        <v/>
      </c>
      <c r="AJ35" s="321" t="n">
        <v>1215</v>
      </c>
      <c r="AK35" s="322">
        <f>AJ35/AJ3</f>
        <v/>
      </c>
      <c r="AL35" s="321" t="n">
        <v>1116</v>
      </c>
      <c r="AM35" s="322">
        <f>AL35/AL3</f>
        <v/>
      </c>
      <c r="AN35" s="321" t="n">
        <v>1069</v>
      </c>
      <c r="AO35" s="322">
        <f>AN35/AN3</f>
        <v/>
      </c>
      <c r="AP35" s="321" t="n">
        <v>996</v>
      </c>
      <c r="AQ35" s="322">
        <f>AP35/AP3</f>
        <v/>
      </c>
      <c r="AR35" s="321" t="n">
        <v>1229</v>
      </c>
      <c r="AS35" s="322">
        <f>AR35/AR3</f>
        <v/>
      </c>
      <c r="AT35" s="321" t="n">
        <v>1045</v>
      </c>
      <c r="AU35" s="322">
        <f>AT35/AT3</f>
        <v/>
      </c>
      <c r="AV35" s="321" t="n">
        <v>1143</v>
      </c>
      <c r="AW35" s="322">
        <f>AV35/AV3</f>
        <v/>
      </c>
      <c r="AX35" s="321" t="n">
        <v>1158</v>
      </c>
      <c r="AY35" s="322">
        <f>AX35/AX3</f>
        <v/>
      </c>
      <c r="AZ35" s="321" t="n">
        <v>1235</v>
      </c>
      <c r="BA35" s="322">
        <f>AZ35/AZ3</f>
        <v/>
      </c>
      <c r="BB35" s="321" t="n">
        <v>1280</v>
      </c>
      <c r="BC35" s="322">
        <f>BB35/BB3</f>
        <v/>
      </c>
      <c r="BD35" s="321" t="n">
        <v>1140</v>
      </c>
      <c r="BE35" s="322">
        <f>BD35/BD3</f>
        <v/>
      </c>
      <c r="BF35" s="321" t="n">
        <v>1356</v>
      </c>
      <c r="BG35" s="322">
        <f>BF35/BF3</f>
        <v/>
      </c>
      <c r="BH35" s="321" t="n">
        <v>1389</v>
      </c>
      <c r="BI35" s="322">
        <f>BH35/BH3</f>
        <v/>
      </c>
      <c r="BJ35" s="321" t="n">
        <v>1023</v>
      </c>
      <c r="BK35" s="322">
        <f>BJ35/BJ3</f>
        <v/>
      </c>
      <c r="BL35" s="167">
        <f>AVERAGE(B35,D35,F35,H35,J35,L35,N35,P35,R35,T35,V35,X35,Z35,AB35,AD35,AF35,AH35,AJ35,AL35,AN35,AP35,AR35,AT35,AV35,AX35,AZ35,BB35,BD35,BF35,BH35,BJ35)</f>
        <v/>
      </c>
      <c r="BM35" s="186">
        <f>BL35/BL3</f>
        <v/>
      </c>
      <c r="BN35" s="167">
        <f>SUM(B35,D35,F35,H35,J35,L35,N35,P35,R35,T35,V35,X35,Z35,AB35,AD35,AF35,AH35,AJ35,AL35,AN35,AP35,AR35,AT35,AV35,AX35,AZ35,BB35,BD35,BF35,BH35,BJ35)</f>
        <v/>
      </c>
      <c r="BO35" s="155" t="n"/>
      <c r="BR35" s="76" t="n">
        <v>227367599</v>
      </c>
    </row>
    <row r="36" ht="15.75" customHeight="1" s="665" thickBot="1">
      <c r="A36" s="346" t="inlineStr">
        <is>
          <t>Оставил заявку</t>
        </is>
      </c>
      <c r="B36" s="330" t="n">
        <v>560</v>
      </c>
      <c r="C36" s="331">
        <f>B36/B35</f>
        <v/>
      </c>
      <c r="D36" s="330" t="n">
        <v>587</v>
      </c>
      <c r="E36" s="331">
        <f>D36/D35</f>
        <v/>
      </c>
      <c r="F36" s="330" t="n">
        <v>584</v>
      </c>
      <c r="G36" s="331">
        <f>F36/F35</f>
        <v/>
      </c>
      <c r="H36" s="330" t="n">
        <v>573</v>
      </c>
      <c r="I36" s="331">
        <f>H36/H35</f>
        <v/>
      </c>
      <c r="J36" s="330" t="n">
        <v>520</v>
      </c>
      <c r="K36" s="331">
        <f>J36/J35</f>
        <v/>
      </c>
      <c r="L36" s="330" t="n">
        <v>572</v>
      </c>
      <c r="M36" s="331">
        <f>L36/L35</f>
        <v/>
      </c>
      <c r="N36" s="330" t="n">
        <v>532</v>
      </c>
      <c r="O36" s="331">
        <f>N36/N35</f>
        <v/>
      </c>
      <c r="P36" s="330" t="n">
        <v>644</v>
      </c>
      <c r="Q36" s="331">
        <f>P36/P35</f>
        <v/>
      </c>
      <c r="R36" s="330" t="n">
        <v>544</v>
      </c>
      <c r="S36" s="331">
        <f>R36/R35</f>
        <v/>
      </c>
      <c r="T36" s="330" t="n">
        <v>505</v>
      </c>
      <c r="U36" s="331">
        <f>T36/T35</f>
        <v/>
      </c>
      <c r="V36" s="330" t="n">
        <v>486</v>
      </c>
      <c r="W36" s="331">
        <f>V36/V35</f>
        <v/>
      </c>
      <c r="X36" s="330" t="n">
        <v>454</v>
      </c>
      <c r="Y36" s="331">
        <f>X36/X35</f>
        <v/>
      </c>
      <c r="Z36" s="330" t="n">
        <v>464</v>
      </c>
      <c r="AA36" s="331">
        <f>Z36/Z35</f>
        <v/>
      </c>
      <c r="AB36" s="330" t="n">
        <v>454</v>
      </c>
      <c r="AC36" s="331">
        <f>AB36/AB35</f>
        <v/>
      </c>
      <c r="AD36" s="330" t="n">
        <v>487</v>
      </c>
      <c r="AE36" s="331">
        <f>AD36/AD35</f>
        <v/>
      </c>
      <c r="AF36" s="330" t="n">
        <v>520</v>
      </c>
      <c r="AG36" s="331">
        <f>AF36/AF35</f>
        <v/>
      </c>
      <c r="AH36" s="330" t="n">
        <v>503</v>
      </c>
      <c r="AI36" s="331">
        <f>AH36/AH35</f>
        <v/>
      </c>
      <c r="AJ36" s="330" t="n">
        <v>577</v>
      </c>
      <c r="AK36" s="331">
        <f>AJ36/AJ35</f>
        <v/>
      </c>
      <c r="AL36" s="330" t="n">
        <v>537</v>
      </c>
      <c r="AM36" s="331">
        <f>AL36/AL35</f>
        <v/>
      </c>
      <c r="AN36" s="330" t="n">
        <v>509</v>
      </c>
      <c r="AO36" s="331">
        <f>AN36/AN35</f>
        <v/>
      </c>
      <c r="AP36" s="330" t="n">
        <v>538</v>
      </c>
      <c r="AQ36" s="331">
        <f>AP36/AP35</f>
        <v/>
      </c>
      <c r="AR36" s="330" t="n">
        <v>610</v>
      </c>
      <c r="AS36" s="331">
        <f>AR36/AR35</f>
        <v/>
      </c>
      <c r="AT36" s="330" t="n">
        <v>532</v>
      </c>
      <c r="AU36" s="331">
        <f>AT36/AT35</f>
        <v/>
      </c>
      <c r="AV36" s="330" t="n">
        <v>606</v>
      </c>
      <c r="AW36" s="331">
        <f>AV36/AV35</f>
        <v/>
      </c>
      <c r="AX36" s="330" t="n">
        <v>620</v>
      </c>
      <c r="AY36" s="331">
        <f>AX36/AX35</f>
        <v/>
      </c>
      <c r="AZ36" s="330" t="n">
        <v>687</v>
      </c>
      <c r="BA36" s="331">
        <f>AZ36/AZ35</f>
        <v/>
      </c>
      <c r="BB36" s="330" t="n">
        <v>758</v>
      </c>
      <c r="BC36" s="331">
        <f>BB36/BB35</f>
        <v/>
      </c>
      <c r="BD36" s="330" t="n">
        <v>648</v>
      </c>
      <c r="BE36" s="331">
        <f>BD36/BD35</f>
        <v/>
      </c>
      <c r="BF36" s="330" t="n">
        <v>778</v>
      </c>
      <c r="BG36" s="331">
        <f>BF36/BF35</f>
        <v/>
      </c>
      <c r="BH36" s="330" t="n">
        <v>806</v>
      </c>
      <c r="BI36" s="331">
        <f>BH36/BH35</f>
        <v/>
      </c>
      <c r="BJ36" s="330" t="n">
        <v>582</v>
      </c>
      <c r="BK36" s="331">
        <f>BJ36/BJ35</f>
        <v/>
      </c>
      <c r="BL36" s="167">
        <f>AVERAGE(B36,D36,F36,H36,J36,L36,N36,P36,R36,T36,V36,X36,Z36,AB36,AD36,AF36,AH36,AJ36,AL36,AN36,AP36,AR36,AT36,AV36,AX36,AZ36,BB36,BD36,BF36,BH36,BJ36)</f>
        <v/>
      </c>
      <c r="BM36" s="186">
        <f>BL36/BL35</f>
        <v/>
      </c>
      <c r="BN36" s="167">
        <f>SUM(B36,D36,F36,H36,J36,L36,N36,P36,R36,T36,V36,X36,Z36,AB36,AD36,AF36,AH36,AJ36,AL36,AN36,AP36,AR36,AT36,AV36,AX36,AZ36,BB36,BD36,BF36,BH36,BJ36)</f>
        <v/>
      </c>
      <c r="BO36" s="155" t="n"/>
      <c r="BP36" s="527" t="n"/>
      <c r="BR36" s="76" t="n">
        <v>227367600</v>
      </c>
    </row>
    <row r="37" ht="15.75" customHeight="1" s="665">
      <c r="A37" s="347" t="inlineStr">
        <is>
          <t>Оформление заявки НК (100% = оставил заявку):</t>
        </is>
      </c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321" t="n"/>
      <c r="N37" s="321" t="n"/>
      <c r="O37" s="321" t="n"/>
      <c r="P37" s="321" t="n"/>
      <c r="Q37" s="321" t="n"/>
      <c r="R37" s="321" t="n"/>
      <c r="S37" s="321" t="n"/>
      <c r="T37" s="321" t="n"/>
      <c r="U37" s="321" t="n"/>
      <c r="V37" s="321" t="n"/>
      <c r="W37" s="321" t="n"/>
      <c r="X37" s="321" t="n"/>
      <c r="Y37" s="321" t="n"/>
      <c r="Z37" s="321" t="n"/>
      <c r="AA37" s="321" t="n"/>
      <c r="AB37" s="321" t="n"/>
      <c r="AC37" s="321" t="n"/>
      <c r="AD37" s="321" t="n"/>
      <c r="AE37" s="321" t="n"/>
      <c r="AF37" s="321" t="n"/>
      <c r="AG37" s="321" t="n"/>
      <c r="AH37" s="321" t="n"/>
      <c r="AI37" s="321" t="n"/>
      <c r="AJ37" s="321" t="n"/>
      <c r="AK37" s="321" t="n"/>
      <c r="AL37" s="321" t="n"/>
      <c r="AM37" s="321" t="n"/>
      <c r="AN37" s="321" t="n"/>
      <c r="AO37" s="321" t="n"/>
      <c r="AP37" s="321" t="n"/>
      <c r="AQ37" s="321" t="n"/>
      <c r="AR37" s="321" t="n"/>
      <c r="AS37" s="321" t="n"/>
      <c r="AT37" s="321" t="n"/>
      <c r="AU37" s="321" t="n"/>
      <c r="AV37" s="321" t="n"/>
      <c r="AW37" s="321" t="n"/>
      <c r="AX37" s="321" t="n"/>
      <c r="AY37" s="321" t="n"/>
      <c r="AZ37" s="321" t="n"/>
      <c r="BA37" s="321" t="n"/>
      <c r="BB37" s="321" t="n"/>
      <c r="BC37" s="321" t="n"/>
      <c r="BD37" s="321" t="n"/>
      <c r="BE37" s="321" t="n"/>
      <c r="BF37" s="321" t="n"/>
      <c r="BG37" s="321" t="n"/>
      <c r="BH37" s="321" t="n"/>
      <c r="BI37" s="321" t="n"/>
      <c r="BJ37" s="321" t="n"/>
      <c r="BK37" s="321" t="n"/>
      <c r="BL37" s="535" t="inlineStr">
        <is>
          <t>Среднее в день</t>
        </is>
      </c>
      <c r="BM37" s="536" t="inlineStr">
        <is>
          <t>% конверсии</t>
        </is>
      </c>
      <c r="BN37" s="537" t="inlineStr">
        <is>
          <t>Сумма конверсий</t>
        </is>
      </c>
      <c r="BO37" s="538" t="inlineStr">
        <is>
          <t>Конверсия шага средняя</t>
        </is>
      </c>
      <c r="BP37" s="539" t="inlineStr">
        <is>
          <t>Конверсия от суммы заявок</t>
        </is>
      </c>
    </row>
    <row r="38">
      <c r="A38" s="345" t="inlineStr">
        <is>
          <t>Заполнил паспортные данные</t>
        </is>
      </c>
      <c r="B38" s="321" t="n">
        <v>252</v>
      </c>
      <c r="C38" s="322">
        <f>B38/B36</f>
        <v/>
      </c>
      <c r="D38" s="321" t="n">
        <v>272</v>
      </c>
      <c r="E38" s="322">
        <f>D38/D36</f>
        <v/>
      </c>
      <c r="F38" s="321" t="n">
        <v>254</v>
      </c>
      <c r="G38" s="322">
        <f>F38/F36</f>
        <v/>
      </c>
      <c r="H38" s="321" t="n">
        <v>258</v>
      </c>
      <c r="I38" s="322">
        <f>H38/H36</f>
        <v/>
      </c>
      <c r="J38" s="321" t="n">
        <v>238</v>
      </c>
      <c r="K38" s="322">
        <f>J38/J36</f>
        <v/>
      </c>
      <c r="L38" s="321" t="n">
        <v>257</v>
      </c>
      <c r="M38" s="322">
        <f>L38/L36</f>
        <v/>
      </c>
      <c r="N38" s="321" t="n">
        <v>256</v>
      </c>
      <c r="O38" s="322">
        <f>N38/N36</f>
        <v/>
      </c>
      <c r="P38" s="321" t="n">
        <v>264</v>
      </c>
      <c r="Q38" s="322">
        <f>P38/P36</f>
        <v/>
      </c>
      <c r="R38" s="321" t="n">
        <v>262</v>
      </c>
      <c r="S38" s="322">
        <f>R38/R36</f>
        <v/>
      </c>
      <c r="T38" s="321" t="n">
        <v>219</v>
      </c>
      <c r="U38" s="322">
        <f>T38/T36</f>
        <v/>
      </c>
      <c r="V38" s="321" t="n">
        <v>210</v>
      </c>
      <c r="W38" s="322">
        <f>V38/V36</f>
        <v/>
      </c>
      <c r="X38" s="321" t="n">
        <v>198</v>
      </c>
      <c r="Y38" s="322">
        <f>X38/X36</f>
        <v/>
      </c>
      <c r="Z38" s="321" t="n">
        <v>218</v>
      </c>
      <c r="AA38" s="322">
        <f>Z38/Z36</f>
        <v/>
      </c>
      <c r="AB38" s="321" t="n">
        <v>197</v>
      </c>
      <c r="AC38" s="322">
        <f>AB38/AB36</f>
        <v/>
      </c>
      <c r="AD38" s="321" t="n">
        <v>211</v>
      </c>
      <c r="AE38" s="322">
        <f>AD38/AD36</f>
        <v/>
      </c>
      <c r="AF38" s="321" t="n">
        <v>217</v>
      </c>
      <c r="AG38" s="322">
        <f>AF38/AF36</f>
        <v/>
      </c>
      <c r="AH38" s="321" t="n">
        <v>212</v>
      </c>
      <c r="AI38" s="322">
        <f>AH38/AH36</f>
        <v/>
      </c>
      <c r="AJ38" s="321" t="n">
        <v>243</v>
      </c>
      <c r="AK38" s="322">
        <f>AJ38/AJ36</f>
        <v/>
      </c>
      <c r="AL38" s="321" t="n">
        <v>205</v>
      </c>
      <c r="AM38" s="322">
        <f>AL38/AL36</f>
        <v/>
      </c>
      <c r="AN38" s="321" t="n">
        <v>242</v>
      </c>
      <c r="AO38" s="322">
        <f>AN38/AN36</f>
        <v/>
      </c>
      <c r="AP38" s="321" t="n">
        <v>235</v>
      </c>
      <c r="AQ38" s="322">
        <f>AP38/AP36</f>
        <v/>
      </c>
      <c r="AR38" s="321" t="n">
        <v>274</v>
      </c>
      <c r="AS38" s="322">
        <f>AR38/AR36</f>
        <v/>
      </c>
      <c r="AT38" s="321" t="n">
        <v>201</v>
      </c>
      <c r="AU38" s="322">
        <f>AT38/AT36</f>
        <v/>
      </c>
      <c r="AV38" s="321" t="n">
        <v>261</v>
      </c>
      <c r="AW38" s="322">
        <f>AV38/AV36</f>
        <v/>
      </c>
      <c r="AX38" s="321" t="n">
        <v>267</v>
      </c>
      <c r="AY38" s="322">
        <f>AX38/AX36</f>
        <v/>
      </c>
      <c r="AZ38" s="321" t="n">
        <v>290</v>
      </c>
      <c r="BA38" s="322">
        <f>AZ38/AZ36</f>
        <v/>
      </c>
      <c r="BB38" s="321" t="n">
        <v>294</v>
      </c>
      <c r="BC38" s="322">
        <f>BB38/BB36</f>
        <v/>
      </c>
      <c r="BD38" s="321" t="n">
        <v>280</v>
      </c>
      <c r="BE38" s="322">
        <f>BD38/BD36</f>
        <v/>
      </c>
      <c r="BF38" s="321" t="n">
        <v>337</v>
      </c>
      <c r="BG38" s="322">
        <f>BF38/BF36</f>
        <v/>
      </c>
      <c r="BH38" s="321" t="n">
        <v>355</v>
      </c>
      <c r="BI38" s="322">
        <f>BH38/BH36</f>
        <v/>
      </c>
      <c r="BJ38" s="321" t="n">
        <v>232</v>
      </c>
      <c r="BK38" s="322">
        <f>BJ38/BJ36</f>
        <v/>
      </c>
      <c r="BL38" s="167">
        <f>AVERAGE(B38,D38,F38,H38,J38,L38,N38,P38,R38,T38,V38,X38,Z38,AB38,AD38,AF38,AH38,AJ38,AL38,AN38,AP38,AR38,AT38,AV38,AX38,AZ38,BB38,BD38,BF38,BH38,BJ38)</f>
        <v/>
      </c>
      <c r="BM38" s="170">
        <f>BL38/BL36</f>
        <v/>
      </c>
      <c r="BN38" s="167">
        <f>SUM(B38,D38,F38,H38,J38,L38,N38,P38,R38,T38,V38,X38,Z38,AB38,AD38,AF38,AH38,AJ38,AL38,AN38,AP38,AR38,AT38,AV38,AX38,AZ38,BB38,BD38,BF38,BH38,BJ38)</f>
        <v/>
      </c>
      <c r="BO38" s="540" t="n">
        <v>1</v>
      </c>
      <c r="BP38" s="531">
        <f>BN38/BN36</f>
        <v/>
      </c>
      <c r="BR38" s="76" t="n">
        <v>227368982</v>
      </c>
    </row>
    <row r="39">
      <c r="A39" s="345" t="inlineStr">
        <is>
          <t>Заполнил Фотография паспорта</t>
        </is>
      </c>
      <c r="B39" s="321" t="n">
        <v>211</v>
      </c>
      <c r="C39" s="322">
        <f>B39/B38</f>
        <v/>
      </c>
      <c r="D39" s="321" t="n">
        <v>224</v>
      </c>
      <c r="E39" s="322">
        <f>D39/D38</f>
        <v/>
      </c>
      <c r="F39" s="321" t="n">
        <v>211</v>
      </c>
      <c r="G39" s="322">
        <f>F39/F38</f>
        <v/>
      </c>
      <c r="H39" s="321" t="n">
        <v>205</v>
      </c>
      <c r="I39" s="322">
        <f>H39/H38</f>
        <v/>
      </c>
      <c r="J39" s="321" t="n">
        <v>190</v>
      </c>
      <c r="K39" s="322">
        <f>J39/J38</f>
        <v/>
      </c>
      <c r="L39" s="321" t="n">
        <v>208</v>
      </c>
      <c r="M39" s="322">
        <f>L39/L38</f>
        <v/>
      </c>
      <c r="N39" s="321" t="n">
        <v>212</v>
      </c>
      <c r="O39" s="322">
        <f>N39/N38</f>
        <v/>
      </c>
      <c r="P39" s="321" t="n">
        <v>205</v>
      </c>
      <c r="Q39" s="322">
        <f>P39/P38</f>
        <v/>
      </c>
      <c r="R39" s="321" t="n">
        <v>218</v>
      </c>
      <c r="S39" s="322">
        <f>R39/R38</f>
        <v/>
      </c>
      <c r="T39" s="321" t="n">
        <v>183</v>
      </c>
      <c r="U39" s="322">
        <f>T39/T38</f>
        <v/>
      </c>
      <c r="V39" s="321" t="n">
        <v>176</v>
      </c>
      <c r="W39" s="322">
        <f>V39/V38</f>
        <v/>
      </c>
      <c r="X39" s="321" t="n">
        <v>167</v>
      </c>
      <c r="Y39" s="322">
        <f>X39/X38</f>
        <v/>
      </c>
      <c r="Z39" s="321" t="n">
        <v>181</v>
      </c>
      <c r="AA39" s="322">
        <f>Z39/Z38</f>
        <v/>
      </c>
      <c r="AB39" s="321" t="n">
        <v>162</v>
      </c>
      <c r="AC39" s="322">
        <f>AB39/AB38</f>
        <v/>
      </c>
      <c r="AD39" s="321" t="n">
        <v>169</v>
      </c>
      <c r="AE39" s="322">
        <f>AD39/AD38</f>
        <v/>
      </c>
      <c r="AF39" s="321" t="n">
        <v>191</v>
      </c>
      <c r="AG39" s="322">
        <f>AF39/AF38</f>
        <v/>
      </c>
      <c r="AH39" s="321" t="n">
        <v>181</v>
      </c>
      <c r="AI39" s="322">
        <f>AH39/AH38</f>
        <v/>
      </c>
      <c r="AJ39" s="321" t="n">
        <v>198</v>
      </c>
      <c r="AK39" s="322">
        <f>AJ39/AJ38</f>
        <v/>
      </c>
      <c r="AL39" s="321" t="n">
        <v>176</v>
      </c>
      <c r="AM39" s="322">
        <f>AL39/AL38</f>
        <v/>
      </c>
      <c r="AN39" s="321" t="n">
        <v>203</v>
      </c>
      <c r="AO39" s="322">
        <f>AN39/AN38</f>
        <v/>
      </c>
      <c r="AP39" s="321" t="n">
        <v>197</v>
      </c>
      <c r="AQ39" s="322">
        <f>AP39/AP38</f>
        <v/>
      </c>
      <c r="AR39" s="321" t="n">
        <v>224</v>
      </c>
      <c r="AS39" s="322">
        <f>AR39/AR38</f>
        <v/>
      </c>
      <c r="AT39" s="321" t="n">
        <v>165</v>
      </c>
      <c r="AU39" s="322">
        <f>AT39/AT38</f>
        <v/>
      </c>
      <c r="AV39" s="321" t="n">
        <v>224</v>
      </c>
      <c r="AW39" s="322">
        <f>AV39/AV38</f>
        <v/>
      </c>
      <c r="AX39" s="321" t="n">
        <v>216</v>
      </c>
      <c r="AY39" s="322">
        <f>AX39/AX38</f>
        <v/>
      </c>
      <c r="AZ39" s="321" t="n">
        <v>241</v>
      </c>
      <c r="BA39" s="322">
        <f>AZ39/AZ38</f>
        <v/>
      </c>
      <c r="BB39" s="321" t="n">
        <v>238</v>
      </c>
      <c r="BC39" s="322">
        <f>BB39/BB38</f>
        <v/>
      </c>
      <c r="BD39" s="321" t="n">
        <v>244</v>
      </c>
      <c r="BE39" s="322">
        <f>BD39/BD38</f>
        <v/>
      </c>
      <c r="BF39" s="321" t="n">
        <v>281</v>
      </c>
      <c r="BG39" s="322">
        <f>BF39/BF38</f>
        <v/>
      </c>
      <c r="BH39" s="321" t="n">
        <v>301</v>
      </c>
      <c r="BI39" s="322">
        <f>BH39/BH38</f>
        <v/>
      </c>
      <c r="BJ39" s="321" t="n">
        <v>192</v>
      </c>
      <c r="BK39" s="322">
        <f>BJ39/BJ38</f>
        <v/>
      </c>
      <c r="BL39" s="167">
        <f>AVERAGE(B39,D39,F39,H39,J39,L39,N39,P39,R39,T39,V39,X39,Z39,AB39,AD39,AF39,AH39,AJ39,AL39,AN39,AP39,AR39,AT39,AV39,AX39,AZ39,BB39,BD39,BF39,BH39,BJ39)</f>
        <v/>
      </c>
      <c r="BM39" s="170">
        <f>BL39/BL36</f>
        <v/>
      </c>
      <c r="BN39" s="167">
        <f>SUM(B39,D39,F39,H39,J39,L39,N39,P39,R39,T39,V39,X39,Z39,AB39,AD39,AF39,AH39,AJ39,AL39,AN39,AP39,AR39,AT39,AV39,AX39,AZ39,BB39,BD39,BF39,BH39,BJ39)</f>
        <v/>
      </c>
      <c r="BO39" s="540">
        <f>BL39/BL38</f>
        <v/>
      </c>
      <c r="BP39" s="531">
        <f>BN39/BN36</f>
        <v/>
      </c>
      <c r="BR39" s="76" t="n">
        <v>227368983</v>
      </c>
    </row>
    <row r="40">
      <c r="A40" s="345" t="inlineStr">
        <is>
          <t>Заполнил анкету</t>
        </is>
      </c>
      <c r="B40" s="321" t="n">
        <v>204</v>
      </c>
      <c r="C40" s="322">
        <f>B40/B38</f>
        <v/>
      </c>
      <c r="D40" s="321" t="n">
        <v>216</v>
      </c>
      <c r="E40" s="322">
        <f>D40/D38</f>
        <v/>
      </c>
      <c r="F40" s="321" t="n">
        <v>202</v>
      </c>
      <c r="G40" s="322">
        <f>F40/F38</f>
        <v/>
      </c>
      <c r="H40" s="321" t="n">
        <v>194</v>
      </c>
      <c r="I40" s="322">
        <f>H40/H38</f>
        <v/>
      </c>
      <c r="J40" s="321" t="n">
        <v>183</v>
      </c>
      <c r="K40" s="322">
        <f>J40/J38</f>
        <v/>
      </c>
      <c r="L40" s="321" t="n">
        <v>198</v>
      </c>
      <c r="M40" s="322">
        <f>L40/L38</f>
        <v/>
      </c>
      <c r="N40" s="321" t="n">
        <v>199</v>
      </c>
      <c r="O40" s="322">
        <f>N40/N38</f>
        <v/>
      </c>
      <c r="P40" s="321" t="n">
        <v>200</v>
      </c>
      <c r="Q40" s="322">
        <f>P40/P38</f>
        <v/>
      </c>
      <c r="R40" s="321" t="n">
        <v>212</v>
      </c>
      <c r="S40" s="322">
        <f>R40/R38</f>
        <v/>
      </c>
      <c r="T40" s="321" t="n">
        <v>174</v>
      </c>
      <c r="U40" s="322">
        <f>T40/T38</f>
        <v/>
      </c>
      <c r="V40" s="321" t="n">
        <v>171</v>
      </c>
      <c r="W40" s="322">
        <f>V40/V38</f>
        <v/>
      </c>
      <c r="X40" s="321" t="n">
        <v>160</v>
      </c>
      <c r="Y40" s="322">
        <f>X40/X38</f>
        <v/>
      </c>
      <c r="Z40" s="321" t="n">
        <v>174</v>
      </c>
      <c r="AA40" s="322">
        <f>Z40/Z38</f>
        <v/>
      </c>
      <c r="AB40" s="321" t="n">
        <v>157</v>
      </c>
      <c r="AC40" s="322">
        <f>AB40/AB38</f>
        <v/>
      </c>
      <c r="AD40" s="321" t="n">
        <v>163</v>
      </c>
      <c r="AE40" s="322">
        <f>AD40/AD38</f>
        <v/>
      </c>
      <c r="AF40" s="321" t="n">
        <v>186</v>
      </c>
      <c r="AG40" s="322">
        <f>AF40/AF38</f>
        <v/>
      </c>
      <c r="AH40" s="321" t="n">
        <v>176</v>
      </c>
      <c r="AI40" s="322">
        <f>AH40/AH38</f>
        <v/>
      </c>
      <c r="AJ40" s="321" t="n">
        <v>189</v>
      </c>
      <c r="AK40" s="322">
        <f>AJ40/AJ38</f>
        <v/>
      </c>
      <c r="AL40" s="321" t="n">
        <v>170</v>
      </c>
      <c r="AM40" s="322">
        <f>AL40/AL38</f>
        <v/>
      </c>
      <c r="AN40" s="321" t="n">
        <v>201</v>
      </c>
      <c r="AO40" s="322">
        <f>AN40/AN38</f>
        <v/>
      </c>
      <c r="AP40" s="321" t="n">
        <v>190</v>
      </c>
      <c r="AQ40" s="322">
        <f>AP40/AP38</f>
        <v/>
      </c>
      <c r="AR40" s="321" t="n">
        <v>214</v>
      </c>
      <c r="AS40" s="322">
        <f>AR40/AR38</f>
        <v/>
      </c>
      <c r="AT40" s="321" t="n">
        <v>157</v>
      </c>
      <c r="AU40" s="322">
        <f>AT40/AT38</f>
        <v/>
      </c>
      <c r="AV40" s="321" t="n">
        <v>212</v>
      </c>
      <c r="AW40" s="322">
        <f>AV40/AV38</f>
        <v/>
      </c>
      <c r="AX40" s="321" t="n">
        <v>211</v>
      </c>
      <c r="AY40" s="322">
        <f>AX40/AX38</f>
        <v/>
      </c>
      <c r="AZ40" s="321" t="n">
        <v>232</v>
      </c>
      <c r="BA40" s="322">
        <f>AZ40/AZ38</f>
        <v/>
      </c>
      <c r="BB40" s="321" t="n">
        <v>225</v>
      </c>
      <c r="BC40" s="322">
        <f>BB40/BB38</f>
        <v/>
      </c>
      <c r="BD40" s="321" t="n">
        <v>235</v>
      </c>
      <c r="BE40" s="322">
        <f>BD40/BD38</f>
        <v/>
      </c>
      <c r="BF40" s="321" t="n">
        <v>276</v>
      </c>
      <c r="BG40" s="322">
        <f>BF40/BF38</f>
        <v/>
      </c>
      <c r="BH40" s="321" t="n">
        <v>292</v>
      </c>
      <c r="BI40" s="322">
        <f>BH40/BH38</f>
        <v/>
      </c>
      <c r="BJ40" s="321" t="n">
        <v>187</v>
      </c>
      <c r="BK40" s="322">
        <f>BJ40/BJ38</f>
        <v/>
      </c>
      <c r="BL40" s="167">
        <f>AVERAGE(B40,D40,F40,H40,J40,L40,N40,P40,R40,T40,V40,X40,Z40,AB40,AD40,AF40,AH40,AJ40,AL40,AN40,AP40,AR40,AT40,AV40,AX40,AZ40,BB40,BD40,BF40,BH40,BJ40)</f>
        <v/>
      </c>
      <c r="BM40" s="170">
        <f>BL40/BL36</f>
        <v/>
      </c>
      <c r="BN40" s="167">
        <f>SUM(B40,D40,F40,H40,J40,L40,N40,P40,R40,T40,V40,X40,Z40,AB40,AD40,AF40,AH40,AJ40,AL40,AN40,AP40,AR40,AT40,AV40,AX40,AZ40,BB40,BD40,BF40,BH40,BJ40)</f>
        <v/>
      </c>
      <c r="BO40" s="540">
        <f>BL40/BL39</f>
        <v/>
      </c>
      <c r="BP40" s="531">
        <f>BN40/BN36</f>
        <v/>
      </c>
      <c r="BR40" s="76" t="n">
        <v>227368984</v>
      </c>
    </row>
    <row r="41">
      <c r="A41" s="345" t="inlineStr">
        <is>
          <t>Банковская карта</t>
        </is>
      </c>
      <c r="B41" s="321" t="n">
        <v>173</v>
      </c>
      <c r="C41" s="322">
        <f>B41/B38</f>
        <v/>
      </c>
      <c r="D41" s="321" t="n">
        <v>172</v>
      </c>
      <c r="E41" s="322">
        <f>D41/D38</f>
        <v/>
      </c>
      <c r="F41" s="321" t="n">
        <v>131</v>
      </c>
      <c r="G41" s="322">
        <f>F41/F38</f>
        <v/>
      </c>
      <c r="H41" s="321" t="n">
        <v>127</v>
      </c>
      <c r="I41" s="322">
        <f>H41/H38</f>
        <v/>
      </c>
      <c r="J41" s="321" t="n">
        <v>36</v>
      </c>
      <c r="K41" s="322">
        <f>J41/J38</f>
        <v/>
      </c>
      <c r="L41" s="321" t="n">
        <v>111</v>
      </c>
      <c r="M41" s="322">
        <f>L41/L38</f>
        <v/>
      </c>
      <c r="N41" s="321" t="n">
        <v>171</v>
      </c>
      <c r="O41" s="322">
        <f>N41/N38</f>
        <v/>
      </c>
      <c r="P41" s="321" t="n">
        <v>155</v>
      </c>
      <c r="Q41" s="322">
        <f>P41/P38</f>
        <v/>
      </c>
      <c r="R41" s="321" t="n">
        <v>178</v>
      </c>
      <c r="S41" s="322">
        <f>R41/R38</f>
        <v/>
      </c>
      <c r="T41" s="321" t="n">
        <v>129</v>
      </c>
      <c r="U41" s="322">
        <f>T41/T38</f>
        <v/>
      </c>
      <c r="V41" s="321" t="n">
        <v>86</v>
      </c>
      <c r="W41" s="322">
        <f>V41/V38</f>
        <v/>
      </c>
      <c r="X41" s="321" t="n">
        <v>115</v>
      </c>
      <c r="Y41" s="322">
        <f>X41/X38</f>
        <v/>
      </c>
      <c r="Z41" s="321" t="n">
        <v>127</v>
      </c>
      <c r="AA41" s="322">
        <f>Z41/Z38</f>
        <v/>
      </c>
      <c r="AB41" s="321" t="n">
        <v>133</v>
      </c>
      <c r="AC41" s="322">
        <f>AB41/AB38</f>
        <v/>
      </c>
      <c r="AD41" s="321" t="n">
        <v>107</v>
      </c>
      <c r="AE41" s="322">
        <f>AD41/AD38</f>
        <v/>
      </c>
      <c r="AF41" s="321" t="n">
        <v>131</v>
      </c>
      <c r="AG41" s="322">
        <f>AF41/AF38</f>
        <v/>
      </c>
      <c r="AH41" s="321" t="n">
        <v>114</v>
      </c>
      <c r="AI41" s="322">
        <f>AH41/AH38</f>
        <v/>
      </c>
      <c r="AJ41" s="321" t="n">
        <v>64</v>
      </c>
      <c r="AK41" s="322">
        <f>AJ41/AJ38</f>
        <v/>
      </c>
      <c r="AL41" s="321" t="n">
        <v>46</v>
      </c>
      <c r="AM41" s="322">
        <f>AL41/AL38</f>
        <v/>
      </c>
      <c r="AN41" s="321" t="n">
        <v>131</v>
      </c>
      <c r="AO41" s="322">
        <f>AN41/AN38</f>
        <v/>
      </c>
      <c r="AP41" s="321" t="n">
        <v>124</v>
      </c>
      <c r="AQ41" s="322">
        <f>AP41/AP38</f>
        <v/>
      </c>
      <c r="AR41" s="321" t="n">
        <v>94</v>
      </c>
      <c r="AS41" s="322">
        <f>AR41/AR38</f>
        <v/>
      </c>
      <c r="AT41" s="321" t="n">
        <v>94</v>
      </c>
      <c r="AU41" s="322">
        <f>AT41/AT38</f>
        <v/>
      </c>
      <c r="AV41" s="321" t="n">
        <v>174</v>
      </c>
      <c r="AW41" s="322">
        <f>AV41/AV38</f>
        <v/>
      </c>
      <c r="AX41" s="321" t="n">
        <v>167</v>
      </c>
      <c r="AY41" s="322">
        <f>AX41/AX38</f>
        <v/>
      </c>
      <c r="AZ41" s="321" t="n">
        <v>216</v>
      </c>
      <c r="BA41" s="322">
        <f>AZ41/AZ38</f>
        <v/>
      </c>
      <c r="BB41" s="321" t="n">
        <v>188</v>
      </c>
      <c r="BC41" s="322">
        <f>BB41/BB38</f>
        <v/>
      </c>
      <c r="BD41" s="321" t="n">
        <v>206</v>
      </c>
      <c r="BE41" s="322">
        <f>BD41/BD38</f>
        <v/>
      </c>
      <c r="BF41" s="321" t="n">
        <v>237</v>
      </c>
      <c r="BG41" s="322">
        <f>BF41/BF38</f>
        <v/>
      </c>
      <c r="BH41" s="321" t="n">
        <v>257</v>
      </c>
      <c r="BI41" s="322">
        <f>BH41/BH38</f>
        <v/>
      </c>
      <c r="BJ41" s="321" t="n">
        <v>158</v>
      </c>
      <c r="BK41" s="322">
        <f>BJ41/BJ38</f>
        <v/>
      </c>
      <c r="BL41" s="167">
        <f>AVERAGE(B41,D41,F41,H41,J41,L41,N41,P41,R41,T41,V41,X41,Z41,AB41,AD41,AF41,AH41,AJ41,AL41,AN41,AP41,AR41,AT41,AV41,AX41,AZ41,BB41,BD41,BF41,BH41,BJ41)</f>
        <v/>
      </c>
      <c r="BM41" s="170">
        <f>BL41/BL36</f>
        <v/>
      </c>
      <c r="BN41" s="167">
        <f>SUM(B41,D41,F41,H41,J41,L41,N41,P41,R41,T41,V41,X41,Z41,AB41,AD41,AF41,AH41,AJ41,AL41,AN41,AP41,AR41,AT41,AV41,AX41,AZ41,BB41,BD41,BF41,BH41,BJ41)</f>
        <v/>
      </c>
      <c r="BO41" s="540">
        <f>BL41/BL40</f>
        <v/>
      </c>
      <c r="BP41" s="531">
        <f>BN41/BN36</f>
        <v/>
      </c>
      <c r="BR41" s="76" t="n">
        <v>227368985</v>
      </c>
    </row>
    <row r="42" ht="15.75" customHeight="1" s="665" thickBot="1">
      <c r="A42" s="346" t="inlineStr">
        <is>
          <t>Заявка успешно отправлена</t>
        </is>
      </c>
      <c r="B42" s="321" t="n">
        <v>171</v>
      </c>
      <c r="C42" s="322">
        <f>B42/B38</f>
        <v/>
      </c>
      <c r="D42" s="321" t="n">
        <v>171</v>
      </c>
      <c r="E42" s="322">
        <f>D42/D38</f>
        <v/>
      </c>
      <c r="F42" s="321" t="n">
        <v>129</v>
      </c>
      <c r="G42" s="322">
        <f>F42/F38</f>
        <v/>
      </c>
      <c r="H42" s="321" t="n">
        <v>127</v>
      </c>
      <c r="I42" s="322">
        <f>H42/H38</f>
        <v/>
      </c>
      <c r="J42" s="321" t="n">
        <v>35</v>
      </c>
      <c r="K42" s="322">
        <f>J42/J38</f>
        <v/>
      </c>
      <c r="L42" s="321" t="n">
        <v>110</v>
      </c>
      <c r="M42" s="322">
        <f>L42/L38</f>
        <v/>
      </c>
      <c r="N42" s="321" t="n">
        <v>171</v>
      </c>
      <c r="O42" s="322">
        <f>N42/N38</f>
        <v/>
      </c>
      <c r="P42" s="321" t="n">
        <v>154</v>
      </c>
      <c r="Q42" s="322">
        <f>P42/P38</f>
        <v/>
      </c>
      <c r="R42" s="321" t="n">
        <v>176</v>
      </c>
      <c r="S42" s="322">
        <f>R42/R38</f>
        <v/>
      </c>
      <c r="T42" s="321" t="n">
        <v>128</v>
      </c>
      <c r="U42" s="322">
        <f>T42/T38</f>
        <v/>
      </c>
      <c r="V42" s="321" t="n">
        <v>86</v>
      </c>
      <c r="W42" s="322">
        <f>V42/V38</f>
        <v/>
      </c>
      <c r="X42" s="321" t="n">
        <v>114</v>
      </c>
      <c r="Y42" s="322">
        <f>X42/X38</f>
        <v/>
      </c>
      <c r="Z42" s="321" t="n">
        <v>127</v>
      </c>
      <c r="AA42" s="322">
        <f>Z42/Z38</f>
        <v/>
      </c>
      <c r="AB42" s="321" t="n">
        <v>132</v>
      </c>
      <c r="AC42" s="322">
        <f>AB42/AB38</f>
        <v/>
      </c>
      <c r="AD42" s="321" t="n">
        <v>105</v>
      </c>
      <c r="AE42" s="322">
        <f>AD42/AD38</f>
        <v/>
      </c>
      <c r="AF42" s="321" t="n">
        <v>131</v>
      </c>
      <c r="AG42" s="322">
        <f>AF42/AF38</f>
        <v/>
      </c>
      <c r="AH42" s="321" t="n">
        <v>109</v>
      </c>
      <c r="AI42" s="322">
        <f>AH42/AH38</f>
        <v/>
      </c>
      <c r="AJ42" s="321" t="n">
        <v>63</v>
      </c>
      <c r="AK42" s="322">
        <f>AJ42/AJ38</f>
        <v/>
      </c>
      <c r="AL42" s="321" t="n">
        <v>45</v>
      </c>
      <c r="AM42" s="322">
        <f>AL42/AL38</f>
        <v/>
      </c>
      <c r="AN42" s="321" t="n">
        <v>129</v>
      </c>
      <c r="AO42" s="322">
        <f>AN42/AN38</f>
        <v/>
      </c>
      <c r="AP42" s="321" t="n">
        <v>122</v>
      </c>
      <c r="AQ42" s="322">
        <f>AP42/AP38</f>
        <v/>
      </c>
      <c r="AR42" s="321" t="n">
        <v>94</v>
      </c>
      <c r="AS42" s="322">
        <f>AR42/AR38</f>
        <v/>
      </c>
      <c r="AT42" s="321" t="n">
        <v>93</v>
      </c>
      <c r="AU42" s="322">
        <f>AT42/AT38</f>
        <v/>
      </c>
      <c r="AV42" s="321" t="n">
        <v>171</v>
      </c>
      <c r="AW42" s="322">
        <f>AV42/AV38</f>
        <v/>
      </c>
      <c r="AX42" s="321" t="n">
        <v>166</v>
      </c>
      <c r="AY42" s="322">
        <f>AX42/AX38</f>
        <v/>
      </c>
      <c r="AZ42" s="321" t="n">
        <v>211</v>
      </c>
      <c r="BA42" s="322">
        <f>AZ42/AZ38</f>
        <v/>
      </c>
      <c r="BB42" s="321" t="n">
        <v>185</v>
      </c>
      <c r="BC42" s="322">
        <f>BB42/BB38</f>
        <v/>
      </c>
      <c r="BD42" s="321" t="n">
        <v>202</v>
      </c>
      <c r="BE42" s="322">
        <f>BD42/BD38</f>
        <v/>
      </c>
      <c r="BF42" s="321" t="n">
        <v>235</v>
      </c>
      <c r="BG42" s="322">
        <f>BF42/BF38</f>
        <v/>
      </c>
      <c r="BH42" s="321" t="n">
        <v>254</v>
      </c>
      <c r="BI42" s="322">
        <f>BH42/BH38</f>
        <v/>
      </c>
      <c r="BJ42" s="321" t="n">
        <v>155</v>
      </c>
      <c r="BK42" s="322">
        <f>BJ42/BJ38</f>
        <v/>
      </c>
      <c r="BL42" s="167">
        <f>AVERAGE(B42,D42,F42,H42,J42,L42,N42,P42,R42,T42,V42,X42,Z42,AB42,AD42,AF42,AH42,AJ42,AL42,AN42,AP42,AR42,AT42,AV42,AX42,AZ42,BB42,BD42,BF42,BH42,BJ42)</f>
        <v/>
      </c>
      <c r="BM42" s="170">
        <f>BL42/BL36</f>
        <v/>
      </c>
      <c r="BN42" s="167">
        <f>SUM(B42,D42,F42,H42,J42,L42,N42,P42,R42,T42,V42,X42,Z42,AB42,AD42,AF42,AH42,AJ42,AL42,AN42,AP42,AR42,AT42,AV42,AX42,AZ42,BB42,BD42,BF42,BH42,BJ42)</f>
        <v/>
      </c>
      <c r="BO42" s="541">
        <f>BL42/BL41</f>
        <v/>
      </c>
      <c r="BP42" s="541">
        <f>BN42/BN36</f>
        <v/>
      </c>
      <c r="BR42" s="76" t="n">
        <v>227368986</v>
      </c>
    </row>
    <row r="43" ht="15.75" customHeight="1" s="665" thickBot="1">
      <c r="A43" s="349" t="inlineStr">
        <is>
          <t>Одобрен заём НК (100% = заявка успешно оставлена)</t>
        </is>
      </c>
      <c r="B43" s="332" t="n">
        <v>21</v>
      </c>
      <c r="C43" s="333">
        <f>B43/B42</f>
        <v/>
      </c>
      <c r="D43" s="332" t="n">
        <v>44</v>
      </c>
      <c r="E43" s="333">
        <f>D43/D42</f>
        <v/>
      </c>
      <c r="F43" s="332" t="n">
        <v>30</v>
      </c>
      <c r="G43" s="333">
        <f>F43/F42</f>
        <v/>
      </c>
      <c r="H43" s="332" t="n">
        <v>31</v>
      </c>
      <c r="I43" s="333">
        <f>H43/H42</f>
        <v/>
      </c>
      <c r="J43" s="332" t="n">
        <v>25</v>
      </c>
      <c r="K43" s="333">
        <f>J43/J42</f>
        <v/>
      </c>
      <c r="L43" s="332" t="n">
        <v>19</v>
      </c>
      <c r="M43" s="333">
        <f>L43/L42</f>
        <v/>
      </c>
      <c r="N43" s="332" t="n">
        <v>23</v>
      </c>
      <c r="O43" s="333">
        <f>N43/N42</f>
        <v/>
      </c>
      <c r="P43" s="332" t="n">
        <v>25</v>
      </c>
      <c r="Q43" s="333">
        <f>P43/P42</f>
        <v/>
      </c>
      <c r="R43" s="332" t="n">
        <v>40</v>
      </c>
      <c r="S43" s="333">
        <f>R43/R42</f>
        <v/>
      </c>
      <c r="T43" s="332" t="n">
        <v>25</v>
      </c>
      <c r="U43" s="333">
        <f>T43/T42</f>
        <v/>
      </c>
      <c r="V43" s="332" t="n">
        <v>14</v>
      </c>
      <c r="W43" s="333">
        <f>V43/V42</f>
        <v/>
      </c>
      <c r="X43" s="332" t="n">
        <v>18</v>
      </c>
      <c r="Y43" s="333">
        <f>X43/X42</f>
        <v/>
      </c>
      <c r="Z43" s="332" t="n">
        <v>18</v>
      </c>
      <c r="AA43" s="333">
        <f>Z43/Z42</f>
        <v/>
      </c>
      <c r="AB43" s="332" t="n">
        <v>15</v>
      </c>
      <c r="AC43" s="333">
        <f>AB43/AB42</f>
        <v/>
      </c>
      <c r="AD43" s="332" t="n">
        <v>18</v>
      </c>
      <c r="AE43" s="333">
        <f>AD43/AD42</f>
        <v/>
      </c>
      <c r="AF43" s="332" t="n">
        <v>23</v>
      </c>
      <c r="AG43" s="333">
        <f>AF43/AF42</f>
        <v/>
      </c>
      <c r="AH43" s="332" t="n">
        <v>14</v>
      </c>
      <c r="AI43" s="333">
        <f>AH43/AH42</f>
        <v/>
      </c>
      <c r="AJ43" s="332" t="n">
        <v>24</v>
      </c>
      <c r="AK43" s="333">
        <f>AJ43/AJ42</f>
        <v/>
      </c>
      <c r="AL43" s="332" t="n">
        <v>22</v>
      </c>
      <c r="AM43" s="333">
        <f>AL43/AL42</f>
        <v/>
      </c>
      <c r="AN43" s="332" t="n">
        <v>22</v>
      </c>
      <c r="AO43" s="333">
        <f>AN43/AN42</f>
        <v/>
      </c>
      <c r="AP43" s="332" t="n">
        <v>20</v>
      </c>
      <c r="AQ43" s="333">
        <f>AP43/AP42</f>
        <v/>
      </c>
      <c r="AR43" s="332" t="n">
        <v>25</v>
      </c>
      <c r="AS43" s="333">
        <f>AR43/AR42</f>
        <v/>
      </c>
      <c r="AT43" s="332" t="n">
        <v>25</v>
      </c>
      <c r="AU43" s="333">
        <f>AT43/AT42</f>
        <v/>
      </c>
      <c r="AV43" s="332" t="n">
        <v>25</v>
      </c>
      <c r="AW43" s="333">
        <f>AV43/AV42</f>
        <v/>
      </c>
      <c r="AX43" s="332" t="n">
        <v>28</v>
      </c>
      <c r="AY43" s="333">
        <f>AX43/AX42</f>
        <v/>
      </c>
      <c r="AZ43" s="332" t="n">
        <v>26</v>
      </c>
      <c r="BA43" s="333">
        <f>AZ43/AZ42</f>
        <v/>
      </c>
      <c r="BB43" s="332" t="n">
        <v>26</v>
      </c>
      <c r="BC43" s="333">
        <f>BB43/BB42</f>
        <v/>
      </c>
      <c r="BD43" s="332" t="n">
        <v>38</v>
      </c>
      <c r="BE43" s="333">
        <f>BD43/BD42</f>
        <v/>
      </c>
      <c r="BF43" s="332" t="n">
        <v>42</v>
      </c>
      <c r="BG43" s="333">
        <f>BF43/BF42</f>
        <v/>
      </c>
      <c r="BH43" s="332" t="n">
        <v>20</v>
      </c>
      <c r="BI43" s="333">
        <f>BH43/BH42</f>
        <v/>
      </c>
      <c r="BJ43" s="332" t="n">
        <v>33</v>
      </c>
      <c r="BK43" s="333">
        <f>BJ43/BJ42</f>
        <v/>
      </c>
      <c r="BL43" s="195">
        <f>AVERAGE(B43,D43,F43,H43,J43,L43,N43,P43,R43,T43,V43,X43,Z43,AB43,AD43,AF43,AH43,AJ43,AL43,AN43,AP43,AR43,AT43,AV43,AX43,AZ43,BB43,BD43,BF43,BH43,BJ43)</f>
        <v/>
      </c>
      <c r="BM43" s="196">
        <f>BL43/BL36</f>
        <v/>
      </c>
      <c r="BN43" s="195">
        <f>SUM(B43,D43,F43,H43,J43,L43,N43,P43,R43,T43,V43,X43,Z43,AB43,AD43,AF43,AH43,AJ43,AL43,AN43,AP43,AR43,AT43,AV43,AX43,AZ43,BB43,BD43,BF43,BH43,BJ43)</f>
        <v/>
      </c>
      <c r="BO43" s="542">
        <f>BL43/BL42</f>
        <v/>
      </c>
      <c r="BP43" s="542">
        <f>BN43/BN36</f>
        <v/>
      </c>
      <c r="BR43" s="76" t="n">
        <v>227392707</v>
      </c>
    </row>
    <row r="44" ht="15.75" customHeight="1" s="665" thickBot="1">
      <c r="A44" s="351" t="inlineStr">
        <is>
          <t>Оформлен договор с НК</t>
        </is>
      </c>
      <c r="B44" s="338" t="n">
        <v>17</v>
      </c>
      <c r="C44" s="339">
        <f>B44/B43</f>
        <v/>
      </c>
      <c r="D44" s="338" t="n">
        <v>37</v>
      </c>
      <c r="E44" s="339">
        <f>D44/D43</f>
        <v/>
      </c>
      <c r="F44" s="338" t="n">
        <v>26</v>
      </c>
      <c r="G44" s="339">
        <f>F44/F43</f>
        <v/>
      </c>
      <c r="H44" s="338" t="n">
        <v>25</v>
      </c>
      <c r="I44" s="339">
        <f>H44/H43</f>
        <v/>
      </c>
      <c r="J44" s="338" t="n">
        <v>24</v>
      </c>
      <c r="K44" s="339">
        <f>J44/J43</f>
        <v/>
      </c>
      <c r="L44" s="338" t="n">
        <v>13</v>
      </c>
      <c r="M44" s="339">
        <f>L44/L43</f>
        <v/>
      </c>
      <c r="N44" s="338" t="n">
        <v>18</v>
      </c>
      <c r="O44" s="339">
        <f>N44/N43</f>
        <v/>
      </c>
      <c r="P44" s="338" t="n">
        <v>18</v>
      </c>
      <c r="Q44" s="339">
        <f>P44/P43</f>
        <v/>
      </c>
      <c r="R44" s="338" t="n">
        <v>29</v>
      </c>
      <c r="S44" s="339">
        <f>R44/R43</f>
        <v/>
      </c>
      <c r="T44" s="338" t="n">
        <v>20</v>
      </c>
      <c r="U44" s="339">
        <f>T44/T43</f>
        <v/>
      </c>
      <c r="V44" s="338" t="n">
        <v>12</v>
      </c>
      <c r="W44" s="339">
        <f>V44/V43</f>
        <v/>
      </c>
      <c r="X44" s="338" t="n">
        <v>14</v>
      </c>
      <c r="Y44" s="339">
        <f>X44/X43</f>
        <v/>
      </c>
      <c r="Z44" s="338" t="n">
        <v>17</v>
      </c>
      <c r="AA44" s="339">
        <f>Z44/Z43</f>
        <v/>
      </c>
      <c r="AB44" s="338" t="n">
        <v>7</v>
      </c>
      <c r="AC44" s="339">
        <f>AB44/AB43</f>
        <v/>
      </c>
      <c r="AD44" s="338" t="n">
        <v>17</v>
      </c>
      <c r="AE44" s="339">
        <f>AD44/AD43</f>
        <v/>
      </c>
      <c r="AF44" s="338" t="n">
        <v>22</v>
      </c>
      <c r="AG44" s="339">
        <f>AF44/AF43</f>
        <v/>
      </c>
      <c r="AH44" s="338" t="n">
        <v>13</v>
      </c>
      <c r="AI44" s="339">
        <f>AH44/AH43</f>
        <v/>
      </c>
      <c r="AJ44" s="338" t="n">
        <v>19</v>
      </c>
      <c r="AK44" s="339">
        <f>AJ44/AJ43</f>
        <v/>
      </c>
      <c r="AL44" s="338" t="n">
        <v>15</v>
      </c>
      <c r="AM44" s="339">
        <f>AL44/AL43</f>
        <v/>
      </c>
      <c r="AN44" s="338" t="n">
        <v>18</v>
      </c>
      <c r="AO44" s="339">
        <f>AN44/AN43</f>
        <v/>
      </c>
      <c r="AP44" s="338" t="n">
        <v>16</v>
      </c>
      <c r="AQ44" s="339">
        <f>AP44/AP43</f>
        <v/>
      </c>
      <c r="AR44" s="338" t="n">
        <v>22</v>
      </c>
      <c r="AS44" s="339">
        <f>AR44/AR43</f>
        <v/>
      </c>
      <c r="AT44" s="338" t="n">
        <v>17</v>
      </c>
      <c r="AU44" s="339">
        <f>AT44/AT43</f>
        <v/>
      </c>
      <c r="AV44" s="338" t="n">
        <v>17</v>
      </c>
      <c r="AW44" s="339">
        <f>AV44/AV43</f>
        <v/>
      </c>
      <c r="AX44" s="338" t="n">
        <v>22</v>
      </c>
      <c r="AY44" s="339">
        <f>AX44/AX43</f>
        <v/>
      </c>
      <c r="AZ44" s="338" t="n">
        <v>19</v>
      </c>
      <c r="BA44" s="339">
        <f>AZ44/AZ43</f>
        <v/>
      </c>
      <c r="BB44" s="338" t="n">
        <v>21</v>
      </c>
      <c r="BC44" s="339">
        <f>BB44/BB43</f>
        <v/>
      </c>
      <c r="BD44" s="338" t="n">
        <v>31</v>
      </c>
      <c r="BE44" s="339">
        <f>BD44/BD43</f>
        <v/>
      </c>
      <c r="BF44" s="338" t="n">
        <v>36</v>
      </c>
      <c r="BG44" s="339">
        <f>BF44/BF43</f>
        <v/>
      </c>
      <c r="BH44" s="338" t="n">
        <v>17</v>
      </c>
      <c r="BI44" s="339">
        <f>BH44/BH43</f>
        <v/>
      </c>
      <c r="BJ44" s="338" t="n">
        <v>28</v>
      </c>
      <c r="BK44" s="339">
        <f>BJ44/BJ43</f>
        <v/>
      </c>
      <c r="BL44" s="177">
        <f>AVERAGE(B44,D44,F44,H44,J44,L44,N44,P44,R44,T44,V44,X44,Z44,AB44,AD44,AF44,AH44,AJ44,AL44,AN44,AP44,AR44,AT44,AV44,AX44,AZ44,BB44,BD44,BF44,BH44,BJ44)</f>
        <v/>
      </c>
      <c r="BM44" s="262">
        <f>BL44/BL36</f>
        <v/>
      </c>
      <c r="BN44" s="177">
        <f>SUM(B44,D44,F44,H44,J44,L44,N44,P44,R44,T44,V44,X44,Z44,AB44,AD44,AF44,AH44,AJ44,AL44,AN44,AP44,AR44,AT44,AV44,AX44,AZ44,BB44,BD44,BF44,BH44,BJ44)</f>
        <v/>
      </c>
      <c r="BO44" s="543">
        <f>BL44/BL43</f>
        <v/>
      </c>
      <c r="BP44" s="534">
        <f>BN44/BN36</f>
        <v/>
      </c>
      <c r="BQ44" s="544" t="n"/>
      <c r="BR44" s="479" t="n">
        <v>227392776</v>
      </c>
      <c r="BS44" s="544" t="n"/>
      <c r="BT44" s="544" t="n"/>
      <c r="BU44" s="544" t="n"/>
      <c r="BV44" s="544" t="n"/>
      <c r="BW44" s="544" t="n"/>
      <c r="BX44" s="544" t="n"/>
      <c r="BY44" s="544" t="n"/>
      <c r="BZ44" s="544" t="n"/>
      <c r="CA44" s="544" t="n"/>
      <c r="CB44" s="544" t="n"/>
      <c r="CC44" s="544" t="n"/>
      <c r="CD44" s="544" t="n"/>
      <c r="CE44" s="544" t="n"/>
      <c r="CF44" s="544" t="n"/>
      <c r="CG44" s="544" t="n"/>
      <c r="CH44" s="544" t="n"/>
      <c r="CI44" s="544" t="n"/>
      <c r="CJ44" s="544" t="n"/>
      <c r="CK44" s="544" t="n"/>
      <c r="CL44" s="544" t="n"/>
      <c r="CM44" s="544" t="n"/>
    </row>
    <row r="45">
      <c r="A45" s="352" t="inlineStr">
        <is>
          <t>Рефинансирование Заявка в ЛК:</t>
        </is>
      </c>
      <c r="B45" s="353" t="n"/>
      <c r="C45" s="353" t="n"/>
      <c r="D45" s="353" t="n"/>
      <c r="E45" s="353" t="n"/>
      <c r="F45" s="353" t="n"/>
      <c r="G45" s="353" t="n"/>
      <c r="H45" s="353" t="n"/>
      <c r="I45" s="353" t="n"/>
      <c r="J45" s="353" t="n"/>
      <c r="K45" s="353" t="n"/>
      <c r="L45" s="353" t="n"/>
      <c r="M45" s="353" t="n"/>
      <c r="N45" s="353" t="n"/>
      <c r="O45" s="353" t="n"/>
      <c r="P45" s="353" t="n"/>
      <c r="Q45" s="353" t="n"/>
      <c r="R45" s="353" t="n"/>
      <c r="S45" s="353" t="n"/>
      <c r="T45" s="353" t="n"/>
      <c r="U45" s="353" t="n"/>
      <c r="V45" s="353" t="n"/>
      <c r="W45" s="353" t="n"/>
      <c r="X45" s="353" t="n"/>
      <c r="Y45" s="353" t="n"/>
      <c r="Z45" s="353" t="n"/>
      <c r="AA45" s="353" t="n"/>
      <c r="AB45" s="353" t="n"/>
      <c r="AC45" s="353" t="n"/>
      <c r="AD45" s="353" t="n"/>
      <c r="AE45" s="353" t="n"/>
      <c r="AF45" s="353" t="n"/>
      <c r="AG45" s="353" t="n"/>
      <c r="AH45" s="353" t="n"/>
      <c r="AI45" s="353" t="n"/>
      <c r="AJ45" s="353" t="n"/>
      <c r="AK45" s="353" t="n"/>
      <c r="AL45" s="353" t="n"/>
      <c r="AM45" s="353" t="n"/>
      <c r="AN45" s="353" t="n"/>
      <c r="AO45" s="353" t="n"/>
      <c r="AP45" s="353" t="n"/>
      <c r="AQ45" s="353" t="n"/>
      <c r="AR45" s="353" t="n"/>
      <c r="AS45" s="353" t="n"/>
      <c r="AT45" s="353" t="n"/>
      <c r="AU45" s="353" t="n"/>
      <c r="AV45" s="353" t="n"/>
      <c r="AW45" s="353" t="n"/>
      <c r="AX45" s="353" t="n"/>
      <c r="AY45" s="353" t="n"/>
      <c r="AZ45" s="353" t="n"/>
      <c r="BA45" s="353" t="n"/>
      <c r="BB45" s="353" t="n"/>
      <c r="BC45" s="353" t="n"/>
      <c r="BD45" s="353" t="n"/>
      <c r="BE45" s="353" t="n"/>
      <c r="BF45" s="353" t="n"/>
      <c r="BG45" s="353" t="n"/>
      <c r="BH45" s="353" t="n"/>
      <c r="BI45" s="353" t="n"/>
      <c r="BJ45" s="353" t="n"/>
      <c r="BK45" s="353" t="n"/>
      <c r="BL45" s="167" t="n"/>
      <c r="BM45" s="170" t="n"/>
      <c r="BN45" s="167" t="n"/>
      <c r="BO45" s="301" t="n"/>
      <c r="BP45" s="302" t="n"/>
      <c r="BQ45" s="544" t="n"/>
      <c r="BR45" s="479" t="n"/>
      <c r="BS45" s="544" t="n"/>
      <c r="BT45" s="544" t="n"/>
      <c r="BU45" s="544" t="n"/>
      <c r="BV45" s="544" t="n"/>
      <c r="BW45" s="544" t="n"/>
      <c r="BX45" s="544" t="n"/>
      <c r="BY45" s="544" t="n"/>
      <c r="BZ45" s="544" t="n"/>
      <c r="CA45" s="544" t="n"/>
      <c r="CB45" s="544" t="n"/>
      <c r="CC45" s="544" t="n"/>
      <c r="CD45" s="544" t="n"/>
      <c r="CE45" s="544" t="n"/>
      <c r="CF45" s="544" t="n"/>
      <c r="CG45" s="544" t="n"/>
      <c r="CH45" s="544" t="n"/>
      <c r="CI45" s="544" t="n"/>
      <c r="CJ45" s="544" t="n"/>
      <c r="CK45" s="544" t="n"/>
      <c r="CL45" s="544" t="n"/>
      <c r="CM45" s="544" t="n"/>
    </row>
    <row r="46">
      <c r="A46" s="354" t="inlineStr">
        <is>
          <t>Клик по кнопке на банере "Оставить заявку"</t>
        </is>
      </c>
      <c r="B46" s="355" t="n">
        <v>2</v>
      </c>
      <c r="C46" s="356">
        <f>B46/B4</f>
        <v/>
      </c>
      <c r="D46" s="355" t="n">
        <v>1</v>
      </c>
      <c r="E46" s="356">
        <f>D46/D4</f>
        <v/>
      </c>
      <c r="F46" s="355" t="n">
        <v>1</v>
      </c>
      <c r="G46" s="356">
        <f>F46/F4</f>
        <v/>
      </c>
      <c r="H46" s="355" t="n">
        <v>4</v>
      </c>
      <c r="I46" s="356">
        <f>H46/H4</f>
        <v/>
      </c>
      <c r="J46" s="355" t="n">
        <v>2</v>
      </c>
      <c r="K46" s="356">
        <f>J46/J4</f>
        <v/>
      </c>
      <c r="L46" s="355" t="n">
        <v>2</v>
      </c>
      <c r="M46" s="356">
        <f>L46/L4</f>
        <v/>
      </c>
      <c r="N46" s="355" t="n">
        <v>2</v>
      </c>
      <c r="O46" s="356">
        <f>N46/N4</f>
        <v/>
      </c>
      <c r="P46" s="355" t="n">
        <v>8</v>
      </c>
      <c r="Q46" s="356">
        <f>P46/P4</f>
        <v/>
      </c>
      <c r="R46" s="355" t="n">
        <v>2</v>
      </c>
      <c r="S46" s="356">
        <f>R46/R4</f>
        <v/>
      </c>
      <c r="T46" s="355" t="n">
        <v>2</v>
      </c>
      <c r="U46" s="356">
        <f>T46/T4</f>
        <v/>
      </c>
      <c r="V46" s="355" t="n">
        <v>4</v>
      </c>
      <c r="W46" s="356">
        <f>V46/V4</f>
        <v/>
      </c>
      <c r="X46" s="355" t="n">
        <v>1</v>
      </c>
      <c r="Y46" s="356">
        <f>X46/X4</f>
        <v/>
      </c>
      <c r="Z46" s="355" t="n">
        <v>2</v>
      </c>
      <c r="AA46" s="356">
        <f>Z46/Z4</f>
        <v/>
      </c>
      <c r="AB46" s="355" t="n">
        <v>0</v>
      </c>
      <c r="AC46" s="356">
        <f>AB46/AB4</f>
        <v/>
      </c>
      <c r="AD46" s="355" t="n">
        <v>4</v>
      </c>
      <c r="AE46" s="356">
        <f>AD46/AD4</f>
        <v/>
      </c>
      <c r="AF46" s="355" t="n">
        <v>4</v>
      </c>
      <c r="AG46" s="356">
        <f>AF46/AF4</f>
        <v/>
      </c>
      <c r="AH46" s="355" t="n">
        <v>5</v>
      </c>
      <c r="AI46" s="356">
        <f>AH46/AH4</f>
        <v/>
      </c>
      <c r="AJ46" s="355" t="n">
        <v>4</v>
      </c>
      <c r="AK46" s="356">
        <f>AJ46/AJ4</f>
        <v/>
      </c>
      <c r="AL46" s="355" t="n">
        <v>3</v>
      </c>
      <c r="AM46" s="356">
        <f>AL46/AL4</f>
        <v/>
      </c>
      <c r="AN46" s="355" t="n">
        <v>1</v>
      </c>
      <c r="AO46" s="356">
        <f>AN46/AN4</f>
        <v/>
      </c>
      <c r="AP46" s="355" t="n">
        <v>0</v>
      </c>
      <c r="AQ46" s="356">
        <f>AP46/AP4</f>
        <v/>
      </c>
      <c r="AR46" s="355" t="n">
        <v>3</v>
      </c>
      <c r="AS46" s="356">
        <f>AR46/AR4</f>
        <v/>
      </c>
      <c r="AT46" s="355" t="n">
        <v>3</v>
      </c>
      <c r="AU46" s="356">
        <f>AT46/AT4</f>
        <v/>
      </c>
      <c r="AV46" s="355" t="n">
        <v>1</v>
      </c>
      <c r="AW46" s="356">
        <f>AV46/AV4</f>
        <v/>
      </c>
      <c r="AX46" s="355" t="n">
        <v>2</v>
      </c>
      <c r="AY46" s="356">
        <f>AX46/AX4</f>
        <v/>
      </c>
      <c r="AZ46" s="355" t="n">
        <v>3</v>
      </c>
      <c r="BA46" s="356">
        <f>AZ46/AZ4</f>
        <v/>
      </c>
      <c r="BB46" s="355" t="n">
        <v>1</v>
      </c>
      <c r="BC46" s="356">
        <f>BB46/BB4</f>
        <v/>
      </c>
      <c r="BD46" s="355" t="n">
        <v>0</v>
      </c>
      <c r="BE46" s="356">
        <f>BD46/BD4</f>
        <v/>
      </c>
      <c r="BF46" s="355" t="n">
        <v>5</v>
      </c>
      <c r="BG46" s="356">
        <f>BF46/BF4</f>
        <v/>
      </c>
      <c r="BH46" s="355" t="n">
        <v>7</v>
      </c>
      <c r="BI46" s="356">
        <f>BH46/BH4</f>
        <v/>
      </c>
      <c r="BJ46" s="355" t="n">
        <v>2</v>
      </c>
      <c r="BK46" s="356">
        <f>BJ46/BJ4</f>
        <v/>
      </c>
      <c r="BL46" s="167">
        <f>AVERAGE(B46,D46,F46,H46,J46,L46,N46,P46,R46,T46,V46,X46,Z46,AB46,AD46,AF46,AH46,AJ46,AL46,AN46,AP46,AR46,AT46,AV46,AX46,AZ46,BB46,BD46,BF46,BH46,BJ46)</f>
        <v/>
      </c>
      <c r="BM46" s="170">
        <f>$BL$46/$BL$4</f>
        <v/>
      </c>
      <c r="BN46" s="167">
        <f>SUM(B46,D46,F46,H46,J46,L46,N46,P46,R46,T46,V46,X46,Z46,AB46,AD46,AF46,AH46,AJ46,AL46,AN46,AP46,AR46,AT46,AV46,AX46,AZ46,BB46,BD46,BF46,BH46,BJ46)</f>
        <v/>
      </c>
      <c r="BO46" s="300" t="n"/>
      <c r="BP46" s="303" t="n"/>
      <c r="BQ46" s="544" t="n"/>
      <c r="BR46" s="479" t="n">
        <v>231551918</v>
      </c>
      <c r="BS46" s="544" t="n"/>
      <c r="BT46" s="544" t="n"/>
      <c r="BU46" s="544" t="n"/>
      <c r="BV46" s="544" t="n"/>
      <c r="BW46" s="544" t="n"/>
      <c r="BX46" s="544" t="n"/>
      <c r="BY46" s="544" t="n"/>
      <c r="BZ46" s="544" t="n"/>
      <c r="CA46" s="544" t="n"/>
      <c r="CB46" s="544" t="n"/>
      <c r="CC46" s="544" t="n"/>
      <c r="CD46" s="544" t="n"/>
      <c r="CE46" s="544" t="n"/>
      <c r="CF46" s="544" t="n"/>
      <c r="CG46" s="544" t="n"/>
      <c r="CH46" s="544" t="n"/>
      <c r="CI46" s="544" t="n"/>
      <c r="CJ46" s="544" t="n"/>
      <c r="CK46" s="544" t="n"/>
      <c r="CL46" s="544" t="n"/>
      <c r="CM46" s="544" t="n"/>
    </row>
    <row r="47" ht="15.75" customHeight="1" s="665" thickBot="1">
      <c r="A47" s="357" t="inlineStr">
        <is>
          <t>В заявка Реф-ия клик на кнопку "Оставить заявку"</t>
        </is>
      </c>
      <c r="B47" s="355" t="n">
        <v>2</v>
      </c>
      <c r="C47" s="356">
        <f>B47/B46</f>
        <v/>
      </c>
      <c r="D47" s="355" t="n">
        <v>1</v>
      </c>
      <c r="E47" s="356">
        <f>D47/D46</f>
        <v/>
      </c>
      <c r="F47" s="355" t="n">
        <v>1</v>
      </c>
      <c r="G47" s="356">
        <f>F47/F46</f>
        <v/>
      </c>
      <c r="H47" s="355" t="n">
        <v>3</v>
      </c>
      <c r="I47" s="356">
        <f>H47/H46</f>
        <v/>
      </c>
      <c r="J47" s="355" t="n">
        <v>1</v>
      </c>
      <c r="K47" s="356">
        <f>J47/J46</f>
        <v/>
      </c>
      <c r="L47" s="355" t="n">
        <v>1</v>
      </c>
      <c r="M47" s="356">
        <f>L47/L46</f>
        <v/>
      </c>
      <c r="N47" s="355" t="n">
        <v>1</v>
      </c>
      <c r="O47" s="356">
        <f>N47/N46</f>
        <v/>
      </c>
      <c r="P47" s="355" t="n">
        <v>6</v>
      </c>
      <c r="Q47" s="356">
        <f>P47/P46</f>
        <v/>
      </c>
      <c r="R47" s="355" t="n">
        <v>2</v>
      </c>
      <c r="S47" s="356">
        <f>R47/R46</f>
        <v/>
      </c>
      <c r="T47" s="355" t="n">
        <v>1</v>
      </c>
      <c r="U47" s="356">
        <f>T47/T46</f>
        <v/>
      </c>
      <c r="V47" s="355" t="n">
        <v>2</v>
      </c>
      <c r="W47" s="356">
        <f>V47/V46</f>
        <v/>
      </c>
      <c r="X47" s="355" t="n">
        <v>1</v>
      </c>
      <c r="Y47" s="356">
        <f>X47/X46</f>
        <v/>
      </c>
      <c r="Z47" s="355" t="n">
        <v>2</v>
      </c>
      <c r="AA47" s="356">
        <f>Z47/Z46</f>
        <v/>
      </c>
      <c r="AB47" s="355" t="n">
        <v>0</v>
      </c>
      <c r="AC47" s="356">
        <f>AB47/AB46</f>
        <v/>
      </c>
      <c r="AD47" s="355" t="n">
        <v>2</v>
      </c>
      <c r="AE47" s="356">
        <f>AD47/AD46</f>
        <v/>
      </c>
      <c r="AF47" s="355" t="n">
        <v>4</v>
      </c>
      <c r="AG47" s="356">
        <f>AF47/AF46</f>
        <v/>
      </c>
      <c r="AH47" s="355" t="n">
        <v>2</v>
      </c>
      <c r="AI47" s="356">
        <f>AH47/AH46</f>
        <v/>
      </c>
      <c r="AJ47" s="355" t="n">
        <v>4</v>
      </c>
      <c r="AK47" s="356">
        <f>AJ47/AJ46</f>
        <v/>
      </c>
      <c r="AL47" s="355" t="n">
        <v>2</v>
      </c>
      <c r="AM47" s="356">
        <f>AL47/AL46</f>
        <v/>
      </c>
      <c r="AN47" s="355" t="n">
        <v>0</v>
      </c>
      <c r="AO47" s="356">
        <f>AN47/AN46</f>
        <v/>
      </c>
      <c r="AP47" s="355" t="n">
        <v>0</v>
      </c>
      <c r="AQ47" s="356">
        <f>AP47/AP46</f>
        <v/>
      </c>
      <c r="AR47" s="355" t="n">
        <v>3</v>
      </c>
      <c r="AS47" s="356">
        <f>AR47/AR46</f>
        <v/>
      </c>
      <c r="AT47" s="355" t="n">
        <v>2</v>
      </c>
      <c r="AU47" s="356">
        <f>AT47/AT46</f>
        <v/>
      </c>
      <c r="AV47" s="355" t="n">
        <v>1</v>
      </c>
      <c r="AW47" s="356">
        <f>AV47/AV46</f>
        <v/>
      </c>
      <c r="AX47" s="355" t="n">
        <v>2</v>
      </c>
      <c r="AY47" s="356">
        <f>AX47/AX46</f>
        <v/>
      </c>
      <c r="AZ47" s="355" t="n">
        <v>2</v>
      </c>
      <c r="BA47" s="356">
        <f>AZ47/AZ46</f>
        <v/>
      </c>
      <c r="BB47" s="355" t="n">
        <v>1</v>
      </c>
      <c r="BC47" s="356">
        <f>BB47/BB46</f>
        <v/>
      </c>
      <c r="BD47" s="355" t="n">
        <v>0</v>
      </c>
      <c r="BE47" s="356">
        <f>BD47/BD46</f>
        <v/>
      </c>
      <c r="BF47" s="355" t="n">
        <v>2</v>
      </c>
      <c r="BG47" s="356">
        <f>BF47/BF46</f>
        <v/>
      </c>
      <c r="BH47" s="355" t="n">
        <v>3</v>
      </c>
      <c r="BI47" s="356">
        <f>BH47/BH46</f>
        <v/>
      </c>
      <c r="BJ47" s="355" t="n">
        <v>1</v>
      </c>
      <c r="BK47" s="356">
        <f>BJ47/BJ46</f>
        <v/>
      </c>
      <c r="BL47" s="241">
        <f>AVERAGE(B47,D47,F47,H47,J47,L47,N47,P47,R47,T47,V47,X47,Z47,AB47,AD47,AF47,AH47,AJ47,AL47,AN47,AP47,AR47,AT47,AV47,AX47,AZ47,BB47,BD47,BF47,BH47,BJ47)</f>
        <v/>
      </c>
      <c r="BM47" s="242">
        <f>$BL$47/$BL$46</f>
        <v/>
      </c>
      <c r="BN47" s="241">
        <f>SUM(B47,D47,F47,H47,J47,L47,N47,P47,R47,T47,V47,X47,Z47,AB47,AD47,AF47,AH47,AJ47,AL47,AN47,AP47,AR47,AT47,AV47,AX47,AZ47,BB47,BD47,BF47,BH47,BJ47)</f>
        <v/>
      </c>
      <c r="BP47" s="527" t="n"/>
      <c r="BQ47" s="544" t="n"/>
      <c r="BR47" s="479" t="n">
        <v>231551919</v>
      </c>
      <c r="BS47" s="544" t="n"/>
      <c r="BT47" s="544" t="n"/>
      <c r="BU47" s="544" t="n"/>
      <c r="BV47" s="544" t="n"/>
      <c r="BW47" s="544" t="n"/>
      <c r="BX47" s="544" t="n"/>
      <c r="BY47" s="544" t="n"/>
      <c r="BZ47" s="544" t="n"/>
      <c r="CA47" s="544" t="n"/>
      <c r="CB47" s="544" t="n"/>
      <c r="CC47" s="544" t="n"/>
      <c r="CD47" s="544" t="n"/>
      <c r="CE47" s="544" t="n"/>
      <c r="CF47" s="544" t="n"/>
      <c r="CG47" s="544" t="n"/>
      <c r="CH47" s="544" t="n"/>
      <c r="CI47" s="544" t="n"/>
      <c r="CJ47" s="544" t="n"/>
      <c r="CK47" s="544" t="n"/>
      <c r="CL47" s="544" t="n"/>
      <c r="CM47" s="544" t="n"/>
    </row>
    <row r="48" ht="15.75" customHeight="1" s="665">
      <c r="A48" s="352" t="inlineStr">
        <is>
          <t>Рефинансирование Оформление в ЛК:</t>
        </is>
      </c>
      <c r="B48" s="353" t="n"/>
      <c r="C48" s="353" t="n"/>
      <c r="D48" s="353" t="n"/>
      <c r="E48" s="353" t="n"/>
      <c r="F48" s="353" t="n"/>
      <c r="G48" s="353" t="n"/>
      <c r="H48" s="353" t="n"/>
      <c r="I48" s="353" t="n"/>
      <c r="J48" s="353" t="n"/>
      <c r="K48" s="353" t="n"/>
      <c r="L48" s="353" t="n"/>
      <c r="M48" s="353" t="n"/>
      <c r="N48" s="353" t="n"/>
      <c r="O48" s="353" t="n"/>
      <c r="P48" s="353" t="n"/>
      <c r="Q48" s="353" t="n"/>
      <c r="R48" s="353" t="n"/>
      <c r="S48" s="353" t="n"/>
      <c r="T48" s="353" t="n"/>
      <c r="U48" s="353" t="n"/>
      <c r="V48" s="353" t="n"/>
      <c r="W48" s="353" t="n"/>
      <c r="X48" s="353" t="n"/>
      <c r="Y48" s="353" t="n"/>
      <c r="Z48" s="353" t="n"/>
      <c r="AA48" s="353" t="n"/>
      <c r="AB48" s="353" t="n"/>
      <c r="AC48" s="353" t="n"/>
      <c r="AD48" s="353" t="n"/>
      <c r="AE48" s="353" t="n"/>
      <c r="AF48" s="353" t="n"/>
      <c r="AG48" s="353" t="n"/>
      <c r="AH48" s="353" t="n"/>
      <c r="AI48" s="353" t="n"/>
      <c r="AJ48" s="353" t="n"/>
      <c r="AK48" s="353" t="n"/>
      <c r="AL48" s="353" t="n"/>
      <c r="AM48" s="353" t="n"/>
      <c r="AN48" s="353" t="n"/>
      <c r="AO48" s="353" t="n"/>
      <c r="AP48" s="353" t="n"/>
      <c r="AQ48" s="353" t="n"/>
      <c r="AR48" s="353" t="n"/>
      <c r="AS48" s="353" t="n"/>
      <c r="AT48" s="353" t="n"/>
      <c r="AU48" s="353" t="n"/>
      <c r="AV48" s="353" t="n"/>
      <c r="AW48" s="353" t="n"/>
      <c r="AX48" s="353" t="n"/>
      <c r="AY48" s="353" t="n"/>
      <c r="AZ48" s="353" t="n"/>
      <c r="BA48" s="353" t="n"/>
      <c r="BB48" s="353" t="n"/>
      <c r="BC48" s="353" t="n"/>
      <c r="BD48" s="353" t="n"/>
      <c r="BE48" s="353" t="n"/>
      <c r="BF48" s="353" t="n"/>
      <c r="BG48" s="353" t="n"/>
      <c r="BH48" s="353" t="n"/>
      <c r="BI48" s="353" t="n"/>
      <c r="BJ48" s="353" t="n"/>
      <c r="BK48" s="353" t="n"/>
      <c r="BL48" s="545" t="inlineStr">
        <is>
          <t>Среднее в день</t>
        </is>
      </c>
      <c r="BM48" s="536" t="inlineStr">
        <is>
          <t>% конверсии</t>
        </is>
      </c>
      <c r="BN48" s="546" t="inlineStr">
        <is>
          <t>Сумма конверсий</t>
        </is>
      </c>
      <c r="BO48" s="538" t="inlineStr">
        <is>
          <t>Конверсия шага средняя</t>
        </is>
      </c>
      <c r="BP48" s="539" t="inlineStr">
        <is>
          <t>Конверсия от суммы заявок</t>
        </is>
      </c>
      <c r="BQ48" s="544" t="n"/>
      <c r="BR48" s="479" t="n"/>
      <c r="BS48" s="544" t="n"/>
      <c r="BT48" s="544" t="n"/>
      <c r="BU48" s="544" t="n"/>
      <c r="BV48" s="544" t="n"/>
      <c r="BW48" s="544" t="n"/>
      <c r="BX48" s="544" t="n"/>
      <c r="BY48" s="544" t="n"/>
      <c r="BZ48" s="544" t="n"/>
      <c r="CA48" s="544" t="n"/>
      <c r="CB48" s="544" t="n"/>
      <c r="CC48" s="544" t="n"/>
      <c r="CD48" s="544" t="n"/>
      <c r="CE48" s="544" t="n"/>
      <c r="CF48" s="544" t="n"/>
      <c r="CG48" s="544" t="n"/>
      <c r="CH48" s="544" t="n"/>
      <c r="CI48" s="544" t="n"/>
      <c r="CJ48" s="544" t="n"/>
      <c r="CK48" s="544" t="n"/>
      <c r="CL48" s="544" t="n"/>
      <c r="CM48" s="544" t="n"/>
    </row>
    <row r="49">
      <c r="A49" s="354" t="inlineStr">
        <is>
          <t>Клик в одобренной заявке "Продолжить оформление"</t>
        </is>
      </c>
      <c r="B49" s="355" t="n">
        <v>0</v>
      </c>
      <c r="C49" s="356">
        <f>B49/B47</f>
        <v/>
      </c>
      <c r="D49" s="355" t="n">
        <v>78</v>
      </c>
      <c r="E49" s="356">
        <f>D49/D47</f>
        <v/>
      </c>
      <c r="F49" s="355" t="n">
        <v>202</v>
      </c>
      <c r="G49" s="356">
        <f>F49/F47</f>
        <v/>
      </c>
      <c r="H49" s="355" t="n">
        <v>167</v>
      </c>
      <c r="I49" s="356">
        <f>H49/H47</f>
        <v/>
      </c>
      <c r="J49" s="355" t="n">
        <v>141</v>
      </c>
      <c r="K49" s="356">
        <f>J49/J47</f>
        <v/>
      </c>
      <c r="L49" s="355" t="n">
        <v>140</v>
      </c>
      <c r="M49" s="356">
        <f>L49/L47</f>
        <v/>
      </c>
      <c r="N49" s="355" t="n">
        <v>139</v>
      </c>
      <c r="O49" s="356">
        <f>N49/N47</f>
        <v/>
      </c>
      <c r="P49" s="355" t="n">
        <v>168</v>
      </c>
      <c r="Q49" s="356">
        <f>P49/P47</f>
        <v/>
      </c>
      <c r="R49" s="355" t="n">
        <v>156</v>
      </c>
      <c r="S49" s="356">
        <f>R49/R47</f>
        <v/>
      </c>
      <c r="T49" s="355" t="n">
        <v>132</v>
      </c>
      <c r="U49" s="356">
        <f>T49/T47</f>
        <v/>
      </c>
      <c r="V49" s="355" t="n">
        <v>144</v>
      </c>
      <c r="W49" s="356">
        <f>V49/V47</f>
        <v/>
      </c>
      <c r="X49" s="355" t="n">
        <v>83</v>
      </c>
      <c r="Y49" s="356">
        <f>X49/X47</f>
        <v/>
      </c>
      <c r="Z49" s="355" t="n">
        <v>119</v>
      </c>
      <c r="AA49" s="356">
        <f>Z49/Z47</f>
        <v/>
      </c>
      <c r="AB49" s="355" t="n">
        <v>96</v>
      </c>
      <c r="AC49" s="356">
        <f>AB49/AB47</f>
        <v/>
      </c>
      <c r="AD49" s="355" t="n">
        <v>115</v>
      </c>
      <c r="AE49" s="356">
        <f>AD49/AD47</f>
        <v/>
      </c>
      <c r="AF49" s="355" t="n">
        <v>117</v>
      </c>
      <c r="AG49" s="356">
        <f>AF49/AF47</f>
        <v/>
      </c>
      <c r="AH49" s="355" t="n">
        <v>96</v>
      </c>
      <c r="AI49" s="356">
        <f>AH49/AH47</f>
        <v/>
      </c>
      <c r="AJ49" s="355" t="n">
        <v>137</v>
      </c>
      <c r="AK49" s="356">
        <f>AJ49/AJ47</f>
        <v/>
      </c>
      <c r="AL49" s="355" t="n">
        <v>112</v>
      </c>
      <c r="AM49" s="356">
        <f>AL49/AL47</f>
        <v/>
      </c>
      <c r="AN49" s="355" t="n">
        <v>95</v>
      </c>
      <c r="AO49" s="356">
        <f>AN49/AN47</f>
        <v/>
      </c>
      <c r="AP49" s="355" t="n">
        <v>114</v>
      </c>
      <c r="AQ49" s="356">
        <f>AP49/AP47</f>
        <v/>
      </c>
      <c r="AR49" s="355" t="n">
        <v>158</v>
      </c>
      <c r="AS49" s="356">
        <f>AR49/AR47</f>
        <v/>
      </c>
      <c r="AT49" s="355" t="n">
        <v>125</v>
      </c>
      <c r="AU49" s="356">
        <f>AT49/AT47</f>
        <v/>
      </c>
      <c r="AV49" s="355" t="n">
        <v>119</v>
      </c>
      <c r="AW49" s="356">
        <f>AV49/AV47</f>
        <v/>
      </c>
      <c r="AX49" s="355" t="n">
        <v>149</v>
      </c>
      <c r="AY49" s="356">
        <f>AX49/AX47</f>
        <v/>
      </c>
      <c r="AZ49" s="355" t="n">
        <v>143</v>
      </c>
      <c r="BA49" s="356">
        <f>AZ49/AZ47</f>
        <v/>
      </c>
      <c r="BB49" s="355" t="n">
        <v>143</v>
      </c>
      <c r="BC49" s="356">
        <f>BB49/BB47</f>
        <v/>
      </c>
      <c r="BD49" s="355" t="n">
        <v>143</v>
      </c>
      <c r="BE49" s="356">
        <f>BD49/BD47</f>
        <v/>
      </c>
      <c r="BF49" s="355" t="n">
        <v>173</v>
      </c>
      <c r="BG49" s="356">
        <f>BF49/BF47</f>
        <v/>
      </c>
      <c r="BH49" s="355" t="n">
        <v>187</v>
      </c>
      <c r="BI49" s="356">
        <f>BH49/BH47</f>
        <v/>
      </c>
      <c r="BJ49" s="355" t="n">
        <v>137</v>
      </c>
      <c r="BK49" s="356">
        <f>BJ49/BJ47</f>
        <v/>
      </c>
      <c r="BL49" s="167">
        <f>AVERAGE(B49,D49,F49,H49,J49,L49,N49,P49,R49,T49,V49,X49,Z49,AB49,AD49,AF49,AH49,AJ49,AL49,AN49,AP49,AR49,AT49,AV49,AX49,AZ49,BB49,BD49,BF49,BH49,BJ49)</f>
        <v/>
      </c>
      <c r="BM49" s="186">
        <f>$BM$50/$BL$46</f>
        <v/>
      </c>
      <c r="BN49" s="167">
        <f>SUM(B49,D49,F49,H49,J49,L49,N49,P49,R49,T49,V49,X49,Z49,AB49,AD49,AF49,AH49,AJ49,AL49,AN49,AP49,AR49,AT49,AV49,AX49,AZ49,BB49,BD49,BF49,BH49,BJ49)</f>
        <v/>
      </c>
      <c r="BO49" s="540">
        <f>$BM$50/$BL$47</f>
        <v/>
      </c>
      <c r="BP49" s="540">
        <f>BN49/BN47</f>
        <v/>
      </c>
      <c r="BR49" s="76" t="n">
        <v>231791794</v>
      </c>
    </row>
    <row r="50">
      <c r="A50" s="354" t="inlineStr">
        <is>
          <t>На странице "Данные для проверки" клик на кнопке "Рефинансировать"</t>
        </is>
      </c>
      <c r="B50" s="355" t="n">
        <v>0</v>
      </c>
      <c r="C50" s="356">
        <f>B50/B49</f>
        <v/>
      </c>
      <c r="D50" s="355" t="n">
        <v>0</v>
      </c>
      <c r="E50" s="356">
        <f>D50/D49</f>
        <v/>
      </c>
      <c r="F50" s="355" t="n">
        <v>1</v>
      </c>
      <c r="G50" s="356">
        <f>F50/F49</f>
        <v/>
      </c>
      <c r="H50" s="355" t="n">
        <v>1</v>
      </c>
      <c r="I50" s="356">
        <f>H50/H49</f>
        <v/>
      </c>
      <c r="J50" s="355" t="n"/>
      <c r="K50" s="356">
        <f>J50/J49</f>
        <v/>
      </c>
      <c r="L50" s="355" t="n">
        <v>1</v>
      </c>
      <c r="M50" s="356">
        <f>L50/L49</f>
        <v/>
      </c>
      <c r="N50" s="355" t="n">
        <v>0</v>
      </c>
      <c r="O50" s="356">
        <f>N50/N49</f>
        <v/>
      </c>
      <c r="P50" s="355" t="n">
        <v>4</v>
      </c>
      <c r="Q50" s="356">
        <f>P50/P49</f>
        <v/>
      </c>
      <c r="R50" s="355" t="n">
        <v>1</v>
      </c>
      <c r="S50" s="356">
        <f>R50/R49</f>
        <v/>
      </c>
      <c r="T50" s="355" t="n">
        <v>1</v>
      </c>
      <c r="U50" s="356">
        <f>T50/T49</f>
        <v/>
      </c>
      <c r="V50" s="355" t="n">
        <v>2</v>
      </c>
      <c r="W50" s="356">
        <f>V50/V49</f>
        <v/>
      </c>
      <c r="X50" s="355" t="n">
        <v>0</v>
      </c>
      <c r="Y50" s="356">
        <f>X50/X49</f>
        <v/>
      </c>
      <c r="Z50" s="355" t="n">
        <v>1</v>
      </c>
      <c r="AA50" s="356">
        <f>Z50/Z49</f>
        <v/>
      </c>
      <c r="AB50" s="355" t="n">
        <v>0</v>
      </c>
      <c r="AC50" s="356">
        <f>AB50/AB49</f>
        <v/>
      </c>
      <c r="AD50" s="355" t="n">
        <v>2</v>
      </c>
      <c r="AE50" s="356">
        <f>AD50/AD49</f>
        <v/>
      </c>
      <c r="AF50" s="355" t="n">
        <v>2</v>
      </c>
      <c r="AG50" s="356">
        <f>AF50/AF49</f>
        <v/>
      </c>
      <c r="AH50" s="355" t="n">
        <v>1</v>
      </c>
      <c r="AI50" s="356">
        <f>AH50/AH49</f>
        <v/>
      </c>
      <c r="AJ50" s="355" t="n">
        <v>7</v>
      </c>
      <c r="AK50" s="356">
        <f>AJ50/AJ49</f>
        <v/>
      </c>
      <c r="AL50" s="355" t="n">
        <v>4</v>
      </c>
      <c r="AM50" s="356">
        <f>AL50/AL49</f>
        <v/>
      </c>
      <c r="AN50" s="355" t="n">
        <v>0</v>
      </c>
      <c r="AO50" s="356">
        <f>AN50/AN49</f>
        <v/>
      </c>
      <c r="AP50" s="355" t="n">
        <v>5</v>
      </c>
      <c r="AQ50" s="356">
        <f>AP50/AP49</f>
        <v/>
      </c>
      <c r="AR50" s="355" t="n">
        <v>12</v>
      </c>
      <c r="AS50" s="356">
        <f>AR50/AR49</f>
        <v/>
      </c>
      <c r="AT50" s="355" t="n">
        <v>1</v>
      </c>
      <c r="AU50" s="356">
        <f>AT50/AT49</f>
        <v/>
      </c>
      <c r="AV50" s="355" t="n">
        <v>1</v>
      </c>
      <c r="AW50" s="356">
        <f>AV50/AV49</f>
        <v/>
      </c>
      <c r="AX50" s="355" t="n">
        <v>1</v>
      </c>
      <c r="AY50" s="356">
        <f>AX50/AX49</f>
        <v/>
      </c>
      <c r="AZ50" s="355" t="n">
        <v>1</v>
      </c>
      <c r="BA50" s="356">
        <f>AZ50/AZ49</f>
        <v/>
      </c>
      <c r="BB50" s="355" t="n">
        <v>0</v>
      </c>
      <c r="BC50" s="356">
        <f>BB50/BB49</f>
        <v/>
      </c>
      <c r="BD50" s="355" t="n">
        <v>0</v>
      </c>
      <c r="BE50" s="356">
        <f>BD50/BD49</f>
        <v/>
      </c>
      <c r="BF50" s="355" t="n">
        <v>1</v>
      </c>
      <c r="BG50" s="356">
        <f>BF50/BF49</f>
        <v/>
      </c>
      <c r="BH50" s="355" t="n">
        <v>3</v>
      </c>
      <c r="BI50" s="356">
        <f>BH50/BH49</f>
        <v/>
      </c>
      <c r="BJ50" s="355" t="n">
        <v>1</v>
      </c>
      <c r="BK50" s="356">
        <f>BJ50/BJ49</f>
        <v/>
      </c>
      <c r="BL50" s="167">
        <f>AVERAGE(B50,D50,F50,H50,J50,L50,N50,P50,R50,T50,V50,X50,Z50,AB50,AD50,AF50,AH50,AJ50,AL50,AN50,AP50,AR50,AT50,AV50,AX50,AZ50,BB50,BD50,BF50,BH50,BJ50)</f>
        <v/>
      </c>
      <c r="BM50" s="186">
        <f>$BL$50/BL46</f>
        <v/>
      </c>
      <c r="BN50" s="167">
        <f>SUM(B50,D50,F50,H50,J50,L50,N50,P50,R50,T50,V50,X50,Z50,AB50,AD50,AF50,AH50,AJ50,AL50,AN50,AP50,AR50,AT50,AV50,AX50,AZ50,BB50,BD50,BF50,BH50,BJ50)</f>
        <v/>
      </c>
      <c r="BO50" s="540">
        <f>$BL$50/$BL$49</f>
        <v/>
      </c>
      <c r="BP50" s="540">
        <f>BN50/BN47</f>
        <v/>
      </c>
      <c r="BR50" s="76" t="n">
        <v>231791795</v>
      </c>
    </row>
    <row r="51">
      <c r="A51" s="354" t="inlineStr">
        <is>
          <t>Карта выбрана</t>
        </is>
      </c>
      <c r="B51" s="355" t="n">
        <v>0</v>
      </c>
      <c r="C51" s="356">
        <f>B51/B50</f>
        <v/>
      </c>
      <c r="D51" s="355" t="n">
        <v>0</v>
      </c>
      <c r="E51" s="356">
        <f>D51/D50</f>
        <v/>
      </c>
      <c r="F51" s="355" t="n">
        <v>1</v>
      </c>
      <c r="G51" s="356">
        <f>F51/F50</f>
        <v/>
      </c>
      <c r="H51" s="355" t="n">
        <v>1</v>
      </c>
      <c r="I51" s="356">
        <f>H51/H50</f>
        <v/>
      </c>
      <c r="J51" s="355" t="n"/>
      <c r="K51" s="356">
        <f>J51/J50</f>
        <v/>
      </c>
      <c r="L51" s="355" t="n">
        <v>1</v>
      </c>
      <c r="M51" s="356">
        <f>L51/L50</f>
        <v/>
      </c>
      <c r="N51" s="355" t="n">
        <v>0</v>
      </c>
      <c r="O51" s="356">
        <f>N51/N50</f>
        <v/>
      </c>
      <c r="P51" s="355" t="n">
        <v>4</v>
      </c>
      <c r="Q51" s="356">
        <f>P51/P50</f>
        <v/>
      </c>
      <c r="R51" s="355" t="n">
        <v>1</v>
      </c>
      <c r="S51" s="356">
        <f>R51/R50</f>
        <v/>
      </c>
      <c r="T51" s="355" t="n">
        <v>1</v>
      </c>
      <c r="U51" s="356">
        <f>T51/T50</f>
        <v/>
      </c>
      <c r="V51" s="355" t="n">
        <v>2</v>
      </c>
      <c r="W51" s="356">
        <f>V51/V50</f>
        <v/>
      </c>
      <c r="X51" s="355" t="n">
        <v>0</v>
      </c>
      <c r="Y51" s="356">
        <f>X51/X50</f>
        <v/>
      </c>
      <c r="Z51" s="355" t="n">
        <v>1</v>
      </c>
      <c r="AA51" s="356">
        <f>Z51/Z50</f>
        <v/>
      </c>
      <c r="AB51" s="355" t="n">
        <v>0</v>
      </c>
      <c r="AC51" s="356">
        <f>AB51/AB50</f>
        <v/>
      </c>
      <c r="AD51" s="355" t="n">
        <v>2</v>
      </c>
      <c r="AE51" s="356">
        <f>AD51/AD50</f>
        <v/>
      </c>
      <c r="AF51" s="355" t="n">
        <v>2</v>
      </c>
      <c r="AG51" s="356">
        <f>AF51/AF50</f>
        <v/>
      </c>
      <c r="AH51" s="355" t="n">
        <v>1</v>
      </c>
      <c r="AI51" s="356">
        <f>AH51/AH50</f>
        <v/>
      </c>
      <c r="AJ51" s="355" t="n">
        <v>0</v>
      </c>
      <c r="AK51" s="356">
        <f>AJ51/AJ50</f>
        <v/>
      </c>
      <c r="AL51" s="355" t="n">
        <v>4</v>
      </c>
      <c r="AM51" s="356">
        <f>AL51/AL50</f>
        <v/>
      </c>
      <c r="AN51" s="355" t="n">
        <v>0</v>
      </c>
      <c r="AO51" s="356">
        <f>AN51/AN50</f>
        <v/>
      </c>
      <c r="AP51" s="355" t="n">
        <v>2</v>
      </c>
      <c r="AQ51" s="356">
        <f>AP51/AP50</f>
        <v/>
      </c>
      <c r="AR51" s="355" t="n">
        <v>3</v>
      </c>
      <c r="AS51" s="356">
        <f>AR51/AR50</f>
        <v/>
      </c>
      <c r="AT51" s="355" t="n">
        <v>1</v>
      </c>
      <c r="AU51" s="356">
        <f>AT51/AT50</f>
        <v/>
      </c>
      <c r="AV51" s="355" t="n">
        <v>1</v>
      </c>
      <c r="AW51" s="356">
        <f>AV51/AV50</f>
        <v/>
      </c>
      <c r="AX51" s="355" t="n">
        <v>1</v>
      </c>
      <c r="AY51" s="356">
        <f>AX51/AX50</f>
        <v/>
      </c>
      <c r="AZ51" s="355" t="n">
        <v>1</v>
      </c>
      <c r="BA51" s="356">
        <f>AZ51/AZ50</f>
        <v/>
      </c>
      <c r="BB51" s="355" t="n">
        <v>0</v>
      </c>
      <c r="BC51" s="356">
        <f>BB51/BB50</f>
        <v/>
      </c>
      <c r="BD51" s="355" t="n">
        <v>0</v>
      </c>
      <c r="BE51" s="356">
        <f>BD51/BD50</f>
        <v/>
      </c>
      <c r="BF51" s="355" t="n">
        <v>1</v>
      </c>
      <c r="BG51" s="356">
        <f>BF51/BF50</f>
        <v/>
      </c>
      <c r="BH51" s="355" t="n">
        <v>3</v>
      </c>
      <c r="BI51" s="356">
        <f>BH51/BH50</f>
        <v/>
      </c>
      <c r="BJ51" s="355" t="n">
        <v>1</v>
      </c>
      <c r="BK51" s="356">
        <f>BJ51/BJ50</f>
        <v/>
      </c>
      <c r="BL51" s="167">
        <f>AVERAGE(B51,D51,F51,H51,J51,L51,N51,P51,R51,T51,V51,X51,Z51,AB51,AD51,AF51,AH51,AJ51,AL51,AN51,AP51,AR51,AT51,AV51,AX51,AZ51,BB51,BD51,BF51,BH51,BJ51)</f>
        <v/>
      </c>
      <c r="BM51" s="202">
        <f>$BL$51/$BL$46</f>
        <v/>
      </c>
      <c r="BN51" s="167">
        <f>SUM(B51,D51,F51,H51,J51,L51,N51,P51,R51,T51,V51,X51,Z51,AB51,AD51,AF51,AH51,AJ51,AL51,AN51,AP51,AR51,AT51,AV51,AX51,AZ51,BB51,BD51,BF51,BH51,BJ51)</f>
        <v/>
      </c>
      <c r="BO51" s="540">
        <f>$BL$51/$BL$50</f>
        <v/>
      </c>
      <c r="BP51" s="540">
        <f>BN51/BN47</f>
        <v/>
      </c>
      <c r="BR51" s="76" t="n">
        <v>231791796</v>
      </c>
    </row>
    <row r="52">
      <c r="A52" s="354" t="inlineStr">
        <is>
          <t>Просмотр Условий и АСП успешно, Нажал "Подписать договор"</t>
        </is>
      </c>
      <c r="B52" s="355" t="n">
        <v>0</v>
      </c>
      <c r="C52" s="356">
        <f>B52/B51</f>
        <v/>
      </c>
      <c r="D52" s="355" t="n">
        <v>0</v>
      </c>
      <c r="E52" s="356">
        <f>D52/D51</f>
        <v/>
      </c>
      <c r="F52" s="355" t="n">
        <v>1</v>
      </c>
      <c r="G52" s="356">
        <f>F52/F51</f>
        <v/>
      </c>
      <c r="H52" s="355" t="n">
        <v>1</v>
      </c>
      <c r="I52" s="356">
        <f>H52/H51</f>
        <v/>
      </c>
      <c r="J52" s="355" t="n"/>
      <c r="K52" s="356">
        <f>J52/J51</f>
        <v/>
      </c>
      <c r="L52" s="355" t="n">
        <v>1</v>
      </c>
      <c r="M52" s="356">
        <f>L52/L51</f>
        <v/>
      </c>
      <c r="N52" s="355" t="n">
        <v>0</v>
      </c>
      <c r="O52" s="356">
        <f>N52/N51</f>
        <v/>
      </c>
      <c r="P52" s="355" t="n">
        <v>4</v>
      </c>
      <c r="Q52" s="356">
        <f>P52/P51</f>
        <v/>
      </c>
      <c r="R52" s="355" t="n">
        <v>1</v>
      </c>
      <c r="S52" s="356">
        <f>R52/R51</f>
        <v/>
      </c>
      <c r="T52" s="355" t="n">
        <v>1</v>
      </c>
      <c r="U52" s="356">
        <f>T52/T51</f>
        <v/>
      </c>
      <c r="V52" s="355" t="n">
        <v>2</v>
      </c>
      <c r="W52" s="356">
        <f>V52/V51</f>
        <v/>
      </c>
      <c r="X52" s="355" t="n">
        <v>0</v>
      </c>
      <c r="Y52" s="356">
        <f>X52/X51</f>
        <v/>
      </c>
      <c r="Z52" s="355" t="n">
        <v>1</v>
      </c>
      <c r="AA52" s="356">
        <f>Z52/Z51</f>
        <v/>
      </c>
      <c r="AB52" s="355" t="n">
        <v>0</v>
      </c>
      <c r="AC52" s="356">
        <f>AB52/AB51</f>
        <v/>
      </c>
      <c r="AD52" s="355" t="n">
        <v>2</v>
      </c>
      <c r="AE52" s="356">
        <f>AD52/AD51</f>
        <v/>
      </c>
      <c r="AF52" s="355" t="n">
        <v>1</v>
      </c>
      <c r="AG52" s="356">
        <f>AF52/AF51</f>
        <v/>
      </c>
      <c r="AH52" s="355" t="n">
        <v>1</v>
      </c>
      <c r="AI52" s="356">
        <f>AH52/AH51</f>
        <v/>
      </c>
      <c r="AJ52" s="355" t="n">
        <v>0</v>
      </c>
      <c r="AK52" s="356">
        <f>AJ52/AJ51</f>
        <v/>
      </c>
      <c r="AL52" s="355" t="n">
        <v>1</v>
      </c>
      <c r="AM52" s="356">
        <f>AL52/AL51</f>
        <v/>
      </c>
      <c r="AN52" s="355" t="n">
        <v>0</v>
      </c>
      <c r="AO52" s="356">
        <f>AN52/AN51</f>
        <v/>
      </c>
      <c r="AP52" s="355" t="n">
        <v>0</v>
      </c>
      <c r="AQ52" s="356">
        <f>AP52/AP51</f>
        <v/>
      </c>
      <c r="AR52" s="355" t="n">
        <v>2</v>
      </c>
      <c r="AS52" s="356">
        <f>AR52/AR51</f>
        <v/>
      </c>
      <c r="AT52" s="355" t="n">
        <v>1</v>
      </c>
      <c r="AU52" s="356">
        <f>AT52/AT51</f>
        <v/>
      </c>
      <c r="AV52" s="355" t="n">
        <v>1</v>
      </c>
      <c r="AW52" s="356">
        <f>AV52/AV51</f>
        <v/>
      </c>
      <c r="AX52" s="355" t="n">
        <v>1</v>
      </c>
      <c r="AY52" s="356">
        <f>AX52/AX51</f>
        <v/>
      </c>
      <c r="AZ52" s="355" t="n">
        <v>1</v>
      </c>
      <c r="BA52" s="356">
        <f>AZ52/AZ51</f>
        <v/>
      </c>
      <c r="BB52" s="355" t="n">
        <v>0</v>
      </c>
      <c r="BC52" s="356">
        <f>BB52/BB51</f>
        <v/>
      </c>
      <c r="BD52" s="355" t="n">
        <v>0</v>
      </c>
      <c r="BE52" s="356">
        <f>BD52/BD51</f>
        <v/>
      </c>
      <c r="BF52" s="355" t="n">
        <v>1</v>
      </c>
      <c r="BG52" s="356">
        <f>BF52/BF51</f>
        <v/>
      </c>
      <c r="BH52" s="355" t="n">
        <v>3</v>
      </c>
      <c r="BI52" s="356">
        <f>BH52/BH51</f>
        <v/>
      </c>
      <c r="BJ52" s="355" t="n"/>
      <c r="BK52" s="356">
        <f>BJ52/BJ51</f>
        <v/>
      </c>
      <c r="BL52" s="167">
        <f>AVERAGE(B52,D52,F52,H52,J52,L52,N52,P52,R52,T52,V52,X52,Z52,AB52,AD52,AF52,AH52,AJ52,AL52,AN52,AP52,AR52,AT52,AV52,AX52,AZ52,BB52,BD52,BF52,BH52,BJ52)</f>
        <v/>
      </c>
      <c r="BM52" s="170">
        <f>$BL$52/$BL$46</f>
        <v/>
      </c>
      <c r="BN52" s="167">
        <f>SUM(B52,D52,F52,H52,J52,L52,N52,P52,R52,T52,V52,X52,Z52,AB52,AD52,AF52,AH52,AJ52,AL52,AN52,AP52,AR52,AT52,AV52,AX52,AZ52,BB52,BD52,BF52,BH52,BJ52)</f>
        <v/>
      </c>
      <c r="BO52" s="540">
        <f>$BL$52/$BL$51</f>
        <v/>
      </c>
      <c r="BP52" s="540">
        <f>BN52/BN47</f>
        <v/>
      </c>
      <c r="BR52" s="76" t="n">
        <v>231791797</v>
      </c>
    </row>
    <row r="53" ht="15.75" customHeight="1" s="665" thickBot="1">
      <c r="A53" s="486" t="inlineStr">
        <is>
          <t xml:space="preserve">Успешная загрузка страницы "Спасибо" </t>
        </is>
      </c>
      <c r="B53" s="355" t="n">
        <v>0</v>
      </c>
      <c r="C53" s="356">
        <f>B53/B52</f>
        <v/>
      </c>
      <c r="D53" s="355" t="n">
        <v>0</v>
      </c>
      <c r="E53" s="356">
        <f>D53/D52</f>
        <v/>
      </c>
      <c r="F53" s="355" t="n">
        <v>1</v>
      </c>
      <c r="G53" s="356">
        <f>F53/F52</f>
        <v/>
      </c>
      <c r="H53" s="355" t="n">
        <v>1</v>
      </c>
      <c r="I53" s="356">
        <f>H53/H52</f>
        <v/>
      </c>
      <c r="J53" s="355" t="n"/>
      <c r="K53" s="356">
        <f>J53/J52</f>
        <v/>
      </c>
      <c r="L53" s="355" t="n">
        <v>1</v>
      </c>
      <c r="M53" s="356">
        <f>L53/L52</f>
        <v/>
      </c>
      <c r="N53" s="355" t="n">
        <v>0</v>
      </c>
      <c r="O53" s="356">
        <f>N53/N52</f>
        <v/>
      </c>
      <c r="P53" s="355" t="n">
        <v>4</v>
      </c>
      <c r="Q53" s="356">
        <f>P53/P52</f>
        <v/>
      </c>
      <c r="R53" s="355" t="n">
        <v>1</v>
      </c>
      <c r="S53" s="356">
        <f>R53/R52</f>
        <v/>
      </c>
      <c r="T53" s="355" t="n">
        <v>1</v>
      </c>
      <c r="U53" s="356">
        <f>T53/T52</f>
        <v/>
      </c>
      <c r="V53" s="355" t="n">
        <v>2</v>
      </c>
      <c r="W53" s="356">
        <f>V53/V52</f>
        <v/>
      </c>
      <c r="X53" s="355" t="n">
        <v>0</v>
      </c>
      <c r="Y53" s="356">
        <f>X53/X52</f>
        <v/>
      </c>
      <c r="Z53" s="355" t="n">
        <v>1</v>
      </c>
      <c r="AA53" s="356">
        <f>Z53/Z52</f>
        <v/>
      </c>
      <c r="AB53" s="355" t="n">
        <v>0</v>
      </c>
      <c r="AC53" s="356">
        <f>AB53/AB52</f>
        <v/>
      </c>
      <c r="AD53" s="355" t="n">
        <v>2</v>
      </c>
      <c r="AE53" s="356">
        <f>AD53/AD52</f>
        <v/>
      </c>
      <c r="AF53" s="355" t="n">
        <v>1</v>
      </c>
      <c r="AG53" s="356">
        <f>AF53/AF52</f>
        <v/>
      </c>
      <c r="AH53" s="355" t="n">
        <v>1</v>
      </c>
      <c r="AI53" s="356">
        <f>AH53/AH52</f>
        <v/>
      </c>
      <c r="AJ53" s="355" t="n">
        <v>0</v>
      </c>
      <c r="AK53" s="356">
        <f>AJ53/AJ52</f>
        <v/>
      </c>
      <c r="AL53" s="355" t="n">
        <v>1</v>
      </c>
      <c r="AM53" s="356">
        <f>AL53/AL52</f>
        <v/>
      </c>
      <c r="AN53" s="355" t="n">
        <v>0</v>
      </c>
      <c r="AO53" s="356">
        <f>AN53/AN52</f>
        <v/>
      </c>
      <c r="AP53" s="355" t="n">
        <v>0</v>
      </c>
      <c r="AQ53" s="356">
        <f>AP53/AP52</f>
        <v/>
      </c>
      <c r="AR53" s="355" t="n">
        <v>2</v>
      </c>
      <c r="AS53" s="356">
        <f>AR53/AR52</f>
        <v/>
      </c>
      <c r="AT53" s="355" t="n">
        <v>1</v>
      </c>
      <c r="AU53" s="356">
        <f>AT53/AT52</f>
        <v/>
      </c>
      <c r="AV53" s="355" t="n">
        <v>1</v>
      </c>
      <c r="AW53" s="356">
        <f>AV53/AV52</f>
        <v/>
      </c>
      <c r="AX53" s="355" t="n">
        <v>1</v>
      </c>
      <c r="AY53" s="356">
        <f>AX53/AX52</f>
        <v/>
      </c>
      <c r="AZ53" s="355" t="n">
        <v>1</v>
      </c>
      <c r="BA53" s="356">
        <f>AZ53/AZ52</f>
        <v/>
      </c>
      <c r="BB53" s="355" t="n">
        <v>0</v>
      </c>
      <c r="BC53" s="356">
        <f>BB53/BB52</f>
        <v/>
      </c>
      <c r="BD53" s="355" t="n">
        <v>0</v>
      </c>
      <c r="BE53" s="356">
        <f>BD53/BD52</f>
        <v/>
      </c>
      <c r="BF53" s="355" t="n">
        <v>1</v>
      </c>
      <c r="BG53" s="356">
        <f>BF53/BF52</f>
        <v/>
      </c>
      <c r="BH53" s="355" t="n">
        <v>3</v>
      </c>
      <c r="BI53" s="356">
        <f>BH53/BH52</f>
        <v/>
      </c>
      <c r="BJ53" s="355" t="n"/>
      <c r="BK53" s="356">
        <f>BJ53/BJ52</f>
        <v/>
      </c>
      <c r="BL53" s="167">
        <f>AVERAGE(B53,D53,F53,H53,J53,L53,N53,P53,R53,T53,V53,X53,Z53,AB53,AD53,AF53,AH53,AJ53,AL53,AN53,AP53,AR53,AT53,AV53,AX53,AZ53,BB53,BD53,BF53,BH53,BJ53)</f>
        <v/>
      </c>
      <c r="BM53" s="170">
        <f>$BL$53/$BL$46</f>
        <v/>
      </c>
      <c r="BN53" s="167">
        <f>SUM(B53,D53,F53,H53,J53,L53,N53,P53,R53,T53,V53,X53,Z53,AB53,AD53,AF53,AH53,AJ53,AL53,AN53,AP53,AR53,AT53,AV53,AX53,AZ53,BB53,BD53,BF53,BH53,BJ53)</f>
        <v/>
      </c>
      <c r="BO53" s="540">
        <f>$BL$53/$BL$52</f>
        <v/>
      </c>
      <c r="BP53" s="531">
        <f>BN53/BN47</f>
        <v/>
      </c>
      <c r="BR53" s="76" t="n">
        <v>231791798</v>
      </c>
    </row>
    <row r="54" ht="15.75" customHeight="1" s="665" thickBot="1">
      <c r="A54" s="591" t="inlineStr">
        <is>
          <t>Переход в ЛК с калькулятора для НК</t>
        </is>
      </c>
      <c r="B54" s="547" t="n">
        <v>158</v>
      </c>
      <c r="C54" s="548" t="n"/>
      <c r="D54" s="547" t="n">
        <v>165</v>
      </c>
      <c r="E54" s="548" t="n"/>
      <c r="F54" s="489" t="n">
        <v>139</v>
      </c>
      <c r="G54" s="548" t="n"/>
      <c r="H54" s="489" t="n">
        <v>152</v>
      </c>
      <c r="I54" s="548" t="n"/>
      <c r="J54" s="547" t="n">
        <v>163</v>
      </c>
      <c r="K54" s="548" t="n"/>
      <c r="L54" s="547" t="n">
        <v>138</v>
      </c>
      <c r="M54" s="548" t="n"/>
      <c r="N54" s="547" t="n">
        <v>134</v>
      </c>
      <c r="O54" s="548" t="n"/>
      <c r="P54" s="547" t="n">
        <v>170</v>
      </c>
      <c r="Q54" s="548" t="n"/>
      <c r="R54" s="547" t="n">
        <v>155</v>
      </c>
      <c r="S54" s="548" t="n"/>
      <c r="T54" s="547" t="n">
        <v>137</v>
      </c>
      <c r="U54" s="548" t="n"/>
      <c r="V54" s="547" t="n">
        <v>155</v>
      </c>
      <c r="W54" s="548" t="n"/>
      <c r="X54" s="547" t="n">
        <v>168</v>
      </c>
      <c r="Y54" s="548" t="n"/>
      <c r="Z54" s="547" t="n">
        <v>129</v>
      </c>
      <c r="AA54" s="548" t="n"/>
      <c r="AB54" s="547" t="n">
        <v>107</v>
      </c>
      <c r="AC54" s="548" t="n"/>
      <c r="AD54" s="547" t="n">
        <v>169</v>
      </c>
      <c r="AE54" s="548" t="n"/>
      <c r="AF54" s="547" t="n">
        <v>177</v>
      </c>
      <c r="AG54" s="548" t="n"/>
      <c r="AH54" s="547" t="n">
        <v>158</v>
      </c>
      <c r="AI54" s="548" t="n"/>
      <c r="AJ54" s="547" t="n">
        <v>162</v>
      </c>
      <c r="AK54" s="548" t="n"/>
      <c r="AL54" s="547" t="n">
        <v>156</v>
      </c>
      <c r="AM54" s="548" t="n"/>
      <c r="AN54" s="547" t="n">
        <v>150</v>
      </c>
      <c r="AO54" s="548" t="n"/>
      <c r="AP54" s="547" t="n">
        <v>122</v>
      </c>
      <c r="AQ54" s="548" t="n"/>
      <c r="AR54" s="547" t="n">
        <v>158</v>
      </c>
      <c r="AS54" s="548" t="n"/>
      <c r="AT54" s="547" t="n">
        <v>178</v>
      </c>
      <c r="AU54" s="548" t="n"/>
      <c r="AV54" s="547" t="n">
        <v>141</v>
      </c>
      <c r="AW54" s="548" t="n"/>
      <c r="AX54" s="547" t="n">
        <v>138</v>
      </c>
      <c r="AY54" s="548" t="n"/>
      <c r="AZ54" s="547" t="n">
        <v>141</v>
      </c>
      <c r="BA54" s="548" t="n"/>
      <c r="BB54" s="547" t="n">
        <v>121</v>
      </c>
      <c r="BC54" s="548" t="n"/>
      <c r="BD54" s="547" t="n">
        <v>146</v>
      </c>
      <c r="BE54" s="548" t="n"/>
      <c r="BF54" s="547" t="n">
        <v>150</v>
      </c>
      <c r="BG54" s="548" t="n"/>
      <c r="BH54" s="547" t="n">
        <v>162</v>
      </c>
      <c r="BI54" s="548" t="n"/>
      <c r="BJ54" s="547" t="n">
        <v>121</v>
      </c>
      <c r="BK54" s="548" t="n"/>
      <c r="BL54" s="549">
        <f>AVERAGE(B54,D54,F54,H54,J54,L54,N54,P54,R54,T54,V54,X54,Z54,AB54,AD54,AF54,AH54,AJ54,AL54,AN54,AP54,AR54,AT54,AV54,AX54,AZ54,BB54,BD54,BF54,BH54,BJ54)</f>
        <v/>
      </c>
      <c r="BM54" s="550" t="n"/>
      <c r="BN54" s="551">
        <f>SUM(B54,D54,F54,H54,J54,L54,N54,P54,R54,T54,V54,X54,Z54,AB54,AD54,AF54,AH54,AJ54,AL54,AN54,AP54,AR54,AT54,AV54,AX54,AZ54,BB54,BD54,BF54,BH54,BJ54)</f>
        <v/>
      </c>
      <c r="BO54" s="301" t="n"/>
      <c r="BP54" s="302" t="n"/>
      <c r="BR54" s="76" t="n">
        <v>236329837</v>
      </c>
    </row>
    <row r="55">
      <c r="A55" s="493" t="inlineStr">
        <is>
          <t>Оформление данных через ГосУслуги:</t>
        </is>
      </c>
      <c r="B55" s="494" t="n"/>
      <c r="C55" s="495" t="n"/>
      <c r="D55" s="494" t="n"/>
      <c r="E55" s="495" t="n"/>
      <c r="F55" s="495" t="n"/>
      <c r="G55" s="495" t="n"/>
      <c r="H55" s="495" t="n"/>
      <c r="I55" s="495" t="n"/>
      <c r="J55" s="494" t="n"/>
      <c r="K55" s="495" t="n"/>
      <c r="L55" s="494" t="n"/>
      <c r="M55" s="495" t="n"/>
      <c r="N55" s="494" t="n"/>
      <c r="O55" s="495" t="n"/>
      <c r="P55" s="494" t="n"/>
      <c r="Q55" s="495" t="n"/>
      <c r="R55" s="494" t="n"/>
      <c r="S55" s="495" t="n"/>
      <c r="T55" s="494" t="n"/>
      <c r="U55" s="495" t="n"/>
      <c r="V55" s="494" t="n"/>
      <c r="W55" s="495" t="n"/>
      <c r="X55" s="494" t="n"/>
      <c r="Y55" s="495" t="n"/>
      <c r="Z55" s="494" t="n"/>
      <c r="AA55" s="495" t="n"/>
      <c r="AB55" s="494" t="n"/>
      <c r="AC55" s="495" t="n"/>
      <c r="AD55" s="494" t="n"/>
      <c r="AE55" s="495" t="n"/>
      <c r="AF55" s="494" t="n"/>
      <c r="AG55" s="495" t="n"/>
      <c r="AH55" s="494" t="n"/>
      <c r="AI55" s="495" t="n"/>
      <c r="AJ55" s="494" t="n"/>
      <c r="AK55" s="495" t="n"/>
      <c r="AL55" s="494" t="n"/>
      <c r="AM55" s="495" t="n"/>
      <c r="AN55" s="494" t="n"/>
      <c r="AO55" s="495" t="n"/>
      <c r="AP55" s="494" t="n"/>
      <c r="AQ55" s="495" t="n"/>
      <c r="AR55" s="494" t="n"/>
      <c r="AS55" s="495" t="n"/>
      <c r="AT55" s="494" t="n"/>
      <c r="AU55" s="495" t="n"/>
      <c r="AV55" s="494" t="n"/>
      <c r="AW55" s="495" t="n"/>
      <c r="AX55" s="494" t="n"/>
      <c r="AY55" s="495" t="n"/>
      <c r="AZ55" s="494" t="n"/>
      <c r="BA55" s="495" t="n"/>
      <c r="BB55" s="494" t="n"/>
      <c r="BC55" s="495" t="n"/>
      <c r="BD55" s="494" t="n"/>
      <c r="BE55" s="495" t="n"/>
      <c r="BF55" s="494" t="n"/>
      <c r="BG55" s="495" t="n"/>
      <c r="BH55" s="494" t="n"/>
      <c r="BI55" s="495" t="n"/>
      <c r="BJ55" s="494" t="n"/>
      <c r="BK55" s="495" t="n"/>
      <c r="BL55" s="552" t="inlineStr">
        <is>
          <t>Среднее в день</t>
        </is>
      </c>
      <c r="BM55" s="529" t="inlineStr">
        <is>
          <t>% конверсии</t>
        </is>
      </c>
      <c r="BN55" s="553" t="inlineStr">
        <is>
          <t>Сумма конверсий</t>
        </is>
      </c>
    </row>
    <row r="56">
      <c r="A56" s="500" t="inlineStr">
        <is>
          <t>клик на иконку ГосУслуги</t>
        </is>
      </c>
      <c r="B56" s="260" t="n">
        <v>64</v>
      </c>
      <c r="C56" s="321" t="n"/>
      <c r="D56" s="260" t="n">
        <v>59</v>
      </c>
      <c r="E56" s="321" t="n"/>
      <c r="F56" s="321" t="n">
        <v>68</v>
      </c>
      <c r="G56" s="321" t="n"/>
      <c r="H56" s="321" t="n">
        <v>70</v>
      </c>
      <c r="I56" s="321" t="n"/>
      <c r="J56" s="260" t="n">
        <v>52</v>
      </c>
      <c r="K56" s="321" t="n"/>
      <c r="L56" s="260" t="n">
        <v>71</v>
      </c>
      <c r="M56" s="321" t="n"/>
      <c r="N56" s="260" t="n">
        <v>55</v>
      </c>
      <c r="O56" s="321" t="n"/>
      <c r="P56" s="260" t="n">
        <v>61</v>
      </c>
      <c r="Q56" s="321" t="n"/>
      <c r="R56" s="260" t="n">
        <v>66</v>
      </c>
      <c r="S56" s="321" t="n"/>
      <c r="T56" s="260" t="n">
        <v>56</v>
      </c>
      <c r="U56" s="321" t="n"/>
      <c r="V56" s="260" t="n">
        <v>54</v>
      </c>
      <c r="W56" s="321" t="n"/>
      <c r="X56" s="260" t="n">
        <v>43</v>
      </c>
      <c r="Y56" s="321" t="n"/>
      <c r="Z56" s="260" t="n">
        <v>65</v>
      </c>
      <c r="AA56" s="321" t="n"/>
      <c r="AB56" s="260" t="n">
        <v>51</v>
      </c>
      <c r="AC56" s="321" t="n"/>
      <c r="AD56" s="260" t="n">
        <v>64</v>
      </c>
      <c r="AE56" s="321" t="n"/>
      <c r="AF56" s="260" t="n">
        <v>50</v>
      </c>
      <c r="AG56" s="321" t="n"/>
      <c r="AH56" s="260" t="n">
        <v>57</v>
      </c>
      <c r="AI56" s="321" t="n"/>
      <c r="AJ56" s="260" t="n">
        <v>64</v>
      </c>
      <c r="AK56" s="321" t="n"/>
      <c r="AL56" s="260" t="n">
        <v>55</v>
      </c>
      <c r="AM56" s="321" t="n"/>
      <c r="AN56" s="260" t="n">
        <v>61</v>
      </c>
      <c r="AO56" s="321" t="n"/>
      <c r="AP56" s="260" t="n">
        <v>72</v>
      </c>
      <c r="AQ56" s="321" t="n"/>
      <c r="AR56" s="260" t="n">
        <v>70</v>
      </c>
      <c r="AS56" s="321" t="n"/>
      <c r="AT56" s="260" t="n">
        <v>51</v>
      </c>
      <c r="AU56" s="321" t="n"/>
      <c r="AV56" s="260" t="n">
        <v>67</v>
      </c>
      <c r="AW56" s="321" t="n"/>
      <c r="AX56" s="260" t="n">
        <v>78</v>
      </c>
      <c r="AY56" s="321" t="n"/>
      <c r="AZ56" s="260" t="n">
        <v>83</v>
      </c>
      <c r="BA56" s="321" t="n"/>
      <c r="BB56" s="260" t="n">
        <v>84</v>
      </c>
      <c r="BC56" s="321" t="n"/>
      <c r="BD56" s="260" t="n">
        <v>87</v>
      </c>
      <c r="BE56" s="321" t="n"/>
      <c r="BF56" s="260" t="n">
        <v>102</v>
      </c>
      <c r="BG56" s="321" t="n"/>
      <c r="BH56" s="260" t="n">
        <v>97</v>
      </c>
      <c r="BI56" s="321" t="n"/>
      <c r="BJ56" s="260" t="n">
        <v>81</v>
      </c>
      <c r="BK56" s="321" t="n"/>
      <c r="BL56" s="554">
        <f>AVERAGE(B56,D56,F56,H56,J56,L56,N56,P56,R56,T56,V56,X56,Z56,AB56,AD56,AF56,AH56,AJ56,AL56,AN56,AP56,AR56,AT56,AV56,AX56,AZ56,BB56,BD56,BF56,BH56,BJ56)</f>
        <v/>
      </c>
      <c r="BM56" s="555" t="n"/>
      <c r="BN56" s="556">
        <f>SUM(B56,D56,F56,H56,J56,L56,N56,P56,R56,T56,V56,X56,Z56,AB56,AD56,AF56,AH56,AJ56,AL56,AN56,AP56,AR56,AT56,AV56,AX56,AZ56,BB56,BD56,BF56,BH56,BJ56)</f>
        <v/>
      </c>
      <c r="BR56" s="76" t="n">
        <v>237758935</v>
      </c>
    </row>
    <row r="57">
      <c r="A57" s="500" t="inlineStr">
        <is>
          <t>Возврат с данными</t>
        </is>
      </c>
      <c r="B57" s="260" t="n">
        <v>52</v>
      </c>
      <c r="C57" s="321" t="n"/>
      <c r="D57" s="260" t="n">
        <v>47</v>
      </c>
      <c r="E57" s="321" t="n"/>
      <c r="F57" s="321" t="n">
        <v>55</v>
      </c>
      <c r="G57" s="321" t="n"/>
      <c r="H57" s="321" t="n">
        <v>64</v>
      </c>
      <c r="I57" s="321" t="n"/>
      <c r="J57" s="260" t="n">
        <v>47</v>
      </c>
      <c r="K57" s="321" t="n"/>
      <c r="L57" s="260" t="n">
        <v>56</v>
      </c>
      <c r="M57" s="321" t="n"/>
      <c r="N57" s="260" t="n">
        <v>45</v>
      </c>
      <c r="O57" s="321" t="n"/>
      <c r="P57" s="260" t="n">
        <v>48</v>
      </c>
      <c r="Q57" s="321" t="n"/>
      <c r="R57" s="260" t="n">
        <v>56</v>
      </c>
      <c r="S57" s="321" t="n"/>
      <c r="T57" s="260" t="n">
        <v>40</v>
      </c>
      <c r="U57" s="321" t="n"/>
      <c r="V57" s="260" t="n">
        <v>44</v>
      </c>
      <c r="W57" s="321" t="n"/>
      <c r="X57" s="260" t="n">
        <v>37</v>
      </c>
      <c r="Y57" s="321" t="n"/>
      <c r="Z57" s="260" t="n">
        <v>60</v>
      </c>
      <c r="AA57" s="321" t="n"/>
      <c r="AB57" s="260" t="n">
        <v>45</v>
      </c>
      <c r="AC57" s="321" t="n"/>
      <c r="AD57" s="260" t="n">
        <v>47</v>
      </c>
      <c r="AE57" s="321" t="n"/>
      <c r="AF57" s="260" t="n">
        <v>42</v>
      </c>
      <c r="AG57" s="321" t="n"/>
      <c r="AH57" s="260" t="n">
        <v>45</v>
      </c>
      <c r="AI57" s="321" t="n"/>
      <c r="AJ57" s="260" t="n">
        <v>52</v>
      </c>
      <c r="AK57" s="321" t="n"/>
      <c r="AL57" s="260" t="n">
        <v>50</v>
      </c>
      <c r="AM57" s="321" t="n"/>
      <c r="AN57" s="260" t="n">
        <v>53</v>
      </c>
      <c r="AO57" s="321" t="n"/>
      <c r="AP57" s="260" t="n">
        <v>62</v>
      </c>
      <c r="AQ57" s="321" t="n"/>
      <c r="AR57" s="260" t="n">
        <v>62</v>
      </c>
      <c r="AS57" s="321" t="n"/>
      <c r="AT57" s="260" t="n">
        <v>38</v>
      </c>
      <c r="AU57" s="321" t="n"/>
      <c r="AV57" s="260" t="n">
        <v>56</v>
      </c>
      <c r="AW57" s="321" t="n"/>
      <c r="AX57" s="260" t="n">
        <v>64</v>
      </c>
      <c r="AY57" s="321" t="n"/>
      <c r="AZ57" s="260" t="n">
        <v>73</v>
      </c>
      <c r="BA57" s="321" t="n"/>
      <c r="BB57" s="260" t="n">
        <v>74</v>
      </c>
      <c r="BC57" s="321" t="n"/>
      <c r="BD57" s="260" t="n">
        <v>73</v>
      </c>
      <c r="BE57" s="321" t="n"/>
      <c r="BF57" s="260" t="n">
        <v>89</v>
      </c>
      <c r="BG57" s="321" t="n"/>
      <c r="BH57" s="260" t="n">
        <v>84</v>
      </c>
      <c r="BI57" s="321" t="n"/>
      <c r="BJ57" s="260" t="n">
        <v>70</v>
      </c>
      <c r="BK57" s="321" t="n"/>
      <c r="BL57" s="554">
        <f>AVERAGE(B57,D57,F57,H57,J57,L57,N57,P57,R57,T57,V57,X57,Z57,AB57,AD57,AF57,AH57,AJ57,AL57,AN57,AP57,AR57,AT57,AV57,AX57,AZ57,BB57,BD57,BF57,BH57,BJ57)</f>
        <v/>
      </c>
      <c r="BM57" s="555" t="n"/>
      <c r="BN57" s="167">
        <f>SUM(B57,D57,F57,H57,J57,L57,N57,P57,R57,T57,V57,X57,Z57,AB57,AD57,AF57,AH57,AJ57,AL57,AN57,AP57,AR57,AT57,AV57,AX57,AZ57,BB57,BD57,BF57,BH57,BJ57)</f>
        <v/>
      </c>
      <c r="BR57" s="76" t="n">
        <v>237758936</v>
      </c>
    </row>
    <row r="58">
      <c r="A58" s="500" t="inlineStr">
        <is>
          <t>Заплнение и отправка заявки</t>
        </is>
      </c>
      <c r="B58" s="260" t="n">
        <v>39</v>
      </c>
      <c r="C58" s="321" t="n"/>
      <c r="D58" s="260" t="n">
        <v>23</v>
      </c>
      <c r="E58" s="321" t="n"/>
      <c r="F58" s="321" t="n">
        <v>30</v>
      </c>
      <c r="G58" s="321" t="n"/>
      <c r="H58" s="321" t="n">
        <v>28</v>
      </c>
      <c r="I58" s="321" t="n"/>
      <c r="J58" s="260" t="n">
        <v>4</v>
      </c>
      <c r="K58" s="321" t="n"/>
      <c r="L58" s="260" t="n">
        <v>24</v>
      </c>
      <c r="M58" s="321" t="n"/>
      <c r="N58" s="260" t="n">
        <v>33</v>
      </c>
      <c r="O58" s="321" t="n"/>
      <c r="P58" s="260" t="n">
        <v>23</v>
      </c>
      <c r="Q58" s="321" t="n"/>
      <c r="R58" s="260" t="n">
        <v>36</v>
      </c>
      <c r="S58" s="321" t="n"/>
      <c r="T58" s="260" t="n">
        <v>21</v>
      </c>
      <c r="U58" s="321" t="n"/>
      <c r="V58" s="260" t="n">
        <v>15</v>
      </c>
      <c r="W58" s="321" t="n"/>
      <c r="X58" s="260" t="n">
        <v>21</v>
      </c>
      <c r="Y58" s="321" t="n"/>
      <c r="Z58" s="260" t="n">
        <v>38</v>
      </c>
      <c r="AA58" s="321" t="n"/>
      <c r="AB58" s="260" t="n">
        <v>31</v>
      </c>
      <c r="AC58" s="321" t="n"/>
      <c r="AD58" s="260" t="n">
        <v>27</v>
      </c>
      <c r="AE58" s="321" t="n"/>
      <c r="AF58" s="260" t="n">
        <v>19</v>
      </c>
      <c r="AG58" s="321" t="n"/>
      <c r="AH58" s="260" t="n">
        <v>20</v>
      </c>
      <c r="AI58" s="321" t="n"/>
      <c r="AJ58" s="260" t="n">
        <v>11</v>
      </c>
      <c r="AK58" s="321" t="n"/>
      <c r="AL58" s="260" t="n">
        <v>11</v>
      </c>
      <c r="AM58" s="321" t="n"/>
      <c r="AN58" s="260" t="n">
        <v>24</v>
      </c>
      <c r="AO58" s="321" t="n"/>
      <c r="AP58" s="260" t="n">
        <v>35</v>
      </c>
      <c r="AQ58" s="321" t="n"/>
      <c r="AR58" s="260" t="n">
        <v>16</v>
      </c>
      <c r="AS58" s="321" t="n"/>
      <c r="AT58" s="260" t="n">
        <v>15</v>
      </c>
      <c r="AU58" s="321" t="n"/>
      <c r="AV58" s="260" t="n">
        <v>35</v>
      </c>
      <c r="AW58" s="321" t="n"/>
      <c r="AX58" s="260" t="n">
        <v>40</v>
      </c>
      <c r="AY58" s="321" t="n"/>
      <c r="AZ58" s="260" t="n">
        <v>57</v>
      </c>
      <c r="BA58" s="321" t="n"/>
      <c r="BB58" s="260" t="n">
        <v>43</v>
      </c>
      <c r="BC58" s="321" t="n"/>
      <c r="BD58" s="260" t="n">
        <v>52</v>
      </c>
      <c r="BE58" s="321" t="n"/>
      <c r="BF58" s="260" t="n">
        <v>58</v>
      </c>
      <c r="BG58" s="321" t="n"/>
      <c r="BH58" s="260" t="n">
        <v>53</v>
      </c>
      <c r="BI58" s="321" t="n"/>
      <c r="BJ58" s="260" t="n">
        <v>43</v>
      </c>
      <c r="BK58" s="321" t="n"/>
      <c r="BL58" s="554">
        <f>AVERAGE(B58,D58,F58,H58,J58,L58,N58,P58,R58,T58,V58,X58,Z58,AB58,AD58,AF58,AH58,AJ58,AL58,AN58,AP58,AR58,AT58,AV58,AX58,AZ58,BB58,BD58,BF58,BH58,BJ58)</f>
        <v/>
      </c>
      <c r="BM58" s="555" t="n"/>
      <c r="BN58" s="556">
        <f>SUM(B58,D58,F58,H58,J58,L58,N58,P58,R58,T58,V58,X58,Z58,AB58,AD58,AF58,AH58,AJ58,AL58,AN58,AP58,AR58,AT58,AV58,AX58,AZ58,BB58,BD58,BF58,BH58,BJ58)</f>
        <v/>
      </c>
      <c r="BR58" s="76" t="n">
        <v>237758937</v>
      </c>
    </row>
    <row r="59">
      <c r="A59" s="500" t="inlineStr">
        <is>
          <t>Займ одобрен</t>
        </is>
      </c>
      <c r="B59" s="260" t="n">
        <v>3</v>
      </c>
      <c r="C59" s="321" t="n"/>
      <c r="D59" s="260" t="n">
        <v>3</v>
      </c>
      <c r="E59" s="321" t="n"/>
      <c r="F59" s="321" t="n">
        <v>4</v>
      </c>
      <c r="G59" s="321" t="n"/>
      <c r="H59" s="321" t="n">
        <v>0</v>
      </c>
      <c r="I59" s="321" t="n"/>
      <c r="J59" s="260" t="n"/>
      <c r="K59" s="321" t="n"/>
      <c r="L59" s="260" t="n">
        <v>2</v>
      </c>
      <c r="M59" s="321" t="n"/>
      <c r="N59" s="260" t="n">
        <v>2</v>
      </c>
      <c r="O59" s="321" t="n"/>
      <c r="P59" s="260" t="n">
        <v>0</v>
      </c>
      <c r="Q59" s="321" t="n"/>
      <c r="R59" s="260" t="n">
        <v>3</v>
      </c>
      <c r="S59" s="321" t="n"/>
      <c r="T59" s="260" t="n">
        <v>2</v>
      </c>
      <c r="U59" s="321" t="n"/>
      <c r="V59" s="260" t="n">
        <v>1</v>
      </c>
      <c r="W59" s="321" t="n"/>
      <c r="X59" s="260" t="n">
        <v>0</v>
      </c>
      <c r="Y59" s="321" t="n"/>
      <c r="Z59" s="260" t="n">
        <v>3</v>
      </c>
      <c r="AA59" s="321" t="n"/>
      <c r="AB59" s="260" t="n">
        <v>2</v>
      </c>
      <c r="AC59" s="321" t="n"/>
      <c r="AD59" s="260" t="n">
        <v>1</v>
      </c>
      <c r="AE59" s="321" t="n"/>
      <c r="AF59" s="260" t="n">
        <v>0</v>
      </c>
      <c r="AG59" s="321" t="n"/>
      <c r="AH59" s="260" t="n">
        <v>1</v>
      </c>
      <c r="AI59" s="321" t="n"/>
      <c r="AJ59" s="260" t="n">
        <v>1</v>
      </c>
      <c r="AK59" s="321" t="n"/>
      <c r="AL59" s="260" t="n">
        <v>2</v>
      </c>
      <c r="AM59" s="321" t="n"/>
      <c r="AN59" s="260" t="n">
        <v>1</v>
      </c>
      <c r="AO59" s="321" t="n"/>
      <c r="AP59" s="260" t="n">
        <v>2</v>
      </c>
      <c r="AQ59" s="321" t="n"/>
      <c r="AR59" s="260" t="n">
        <v>0</v>
      </c>
      <c r="AS59" s="321" t="n"/>
      <c r="AT59" s="260" t="n">
        <v>2</v>
      </c>
      <c r="AU59" s="321" t="n"/>
      <c r="AV59" s="260" t="n">
        <v>2</v>
      </c>
      <c r="AW59" s="321" t="n"/>
      <c r="AX59" s="260" t="n">
        <v>1</v>
      </c>
      <c r="AY59" s="321" t="n"/>
      <c r="AZ59" s="260" t="n">
        <v>2</v>
      </c>
      <c r="BA59" s="321" t="n"/>
      <c r="BB59" s="260" t="n">
        <v>1</v>
      </c>
      <c r="BC59" s="321" t="n"/>
      <c r="BD59" s="260" t="n">
        <v>5</v>
      </c>
      <c r="BE59" s="321" t="n"/>
      <c r="BF59" s="260" t="n">
        <v>3</v>
      </c>
      <c r="BG59" s="321" t="n"/>
      <c r="BH59" s="260" t="n"/>
      <c r="BI59" s="321" t="n"/>
      <c r="BJ59" s="260" t="n">
        <v>1</v>
      </c>
      <c r="BK59" s="321" t="n"/>
      <c r="BL59" s="554">
        <f>AVERAGE(B59,D59,F59,H59,J59,L59,N59,P59,R59,T59,V59,X59,Z59,AB59,AD59,AF59,AH59,AJ59,AL59,AN59,AP59,AR59,AT59,AV59,AX59,AZ59,BB59,BD59,BF59,BH59,BJ59)</f>
        <v/>
      </c>
      <c r="BM59" s="555" t="n"/>
      <c r="BN59" s="556">
        <f>SUM(B59,D59,F59,H59,J59,L59,N59,P59,R59,T59,V59,X59,Z59,AB59,AD59,AF59,AH59,AJ59,AL59,AN59,AP59,AR59,AT59,AV59,AX59,AZ59,BB59,BD59,BF59,BH59,BJ59)</f>
        <v/>
      </c>
      <c r="BR59" s="76" t="n">
        <v>237758938</v>
      </c>
    </row>
    <row r="60" ht="15" customHeight="1" s="665" thickBot="1">
      <c r="A60" s="505" t="inlineStr">
        <is>
          <t>Договор подписан</t>
        </is>
      </c>
      <c r="B60" s="557" t="n">
        <v>3</v>
      </c>
      <c r="C60" s="330" t="n"/>
      <c r="D60" s="557" t="n">
        <v>2</v>
      </c>
      <c r="E60" s="330" t="n"/>
      <c r="F60" s="330" t="n">
        <v>4</v>
      </c>
      <c r="G60" s="330" t="n"/>
      <c r="H60" s="330" t="n">
        <v>0</v>
      </c>
      <c r="I60" s="330" t="n"/>
      <c r="J60" s="557" t="n"/>
      <c r="K60" s="330" t="n"/>
      <c r="L60" s="557" t="n">
        <v>1</v>
      </c>
      <c r="M60" s="330" t="n"/>
      <c r="N60" s="557" t="n">
        <v>2</v>
      </c>
      <c r="O60" s="330" t="n"/>
      <c r="P60" s="557" t="n">
        <v>0</v>
      </c>
      <c r="Q60" s="330" t="n"/>
      <c r="R60" s="557" t="n">
        <v>3</v>
      </c>
      <c r="S60" s="330" t="n"/>
      <c r="T60" s="557" t="n">
        <v>2</v>
      </c>
      <c r="U60" s="330" t="n"/>
      <c r="V60" s="557" t="n">
        <v>1</v>
      </c>
      <c r="W60" s="330" t="n"/>
      <c r="X60" s="557" t="n">
        <v>0</v>
      </c>
      <c r="Y60" s="330" t="n"/>
      <c r="Z60" s="557" t="n">
        <v>3</v>
      </c>
      <c r="AA60" s="330" t="n"/>
      <c r="AB60" s="557" t="n">
        <v>2</v>
      </c>
      <c r="AC60" s="330" t="n"/>
      <c r="AD60" s="557" t="n">
        <v>1</v>
      </c>
      <c r="AE60" s="330" t="n"/>
      <c r="AF60" s="557" t="n">
        <v>0</v>
      </c>
      <c r="AG60" s="330" t="n"/>
      <c r="AH60" s="557" t="n">
        <v>1</v>
      </c>
      <c r="AI60" s="330" t="n"/>
      <c r="AJ60" s="557" t="n">
        <v>0</v>
      </c>
      <c r="AK60" s="330" t="n"/>
      <c r="AL60" s="557" t="n">
        <v>2</v>
      </c>
      <c r="AM60" s="330" t="n"/>
      <c r="AN60" s="557" t="n">
        <v>1</v>
      </c>
      <c r="AO60" s="330" t="n"/>
      <c r="AP60" s="557" t="n">
        <v>2</v>
      </c>
      <c r="AQ60" s="330" t="n"/>
      <c r="AR60" s="527" t="n">
        <v>0</v>
      </c>
      <c r="AS60" s="330" t="n"/>
      <c r="AT60" s="557" t="n">
        <v>2</v>
      </c>
      <c r="AU60" s="330" t="n"/>
      <c r="AV60" s="557" t="n">
        <v>2</v>
      </c>
      <c r="AW60" s="330" t="n"/>
      <c r="AX60" s="557" t="n">
        <v>1</v>
      </c>
      <c r="AY60" s="330" t="n"/>
      <c r="AZ60" s="557" t="n">
        <v>2</v>
      </c>
      <c r="BA60" s="330" t="n"/>
      <c r="BB60" s="557" t="n">
        <v>1</v>
      </c>
      <c r="BC60" s="330" t="n"/>
      <c r="BD60" s="557" t="n">
        <v>5</v>
      </c>
      <c r="BE60" s="330" t="n"/>
      <c r="BF60" s="557" t="n">
        <v>3</v>
      </c>
      <c r="BG60" s="330" t="n"/>
      <c r="BH60" s="557" t="n"/>
      <c r="BI60" s="330" t="n"/>
      <c r="BJ60" s="557" t="n">
        <v>1</v>
      </c>
      <c r="BK60" s="330" t="n"/>
      <c r="BL60" s="558">
        <f>AVERAGE(B60,D60,F60,H60,J60,L60,N60,P60,R60,T60,V60,X60,Z60,AB60,AD60,AF60,AH60,AJ60,AL60,AN60,AP60,AR60,AT60,AV60,AX60,AZ60,BB60,BD60,BF60,BH60,BJ60)</f>
        <v/>
      </c>
      <c r="BM60" s="559" t="n"/>
      <c r="BN60" s="560">
        <f>SUM(B60,D60,F60,H60,J60,L60,N60,P60,R60,T60,V60,X60,Z60,AB60,AD60,AF60,AH60,AJ60,AL60,AN60,AP60,AR60,AT60,AV60,AX60,AZ60,BB60,BD60,BF60,BH60,BJ60)</f>
        <v/>
      </c>
      <c r="BR60" s="76" t="n">
        <v>237758939</v>
      </c>
    </row>
    <row r="61">
      <c r="A61" s="561" t="inlineStr">
        <is>
          <t>Отказ от Доп продукта Мультиполис:</t>
        </is>
      </c>
      <c r="B61" s="562" t="n"/>
      <c r="C61" s="563" t="n"/>
      <c r="D61" s="562" t="n"/>
      <c r="E61" s="563" t="n"/>
      <c r="F61" s="563" t="n"/>
      <c r="G61" s="563" t="n"/>
      <c r="H61" s="563" t="n"/>
      <c r="I61" s="563" t="n"/>
      <c r="J61" s="564" t="n"/>
      <c r="K61" s="563" t="n"/>
      <c r="L61" s="564" t="n"/>
      <c r="M61" s="563" t="n"/>
      <c r="N61" s="562" t="n"/>
      <c r="O61" s="563" t="n"/>
      <c r="P61" s="562" t="n"/>
      <c r="Q61" s="563" t="n"/>
      <c r="R61" s="562" t="n"/>
      <c r="S61" s="563" t="n"/>
      <c r="T61" s="562" t="n"/>
      <c r="U61" s="563" t="n"/>
      <c r="V61" s="562" t="n"/>
      <c r="W61" s="563" t="n"/>
      <c r="X61" s="562" t="n"/>
      <c r="Y61" s="563" t="n"/>
      <c r="Z61" s="562" t="n"/>
      <c r="AA61" s="563" t="n"/>
      <c r="AB61" s="562" t="n"/>
      <c r="AC61" s="563" t="n"/>
      <c r="AD61" s="562" t="n"/>
      <c r="AE61" s="563" t="n"/>
      <c r="AF61" s="562" t="n"/>
      <c r="AG61" s="563" t="n"/>
      <c r="AH61" s="562" t="n"/>
      <c r="AI61" s="563" t="n"/>
      <c r="AJ61" s="562" t="n"/>
      <c r="AK61" s="563" t="n"/>
      <c r="AL61" s="562" t="n"/>
      <c r="AM61" s="563" t="n"/>
      <c r="AN61" s="562" t="n"/>
      <c r="AO61" s="563" t="n"/>
      <c r="AP61" s="562" t="n"/>
      <c r="AQ61" s="563" t="n"/>
      <c r="AR61" s="562" t="n"/>
      <c r="AS61" s="563" t="n"/>
      <c r="AT61" s="562" t="n"/>
      <c r="AU61" s="563" t="n"/>
      <c r="AV61" s="562" t="n"/>
      <c r="AW61" s="563" t="n"/>
      <c r="AX61" s="564" t="n"/>
      <c r="AY61" s="563" t="n"/>
      <c r="AZ61" s="562" t="n"/>
      <c r="BA61" s="563" t="n"/>
      <c r="BB61" s="562" t="n"/>
      <c r="BC61" s="563" t="n"/>
      <c r="BD61" s="562" t="n"/>
      <c r="BE61" s="563" t="n"/>
      <c r="BF61" s="564" t="n"/>
      <c r="BG61" s="563" t="n"/>
      <c r="BH61" s="564" t="n"/>
      <c r="BI61" s="563" t="n"/>
      <c r="BJ61" s="564" t="n"/>
      <c r="BK61" s="563" t="n"/>
      <c r="BL61" s="552" t="inlineStr">
        <is>
          <t>Среднее в день</t>
        </is>
      </c>
      <c r="BM61" s="529" t="inlineStr">
        <is>
          <t>% конверсии</t>
        </is>
      </c>
      <c r="BN61" s="553" t="inlineStr">
        <is>
          <t>Сумма конверсий</t>
        </is>
      </c>
    </row>
    <row r="62">
      <c r="A62" s="565" t="inlineStr">
        <is>
          <t>Клик на кнопку "Отказаться от Услуги"</t>
        </is>
      </c>
      <c r="B62" s="566" t="n">
        <v>26</v>
      </c>
      <c r="C62" s="567" t="n"/>
      <c r="D62" s="566" t="n">
        <v>36</v>
      </c>
      <c r="E62" s="567" t="n"/>
      <c r="F62" s="567" t="n">
        <v>41</v>
      </c>
      <c r="G62" s="567" t="n"/>
      <c r="H62" s="567" t="n">
        <v>28</v>
      </c>
      <c r="I62" s="567" t="n"/>
      <c r="J62" s="568" t="n">
        <v>37</v>
      </c>
      <c r="K62" s="567" t="n"/>
      <c r="L62" s="568" t="n">
        <v>27</v>
      </c>
      <c r="M62" s="567" t="n"/>
      <c r="N62" s="566" t="n">
        <v>26</v>
      </c>
      <c r="O62" s="567" t="n"/>
      <c r="P62" s="566" t="n">
        <v>45</v>
      </c>
      <c r="Q62" s="567" t="n"/>
      <c r="R62" s="566" t="n">
        <v>40</v>
      </c>
      <c r="S62" s="567" t="n"/>
      <c r="T62" s="566" t="n">
        <v>45</v>
      </c>
      <c r="U62" s="567" t="n"/>
      <c r="V62" s="566" t="n">
        <v>48</v>
      </c>
      <c r="W62" s="567" t="n"/>
      <c r="X62" s="566" t="n">
        <v>71</v>
      </c>
      <c r="Y62" s="567" t="n"/>
      <c r="Z62" s="566" t="n">
        <v>54</v>
      </c>
      <c r="AA62" s="567" t="n"/>
      <c r="AB62" s="566" t="n">
        <v>26</v>
      </c>
      <c r="AC62" s="567" t="n"/>
      <c r="AD62" s="566" t="n">
        <v>64</v>
      </c>
      <c r="AE62" s="567" t="n"/>
      <c r="AF62" s="566" t="n">
        <v>71</v>
      </c>
      <c r="AG62" s="567" t="n"/>
      <c r="AH62" s="566" t="n">
        <v>48</v>
      </c>
      <c r="AI62" s="567" t="n"/>
      <c r="AJ62" s="566" t="n">
        <v>34</v>
      </c>
      <c r="AK62" s="567" t="n"/>
      <c r="AL62" s="566" t="n">
        <v>34</v>
      </c>
      <c r="AM62" s="567" t="n"/>
      <c r="AN62" s="566" t="n">
        <v>20</v>
      </c>
      <c r="AO62" s="567" t="n"/>
      <c r="AP62" s="566" t="n">
        <v>21</v>
      </c>
      <c r="AQ62" s="567" t="n"/>
      <c r="AR62" s="566" t="n">
        <v>36</v>
      </c>
      <c r="AS62" s="567" t="n"/>
      <c r="AT62" s="566" t="n">
        <v>26</v>
      </c>
      <c r="AU62" s="567" t="n"/>
      <c r="AV62" s="566" t="n">
        <v>23</v>
      </c>
      <c r="AW62" s="567" t="n"/>
      <c r="AX62" s="568" t="n">
        <v>24</v>
      </c>
      <c r="AY62" s="567" t="n"/>
      <c r="AZ62" s="566" t="n">
        <v>22</v>
      </c>
      <c r="BA62" s="567" t="n"/>
      <c r="BB62" s="566" t="n">
        <v>22</v>
      </c>
      <c r="BC62" s="567" t="n"/>
      <c r="BD62" s="566" t="n">
        <v>14</v>
      </c>
      <c r="BE62" s="567" t="n"/>
      <c r="BF62" s="568" t="n">
        <v>32</v>
      </c>
      <c r="BG62" s="567" t="n"/>
      <c r="BH62" s="568" t="n">
        <v>32</v>
      </c>
      <c r="BI62" s="567" t="n"/>
      <c r="BJ62" s="568" t="n">
        <v>21</v>
      </c>
      <c r="BK62" s="567" t="n"/>
      <c r="BL62" s="569">
        <f>AVERAGE(B62,D62,F62,H62,J62,L62,N62,P62,R62,T62,V62,X62,Z62,AB62,AD62,AF62,AH62,AJ62,AL62,AN62,AP62,AR62,AT62,AV62,AX62,AZ62,BB62,BD62,BF62,BH62,BJ62)</f>
        <v/>
      </c>
      <c r="BM62" s="555" t="n"/>
      <c r="BN62" s="569">
        <f>SUM(B62,D62,F62,H62,J62,L62,N62,P62,R62,T62,V62,X62,Z62,AB62,AD62,AF62,AH62,AJ62,AL62,AN62,AP62,AR62,AT62,AV62,AX62,AZ62,BB62,BD62,BF62,BH62,BJ62)</f>
        <v/>
      </c>
      <c r="BR62" s="76" t="n">
        <v>243772262</v>
      </c>
    </row>
    <row r="63">
      <c r="A63" s="565" t="inlineStr">
        <is>
          <t>В счет погашения займа</t>
        </is>
      </c>
      <c r="B63" s="566" t="n">
        <v>13</v>
      </c>
      <c r="C63" s="567" t="n"/>
      <c r="D63" s="566" t="n">
        <v>13</v>
      </c>
      <c r="E63" s="567" t="n"/>
      <c r="F63" s="567" t="n">
        <v>23</v>
      </c>
      <c r="G63" s="567" t="n"/>
      <c r="H63" s="567" t="n">
        <v>20</v>
      </c>
      <c r="I63" s="567" t="n"/>
      <c r="J63" s="568" t="n">
        <v>17</v>
      </c>
      <c r="K63" s="567" t="n"/>
      <c r="L63" s="568" t="n">
        <v>13</v>
      </c>
      <c r="M63" s="567" t="n"/>
      <c r="N63" s="566" t="n">
        <v>15</v>
      </c>
      <c r="O63" s="567" t="n"/>
      <c r="P63" s="566" t="n">
        <v>22</v>
      </c>
      <c r="Q63" s="567" t="n"/>
      <c r="R63" s="566" t="n">
        <v>25</v>
      </c>
      <c r="S63" s="567" t="n"/>
      <c r="T63" s="566" t="n">
        <v>21</v>
      </c>
      <c r="U63" s="567" t="n"/>
      <c r="V63" s="566" t="n">
        <v>19</v>
      </c>
      <c r="W63" s="567" t="n"/>
      <c r="X63" s="566" t="n">
        <v>32</v>
      </c>
      <c r="Y63" s="567" t="n"/>
      <c r="Z63" s="566" t="n">
        <v>24</v>
      </c>
      <c r="AA63" s="567" t="n"/>
      <c r="AB63" s="566" t="n">
        <v>15</v>
      </c>
      <c r="AC63" s="567" t="n"/>
      <c r="AD63" s="566" t="n">
        <v>30</v>
      </c>
      <c r="AE63" s="567" t="n"/>
      <c r="AF63" s="566" t="n">
        <v>35</v>
      </c>
      <c r="AG63" s="567" t="n"/>
      <c r="AH63" s="566" t="n">
        <v>21</v>
      </c>
      <c r="AI63" s="567" t="n"/>
      <c r="AJ63" s="566" t="n">
        <v>22</v>
      </c>
      <c r="AK63" s="567" t="n"/>
      <c r="AL63" s="566" t="n">
        <v>12</v>
      </c>
      <c r="AM63" s="567" t="n"/>
      <c r="AN63" s="566" t="n">
        <v>10</v>
      </c>
      <c r="AO63" s="567" t="n"/>
      <c r="AP63" s="566" t="n">
        <v>14</v>
      </c>
      <c r="AQ63" s="567" t="n"/>
      <c r="AR63" s="566" t="n">
        <v>18</v>
      </c>
      <c r="AS63" s="567" t="n"/>
      <c r="AT63" s="566" t="n">
        <v>12</v>
      </c>
      <c r="AU63" s="567" t="n"/>
      <c r="AV63" s="566" t="n">
        <v>7</v>
      </c>
      <c r="AW63" s="567" t="n"/>
      <c r="AX63" s="568" t="n">
        <v>9</v>
      </c>
      <c r="AY63" s="567" t="n"/>
      <c r="AZ63" s="566" t="n">
        <v>16</v>
      </c>
      <c r="BA63" s="567" t="n"/>
      <c r="BB63" s="566" t="n">
        <v>7</v>
      </c>
      <c r="BC63" s="567" t="n"/>
      <c r="BD63" s="566" t="n">
        <v>6</v>
      </c>
      <c r="BE63" s="567" t="n"/>
      <c r="BF63" s="568" t="n">
        <v>9</v>
      </c>
      <c r="BG63" s="567" t="n"/>
      <c r="BH63" s="568" t="n">
        <v>13</v>
      </c>
      <c r="BI63" s="567" t="n"/>
      <c r="BJ63" s="568" t="n">
        <v>11</v>
      </c>
      <c r="BK63" s="567" t="n"/>
      <c r="BL63" s="569">
        <f>AVERAGE(B63,D63,F63,H63,J63,L63,N63,P63,R63,T63,V63,X63,Z63,AB63,AD63,AF63,AH63,AJ63,AL63,AN63,AP63,AR63,AT63,AV63,AX63,AZ63,BB63,BD63,BF63,BH63,BJ63)</f>
        <v/>
      </c>
      <c r="BM63" s="555" t="n"/>
      <c r="BN63" s="569">
        <f>SUM(B63,D63,F63,H63,J63,L63,N63,P63,R63,T63,V63,X63,Z63,AB63,AD63,AF63,AH63,AJ63,AL63,AN63,AP63,AR63,AT63,AV63,AX63,AZ63,BB63,BD63,BF63,BH63,BJ63)</f>
        <v/>
      </c>
      <c r="BR63" s="76" t="n">
        <v>243751339</v>
      </c>
    </row>
    <row r="64">
      <c r="A64" s="570" t="inlineStr">
        <is>
          <t>На свою банковскую карту</t>
        </is>
      </c>
      <c r="B64" s="566" t="n">
        <v>4</v>
      </c>
      <c r="C64" s="567" t="n"/>
      <c r="D64" s="566" t="n">
        <v>2</v>
      </c>
      <c r="E64" s="567" t="n"/>
      <c r="F64" s="567" t="n">
        <v>2</v>
      </c>
      <c r="G64" s="567" t="n"/>
      <c r="H64" s="567" t="n">
        <v>2</v>
      </c>
      <c r="I64" s="567" t="n"/>
      <c r="J64" s="568" t="n">
        <v>3</v>
      </c>
      <c r="K64" s="567" t="n"/>
      <c r="L64" s="568" t="n"/>
      <c r="M64" s="567" t="n"/>
      <c r="N64" s="566" t="n">
        <v>0</v>
      </c>
      <c r="O64" s="567" t="n"/>
      <c r="P64" s="566" t="n">
        <v>1</v>
      </c>
      <c r="Q64" s="567" t="n"/>
      <c r="R64" s="566" t="n">
        <v>3</v>
      </c>
      <c r="S64" s="567" t="n"/>
      <c r="T64" s="566" t="n">
        <v>2</v>
      </c>
      <c r="U64" s="567" t="n"/>
      <c r="V64" s="566" t="n">
        <v>1</v>
      </c>
      <c r="W64" s="567" t="n"/>
      <c r="X64" s="566" t="n">
        <v>3</v>
      </c>
      <c r="Y64" s="567" t="n"/>
      <c r="Z64" s="566" t="n">
        <v>5</v>
      </c>
      <c r="AA64" s="567" t="n"/>
      <c r="AB64" s="566" t="n">
        <v>0</v>
      </c>
      <c r="AC64" s="567" t="n"/>
      <c r="AD64" s="566" t="n">
        <v>3</v>
      </c>
      <c r="AE64" s="567" t="n"/>
      <c r="AF64" s="566" t="n">
        <v>3</v>
      </c>
      <c r="AG64" s="567" t="n"/>
      <c r="AH64" s="566" t="n">
        <v>0</v>
      </c>
      <c r="AI64" s="567" t="n"/>
      <c r="AJ64" s="566" t="n">
        <v>0</v>
      </c>
      <c r="AK64" s="567" t="n"/>
      <c r="AL64" s="566" t="n">
        <v>3</v>
      </c>
      <c r="AM64" s="567" t="n"/>
      <c r="AN64" s="566" t="n">
        <v>1</v>
      </c>
      <c r="AO64" s="567" t="n"/>
      <c r="AP64" s="566" t="n">
        <v>5</v>
      </c>
      <c r="AQ64" s="567" t="n"/>
      <c r="AR64" s="566" t="n">
        <v>3</v>
      </c>
      <c r="AS64" s="567" t="n"/>
      <c r="AT64" s="566" t="n">
        <v>2</v>
      </c>
      <c r="AU64" s="567" t="n"/>
      <c r="AV64" s="566" t="n">
        <v>0</v>
      </c>
      <c r="AW64" s="567" t="n"/>
      <c r="AX64" s="568" t="n">
        <v>0</v>
      </c>
      <c r="AY64" s="567" t="n"/>
      <c r="AZ64" s="566" t="n">
        <v>1</v>
      </c>
      <c r="BA64" s="567" t="n"/>
      <c r="BB64" s="566" t="n">
        <v>2</v>
      </c>
      <c r="BC64" s="567" t="n"/>
      <c r="BD64" s="566" t="n">
        <v>1</v>
      </c>
      <c r="BE64" s="567" t="n"/>
      <c r="BF64" s="568" t="n">
        <v>3</v>
      </c>
      <c r="BG64" s="567" t="n"/>
      <c r="BH64" s="568" t="n">
        <v>3</v>
      </c>
      <c r="BI64" s="567" t="n"/>
      <c r="BJ64" s="568" t="n">
        <v>2</v>
      </c>
      <c r="BK64" s="567" t="n"/>
      <c r="BL64" s="569">
        <f>AVERAGE(B64,D64,F64,H64,J64,L64,N64,P64,R64,T64,V64,X64,Z64,AB64,AD64,AF64,AH64,AJ64,AL64,AN64,AP64,AR64,AT64,AV64,AX64,AZ64,BB64,BD64,BF64,BH64,BJ64)</f>
        <v/>
      </c>
      <c r="BM64" s="555" t="n"/>
      <c r="BN64" s="569">
        <f>SUM(B64,D64,F64,H64,J64,L64,N64,P64,R64,T64,V64,X64,Z64,AB64,AD64,AF64,AH64,AJ64,AL64,AN64,AP64,AR64,AT64,AV64,AX64,AZ64,BB64,BD64,BF64,BH64,BJ64)</f>
        <v/>
      </c>
      <c r="BR64" s="76" t="n">
        <v>243772263</v>
      </c>
    </row>
    <row r="65">
      <c r="A65" s="570" t="inlineStr">
        <is>
          <t xml:space="preserve">Кол-во заявок  </t>
        </is>
      </c>
      <c r="B65" s="566" t="n"/>
      <c r="C65" s="567" t="n"/>
      <c r="D65" s="566" t="n"/>
      <c r="E65" s="567" t="n"/>
      <c r="F65" s="567" t="n"/>
      <c r="G65" s="567" t="n"/>
      <c r="H65" s="567" t="n"/>
      <c r="I65" s="567" t="n"/>
      <c r="J65" s="568" t="n"/>
      <c r="K65" s="567" t="n"/>
      <c r="L65" s="568" t="n"/>
      <c r="M65" s="567" t="n"/>
      <c r="N65" s="566" t="n"/>
      <c r="O65" s="567" t="n"/>
      <c r="P65" s="566" t="n"/>
      <c r="Q65" s="567" t="n"/>
      <c r="R65" s="566" t="n"/>
      <c r="S65" s="567" t="n"/>
      <c r="T65" s="566" t="n"/>
      <c r="U65" s="567" t="n"/>
      <c r="V65" s="566" t="n"/>
      <c r="W65" s="567" t="n"/>
      <c r="X65" s="566" t="n"/>
      <c r="Y65" s="567" t="n"/>
      <c r="Z65" s="566" t="n"/>
      <c r="AA65" s="567" t="n"/>
      <c r="AB65" s="566" t="n"/>
      <c r="AC65" s="567" t="n"/>
      <c r="AD65" s="566" t="n"/>
      <c r="AE65" s="567" t="n"/>
      <c r="AF65" s="566" t="n"/>
      <c r="AG65" s="567" t="n"/>
      <c r="AH65" s="566" t="n"/>
      <c r="AI65" s="567" t="n"/>
      <c r="AJ65" s="566" t="n"/>
      <c r="AK65" s="567" t="n"/>
      <c r="AL65" s="566" t="n"/>
      <c r="AM65" s="567" t="n"/>
      <c r="AN65" s="566" t="n"/>
      <c r="AO65" s="567" t="n"/>
      <c r="AP65" s="566" t="n"/>
      <c r="AQ65" s="567" t="n"/>
      <c r="AR65" s="566" t="n"/>
      <c r="AS65" s="567" t="n"/>
      <c r="AT65" s="566" t="n"/>
      <c r="AU65" s="567" t="n"/>
      <c r="AV65" s="566" t="n"/>
      <c r="AW65" s="567" t="n"/>
      <c r="AX65" s="568" t="n"/>
      <c r="AY65" s="567" t="n"/>
      <c r="AZ65" s="566" t="n"/>
      <c r="BA65" s="567" t="n"/>
      <c r="BB65" s="566" t="n"/>
      <c r="BC65" s="567" t="n"/>
      <c r="BD65" s="566" t="n"/>
      <c r="BE65" s="567" t="n"/>
      <c r="BF65" s="568" t="n"/>
      <c r="BG65" s="567" t="n"/>
      <c r="BH65" s="568" t="n"/>
      <c r="BI65" s="567" t="n"/>
      <c r="BJ65" s="568" t="n"/>
      <c r="BK65" s="567" t="n"/>
      <c r="BL65" s="569">
        <f>AVERAGE(B65,D65,F65,H65,J65,L65,N65,P65,R65,T65,V65,X65,Z65,AB65,AD65,AF65,AH65,AJ65,AL65,AN65,AP65,AR65,AT65,AV65,AX65,AZ65,BB65,BD65,BF65,BH65,BJ65)</f>
        <v/>
      </c>
      <c r="BM65" s="555" t="n"/>
      <c r="BN65" s="569">
        <f>SUM(B65,D65,F65,H65,J65,L65,N65,P65,R65,T65,V65,X65,Z65,AB65,AD65,AF65,AH65,AJ65,AL65,AN65,AP65,AR65,AT65,AV65,AX65,AZ65,BB65,BD65,BF65,BH65,BJ65)</f>
        <v/>
      </c>
    </row>
    <row r="66" ht="15" customHeight="1" s="665" thickBot="1">
      <c r="A66" s="571" t="n"/>
      <c r="B66" s="572" t="n"/>
      <c r="C66" s="573" t="n"/>
      <c r="D66" s="572" t="n"/>
      <c r="E66" s="573" t="n"/>
      <c r="F66" s="573" t="n"/>
      <c r="G66" s="573" t="n"/>
      <c r="H66" s="573" t="n"/>
      <c r="I66" s="573" t="n"/>
      <c r="J66" s="617" t="n"/>
      <c r="K66" s="573" t="n"/>
      <c r="L66" s="617" t="n"/>
      <c r="M66" s="573" t="n"/>
      <c r="N66" s="572" t="n"/>
      <c r="O66" s="573" t="n"/>
      <c r="P66" s="572" t="n"/>
      <c r="Q66" s="573" t="n"/>
      <c r="R66" s="572" t="n"/>
      <c r="S66" s="573" t="n"/>
      <c r="T66" s="572" t="n"/>
      <c r="U66" s="573" t="n"/>
      <c r="V66" s="572" t="n"/>
      <c r="W66" s="573" t="n"/>
      <c r="X66" s="572" t="n"/>
      <c r="Y66" s="573" t="n"/>
      <c r="Z66" s="572" t="n"/>
      <c r="AA66" s="573" t="n"/>
      <c r="AB66" s="572" t="n"/>
      <c r="AC66" s="573" t="n"/>
      <c r="AD66" s="572" t="n"/>
      <c r="AE66" s="573" t="n"/>
      <c r="AF66" s="572" t="n"/>
      <c r="AG66" s="573" t="n"/>
      <c r="AH66" s="572" t="n"/>
      <c r="AI66" s="573" t="n"/>
      <c r="AJ66" s="572" t="n"/>
      <c r="AK66" s="573" t="n"/>
      <c r="AL66" s="572" t="n"/>
      <c r="AM66" s="573" t="n"/>
      <c r="AN66" s="572" t="n"/>
      <c r="AO66" s="573" t="n"/>
      <c r="AP66" s="572" t="n"/>
      <c r="AQ66" s="573" t="n"/>
      <c r="AR66" s="572" t="n"/>
      <c r="AS66" s="573" t="n"/>
      <c r="AT66" s="572" t="n"/>
      <c r="AU66" s="573" t="n"/>
      <c r="AV66" s="572" t="n"/>
      <c r="AW66" s="573" t="n"/>
      <c r="AX66" s="617" t="n"/>
      <c r="AY66" s="573" t="n"/>
      <c r="AZ66" s="572" t="n"/>
      <c r="BA66" s="573" t="n"/>
      <c r="BB66" s="572" t="n"/>
      <c r="BC66" s="573" t="n"/>
      <c r="BD66" s="572" t="n"/>
      <c r="BE66" s="573" t="n"/>
      <c r="BF66" s="575" t="n"/>
      <c r="BG66" s="573" t="n"/>
      <c r="BH66" s="575" t="n"/>
      <c r="BI66" s="573" t="n"/>
      <c r="BJ66" s="575" t="n"/>
      <c r="BK66" s="573" t="n"/>
      <c r="BL66" s="576">
        <f>AVERAGE(B66,D66,F66,H66,J66,L66,N66,P66,R66,T66,V66,X66,Z66,AB66,AD66,AF66,AH66,AJ66,AL66,AN66,AP66,AR66,AT66,AV66,AX66,AZ66,BB66,BD66,BF66,BH66,BJ66)</f>
        <v/>
      </c>
      <c r="BM66" s="559" t="n"/>
      <c r="BN66" s="560">
        <f>SUM(B66,D66,F66,H66,J66,L66,N66,P66,R66,T66,V66,X66,Z66,AB66,AD66,AF66,AH66,AJ66,AL66,AN66,AP66,AR66,AT66,AV66,AX66,AZ66,BB66,BD66,BF66,BH66,BJ66)</f>
        <v/>
      </c>
    </row>
    <row r="67">
      <c r="A67" s="625" t="inlineStr">
        <is>
          <t>Перекредитование с доп суммой</t>
        </is>
      </c>
      <c r="B67" s="626" t="n"/>
      <c r="C67" s="626" t="n"/>
      <c r="D67" s="626" t="n"/>
      <c r="E67" s="626" t="n"/>
      <c r="F67" s="626" t="n"/>
      <c r="G67" s="626" t="n"/>
      <c r="H67" s="626" t="n"/>
      <c r="I67" s="626" t="n"/>
      <c r="J67" s="634" t="n"/>
      <c r="K67" s="626" t="n"/>
      <c r="L67" s="634" t="n"/>
      <c r="M67" s="626" t="n"/>
      <c r="N67" s="626" t="n"/>
      <c r="O67" s="626" t="n"/>
      <c r="P67" s="626" t="n"/>
      <c r="Q67" s="626" t="n"/>
      <c r="R67" s="626" t="n"/>
      <c r="S67" s="626" t="n"/>
      <c r="T67" s="626" t="n"/>
      <c r="U67" s="626" t="n"/>
      <c r="V67" s="626" t="n"/>
      <c r="W67" s="626" t="n"/>
      <c r="X67" s="626" t="n"/>
      <c r="Y67" s="626" t="n"/>
      <c r="Z67" s="626" t="n"/>
      <c r="AA67" s="626" t="n"/>
      <c r="AB67" s="626" t="n"/>
      <c r="AC67" s="626" t="n"/>
      <c r="AD67" s="626" t="n"/>
      <c r="AE67" s="626" t="n"/>
      <c r="AF67" s="626" t="n"/>
      <c r="AG67" s="626" t="n"/>
      <c r="AH67" s="626" t="n"/>
      <c r="AI67" s="626" t="n"/>
      <c r="AJ67" s="626" t="n"/>
      <c r="AK67" s="626" t="n"/>
      <c r="AL67" s="626" t="n"/>
      <c r="AM67" s="626" t="n"/>
      <c r="AN67" s="626" t="n"/>
      <c r="AO67" s="626" t="n"/>
      <c r="AP67" s="626" t="n"/>
      <c r="AQ67" s="626" t="n"/>
      <c r="AR67" s="626" t="n"/>
      <c r="AS67" s="626" t="n"/>
      <c r="AT67" s="626" t="n"/>
      <c r="AU67" s="626" t="n"/>
      <c r="AV67" s="626" t="n"/>
      <c r="AW67" s="626" t="n"/>
      <c r="AX67" s="626" t="n"/>
      <c r="AY67" s="626" t="n"/>
      <c r="AZ67" s="626" t="n"/>
      <c r="BA67" s="626" t="n"/>
      <c r="BB67" s="626" t="n"/>
      <c r="BC67" s="626" t="n"/>
      <c r="BD67" s="626" t="n"/>
      <c r="BE67" s="626" t="n"/>
      <c r="BF67" s="634" t="n"/>
      <c r="BG67" s="626" t="n"/>
      <c r="BH67" s="634" t="n"/>
      <c r="BI67" s="626" t="n"/>
      <c r="BJ67" s="634" t="n"/>
      <c r="BK67" s="627" t="n"/>
      <c r="BL67" s="552" t="inlineStr">
        <is>
          <t>Среднее в день</t>
        </is>
      </c>
      <c r="BM67" s="529" t="inlineStr">
        <is>
          <t>% конверсии</t>
        </is>
      </c>
      <c r="BN67" s="553" t="inlineStr">
        <is>
          <t>Сумма конверсий</t>
        </is>
      </c>
    </row>
    <row r="68">
      <c r="A68" s="628" t="inlineStr">
        <is>
          <t>Доступна доп сумма при перекредитовании</t>
        </is>
      </c>
      <c r="B68" s="629" t="n">
        <v>0</v>
      </c>
      <c r="C68" s="629" t="n"/>
      <c r="D68" s="629" t="n">
        <v>39</v>
      </c>
      <c r="E68" s="629" t="n"/>
      <c r="F68" s="629" t="n">
        <v>164</v>
      </c>
      <c r="G68" s="629" t="n"/>
      <c r="H68" s="629" t="n">
        <v>240</v>
      </c>
      <c r="I68" s="629" t="n"/>
      <c r="J68" s="633" t="n">
        <v>423</v>
      </c>
      <c r="K68" s="629" t="n"/>
      <c r="L68" s="633" t="n">
        <v>291</v>
      </c>
      <c r="M68" s="629" t="n"/>
      <c r="N68" s="629" t="n">
        <v>145</v>
      </c>
      <c r="O68" s="629" t="n"/>
      <c r="P68" s="629" t="n">
        <v>398</v>
      </c>
      <c r="Q68" s="629" t="n"/>
      <c r="R68" s="629" t="n">
        <v>334</v>
      </c>
      <c r="S68" s="629" t="n"/>
      <c r="T68" s="629" t="n">
        <v>535</v>
      </c>
      <c r="U68" s="629" t="n"/>
      <c r="V68" s="629" t="n">
        <v>626</v>
      </c>
      <c r="W68" s="629" t="n"/>
      <c r="X68" s="629" t="n">
        <v>985</v>
      </c>
      <c r="Y68" s="629" t="n"/>
      <c r="Z68" s="629" t="n">
        <v>586</v>
      </c>
      <c r="AA68" s="629" t="n"/>
      <c r="AB68" s="629" t="n">
        <v>326</v>
      </c>
      <c r="AC68" s="629" t="n"/>
      <c r="AD68" s="629" t="n">
        <v>1082</v>
      </c>
      <c r="AE68" s="629" t="n"/>
      <c r="AF68" s="629" t="n">
        <v>780</v>
      </c>
      <c r="AG68" s="629" t="n"/>
      <c r="AH68" s="629" t="n">
        <v>470</v>
      </c>
      <c r="AI68" s="629" t="n"/>
      <c r="AJ68" s="629" t="n">
        <v>328</v>
      </c>
      <c r="AK68" s="629" t="n"/>
      <c r="AL68" s="629" t="n">
        <v>344</v>
      </c>
      <c r="AM68" s="629" t="n"/>
      <c r="AN68" s="629" t="n">
        <v>256</v>
      </c>
      <c r="AO68" s="629" t="n"/>
      <c r="AP68" s="629" t="n">
        <v>133</v>
      </c>
      <c r="AQ68" s="629" t="n"/>
      <c r="AR68" s="629" t="n">
        <v>534</v>
      </c>
      <c r="AS68" s="629" t="n"/>
      <c r="AT68" s="629" t="n">
        <v>359</v>
      </c>
      <c r="AU68" s="629" t="n"/>
      <c r="AV68" s="629" t="n">
        <v>226</v>
      </c>
      <c r="AW68" s="629" t="n"/>
      <c r="AX68" s="629" t="n">
        <v>264</v>
      </c>
      <c r="AY68" s="629" t="n"/>
      <c r="AZ68" s="629" t="n">
        <v>169</v>
      </c>
      <c r="BA68" s="629" t="n"/>
      <c r="BB68" s="629" t="n">
        <v>140</v>
      </c>
      <c r="BC68" s="629" t="n"/>
      <c r="BD68" s="629" t="n">
        <v>61</v>
      </c>
      <c r="BE68" s="629" t="n"/>
      <c r="BF68" s="633" t="n">
        <v>122</v>
      </c>
      <c r="BG68" s="629" t="n"/>
      <c r="BH68" s="633" t="n">
        <v>81</v>
      </c>
      <c r="BI68" s="629" t="n"/>
      <c r="BJ68" s="633" t="n">
        <v>97</v>
      </c>
      <c r="BL68" s="569">
        <f>AVERAGE(B68,D68,F68,H68,J68,L68,N68,P68,R68,T68,V68,X68,Z68,AB68,AD68,AF68,AH68,AJ68,AL68,AN68,AP68,AR68,AT68,AV68,AX68,AZ68,BB68,BD68,BF68,BH68,BJ68)</f>
        <v/>
      </c>
      <c r="BM68" s="555" t="n"/>
      <c r="BN68" s="569">
        <f>SUM(B68,D68,F68,H68,J68,L68,N68,P68,R68,T68,V68,X68,Z68,AB68,AD68,AF68,AH68,AJ68,AL68,AN68,AP68,AR68,AT68,AV68,AX68,AZ68,BB68,BD68,BF68,BH68,BJ68)</f>
        <v/>
      </c>
      <c r="BR68" s="271" t="n">
        <v>254562958</v>
      </c>
    </row>
    <row r="69">
      <c r="A69" s="628" t="inlineStr">
        <is>
          <t>Нажал чек бос получения доп суммы</t>
        </is>
      </c>
      <c r="B69" s="629" t="n">
        <v>0</v>
      </c>
      <c r="C69" s="629" t="n"/>
      <c r="D69" s="629" t="n">
        <v>4</v>
      </c>
      <c r="E69" s="629" t="n"/>
      <c r="F69" s="629" t="n">
        <v>14</v>
      </c>
      <c r="G69" s="629" t="n"/>
      <c r="H69" s="629" t="n">
        <v>20</v>
      </c>
      <c r="I69" s="629" t="n"/>
      <c r="J69" s="633" t="n">
        <v>24</v>
      </c>
      <c r="K69" s="629" t="n"/>
      <c r="L69" s="633" t="n">
        <v>21</v>
      </c>
      <c r="M69" s="629" t="n"/>
      <c r="N69" s="629" t="n">
        <v>19</v>
      </c>
      <c r="O69" s="629" t="n"/>
      <c r="P69" s="629" t="n">
        <v>45</v>
      </c>
      <c r="Q69" s="629" t="n"/>
      <c r="R69" s="629" t="n">
        <v>27</v>
      </c>
      <c r="S69" s="629" t="n"/>
      <c r="T69" s="629" t="n">
        <v>56</v>
      </c>
      <c r="U69" s="629" t="n"/>
      <c r="V69" s="629" t="n">
        <v>51</v>
      </c>
      <c r="W69" s="629" t="n"/>
      <c r="X69" s="629" t="n">
        <v>70</v>
      </c>
      <c r="Y69" s="629" t="n"/>
      <c r="Z69" s="629" t="n">
        <v>33</v>
      </c>
      <c r="AA69" s="629" t="n"/>
      <c r="AB69" s="629" t="n">
        <v>43</v>
      </c>
      <c r="AC69" s="629" t="n"/>
      <c r="AD69" s="629" t="n">
        <v>84</v>
      </c>
      <c r="AE69" s="629" t="n"/>
      <c r="AF69" s="629" t="n">
        <v>64</v>
      </c>
      <c r="AG69" s="629" t="n"/>
      <c r="AH69" s="629" t="n">
        <v>39</v>
      </c>
      <c r="AI69" s="629" t="n"/>
      <c r="AJ69" s="629" t="n">
        <v>25</v>
      </c>
      <c r="AK69" s="629" t="n"/>
      <c r="AL69" s="629" t="n">
        <v>30</v>
      </c>
      <c r="AM69" s="629" t="n"/>
      <c r="AN69" s="629" t="n">
        <v>18</v>
      </c>
      <c r="AO69" s="629" t="n"/>
      <c r="AP69" s="629" t="n">
        <v>20</v>
      </c>
      <c r="AQ69" s="629" t="n"/>
      <c r="AR69" s="629" t="n">
        <v>48</v>
      </c>
      <c r="AS69" s="629" t="n"/>
      <c r="AT69" s="629" t="n">
        <v>40</v>
      </c>
      <c r="AU69" s="629" t="n"/>
      <c r="AV69" s="629" t="n">
        <v>26</v>
      </c>
      <c r="AW69" s="629" t="n"/>
      <c r="AX69" s="629" t="n">
        <v>32</v>
      </c>
      <c r="AY69" s="629" t="n"/>
      <c r="AZ69" s="629" t="n">
        <v>23</v>
      </c>
      <c r="BA69" s="629" t="n"/>
      <c r="BB69" s="629" t="n">
        <v>24</v>
      </c>
      <c r="BC69" s="629" t="n"/>
      <c r="BD69" s="629" t="n">
        <v>12</v>
      </c>
      <c r="BE69" s="629" t="n"/>
      <c r="BF69" s="633" t="n">
        <v>6</v>
      </c>
      <c r="BG69" s="629" t="n"/>
      <c r="BH69" s="633" t="n">
        <v>13</v>
      </c>
      <c r="BI69" s="629" t="n"/>
      <c r="BJ69" s="633" t="n">
        <v>17</v>
      </c>
      <c r="BL69" s="569">
        <f>AVERAGE(B69,D69,F69,H69,J69,L69,N69,P69,R69,T69,V69,X69,Z69,AB69,AD69,AF69,AH69,AJ69,AL69,AN69,AP69,AR69,AT69,AV69,AX69,AZ69,BB69,BD69,BF69,BH69,BJ69)</f>
        <v/>
      </c>
      <c r="BM69" s="555" t="n"/>
      <c r="BN69" s="569">
        <f>SUM(B69,D69,F69,H69,J69,L69,N69,P69,R69,T69,V69,X69,Z69,AB69,AD69,AF69,AH69,AJ69,AL69,AN69,AP69,AR69,AT69,AV69,AX69,AZ69,BB69,BD69,BF69,BH69,BJ69)</f>
        <v/>
      </c>
      <c r="BR69" s="271" t="n">
        <v>254562959</v>
      </c>
    </row>
    <row r="70">
      <c r="A70" s="628" t="inlineStr">
        <is>
          <t>Прочитал условия и допы, нажал Продолжить</t>
        </is>
      </c>
      <c r="B70" s="629" t="n">
        <v>0</v>
      </c>
      <c r="C70" s="629" t="n"/>
      <c r="D70" s="629" t="n">
        <v>4</v>
      </c>
      <c r="E70" s="629" t="n"/>
      <c r="F70" s="629" t="n">
        <v>14</v>
      </c>
      <c r="G70" s="629" t="n"/>
      <c r="H70" s="629" t="n">
        <v>20</v>
      </c>
      <c r="I70" s="629" t="n"/>
      <c r="J70" s="633" t="n">
        <v>24</v>
      </c>
      <c r="K70" s="629" t="n"/>
      <c r="L70" s="633" t="n">
        <v>21</v>
      </c>
      <c r="M70" s="629" t="n"/>
      <c r="N70" s="629" t="n"/>
      <c r="O70" s="629" t="n"/>
      <c r="P70" s="629" t="n"/>
      <c r="Q70" s="629" t="n"/>
      <c r="R70" s="629" t="n"/>
      <c r="S70" s="629" t="n"/>
      <c r="T70" s="629" t="n"/>
      <c r="U70" s="629" t="n"/>
      <c r="V70" s="629" t="n"/>
      <c r="W70" s="629" t="n"/>
      <c r="X70" s="629" t="n"/>
      <c r="Y70" s="629" t="n"/>
      <c r="Z70" s="629" t="n"/>
      <c r="AA70" s="629" t="n"/>
      <c r="AB70" s="629" t="n"/>
      <c r="AC70" s="629" t="n"/>
      <c r="AD70" s="629" t="n"/>
      <c r="AE70" s="629" t="n"/>
      <c r="AF70" s="629" t="n"/>
      <c r="AG70" s="629" t="n"/>
      <c r="AH70" s="629" t="n"/>
      <c r="AI70" s="629" t="n"/>
      <c r="AJ70" s="629" t="n"/>
      <c r="AK70" s="629" t="n"/>
      <c r="AL70" s="629" t="n"/>
      <c r="AM70" s="629" t="n"/>
      <c r="AN70" s="629" t="n"/>
      <c r="AO70" s="629" t="n"/>
      <c r="AP70" s="629" t="n"/>
      <c r="AQ70" s="629" t="n"/>
      <c r="AR70" s="629" t="n"/>
      <c r="AS70" s="629" t="n"/>
      <c r="AT70" s="629" t="n"/>
      <c r="AU70" s="629" t="n"/>
      <c r="AV70" s="629" t="n"/>
      <c r="AW70" s="629" t="n"/>
      <c r="AX70" s="629" t="n"/>
      <c r="AY70" s="629" t="n"/>
      <c r="AZ70" s="629" t="n"/>
      <c r="BA70" s="629" t="n"/>
      <c r="BB70" s="629" t="n"/>
      <c r="BC70" s="629" t="n"/>
      <c r="BD70" s="629" t="n"/>
      <c r="BE70" s="629" t="n"/>
      <c r="BF70" s="633" t="n"/>
      <c r="BG70" s="629" t="n"/>
      <c r="BH70" s="633" t="n"/>
      <c r="BI70" s="629" t="n"/>
      <c r="BJ70" s="633" t="n"/>
      <c r="BL70" s="569">
        <f>AVERAGE(B70,D70,F70,H70,J70,L70,N70,P70,R70,T70,V70,X70,Z70,AB70,AD70,AF70,AH70,AJ70,AL70,AN70,AP70,AR70,AT70,AV70,AX70,AZ70,BB70,BD70,BF70,BH70,BJ70)</f>
        <v/>
      </c>
      <c r="BM70" s="555" t="n"/>
      <c r="BN70" s="569">
        <f>SUM(B70,D70,F70,H70,J70,L70,N70,P70,R70,T70,V70,X70,Z70,AB70,AD70,AF70,AH70,AJ70,AL70,AN70,AP70,AR70,AT70,AV70,AX70,AZ70,BB70,BD70,BF70,BH70,BJ70)</f>
        <v/>
      </c>
      <c r="BR70" s="271" t="n">
        <v>254562960</v>
      </c>
    </row>
    <row r="71">
      <c r="A71" s="628" t="inlineStr">
        <is>
          <t>Согласился с условиями, ввел код успешно</t>
        </is>
      </c>
      <c r="B71" s="629" t="n">
        <v>0</v>
      </c>
      <c r="C71" s="629" t="n"/>
      <c r="D71" s="629" t="n">
        <v>3</v>
      </c>
      <c r="E71" s="629" t="n"/>
      <c r="F71" s="629" t="n">
        <v>14</v>
      </c>
      <c r="G71" s="629" t="n"/>
      <c r="H71" s="629" t="n">
        <v>18</v>
      </c>
      <c r="I71" s="629" t="n"/>
      <c r="J71" s="633" t="n">
        <v>22</v>
      </c>
      <c r="K71" s="629" t="n"/>
      <c r="L71" s="633" t="n">
        <v>20</v>
      </c>
      <c r="M71" s="629" t="n"/>
      <c r="N71" s="629" t="n">
        <v>19</v>
      </c>
      <c r="O71" s="629" t="n"/>
      <c r="P71" s="629" t="n">
        <v>45</v>
      </c>
      <c r="Q71" s="629" t="n"/>
      <c r="R71" s="629" t="n">
        <v>27</v>
      </c>
      <c r="S71" s="629" t="n"/>
      <c r="T71" s="629" t="n">
        <v>54</v>
      </c>
      <c r="U71" s="629" t="n"/>
      <c r="V71" s="629" t="n">
        <v>49</v>
      </c>
      <c r="W71" s="629" t="n"/>
      <c r="X71" s="629" t="n">
        <v>67</v>
      </c>
      <c r="Y71" s="629" t="n"/>
      <c r="Z71" s="629" t="n">
        <v>32</v>
      </c>
      <c r="AA71" s="629" t="n"/>
      <c r="AB71" s="629" t="n">
        <v>43</v>
      </c>
      <c r="AC71" s="629" t="n"/>
      <c r="AD71" s="629" t="n">
        <v>78</v>
      </c>
      <c r="AE71" s="629" t="n"/>
      <c r="AF71" s="629" t="n">
        <v>63</v>
      </c>
      <c r="AG71" s="629" t="n"/>
      <c r="AH71" s="629" t="n">
        <v>35</v>
      </c>
      <c r="AI71" s="629" t="n"/>
      <c r="AJ71" s="629" t="n">
        <v>23</v>
      </c>
      <c r="AK71" s="629" t="n"/>
      <c r="AL71" s="629" t="n">
        <v>30</v>
      </c>
      <c r="AM71" s="629" t="n"/>
      <c r="AN71" s="629" t="n">
        <v>18</v>
      </c>
      <c r="AO71" s="629" t="n"/>
      <c r="AP71" s="629" t="n">
        <v>20</v>
      </c>
      <c r="AQ71" s="629" t="n"/>
      <c r="AR71" s="629" t="n">
        <v>47</v>
      </c>
      <c r="AS71" s="629" t="n"/>
      <c r="AT71" s="629" t="n">
        <v>39</v>
      </c>
      <c r="AU71" s="629" t="n"/>
      <c r="AV71" s="629" t="n">
        <v>23</v>
      </c>
      <c r="AW71" s="629" t="n"/>
      <c r="AX71" s="629" t="n">
        <v>30</v>
      </c>
      <c r="AY71" s="629" t="n"/>
      <c r="AZ71" s="629" t="n">
        <v>22</v>
      </c>
      <c r="BA71" s="629" t="n"/>
      <c r="BB71" s="629" t="n">
        <v>23</v>
      </c>
      <c r="BC71" s="629" t="n"/>
      <c r="BD71" s="629" t="n">
        <v>12</v>
      </c>
      <c r="BE71" s="629" t="n"/>
      <c r="BF71" s="633" t="n">
        <v>6</v>
      </c>
      <c r="BG71" s="629" t="n"/>
      <c r="BH71" s="633" t="n">
        <v>13</v>
      </c>
      <c r="BI71" s="629" t="n"/>
      <c r="BJ71" s="633" t="n">
        <v>17</v>
      </c>
      <c r="BL71" s="569">
        <f>AVERAGE(B71,D71,F71,H71,J71,L71,N71,P71,R71,T71,V71,X71,Z71,AB71,AD71,AF71,AH71,AJ71,AL71,AN71,AP71,AR71,AT71,AV71,AX71,AZ71,BB71,BD71,BF71,BH71,BJ71)</f>
        <v/>
      </c>
      <c r="BM71" s="555" t="n"/>
      <c r="BN71" s="569">
        <f>SUM(B71,D71,F71,H71,J71,L71,N71,P71,R71,T71,V71,X71,Z71,AB71,AD71,AF71,AH71,AJ71,AL71,AN71,AP71,AR71,AT71,AV71,AX71,AZ71,BB71,BD71,BF71,BH71,BJ71)</f>
        <v/>
      </c>
      <c r="BR71" s="271" t="n">
        <v>254562961</v>
      </c>
    </row>
    <row r="72" ht="15" customHeight="1" s="665" thickBot="1">
      <c r="A72" s="628" t="inlineStr">
        <is>
          <t>Успешно перекредитовался</t>
        </is>
      </c>
      <c r="B72" s="630" t="n">
        <v>0</v>
      </c>
      <c r="C72" s="630" t="n"/>
      <c r="D72" s="630" t="n">
        <v>2</v>
      </c>
      <c r="E72" s="630" t="n"/>
      <c r="F72" s="630" t="n">
        <v>13</v>
      </c>
      <c r="G72" s="630" t="n"/>
      <c r="H72" s="630" t="n">
        <v>13</v>
      </c>
      <c r="I72" s="630" t="n"/>
      <c r="J72" s="632" t="n">
        <v>19</v>
      </c>
      <c r="K72" s="630" t="n"/>
      <c r="L72" s="632" t="n">
        <v>14</v>
      </c>
      <c r="M72" s="630" t="n"/>
      <c r="N72" s="630" t="n">
        <v>16</v>
      </c>
      <c r="O72" s="630" t="n"/>
      <c r="P72" s="630" t="n">
        <v>40</v>
      </c>
      <c r="Q72" s="630" t="n"/>
      <c r="R72" s="630" t="n">
        <v>23</v>
      </c>
      <c r="S72" s="630" t="n"/>
      <c r="T72" s="630" t="n">
        <v>47</v>
      </c>
      <c r="U72" s="630" t="n"/>
      <c r="V72" s="630" t="n">
        <v>46</v>
      </c>
      <c r="W72" s="630" t="n"/>
      <c r="X72" s="630" t="n">
        <v>64</v>
      </c>
      <c r="Y72" s="630" t="n"/>
      <c r="Z72" s="630" t="n">
        <v>29</v>
      </c>
      <c r="AA72" s="630" t="n"/>
      <c r="AB72" s="630" t="n">
        <v>36</v>
      </c>
      <c r="AC72" s="630" t="n"/>
      <c r="AD72" s="630" t="n">
        <v>73</v>
      </c>
      <c r="AE72" s="630" t="n"/>
      <c r="AF72" s="630" t="n">
        <v>52</v>
      </c>
      <c r="AG72" s="630" t="n"/>
      <c r="AH72" s="630" t="n">
        <v>31</v>
      </c>
      <c r="AI72" s="630" t="n"/>
      <c r="AJ72" s="630" t="n">
        <v>20</v>
      </c>
      <c r="AK72" s="630" t="n"/>
      <c r="AL72" s="630" t="n">
        <v>25</v>
      </c>
      <c r="AM72" s="630" t="n"/>
      <c r="AN72" s="630" t="n">
        <v>15</v>
      </c>
      <c r="AO72" s="630" t="n"/>
      <c r="AP72" s="630" t="n">
        <v>20</v>
      </c>
      <c r="AQ72" s="630" t="n"/>
      <c r="AR72" s="630" t="n">
        <v>44</v>
      </c>
      <c r="AS72" s="630" t="n"/>
      <c r="AT72" s="630" t="n">
        <v>34</v>
      </c>
      <c r="AU72" s="630" t="n"/>
      <c r="AV72" s="630" t="n">
        <v>20</v>
      </c>
      <c r="AW72" s="630" t="n"/>
      <c r="AX72" s="630" t="n">
        <v>24</v>
      </c>
      <c r="AY72" s="630" t="n"/>
      <c r="AZ72" s="630" t="n">
        <v>20</v>
      </c>
      <c r="BA72" s="630" t="n"/>
      <c r="BB72" s="630" t="n">
        <v>19</v>
      </c>
      <c r="BC72" s="630" t="n"/>
      <c r="BD72" s="630" t="n">
        <v>9</v>
      </c>
      <c r="BE72" s="630" t="n"/>
      <c r="BF72" s="632" t="n">
        <v>4</v>
      </c>
      <c r="BG72" s="630" t="n"/>
      <c r="BH72" s="632" t="n">
        <v>10</v>
      </c>
      <c r="BI72" s="630" t="n"/>
      <c r="BJ72" s="632" t="n">
        <v>12</v>
      </c>
      <c r="BK72" s="631" t="n"/>
      <c r="BL72" s="576">
        <f>AVERAGE(B72,D72,F72,H72,J72,L72,N72,P72,R72,T72,V72,X72,Z72,AB72,AD72,AF72,AH72,AJ72,AL72,AN72,AP72,AR72,AT72,AV72,AX72,AZ72,BB72,BD72,BF72,BH72,BJ72)</f>
        <v/>
      </c>
      <c r="BM72" s="559" t="n"/>
      <c r="BN72" s="560">
        <f>SUM(B72,D72,F72,H72,J72,L72,N72,P72,R72,T72,V72,X72,Z72,AB72,AD72,AF72,AH72,AJ72,AL72,AN72,AP72,AR72,AT72,AV72,AX72,AZ72,BB72,BD72,BF72,BH72,BJ72)</f>
        <v/>
      </c>
      <c r="BR72" s="271" t="n">
        <v>254562962</v>
      </c>
    </row>
    <row r="73" ht="15.75" customHeight="1" s="665" thickBot="1">
      <c r="A73" s="517" t="n"/>
      <c r="B73" s="577">
        <f>B1</f>
        <v/>
      </c>
      <c r="C73" s="578" t="inlineStr">
        <is>
          <t>Конверсия</t>
        </is>
      </c>
      <c r="D73" s="577">
        <f>D1</f>
        <v/>
      </c>
      <c r="E73" s="578" t="inlineStr">
        <is>
          <t>Конверсия</t>
        </is>
      </c>
      <c r="F73" s="577">
        <f>F1</f>
        <v/>
      </c>
      <c r="G73" s="578" t="inlineStr">
        <is>
          <t>Конверсия</t>
        </is>
      </c>
      <c r="H73" s="577">
        <f>H1</f>
        <v/>
      </c>
      <c r="I73" s="578" t="inlineStr">
        <is>
          <t>Конверсия</t>
        </is>
      </c>
      <c r="J73" s="577" t="n">
        <v>44778</v>
      </c>
      <c r="K73" s="578" t="inlineStr">
        <is>
          <t>Конверсия</t>
        </is>
      </c>
      <c r="L73" s="577" t="n">
        <v>44779</v>
      </c>
      <c r="M73" s="578" t="inlineStr">
        <is>
          <t>Конверсия</t>
        </is>
      </c>
      <c r="N73" s="577" t="inlineStr">
        <is>
          <t>07.08.2022</t>
        </is>
      </c>
      <c r="O73" s="578" t="inlineStr">
        <is>
          <t>Конверсия</t>
        </is>
      </c>
      <c r="P73" s="577">
        <f>P1</f>
        <v/>
      </c>
      <c r="Q73" s="578" t="inlineStr">
        <is>
          <t>Конверсия</t>
        </is>
      </c>
      <c r="R73" s="577">
        <f>R1</f>
        <v/>
      </c>
      <c r="S73" s="578" t="inlineStr">
        <is>
          <t>Конверсия</t>
        </is>
      </c>
      <c r="T73" s="577">
        <f>T1</f>
        <v/>
      </c>
      <c r="U73" s="578" t="inlineStr">
        <is>
          <t>Конверсия</t>
        </is>
      </c>
      <c r="V73" s="577">
        <f>V1</f>
        <v/>
      </c>
      <c r="W73" s="578" t="inlineStr">
        <is>
          <t>Конверсия</t>
        </is>
      </c>
      <c r="X73" s="577">
        <f>X1</f>
        <v/>
      </c>
      <c r="Y73" s="578" t="inlineStr">
        <is>
          <t>Конверсия</t>
        </is>
      </c>
      <c r="Z73" s="577">
        <f>Z1</f>
        <v/>
      </c>
      <c r="AA73" s="578" t="inlineStr">
        <is>
          <t>Конверсия</t>
        </is>
      </c>
      <c r="AB73" s="577">
        <f>AB1</f>
        <v/>
      </c>
      <c r="AC73" s="578" t="inlineStr">
        <is>
          <t>Конверсия</t>
        </is>
      </c>
      <c r="AD73" s="577">
        <f>AD1</f>
        <v/>
      </c>
      <c r="AE73" s="578" t="inlineStr">
        <is>
          <t>Конверсия</t>
        </is>
      </c>
      <c r="AF73" s="577">
        <f>AF1</f>
        <v/>
      </c>
      <c r="AG73" s="578" t="inlineStr">
        <is>
          <t>Конверсия</t>
        </is>
      </c>
      <c r="AH73" s="577">
        <f>AH1</f>
        <v/>
      </c>
      <c r="AI73" s="578" t="inlineStr">
        <is>
          <t>Конверсия</t>
        </is>
      </c>
      <c r="AJ73" s="577">
        <f>AJ1</f>
        <v/>
      </c>
      <c r="AK73" s="578" t="inlineStr">
        <is>
          <t>Конверсия</t>
        </is>
      </c>
      <c r="AL73" s="577">
        <f>AL1</f>
        <v/>
      </c>
      <c r="AM73" s="578" t="inlineStr">
        <is>
          <t>Конверсия</t>
        </is>
      </c>
      <c r="AN73" s="577">
        <f>AN1</f>
        <v/>
      </c>
      <c r="AO73" s="578" t="inlineStr">
        <is>
          <t>Конверсия</t>
        </is>
      </c>
      <c r="AP73" s="577">
        <f>AP1</f>
        <v/>
      </c>
      <c r="AQ73" s="578" t="inlineStr">
        <is>
          <t>Конверсия</t>
        </is>
      </c>
      <c r="AR73" s="577">
        <f>AR1</f>
        <v/>
      </c>
      <c r="AS73" s="578" t="inlineStr">
        <is>
          <t>Конверсия</t>
        </is>
      </c>
      <c r="AT73" s="577">
        <f>AT1</f>
        <v/>
      </c>
      <c r="AU73" s="578" t="inlineStr">
        <is>
          <t>Конверсия</t>
        </is>
      </c>
      <c r="AV73" s="577">
        <f>AV1</f>
        <v/>
      </c>
      <c r="AW73" s="578" t="inlineStr">
        <is>
          <t>Конверсия</t>
        </is>
      </c>
      <c r="AX73" s="577">
        <f>AX1</f>
        <v/>
      </c>
      <c r="AY73" s="578" t="inlineStr">
        <is>
          <t>Конверсия</t>
        </is>
      </c>
      <c r="AZ73" s="577">
        <f>AZ1</f>
        <v/>
      </c>
      <c r="BA73" s="578" t="inlineStr">
        <is>
          <t>Конверсия</t>
        </is>
      </c>
      <c r="BB73" s="577">
        <f>BB1</f>
        <v/>
      </c>
      <c r="BC73" s="578" t="inlineStr">
        <is>
          <t>Конверсия</t>
        </is>
      </c>
      <c r="BD73" s="577">
        <f>BD1</f>
        <v/>
      </c>
      <c r="BE73" s="578" t="inlineStr">
        <is>
          <t>Конверсия</t>
        </is>
      </c>
      <c r="BF73" s="577" t="n">
        <v>44802</v>
      </c>
      <c r="BG73" s="578" t="inlineStr">
        <is>
          <t>Конверсия</t>
        </is>
      </c>
      <c r="BH73" s="577" t="n">
        <v>44803</v>
      </c>
      <c r="BI73" s="578" t="inlineStr">
        <is>
          <t>Конверсия</t>
        </is>
      </c>
      <c r="BJ73" s="577" t="n">
        <v>44804</v>
      </c>
      <c r="BK73" s="578" t="inlineStr">
        <is>
          <t>Конверсия</t>
        </is>
      </c>
      <c r="BL73" s="579" t="inlineStr">
        <is>
          <t>Среднее в день</t>
        </is>
      </c>
      <c r="BM73" s="580" t="inlineStr">
        <is>
          <t>% конверсии</t>
        </is>
      </c>
      <c r="BN73" s="581" t="inlineStr">
        <is>
          <t>Сумма конверсий</t>
        </is>
      </c>
      <c r="BO73" s="155" t="n"/>
    </row>
  </sheetData>
  <pageMargins left="0.7" right="0.7" top="0.75" bottom="0.75" header="0.3" footer="0.3"/>
  <pageSetup orientation="portrait" paperSize="9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K73"/>
  <sheetViews>
    <sheetView showZeros="0" zoomScale="60" zoomScaleNormal="60" workbookViewId="0">
      <pane xSplit="1" topLeftCell="BB1" activePane="topRight" state="frozen"/>
      <selection pane="topRight" activeCell="BH1" sqref="BH1:BH1048576"/>
    </sheetView>
  </sheetViews>
  <sheetFormatPr baseColWidth="8" defaultColWidth="15.6640625" defaultRowHeight="14.4"/>
  <cols>
    <col width="85.33203125" customWidth="1" style="156" min="1" max="1"/>
    <col width="15.6640625" customWidth="1" style="498" min="2" max="61"/>
    <col width="18.33203125" customWidth="1" style="499" min="62" max="62"/>
    <col width="17.6640625" customWidth="1" style="582" min="63" max="63"/>
    <col width="17.88671875" customWidth="1" style="499" min="64" max="64"/>
    <col width="27.33203125" customWidth="1" style="499" min="65" max="65"/>
    <col width="31.33203125" customWidth="1" style="498" min="66" max="66"/>
    <col width="15.6640625" customWidth="1" style="498" min="67" max="67"/>
    <col hidden="1" width="15.6640625" customWidth="1" style="271" min="68" max="68"/>
    <col width="15.6640625" customWidth="1" style="498" min="69" max="93"/>
    <col width="15.6640625" customWidth="1" style="498" min="94" max="16384"/>
  </cols>
  <sheetData>
    <row r="1" ht="15.75" customHeight="1" s="665" thickBot="1">
      <c r="A1" s="1" t="n"/>
      <c r="B1" s="2" t="inlineStr">
        <is>
          <t>01.09.2022</t>
        </is>
      </c>
      <c r="C1" s="386" t="inlineStr">
        <is>
          <t>Конверсия</t>
        </is>
      </c>
      <c r="D1" s="2" t="inlineStr">
        <is>
          <t>02.09.2022</t>
        </is>
      </c>
      <c r="E1" s="386" t="inlineStr">
        <is>
          <t>Конверсия</t>
        </is>
      </c>
      <c r="F1" s="2" t="inlineStr">
        <is>
          <t>03.09.2022</t>
        </is>
      </c>
      <c r="G1" s="386" t="inlineStr">
        <is>
          <t>Конверсия</t>
        </is>
      </c>
      <c r="H1" s="2" t="inlineStr">
        <is>
          <t>04.09.2022</t>
        </is>
      </c>
      <c r="I1" s="386" t="inlineStr">
        <is>
          <t>Конверсия</t>
        </is>
      </c>
      <c r="J1" s="2" t="inlineStr">
        <is>
          <t>05.09.2022</t>
        </is>
      </c>
      <c r="K1" s="386" t="inlineStr">
        <is>
          <t>Конверсия</t>
        </is>
      </c>
      <c r="L1" s="2" t="inlineStr">
        <is>
          <t>06.09.2022</t>
        </is>
      </c>
      <c r="M1" s="386" t="inlineStr">
        <is>
          <t>Конверсия</t>
        </is>
      </c>
      <c r="N1" s="2" t="inlineStr">
        <is>
          <t>07.09.2022</t>
        </is>
      </c>
      <c r="O1" s="386" t="inlineStr">
        <is>
          <t>Конверсия</t>
        </is>
      </c>
      <c r="P1" s="2" t="inlineStr">
        <is>
          <t>08.09.2022</t>
        </is>
      </c>
      <c r="Q1" s="386" t="inlineStr">
        <is>
          <t>Конверсия</t>
        </is>
      </c>
      <c r="R1" s="2" t="inlineStr">
        <is>
          <t>09.09.2022</t>
        </is>
      </c>
      <c r="S1" s="386" t="inlineStr">
        <is>
          <t>Конверсия</t>
        </is>
      </c>
      <c r="T1" s="2" t="inlineStr">
        <is>
          <t>10.09.2022</t>
        </is>
      </c>
      <c r="U1" s="386" t="inlineStr">
        <is>
          <t>Конверсия</t>
        </is>
      </c>
      <c r="V1" s="2" t="inlineStr">
        <is>
          <t>11.09.2022</t>
        </is>
      </c>
      <c r="W1" s="386" t="inlineStr">
        <is>
          <t>Конверсия</t>
        </is>
      </c>
      <c r="X1" s="2" t="inlineStr">
        <is>
          <t>12.09.2022</t>
        </is>
      </c>
      <c r="Y1" s="386" t="inlineStr">
        <is>
          <t>Конверсия</t>
        </is>
      </c>
      <c r="Z1" s="2" t="inlineStr">
        <is>
          <t>13.09.2022</t>
        </is>
      </c>
      <c r="AA1" s="386" t="inlineStr">
        <is>
          <t>Конверсия</t>
        </is>
      </c>
      <c r="AB1" s="2" t="inlineStr">
        <is>
          <t>14.09.2022</t>
        </is>
      </c>
      <c r="AC1" s="386" t="inlineStr">
        <is>
          <t>Конверсия</t>
        </is>
      </c>
      <c r="AD1" s="2" t="inlineStr">
        <is>
          <t>15.09.2022</t>
        </is>
      </c>
      <c r="AE1" s="386" t="inlineStr">
        <is>
          <t>Конверсия</t>
        </is>
      </c>
      <c r="AF1" s="2" t="inlineStr">
        <is>
          <t>16.09.2022</t>
        </is>
      </c>
      <c r="AG1" s="386" t="inlineStr">
        <is>
          <t>Конверсия</t>
        </is>
      </c>
      <c r="AH1" s="2" t="inlineStr">
        <is>
          <t>17.09.2022</t>
        </is>
      </c>
      <c r="AI1" s="386" t="inlineStr">
        <is>
          <t>Конверсия</t>
        </is>
      </c>
      <c r="AJ1" s="2" t="inlineStr">
        <is>
          <t>18.09.2022</t>
        </is>
      </c>
      <c r="AK1" s="386" t="inlineStr">
        <is>
          <t>Конверсия</t>
        </is>
      </c>
      <c r="AL1" s="2" t="inlineStr">
        <is>
          <t>19.09.2022</t>
        </is>
      </c>
      <c r="AM1" s="386" t="inlineStr">
        <is>
          <t>Конверсия</t>
        </is>
      </c>
      <c r="AN1" s="2" t="inlineStr">
        <is>
          <t>20.09.2022</t>
        </is>
      </c>
      <c r="AO1" s="386" t="inlineStr">
        <is>
          <t>Конверсия</t>
        </is>
      </c>
      <c r="AP1" s="2" t="inlineStr">
        <is>
          <t>21.09.2022</t>
        </is>
      </c>
      <c r="AQ1" s="386" t="inlineStr">
        <is>
          <t>Конверсия</t>
        </is>
      </c>
      <c r="AR1" s="2" t="inlineStr">
        <is>
          <t>22.09.2022</t>
        </is>
      </c>
      <c r="AS1" s="386" t="inlineStr">
        <is>
          <t>Конверсия</t>
        </is>
      </c>
      <c r="AT1" s="2" t="inlineStr">
        <is>
          <t>23.09.2022</t>
        </is>
      </c>
      <c r="AU1" s="386" t="inlineStr">
        <is>
          <t>Конверсия</t>
        </is>
      </c>
      <c r="AV1" s="2" t="inlineStr">
        <is>
          <t>24.09.2022</t>
        </is>
      </c>
      <c r="AW1" s="386" t="inlineStr">
        <is>
          <t>Конверсия</t>
        </is>
      </c>
      <c r="AX1" s="2" t="inlineStr">
        <is>
          <t>25.09.2022</t>
        </is>
      </c>
      <c r="AY1" s="386" t="inlineStr">
        <is>
          <t>Конверсия</t>
        </is>
      </c>
      <c r="AZ1" s="2" t="inlineStr">
        <is>
          <t>26.09.2022</t>
        </is>
      </c>
      <c r="BA1" s="386" t="inlineStr">
        <is>
          <t>Конверсия</t>
        </is>
      </c>
      <c r="BB1" s="2" t="inlineStr">
        <is>
          <t>27.09.2022</t>
        </is>
      </c>
      <c r="BC1" s="386" t="inlineStr">
        <is>
          <t>Конверсия</t>
        </is>
      </c>
      <c r="BD1" s="2" t="inlineStr">
        <is>
          <t>28.09.2022</t>
        </is>
      </c>
      <c r="BE1" s="386" t="inlineStr">
        <is>
          <t>Конверсия</t>
        </is>
      </c>
      <c r="BF1" s="2" t="inlineStr">
        <is>
          <t>29.09.2022</t>
        </is>
      </c>
      <c r="BG1" s="386" t="inlineStr">
        <is>
          <t>Конверсия</t>
        </is>
      </c>
      <c r="BH1" s="2" t="inlineStr">
        <is>
          <t>30.09.2022</t>
        </is>
      </c>
      <c r="BI1" s="386" t="inlineStr">
        <is>
          <t>Конверсия</t>
        </is>
      </c>
      <c r="BJ1" s="524" t="inlineStr">
        <is>
          <t>Среднее в день</t>
        </is>
      </c>
      <c r="BK1" s="525" t="inlineStr">
        <is>
          <t>% конверсии</t>
        </is>
      </c>
      <c r="BL1" s="526" t="inlineStr">
        <is>
          <t>Сумма конверсий</t>
        </is>
      </c>
      <c r="BM1" s="155" t="n"/>
    </row>
    <row r="2">
      <c r="A2" s="6" t="inlineStr">
        <is>
          <t>Всего зашло на сайт:</t>
        </is>
      </c>
      <c r="B2" s="319" t="n"/>
      <c r="C2" s="320" t="n"/>
      <c r="D2" s="319" t="n"/>
      <c r="E2" s="320" t="n"/>
      <c r="F2" s="319" t="n"/>
      <c r="G2" s="320" t="n"/>
      <c r="H2" s="320" t="n"/>
      <c r="I2" s="320" t="n"/>
      <c r="J2" s="319" t="n"/>
      <c r="K2" s="320" t="n"/>
      <c r="L2" s="319" t="n"/>
      <c r="M2" s="320" t="n"/>
      <c r="N2" s="319" t="n"/>
      <c r="O2" s="320" t="n"/>
      <c r="P2" s="319" t="n"/>
      <c r="Q2" s="320" t="n"/>
      <c r="R2" s="319" t="n"/>
      <c r="S2" s="320" t="n"/>
      <c r="T2" s="319" t="n"/>
      <c r="U2" s="320" t="n"/>
      <c r="V2" s="319" t="n"/>
      <c r="W2" s="320" t="n"/>
      <c r="X2" s="319" t="n"/>
      <c r="Y2" s="320" t="n"/>
      <c r="Z2" s="319" t="n"/>
      <c r="AA2" s="320" t="n"/>
      <c r="AB2" s="319" t="n"/>
      <c r="AC2" s="320" t="n"/>
      <c r="AD2" s="319" t="n"/>
      <c r="AE2" s="320" t="n"/>
      <c r="AF2" s="319" t="n"/>
      <c r="AG2" s="320" t="n"/>
      <c r="AH2" s="319" t="n"/>
      <c r="AI2" s="320" t="n"/>
      <c r="AJ2" s="319" t="n"/>
      <c r="AK2" s="320" t="n"/>
      <c r="AL2" s="319" t="n"/>
      <c r="AM2" s="320" t="n"/>
      <c r="AN2" s="319" t="n"/>
      <c r="AO2" s="320" t="n"/>
      <c r="AP2" s="319" t="n"/>
      <c r="AQ2" s="320" t="n"/>
      <c r="AR2" s="319" t="n"/>
      <c r="AS2" s="320" t="n"/>
      <c r="AT2" s="319" t="n"/>
      <c r="AU2" s="320" t="n"/>
      <c r="AV2" s="319" t="n"/>
      <c r="AW2" s="320" t="n"/>
      <c r="AX2" s="319" t="n"/>
      <c r="AY2" s="320" t="n"/>
      <c r="AZ2" s="319" t="n"/>
      <c r="BA2" s="320" t="n"/>
      <c r="BB2" s="319" t="n"/>
      <c r="BC2" s="320" t="n"/>
      <c r="BD2" s="319" t="n"/>
      <c r="BE2" s="320" t="n"/>
      <c r="BF2" s="319" t="n"/>
      <c r="BG2" s="320" t="n"/>
      <c r="BH2" s="319" t="n"/>
      <c r="BI2" s="320" t="n"/>
      <c r="BJ2" s="160" t="n"/>
      <c r="BK2" s="161" t="n"/>
      <c r="BL2" s="162" t="n"/>
      <c r="BM2" s="163" t="n"/>
    </row>
    <row r="3">
      <c r="A3" s="9" t="inlineStr">
        <is>
          <t>Посетители (Количество уникальных посетителей)</t>
        </is>
      </c>
      <c r="B3" s="321" t="n">
        <v>14407</v>
      </c>
      <c r="C3" s="322" t="n">
        <v>1</v>
      </c>
      <c r="D3" s="321" t="n">
        <v>17013</v>
      </c>
      <c r="E3" s="322" t="n">
        <v>1</v>
      </c>
      <c r="F3" s="321" t="n">
        <v>14682</v>
      </c>
      <c r="G3" s="322" t="n">
        <v>1</v>
      </c>
      <c r="H3" s="321" t="n">
        <v>13894</v>
      </c>
      <c r="I3" s="322" t="n">
        <v>1</v>
      </c>
      <c r="J3" s="321" t="n">
        <v>18381</v>
      </c>
      <c r="K3" s="322" t="n">
        <v>1</v>
      </c>
      <c r="L3" s="321" t="n">
        <v>18575</v>
      </c>
      <c r="M3" s="322" t="n">
        <v>1</v>
      </c>
      <c r="N3" s="321" t="n">
        <v>17886</v>
      </c>
      <c r="O3" s="322" t="n">
        <v>1</v>
      </c>
      <c r="P3" s="321" t="n">
        <v>17865</v>
      </c>
      <c r="Q3" s="322" t="n">
        <v>1</v>
      </c>
      <c r="R3" s="321" t="n">
        <v>21781</v>
      </c>
      <c r="S3" s="322" t="n">
        <v>1</v>
      </c>
      <c r="T3" s="321" t="n">
        <v>18471</v>
      </c>
      <c r="U3" s="322" t="n">
        <v>1</v>
      </c>
      <c r="V3" s="321" t="n">
        <v>15388</v>
      </c>
      <c r="W3" s="322" t="n">
        <v>1</v>
      </c>
      <c r="X3" s="321" t="n">
        <v>24803</v>
      </c>
      <c r="Y3" s="322" t="n">
        <v>1</v>
      </c>
      <c r="Z3" s="321" t="n">
        <v>22401</v>
      </c>
      <c r="AA3" s="322" t="n">
        <v>1</v>
      </c>
      <c r="AB3" s="321" t="n">
        <v>22513</v>
      </c>
      <c r="AC3" s="322" t="n">
        <v>1</v>
      </c>
      <c r="AD3" s="321" t="n">
        <v>25961</v>
      </c>
      <c r="AE3" s="322" t="n">
        <v>1</v>
      </c>
      <c r="AF3" s="321" t="n">
        <v>24640</v>
      </c>
      <c r="AG3" s="322" t="n">
        <v>1</v>
      </c>
      <c r="AH3" s="321" t="n">
        <v>17825</v>
      </c>
      <c r="AI3" s="322" t="n">
        <v>1</v>
      </c>
      <c r="AJ3" s="321" t="n">
        <v>14298</v>
      </c>
      <c r="AK3" s="322" t="n">
        <v>1</v>
      </c>
      <c r="AL3" s="321" t="n">
        <v>17648</v>
      </c>
      <c r="AM3" s="322" t="n">
        <v>1</v>
      </c>
      <c r="AN3" s="321" t="n">
        <v>18674</v>
      </c>
      <c r="AO3" s="322" t="n">
        <v>1</v>
      </c>
      <c r="AP3" s="321" t="n">
        <v>18139</v>
      </c>
      <c r="AQ3" s="322" t="n">
        <v>1</v>
      </c>
      <c r="AR3" s="321" t="n">
        <v>16788</v>
      </c>
      <c r="AS3" s="322" t="n">
        <v>1</v>
      </c>
      <c r="AT3" s="321" t="n">
        <v>18161</v>
      </c>
      <c r="AU3" s="322" t="n">
        <v>1</v>
      </c>
      <c r="AV3" s="321" t="n">
        <v>14900</v>
      </c>
      <c r="AW3" s="322" t="n">
        <v>1</v>
      </c>
      <c r="AX3" s="321" t="n">
        <v>13803</v>
      </c>
      <c r="AY3" s="322" t="n">
        <v>1</v>
      </c>
      <c r="AZ3" s="321" t="n">
        <v>16420</v>
      </c>
      <c r="BA3" s="322" t="n">
        <v>1</v>
      </c>
      <c r="BB3" s="321" t="n">
        <v>15599</v>
      </c>
      <c r="BC3" s="322" t="n">
        <v>1</v>
      </c>
      <c r="BD3" s="321" t="n">
        <v>15530</v>
      </c>
      <c r="BE3" s="322" t="n">
        <v>1</v>
      </c>
      <c r="BF3" s="321" t="n">
        <v>15675</v>
      </c>
      <c r="BG3" s="322" t="n">
        <v>1</v>
      </c>
      <c r="BH3" s="321" t="n">
        <v>15570</v>
      </c>
      <c r="BI3" s="322" t="n">
        <v>1</v>
      </c>
      <c r="BJ3" s="167">
        <f>AVERAGE(B3,D3,F3,H3,J3,L3,N3,P3,R3,T3,V3,X3,Z3,AB3,AD3,AF3,AH3,AJ3,AL3,AN3,AP3,AR3,AT3,AV3,AX3,AZ3,BB3,BD3,BF3,BH3)</f>
        <v/>
      </c>
      <c r="BK3" s="308">
        <f>1</f>
        <v/>
      </c>
      <c r="BL3" s="167">
        <f>SUM(B3,D3,F3,H3,J3,L3,N3,P3,R3,T3,V3,X3,Z3,AB3,AD3,AF3,AH3,AJ3,AL3,AN3,AP3,AR3,AT3,AV3,AX3,AZ3,BB3,BD3,BF3,BH3)</f>
        <v/>
      </c>
      <c r="BM3" s="155" t="n"/>
    </row>
    <row r="4" ht="15.75" customHeight="1" s="665" thickBot="1">
      <c r="A4" s="9" t="inlineStr">
        <is>
          <t>Посетил ЛК (переход в ЛК/Целевые посетители)</t>
        </is>
      </c>
      <c r="B4" s="321" t="n">
        <v>9788</v>
      </c>
      <c r="C4" s="322">
        <f>B4/B3</f>
        <v/>
      </c>
      <c r="D4" s="321" t="n">
        <v>12876</v>
      </c>
      <c r="E4" s="322">
        <f>D4/D3</f>
        <v/>
      </c>
      <c r="F4" s="321" t="n">
        <v>9652</v>
      </c>
      <c r="G4" s="322">
        <f>F4/F3</f>
        <v/>
      </c>
      <c r="H4" s="321" t="n">
        <v>7602</v>
      </c>
      <c r="I4" s="322">
        <f>H4/H3</f>
        <v/>
      </c>
      <c r="J4" s="321" t="n">
        <v>11569</v>
      </c>
      <c r="K4" s="322">
        <f>J4/J3</f>
        <v/>
      </c>
      <c r="L4" s="321" t="n">
        <v>11833</v>
      </c>
      <c r="M4" s="322">
        <f>L4/L3</f>
        <v/>
      </c>
      <c r="N4" s="321" t="n">
        <v>11120</v>
      </c>
      <c r="O4" s="322">
        <f>N4/N3</f>
        <v/>
      </c>
      <c r="P4" s="321" t="n">
        <v>10852</v>
      </c>
      <c r="Q4" s="322">
        <f>P4/P3</f>
        <v/>
      </c>
      <c r="R4" s="321" t="n">
        <v>14779</v>
      </c>
      <c r="S4" s="322">
        <f>R4/R3</f>
        <v/>
      </c>
      <c r="T4" s="321" t="n">
        <v>11547</v>
      </c>
      <c r="U4" s="322">
        <f>T4/T3</f>
        <v/>
      </c>
      <c r="V4" s="321" t="n">
        <v>9101</v>
      </c>
      <c r="W4" s="322">
        <f>V4/V3</f>
        <v/>
      </c>
      <c r="X4" s="321" t="n">
        <v>19065</v>
      </c>
      <c r="Y4" s="322">
        <f>X4/X3</f>
        <v/>
      </c>
      <c r="Z4" s="321" t="n">
        <v>16319</v>
      </c>
      <c r="AA4" s="322">
        <f>Z4/Z3</f>
        <v/>
      </c>
      <c r="AB4" s="321" t="n">
        <v>16872</v>
      </c>
      <c r="AC4" s="322">
        <f>AB4/AB3</f>
        <v/>
      </c>
      <c r="AD4" s="321" t="n">
        <v>20840</v>
      </c>
      <c r="AE4" s="322">
        <f>AD4/AD3</f>
        <v/>
      </c>
      <c r="AF4" s="321" t="n">
        <v>18915</v>
      </c>
      <c r="AG4" s="322">
        <f>AF4/AF3</f>
        <v/>
      </c>
      <c r="AH4" s="321" t="n">
        <v>12112</v>
      </c>
      <c r="AI4" s="322">
        <f>AH4/AH3</f>
        <v/>
      </c>
      <c r="AJ4" s="321" t="n">
        <v>8014</v>
      </c>
      <c r="AK4" s="322">
        <f>AJ4/AJ3</f>
        <v/>
      </c>
      <c r="AL4" s="321" t="n">
        <v>10727</v>
      </c>
      <c r="AM4" s="322">
        <f>AL4/AL3</f>
        <v/>
      </c>
      <c r="AN4" s="321" t="n">
        <v>11642</v>
      </c>
      <c r="AO4" s="322">
        <f>AN4/AN3</f>
        <v/>
      </c>
      <c r="AP4" s="321" t="n">
        <v>11224</v>
      </c>
      <c r="AQ4" s="322">
        <f>AP4/AP3</f>
        <v/>
      </c>
      <c r="AR4" s="321" t="n">
        <v>10688</v>
      </c>
      <c r="AS4" s="322">
        <f>AR4/AR3</f>
        <v/>
      </c>
      <c r="AT4" s="321" t="n">
        <v>12015</v>
      </c>
      <c r="AU4" s="322">
        <f>AT4/AT3</f>
        <v/>
      </c>
      <c r="AV4" s="321" t="n">
        <v>8636</v>
      </c>
      <c r="AW4" s="322">
        <f>AV4/AV3</f>
        <v/>
      </c>
      <c r="AX4" s="321" t="n">
        <v>7435</v>
      </c>
      <c r="AY4" s="322">
        <f>AX4/AX3</f>
        <v/>
      </c>
      <c r="AZ4" s="321" t="n">
        <v>9792</v>
      </c>
      <c r="BA4" s="322">
        <f>AZ4/AZ3</f>
        <v/>
      </c>
      <c r="BB4" s="321" t="n">
        <v>9582</v>
      </c>
      <c r="BC4" s="322">
        <f>BB4/BB3</f>
        <v/>
      </c>
      <c r="BD4" s="321" t="n">
        <v>9162</v>
      </c>
      <c r="BE4" s="322">
        <f>BD4/BD3</f>
        <v/>
      </c>
      <c r="BF4" s="321" t="n">
        <v>9155</v>
      </c>
      <c r="BG4" s="322">
        <f>BF4/BF3</f>
        <v/>
      </c>
      <c r="BH4" s="321" t="n">
        <v>10182</v>
      </c>
      <c r="BI4" s="322">
        <f>BH4/BH3</f>
        <v/>
      </c>
      <c r="BJ4" s="167">
        <f>AVERAGE(B4,D4,F4,H4,J4,L4,N4,P4,R4,T4,V4,X4,Z4,AB4,AD4,AF4,AH4,AJ4,AL4,AN4,AP4,AR4,AT4,AV4,AX4,AZ4,BB4,BD4,BF4,BH4)</f>
        <v/>
      </c>
      <c r="BK4" s="170">
        <f>BJ4/BJ3</f>
        <v/>
      </c>
      <c r="BL4" s="167">
        <f>SUM(B4,D4,F4,H4,J4,L4,N4,P4,R4,T4,V4,X4,Z4,AB4,AD4,AF4,AH4,AJ4,AL4,AN4,AP4,AR4,AT4,AV4,AX4,AZ4,BB4,BD4,BF4,BH4)</f>
        <v/>
      </c>
      <c r="BM4" s="155" t="n"/>
      <c r="BP4" s="76" t="n">
        <v>32946132</v>
      </c>
    </row>
    <row r="5">
      <c r="A5" s="6" t="inlineStr">
        <is>
          <t>Авторизация Keycloac:</t>
        </is>
      </c>
      <c r="B5" s="319" t="n"/>
      <c r="C5" s="323" t="n"/>
      <c r="D5" s="319" t="n"/>
      <c r="E5" s="323" t="n"/>
      <c r="F5" s="319" t="n"/>
      <c r="G5" s="323" t="n"/>
      <c r="H5" s="319" t="n"/>
      <c r="I5" s="323" t="n"/>
      <c r="J5" s="319" t="n"/>
      <c r="K5" s="323" t="n"/>
      <c r="L5" s="319" t="n"/>
      <c r="M5" s="323" t="n"/>
      <c r="N5" s="319" t="n"/>
      <c r="O5" s="323" t="n"/>
      <c r="P5" s="319" t="n"/>
      <c r="Q5" s="323" t="n"/>
      <c r="R5" s="319" t="n"/>
      <c r="S5" s="323" t="n"/>
      <c r="T5" s="319" t="n"/>
      <c r="U5" s="323" t="n"/>
      <c r="V5" s="319" t="n"/>
      <c r="W5" s="323" t="n"/>
      <c r="X5" s="319" t="n"/>
      <c r="Y5" s="323" t="n"/>
      <c r="Z5" s="319" t="n"/>
      <c r="AA5" s="323" t="n"/>
      <c r="AB5" s="319" t="n"/>
      <c r="AC5" s="323" t="n"/>
      <c r="AD5" s="319" t="n"/>
      <c r="AE5" s="323" t="n"/>
      <c r="AF5" s="319" t="n"/>
      <c r="AG5" s="323" t="n"/>
      <c r="AH5" s="319" t="n"/>
      <c r="AI5" s="323" t="n"/>
      <c r="AJ5" s="319" t="n"/>
      <c r="AK5" s="323" t="n"/>
      <c r="AL5" s="319" t="n"/>
      <c r="AM5" s="323" t="n"/>
      <c r="AN5" s="319" t="n"/>
      <c r="AO5" s="323" t="n"/>
      <c r="AP5" s="319" t="n"/>
      <c r="AQ5" s="323" t="n"/>
      <c r="AR5" s="319" t="n"/>
      <c r="AS5" s="323" t="n"/>
      <c r="AT5" s="319" t="n"/>
      <c r="AU5" s="323" t="n"/>
      <c r="AV5" s="319" t="n"/>
      <c r="AW5" s="323" t="n"/>
      <c r="AX5" s="319" t="n"/>
      <c r="AY5" s="323" t="n"/>
      <c r="AZ5" s="319" t="n"/>
      <c r="BA5" s="323" t="n"/>
      <c r="BB5" s="319" t="n"/>
      <c r="BC5" s="323" t="n"/>
      <c r="BD5" s="319" t="n"/>
      <c r="BE5" s="323" t="n"/>
      <c r="BF5" s="319" t="n"/>
      <c r="BG5" s="323" t="n"/>
      <c r="BH5" s="319" t="n"/>
      <c r="BI5" s="323" t="n"/>
      <c r="BJ5" s="160" t="n"/>
      <c r="BK5" s="161" t="n"/>
      <c r="BL5" s="160" t="n"/>
      <c r="BM5" s="155" t="n"/>
    </row>
    <row r="6">
      <c r="A6" s="9" t="inlineStr">
        <is>
          <t>Клик по кнопке ЛК</t>
        </is>
      </c>
      <c r="B6" s="324" t="n">
        <v>3378</v>
      </c>
      <c r="C6" s="325">
        <f>B6/B3</f>
        <v/>
      </c>
      <c r="D6" s="324" t="n">
        <v>4220</v>
      </c>
      <c r="E6" s="325">
        <f>D6/D3</f>
        <v/>
      </c>
      <c r="F6" s="324" t="n">
        <v>3180</v>
      </c>
      <c r="G6" s="325">
        <f>F6/F3</f>
        <v/>
      </c>
      <c r="H6" s="324" t="n">
        <v>2374</v>
      </c>
      <c r="I6" s="325">
        <f>H6/H3</f>
        <v/>
      </c>
      <c r="J6" s="324" t="n">
        <v>3894</v>
      </c>
      <c r="K6" s="325">
        <f>J6/J3</f>
        <v/>
      </c>
      <c r="L6" s="324" t="n">
        <v>4032</v>
      </c>
      <c r="M6" s="325">
        <f>L6/L3</f>
        <v/>
      </c>
      <c r="N6" s="324" t="n">
        <v>4138</v>
      </c>
      <c r="O6" s="325">
        <f>N6/N3</f>
        <v/>
      </c>
      <c r="P6" s="324" t="n">
        <v>4182</v>
      </c>
      <c r="Q6" s="325">
        <f>P6/P3</f>
        <v/>
      </c>
      <c r="R6" s="324" t="n">
        <v>5702</v>
      </c>
      <c r="S6" s="325">
        <f>R6/R3</f>
        <v/>
      </c>
      <c r="T6" s="324" t="n">
        <v>4369</v>
      </c>
      <c r="U6" s="325">
        <f>T6/T3</f>
        <v/>
      </c>
      <c r="V6" s="324" t="n">
        <v>3310</v>
      </c>
      <c r="W6" s="325">
        <f>V6/V3</f>
        <v/>
      </c>
      <c r="X6" s="324" t="n">
        <v>8077</v>
      </c>
      <c r="Y6" s="325">
        <f>X6/X3</f>
        <v/>
      </c>
      <c r="Z6" s="324" t="n">
        <v>6279</v>
      </c>
      <c r="AA6" s="325">
        <f>Z6/Z3</f>
        <v/>
      </c>
      <c r="AB6" s="324" t="n">
        <v>6471</v>
      </c>
      <c r="AC6" s="325">
        <f>AB6/AB3</f>
        <v/>
      </c>
      <c r="AD6" s="324" t="n">
        <v>8345</v>
      </c>
      <c r="AE6" s="325">
        <f>AD6/AD3</f>
        <v/>
      </c>
      <c r="AF6" s="324" t="n">
        <v>7561</v>
      </c>
      <c r="AG6" s="325">
        <f>AF6/AF3</f>
        <v/>
      </c>
      <c r="AH6" s="324" t="n">
        <v>5119</v>
      </c>
      <c r="AI6" s="325">
        <f>AH6/AH3</f>
        <v/>
      </c>
      <c r="AJ6" s="324" t="n">
        <v>2944</v>
      </c>
      <c r="AK6" s="325">
        <f>AJ6/AJ3</f>
        <v/>
      </c>
      <c r="AL6" s="324" t="n">
        <v>3830</v>
      </c>
      <c r="AM6" s="325">
        <f>AL6/AL3</f>
        <v/>
      </c>
      <c r="AN6" s="324" t="n">
        <v>3939</v>
      </c>
      <c r="AO6" s="325">
        <f>AN6/AN3</f>
        <v/>
      </c>
      <c r="AP6" s="324" t="n">
        <v>3518</v>
      </c>
      <c r="AQ6" s="325">
        <f>AP6/AP3</f>
        <v/>
      </c>
      <c r="AR6" s="324" t="n">
        <v>3327</v>
      </c>
      <c r="AS6" s="325">
        <f>AR6/AR3</f>
        <v/>
      </c>
      <c r="AT6" s="324" t="n">
        <v>3780</v>
      </c>
      <c r="AU6" s="325">
        <f>AT6/AT3</f>
        <v/>
      </c>
      <c r="AV6" s="324" t="n">
        <v>2780</v>
      </c>
      <c r="AW6" s="325">
        <f>AV6/AV3</f>
        <v/>
      </c>
      <c r="AX6" s="324" t="n">
        <v>2211</v>
      </c>
      <c r="AY6" s="325">
        <f>AX6/AX3</f>
        <v/>
      </c>
      <c r="AZ6" s="324" t="n">
        <v>3156</v>
      </c>
      <c r="BA6" s="325">
        <f>AZ6/AZ3</f>
        <v/>
      </c>
      <c r="BB6" s="324" t="n">
        <v>2951</v>
      </c>
      <c r="BC6" s="325">
        <f>BB6/BB3</f>
        <v/>
      </c>
      <c r="BD6" s="324" t="n">
        <v>2833</v>
      </c>
      <c r="BE6" s="325">
        <f>BD6/BD3</f>
        <v/>
      </c>
      <c r="BF6" s="324" t="n">
        <v>2764</v>
      </c>
      <c r="BG6" s="325">
        <f>BF6/BF3</f>
        <v/>
      </c>
      <c r="BH6" s="324" t="n">
        <v>3088</v>
      </c>
      <c r="BI6" s="325">
        <f>BH6/BH3</f>
        <v/>
      </c>
      <c r="BJ6" s="167">
        <f>AVERAGE(B6,D6,F6,H6,J6,L6,N6,P6,R6,T6,V6,X6,Z6,AB6,AD6,AF6,AH6,AJ6,AL6,AN6,AP6,AR6,AT6,AV6,AX6,AZ6,BB6,BD6,BF6,BH6)</f>
        <v/>
      </c>
      <c r="BK6" s="170">
        <f>BJ6/BJ3</f>
        <v/>
      </c>
      <c r="BL6" s="167">
        <f>SUM(B6,D6,F6,H6,J6,L6,N6,P6,R6,T6,V6,X6,Z6,AB6,AD6,AF6,AH6,AJ6,AL6,AN6,AP6,AR6,AT6,AV6,AX6,AZ6,BB6,BD6,BF6,BH6)</f>
        <v/>
      </c>
      <c r="BM6" s="155" t="n"/>
      <c r="BP6" s="76" t="n">
        <v>224297277</v>
      </c>
    </row>
    <row r="7">
      <c r="A7" s="9" t="inlineStr">
        <is>
          <t>Нажал "Продолжить"</t>
        </is>
      </c>
      <c r="B7" s="324" t="n">
        <v>2509</v>
      </c>
      <c r="C7" s="325">
        <f>B7/B6</f>
        <v/>
      </c>
      <c r="D7" s="324" t="n">
        <v>3115</v>
      </c>
      <c r="E7" s="325">
        <f>D7/D6</f>
        <v/>
      </c>
      <c r="F7" s="324" t="n">
        <v>2394</v>
      </c>
      <c r="G7" s="325">
        <f>F7/F6</f>
        <v/>
      </c>
      <c r="H7" s="324" t="n">
        <v>1837</v>
      </c>
      <c r="I7" s="325">
        <f>H7/H6</f>
        <v/>
      </c>
      <c r="J7" s="324" t="n">
        <v>2879</v>
      </c>
      <c r="K7" s="325">
        <f>J7/J6</f>
        <v/>
      </c>
      <c r="L7" s="324" t="n">
        <v>3025</v>
      </c>
      <c r="M7" s="325">
        <f>L7/L6</f>
        <v/>
      </c>
      <c r="N7" s="324" t="n">
        <v>3148</v>
      </c>
      <c r="O7" s="325">
        <f>N7/N6</f>
        <v/>
      </c>
      <c r="P7" s="324" t="n">
        <v>3296</v>
      </c>
      <c r="Q7" s="325">
        <f>P7/P6</f>
        <v/>
      </c>
      <c r="R7" s="324" t="n">
        <v>4375</v>
      </c>
      <c r="S7" s="325">
        <f>R7/R6</f>
        <v/>
      </c>
      <c r="T7" s="324" t="n">
        <v>3281</v>
      </c>
      <c r="U7" s="325">
        <f>T7/T6</f>
        <v/>
      </c>
      <c r="V7" s="324" t="n">
        <v>2525</v>
      </c>
      <c r="W7" s="325">
        <f>V7/V6</f>
        <v/>
      </c>
      <c r="X7" s="324" t="n">
        <v>6007</v>
      </c>
      <c r="Y7" s="325">
        <f>X7/X6</f>
        <v/>
      </c>
      <c r="Z7" s="324" t="n">
        <v>4770</v>
      </c>
      <c r="AA7" s="325">
        <f>Z7/Z6</f>
        <v/>
      </c>
      <c r="AB7" s="324" t="n">
        <v>4817</v>
      </c>
      <c r="AC7" s="325">
        <f>AB7/AB6</f>
        <v/>
      </c>
      <c r="AD7" s="324" t="n">
        <v>6109</v>
      </c>
      <c r="AE7" s="325">
        <f>AD7/AD6</f>
        <v/>
      </c>
      <c r="AF7" s="324" t="n">
        <v>5544</v>
      </c>
      <c r="AG7" s="325">
        <f>AF7/AF6</f>
        <v/>
      </c>
      <c r="AH7" s="324" t="n">
        <v>3851</v>
      </c>
      <c r="AI7" s="325">
        <f>AH7/AH6</f>
        <v/>
      </c>
      <c r="AJ7" s="324" t="n">
        <v>2330</v>
      </c>
      <c r="AK7" s="325">
        <f>AJ7/AJ6</f>
        <v/>
      </c>
      <c r="AL7" s="324" t="n">
        <v>3146</v>
      </c>
      <c r="AM7" s="325">
        <f>AL7/AL6</f>
        <v/>
      </c>
      <c r="AN7" s="324" t="n">
        <v>3242</v>
      </c>
      <c r="AO7" s="325">
        <f>AN7/AN6</f>
        <v/>
      </c>
      <c r="AP7" s="324" t="n">
        <v>2798</v>
      </c>
      <c r="AQ7" s="325">
        <f>AP7/AP6</f>
        <v/>
      </c>
      <c r="AR7" s="324" t="n">
        <v>2661</v>
      </c>
      <c r="AS7" s="325">
        <f>AR7/AR6</f>
        <v/>
      </c>
      <c r="AT7" s="324" t="n">
        <v>2983</v>
      </c>
      <c r="AU7" s="325">
        <f>AT7/AT6</f>
        <v/>
      </c>
      <c r="AV7" s="324" t="n">
        <v>2024</v>
      </c>
      <c r="AW7" s="325">
        <f>AV7/AV6</f>
        <v/>
      </c>
      <c r="AX7" s="324" t="n">
        <v>1658</v>
      </c>
      <c r="AY7" s="325">
        <f>AX7/AX6</f>
        <v/>
      </c>
      <c r="AZ7" s="324" t="n">
        <v>2318</v>
      </c>
      <c r="BA7" s="325">
        <f>AZ7/AZ6</f>
        <v/>
      </c>
      <c r="BB7" s="324" t="n">
        <v>2175</v>
      </c>
      <c r="BC7" s="325">
        <f>BB7/BB6</f>
        <v/>
      </c>
      <c r="BD7" s="324" t="n">
        <v>2125</v>
      </c>
      <c r="BE7" s="325">
        <f>BD7/BD6</f>
        <v/>
      </c>
      <c r="BF7" s="324" t="n">
        <v>2136</v>
      </c>
      <c r="BG7" s="325">
        <f>BF7/BF6</f>
        <v/>
      </c>
      <c r="BH7" s="324" t="n">
        <v>2256</v>
      </c>
      <c r="BI7" s="325">
        <f>BH7/BH6</f>
        <v/>
      </c>
      <c r="BJ7" s="167">
        <f>AVERAGE(B7,D7,F7,H7,J7,L7,N7,P7,R7,T7,V7,X7,Z7,AB7,AD7,AF7,AH7,AJ7,AL7,AN7,AP7,AR7,AT7,AV7,AX7,AZ7,BB7,BD7,BF7,BH7)</f>
        <v/>
      </c>
      <c r="BK7" s="170">
        <f>BJ7/BJ6</f>
        <v/>
      </c>
      <c r="BL7" s="167">
        <f>SUM(B7,D7,F7,H7,J7,L7,N7,P7,R7,T7,V7,X7,Z7,AB7,AD7,AF7,AH7,AJ7,AL7,AN7,AP7,AR7,AT7,AV7,AX7,AZ7,BB7,BD7,BF7,BH7)</f>
        <v/>
      </c>
      <c r="BM7" s="155" t="n"/>
      <c r="BP7" s="76" t="n">
        <v>224639723</v>
      </c>
    </row>
    <row r="8" ht="15.75" customHeight="1" s="665" thickBot="1">
      <c r="A8" s="9" t="inlineStr">
        <is>
          <t>Зашёл в ЛК</t>
        </is>
      </c>
      <c r="B8" s="324" t="n">
        <v>2059</v>
      </c>
      <c r="C8" s="325">
        <f>B8/B6</f>
        <v/>
      </c>
      <c r="D8" s="324" t="n">
        <v>2727</v>
      </c>
      <c r="E8" s="325">
        <f>D8/D6</f>
        <v/>
      </c>
      <c r="F8" s="324" t="n">
        <v>2096</v>
      </c>
      <c r="G8" s="325">
        <f>F8/F6</f>
        <v/>
      </c>
      <c r="H8" s="324" t="n">
        <v>1603</v>
      </c>
      <c r="I8" s="325">
        <f>H8/H6</f>
        <v/>
      </c>
      <c r="J8" s="324" t="n">
        <v>2555</v>
      </c>
      <c r="K8" s="325">
        <f>J8/J6</f>
        <v/>
      </c>
      <c r="L8" s="324" t="n">
        <v>2683</v>
      </c>
      <c r="M8" s="325">
        <f>L8/L6</f>
        <v/>
      </c>
      <c r="N8" s="324" t="n">
        <v>2649</v>
      </c>
      <c r="O8" s="325">
        <f>N8/N6</f>
        <v/>
      </c>
      <c r="P8" s="324" t="n">
        <v>2640</v>
      </c>
      <c r="Q8" s="325">
        <f>P8/P6</f>
        <v/>
      </c>
      <c r="R8" s="324" t="n">
        <v>3620</v>
      </c>
      <c r="S8" s="325">
        <f>R8/R6</f>
        <v/>
      </c>
      <c r="T8" s="324" t="n">
        <v>2710</v>
      </c>
      <c r="U8" s="325">
        <f>T8/T6</f>
        <v/>
      </c>
      <c r="V8" s="324" t="n">
        <v>1989</v>
      </c>
      <c r="W8" s="325">
        <f>V8/V6</f>
        <v/>
      </c>
      <c r="X8" s="324" t="n">
        <v>5064</v>
      </c>
      <c r="Y8" s="325">
        <f>X8/X6</f>
        <v/>
      </c>
      <c r="Z8" s="324" t="n">
        <v>4022</v>
      </c>
      <c r="AA8" s="325">
        <f>Z8/Z6</f>
        <v/>
      </c>
      <c r="AB8" s="324" t="n">
        <v>4120</v>
      </c>
      <c r="AC8" s="325">
        <f>AB8/AB6</f>
        <v/>
      </c>
      <c r="AD8" s="324" t="n">
        <v>5182</v>
      </c>
      <c r="AE8" s="325">
        <f>AD8/AD6</f>
        <v/>
      </c>
      <c r="AF8" s="324" t="n">
        <v>4713</v>
      </c>
      <c r="AG8" s="325">
        <f>AF8/AF6</f>
        <v/>
      </c>
      <c r="AH8" s="324" t="n">
        <v>3252</v>
      </c>
      <c r="AI8" s="325">
        <f>AH8/AH6</f>
        <v/>
      </c>
      <c r="AJ8" s="324" t="n">
        <v>1910</v>
      </c>
      <c r="AK8" s="325">
        <f>AJ8/AJ6</f>
        <v/>
      </c>
      <c r="AL8" s="324" t="n">
        <v>2605</v>
      </c>
      <c r="AM8" s="325">
        <f>AL8/AL6</f>
        <v/>
      </c>
      <c r="AN8" s="324" t="n">
        <v>2746</v>
      </c>
      <c r="AO8" s="325">
        <f>AN8/AN6</f>
        <v/>
      </c>
      <c r="AP8" s="324" t="n">
        <v>2502</v>
      </c>
      <c r="AQ8" s="325">
        <f>AP8/AP6</f>
        <v/>
      </c>
      <c r="AR8" s="324" t="n">
        <v>2403</v>
      </c>
      <c r="AS8" s="325">
        <f>AR8/AR6</f>
        <v/>
      </c>
      <c r="AT8" s="324" t="n">
        <v>2712</v>
      </c>
      <c r="AU8" s="325">
        <f>AT8/AT6</f>
        <v/>
      </c>
      <c r="AV8" s="324" t="n">
        <v>1831</v>
      </c>
      <c r="AW8" s="325">
        <f>AV8/AV6</f>
        <v/>
      </c>
      <c r="AX8" s="324" t="n">
        <v>1459</v>
      </c>
      <c r="AY8" s="325">
        <f>AX8/AX6</f>
        <v/>
      </c>
      <c r="AZ8" s="324" t="n">
        <v>2090</v>
      </c>
      <c r="BA8" s="325">
        <f>AZ8/AZ6</f>
        <v/>
      </c>
      <c r="BB8" s="324" t="n">
        <v>1949</v>
      </c>
      <c r="BC8" s="325">
        <f>BB8/BB6</f>
        <v/>
      </c>
      <c r="BD8" s="324" t="n">
        <v>1880</v>
      </c>
      <c r="BE8" s="325">
        <f>BD8/BD6</f>
        <v/>
      </c>
      <c r="BF8" s="324" t="n">
        <v>1889</v>
      </c>
      <c r="BG8" s="325">
        <f>BF8/BF6</f>
        <v/>
      </c>
      <c r="BH8" s="324" t="n">
        <v>2033</v>
      </c>
      <c r="BI8" s="325">
        <f>BH8/BH6</f>
        <v/>
      </c>
      <c r="BJ8" s="167">
        <f>AVERAGE(B8,D8,F8,H8,J8,L8,N8,P8,R8,T8,V8,X8,Z8,AB8,AD8,AF8,AH8,AJ8,AL8,AN8,AP8,AR8,AT8,AV8,AX8,AZ8,BB8,BD8,BF8,BH8)</f>
        <v/>
      </c>
      <c r="BK8" s="178">
        <f>BJ8/BJ6</f>
        <v/>
      </c>
      <c r="BL8" s="177">
        <f>SUM(B8,D8,F8,H8,J8,L8,N8,P8,R8,T8,V8,X8,Z8,AB8,AD8,AF8,AH8,AJ8,AL8,AN8,AP8,AR8,AT8,AV8,AX8,AZ8,BB8,BD8,BF8,BH8)</f>
        <v/>
      </c>
      <c r="BM8" s="155" t="n"/>
      <c r="BP8" s="76" t="n">
        <v>224834768</v>
      </c>
    </row>
    <row r="9">
      <c r="A9" s="6" t="inlineStr">
        <is>
          <t>Составная цель «Оплата в ЛК»:</t>
        </is>
      </c>
      <c r="B9" s="319" t="n"/>
      <c r="C9" s="323" t="n"/>
      <c r="D9" s="319" t="n"/>
      <c r="E9" s="323" t="n"/>
      <c r="F9" s="319" t="n"/>
      <c r="G9" s="323" t="n"/>
      <c r="H9" s="319" t="n"/>
      <c r="I9" s="323" t="n"/>
      <c r="J9" s="319" t="n"/>
      <c r="K9" s="323" t="n"/>
      <c r="L9" s="319" t="n"/>
      <c r="M9" s="323" t="n"/>
      <c r="N9" s="319" t="n"/>
      <c r="O9" s="323" t="n"/>
      <c r="P9" s="319" t="n"/>
      <c r="Q9" s="323" t="n"/>
      <c r="R9" s="319" t="n"/>
      <c r="S9" s="323" t="n"/>
      <c r="T9" s="319" t="n"/>
      <c r="U9" s="323" t="n"/>
      <c r="V9" s="319" t="n"/>
      <c r="W9" s="323" t="n"/>
      <c r="X9" s="319" t="n"/>
      <c r="Y9" s="323" t="n"/>
      <c r="Z9" s="319" t="n"/>
      <c r="AA9" s="323" t="n"/>
      <c r="AB9" s="319" t="n"/>
      <c r="AC9" s="323" t="n"/>
      <c r="AD9" s="319" t="n"/>
      <c r="AE9" s="323" t="n"/>
      <c r="AF9" s="319" t="n"/>
      <c r="AG9" s="323" t="n"/>
      <c r="AH9" s="319" t="n"/>
      <c r="AI9" s="323" t="n"/>
      <c r="AJ9" s="319" t="n"/>
      <c r="AK9" s="323" t="n"/>
      <c r="AL9" s="319" t="n"/>
      <c r="AM9" s="323" t="n"/>
      <c r="AN9" s="319" t="n"/>
      <c r="AO9" s="323" t="n"/>
      <c r="AP9" s="319" t="n"/>
      <c r="AQ9" s="323" t="n"/>
      <c r="AR9" s="319" t="n"/>
      <c r="AS9" s="323" t="n"/>
      <c r="AT9" s="319" t="n"/>
      <c r="AU9" s="323" t="n"/>
      <c r="AV9" s="319" t="n"/>
      <c r="AW9" s="323" t="n"/>
      <c r="AX9" s="319" t="n"/>
      <c r="AY9" s="323" t="n"/>
      <c r="AZ9" s="319" t="n"/>
      <c r="BA9" s="323" t="n"/>
      <c r="BB9" s="319" t="n"/>
      <c r="BC9" s="323" t="n"/>
      <c r="BD9" s="319" t="n"/>
      <c r="BE9" s="323" t="n"/>
      <c r="BF9" s="319" t="n"/>
      <c r="BG9" s="323" t="n"/>
      <c r="BH9" s="319" t="n"/>
      <c r="BI9" s="323" t="n"/>
      <c r="BJ9" s="160" t="n"/>
      <c r="BK9" s="161" t="n"/>
      <c r="BL9" s="160" t="n"/>
    </row>
    <row r="10">
      <c r="A10" s="9" t="inlineStr">
        <is>
          <t>Нажал на кнопку "Внести платёж"</t>
        </is>
      </c>
      <c r="B10" s="324" t="n">
        <v>2176</v>
      </c>
      <c r="C10" s="325">
        <f>B10/B4</f>
        <v/>
      </c>
      <c r="D10" s="324" t="n">
        <v>3442</v>
      </c>
      <c r="E10" s="325">
        <f>D10/D4</f>
        <v/>
      </c>
      <c r="F10" s="324" t="n">
        <v>1865</v>
      </c>
      <c r="G10" s="325">
        <f>F10/F4</f>
        <v/>
      </c>
      <c r="H10" s="324" t="n">
        <v>1219</v>
      </c>
      <c r="I10" s="325">
        <f>H10/H4</f>
        <v/>
      </c>
      <c r="J10" s="324" t="n">
        <v>2462</v>
      </c>
      <c r="K10" s="325">
        <f>J10/J4</f>
        <v/>
      </c>
      <c r="L10" s="324" t="n">
        <v>2430</v>
      </c>
      <c r="M10" s="325">
        <f>L10/L4</f>
        <v/>
      </c>
      <c r="N10" s="324" t="n">
        <v>2307</v>
      </c>
      <c r="O10" s="325">
        <f>N10/N4</f>
        <v/>
      </c>
      <c r="P10" s="324" t="n">
        <v>2240</v>
      </c>
      <c r="Q10" s="325">
        <f>P10/P4</f>
        <v/>
      </c>
      <c r="R10" s="324" t="n">
        <v>4051</v>
      </c>
      <c r="S10" s="325">
        <f>R10/R4</f>
        <v/>
      </c>
      <c r="T10" s="324" t="n">
        <v>2438</v>
      </c>
      <c r="U10" s="325">
        <f>T10/T4</f>
        <v/>
      </c>
      <c r="V10" s="324" t="n">
        <v>1563</v>
      </c>
      <c r="W10" s="325">
        <f>V10/V4</f>
        <v/>
      </c>
      <c r="X10" s="324" t="n">
        <v>4485</v>
      </c>
      <c r="Y10" s="325">
        <f>X10/X4</f>
        <v/>
      </c>
      <c r="Z10" s="324" t="n">
        <v>3575</v>
      </c>
      <c r="AA10" s="325">
        <f>Z10/Z4</f>
        <v/>
      </c>
      <c r="AB10" s="324" t="n">
        <v>3961</v>
      </c>
      <c r="AC10" s="325">
        <f>AB10/AB4</f>
        <v/>
      </c>
      <c r="AD10" s="324" t="n">
        <v>5470</v>
      </c>
      <c r="AE10" s="325">
        <f>AD10/AD4</f>
        <v/>
      </c>
      <c r="AF10" s="324" t="n">
        <v>4072</v>
      </c>
      <c r="AG10" s="325">
        <f>AF10/AF4</f>
        <v/>
      </c>
      <c r="AH10" s="324" t="n">
        <v>2236</v>
      </c>
      <c r="AI10" s="325">
        <f>AH10/AH4</f>
        <v/>
      </c>
      <c r="AJ10" s="324" t="n">
        <v>1353</v>
      </c>
      <c r="AK10" s="325">
        <f>AJ10/AJ4</f>
        <v/>
      </c>
      <c r="AL10" s="324" t="n">
        <v>1847</v>
      </c>
      <c r="AM10" s="325">
        <f>AL10/AL4</f>
        <v/>
      </c>
      <c r="AN10" s="324" t="n">
        <v>2323</v>
      </c>
      <c r="AO10" s="325">
        <f>AN10/AN4</f>
        <v/>
      </c>
      <c r="AP10" s="324" t="n">
        <v>2283</v>
      </c>
      <c r="AQ10" s="325">
        <f>AP10/AP4</f>
        <v/>
      </c>
      <c r="AR10" s="324" t="n">
        <v>2095</v>
      </c>
      <c r="AS10" s="325">
        <f>AR10/AR4</f>
        <v/>
      </c>
      <c r="AT10" s="324" t="n">
        <v>2646</v>
      </c>
      <c r="AU10" s="325">
        <f>AT10/AT4</f>
        <v/>
      </c>
      <c r="AV10" s="324" t="n">
        <v>1558</v>
      </c>
      <c r="AW10" s="325">
        <f>AV10/AV4</f>
        <v/>
      </c>
      <c r="AX10" s="324" t="n">
        <v>1149</v>
      </c>
      <c r="AY10" s="325">
        <f>AX10/AX4</f>
        <v/>
      </c>
      <c r="AZ10" s="324" t="n">
        <v>1689</v>
      </c>
      <c r="BA10" s="325">
        <f>AZ10/AZ4</f>
        <v/>
      </c>
      <c r="BB10" s="324" t="n">
        <v>1761</v>
      </c>
      <c r="BC10" s="325">
        <f>BB10/BB4</f>
        <v/>
      </c>
      <c r="BD10" s="324" t="n">
        <v>1601</v>
      </c>
      <c r="BE10" s="325">
        <f>BD10/BD4</f>
        <v/>
      </c>
      <c r="BF10" s="324" t="n">
        <v>1801</v>
      </c>
      <c r="BG10" s="325">
        <f>BF10/BF4</f>
        <v/>
      </c>
      <c r="BH10" s="324" t="n">
        <v>2029</v>
      </c>
      <c r="BI10" s="325">
        <f>BH10/BH4</f>
        <v/>
      </c>
      <c r="BJ10" s="167">
        <f>AVERAGE(B10,D10,F10,H10,J10,L10,N10,P10,R10,T10,V10,X10,Z10,AB10,AD10,AF10,AH10,AJ10,AL10,AN10,AP10,AR10,AT10,AV10,AX10,AZ10,BB10,BD10,BF10,BH10)</f>
        <v/>
      </c>
      <c r="BK10" s="170">
        <f>BJ10/BJ4</f>
        <v/>
      </c>
      <c r="BL10" s="167">
        <f>SUM(B10,D10,F10,H10,J10,L10,N10,P10,R10,T10,V10,X10,Z10,AB10,AD10,AF10,AH10,AJ10,AL10,AN10,AP10,AR10,AT10,AV10,AX10,AZ10,BB10,BD10,BF10,BH10)</f>
        <v/>
      </c>
      <c r="BP10" s="76" t="n">
        <v>55411018</v>
      </c>
    </row>
    <row r="11">
      <c r="A11" s="9" t="inlineStr">
        <is>
          <t>Подтвердил сумму платежа</t>
        </is>
      </c>
      <c r="B11" s="324" t="n">
        <v>1719</v>
      </c>
      <c r="C11" s="325">
        <f>B11/B10</f>
        <v/>
      </c>
      <c r="D11" s="324" t="n">
        <v>2956</v>
      </c>
      <c r="E11" s="325">
        <f>D11/D10</f>
        <v/>
      </c>
      <c r="F11" s="324" t="n">
        <v>1489</v>
      </c>
      <c r="G11" s="325">
        <f>F11/F10</f>
        <v/>
      </c>
      <c r="H11" s="324" t="n">
        <v>964</v>
      </c>
      <c r="I11" s="325">
        <f>H11/H10</f>
        <v/>
      </c>
      <c r="J11" s="324" t="n">
        <v>1997</v>
      </c>
      <c r="K11" s="325">
        <f>J11/J10</f>
        <v/>
      </c>
      <c r="L11" s="324" t="n">
        <v>1905</v>
      </c>
      <c r="M11" s="325">
        <f>L11/L10</f>
        <v/>
      </c>
      <c r="N11" s="324" t="n">
        <v>1817</v>
      </c>
      <c r="O11" s="325">
        <f>N11/N10</f>
        <v/>
      </c>
      <c r="P11" s="324" t="n">
        <v>1786</v>
      </c>
      <c r="Q11" s="325">
        <f>P11/P10</f>
        <v/>
      </c>
      <c r="R11" s="324" t="n">
        <v>3374</v>
      </c>
      <c r="S11" s="325">
        <f>R11/R10</f>
        <v/>
      </c>
      <c r="T11" s="324" t="n">
        <v>1947</v>
      </c>
      <c r="U11" s="325">
        <f>T11/T10</f>
        <v/>
      </c>
      <c r="V11" s="324" t="n">
        <v>1247</v>
      </c>
      <c r="W11" s="325">
        <f>V11/V10</f>
        <v/>
      </c>
      <c r="X11" s="324" t="n">
        <v>3741</v>
      </c>
      <c r="Y11" s="325">
        <f>X11/X10</f>
        <v/>
      </c>
      <c r="Z11" s="324" t="n">
        <v>2875</v>
      </c>
      <c r="AA11" s="325">
        <f>Z11/Z10</f>
        <v/>
      </c>
      <c r="AB11" s="324" t="n">
        <v>3265</v>
      </c>
      <c r="AC11" s="325">
        <f>AB11/AB10</f>
        <v/>
      </c>
      <c r="AD11" s="324" t="n">
        <v>4591</v>
      </c>
      <c r="AE11" s="325">
        <f>AD11/AD10</f>
        <v/>
      </c>
      <c r="AF11" s="324" t="n">
        <v>3318</v>
      </c>
      <c r="AG11" s="325">
        <f>AF11/AF10</f>
        <v/>
      </c>
      <c r="AH11" s="324" t="n">
        <v>1771</v>
      </c>
      <c r="AI11" s="325">
        <f>AH11/AH10</f>
        <v/>
      </c>
      <c r="AJ11" s="324" t="n">
        <v>1072</v>
      </c>
      <c r="AK11" s="325">
        <f>AJ11/AJ10</f>
        <v/>
      </c>
      <c r="AL11" s="324" t="n">
        <v>1416</v>
      </c>
      <c r="AM11" s="325">
        <f>AL11/AL10</f>
        <v/>
      </c>
      <c r="AN11" s="324" t="n">
        <v>1880</v>
      </c>
      <c r="AO11" s="325">
        <f>AN11/AN10</f>
        <v/>
      </c>
      <c r="AP11" s="324" t="n">
        <v>1857</v>
      </c>
      <c r="AQ11" s="325">
        <f>AP11/AP10</f>
        <v/>
      </c>
      <c r="AR11" s="324" t="n">
        <v>1697</v>
      </c>
      <c r="AS11" s="325">
        <f>AR11/AR10</f>
        <v/>
      </c>
      <c r="AT11" s="324" t="n">
        <v>2197</v>
      </c>
      <c r="AU11" s="325">
        <f>AT11/AT10</f>
        <v/>
      </c>
      <c r="AV11" s="324" t="n">
        <v>1261</v>
      </c>
      <c r="AW11" s="325">
        <f>AV11/AV10</f>
        <v/>
      </c>
      <c r="AX11" s="324" t="n">
        <v>905</v>
      </c>
      <c r="AY11" s="325">
        <f>AX11/AX10</f>
        <v/>
      </c>
      <c r="AZ11" s="324" t="n">
        <v>1356</v>
      </c>
      <c r="BA11" s="325">
        <f>AZ11/AZ10</f>
        <v/>
      </c>
      <c r="BB11" s="324" t="n">
        <v>1469</v>
      </c>
      <c r="BC11" s="325">
        <f>BB11/BB10</f>
        <v/>
      </c>
      <c r="BD11" s="324" t="n">
        <v>1309</v>
      </c>
      <c r="BE11" s="325">
        <f>BD11/BD10</f>
        <v/>
      </c>
      <c r="BF11" s="324" t="n">
        <v>1521</v>
      </c>
      <c r="BG11" s="325">
        <f>BF11/BF10</f>
        <v/>
      </c>
      <c r="BH11" s="324" t="n">
        <v>1729</v>
      </c>
      <c r="BI11" s="325">
        <f>BH11/BH10</f>
        <v/>
      </c>
      <c r="BJ11" s="167">
        <f>AVERAGE(B11,D11,F11,H11,J11,L11,N11,P11,R11,T11,V11,X11,Z11,AB11,AD11,AF11,AH11,AJ11,AL11,AN11,AP11,AR11,AT11,AV11,AX11,AZ11,BB11,BD11,BF11,BH11)</f>
        <v/>
      </c>
      <c r="BK11" s="170">
        <f>BJ11/BJ10</f>
        <v/>
      </c>
      <c r="BL11" s="167">
        <f>SUM(B11,D11,F11,H11,J11,L11,N11,P11,R11,T11,V11,X11,Z11,AB11,AD11,AF11,AH11,AJ11,AL11,AN11,AP11,AR11,AT11,AV11,AX11,AZ11,BB11,BD11,BF11,BH11)</f>
        <v/>
      </c>
      <c r="BM11" s="583" t="n"/>
      <c r="BP11" s="76" t="n">
        <v>55411021</v>
      </c>
    </row>
    <row r="12">
      <c r="A12" s="9" t="inlineStr">
        <is>
          <t>Нажал "Готово" в окне успешной оплаты</t>
        </is>
      </c>
      <c r="B12" s="324" t="n">
        <v>1393</v>
      </c>
      <c r="C12" s="325">
        <f>B12/B10</f>
        <v/>
      </c>
      <c r="D12" s="324" t="n">
        <v>2510</v>
      </c>
      <c r="E12" s="325">
        <f>D12/D10</f>
        <v/>
      </c>
      <c r="F12" s="324" t="n">
        <v>1176</v>
      </c>
      <c r="G12" s="325">
        <f>F12/F10</f>
        <v/>
      </c>
      <c r="H12" s="324" t="n">
        <v>770</v>
      </c>
      <c r="I12" s="325">
        <f>H12/H10</f>
        <v/>
      </c>
      <c r="J12" s="324" t="n">
        <v>1625</v>
      </c>
      <c r="K12" s="325">
        <f>J12/J10</f>
        <v/>
      </c>
      <c r="L12" s="324" t="n">
        <v>1572</v>
      </c>
      <c r="M12" s="325">
        <f>L12/L10</f>
        <v/>
      </c>
      <c r="N12" s="324" t="n">
        <v>1427</v>
      </c>
      <c r="O12" s="325">
        <f>N12/N10</f>
        <v/>
      </c>
      <c r="P12" s="324" t="n">
        <v>1481</v>
      </c>
      <c r="Q12" s="325">
        <f>P12/P10</f>
        <v/>
      </c>
      <c r="R12" s="324" t="n">
        <v>2863</v>
      </c>
      <c r="S12" s="325">
        <f>R12/R10</f>
        <v/>
      </c>
      <c r="T12" s="324" t="n">
        <v>1561</v>
      </c>
      <c r="U12" s="325">
        <f>T12/T10</f>
        <v/>
      </c>
      <c r="V12" s="324" t="n">
        <v>984</v>
      </c>
      <c r="W12" s="325">
        <f>V12/V10</f>
        <v/>
      </c>
      <c r="X12" s="324" t="n">
        <v>3074</v>
      </c>
      <c r="Y12" s="325">
        <f>X12/X10</f>
        <v/>
      </c>
      <c r="Z12" s="324" t="n">
        <v>2352</v>
      </c>
      <c r="AA12" s="325">
        <f>Z12/Z10</f>
        <v/>
      </c>
      <c r="AB12" s="324" t="n">
        <v>2661</v>
      </c>
      <c r="AC12" s="325">
        <f>AB12/AB10</f>
        <v/>
      </c>
      <c r="AD12" s="324" t="n">
        <v>3730</v>
      </c>
      <c r="AE12" s="325">
        <f>AD12/AD10</f>
        <v/>
      </c>
      <c r="AF12" s="324" t="n">
        <v>2686</v>
      </c>
      <c r="AG12" s="325">
        <f>AF12/AF10</f>
        <v/>
      </c>
      <c r="AH12" s="324" t="n">
        <v>1351</v>
      </c>
      <c r="AI12" s="325">
        <f>AH12/AH10</f>
        <v/>
      </c>
      <c r="AJ12" s="324" t="n">
        <v>859</v>
      </c>
      <c r="AK12" s="325">
        <f>AJ12/AJ10</f>
        <v/>
      </c>
      <c r="AL12" s="324" t="n">
        <v>1089</v>
      </c>
      <c r="AM12" s="325">
        <f>AL12/AL10</f>
        <v/>
      </c>
      <c r="AN12" s="324" t="n">
        <v>1562</v>
      </c>
      <c r="AO12" s="325">
        <f>AN12/AN10</f>
        <v/>
      </c>
      <c r="AP12" s="324" t="n">
        <v>1489</v>
      </c>
      <c r="AQ12" s="325">
        <f>AP12/AP10</f>
        <v/>
      </c>
      <c r="AR12" s="324" t="n">
        <v>1388</v>
      </c>
      <c r="AS12" s="325">
        <f>AR12/AR10</f>
        <v/>
      </c>
      <c r="AT12" s="324" t="n">
        <v>1791</v>
      </c>
      <c r="AU12" s="325">
        <f>AT12/AT10</f>
        <v/>
      </c>
      <c r="AV12" s="324" t="n">
        <v>1028</v>
      </c>
      <c r="AW12" s="325">
        <f>AV12/AV10</f>
        <v/>
      </c>
      <c r="AX12" s="324" t="n">
        <v>718</v>
      </c>
      <c r="AY12" s="325">
        <f>AX12/AX10</f>
        <v/>
      </c>
      <c r="AZ12" s="324" t="n">
        <v>1131</v>
      </c>
      <c r="BA12" s="325">
        <f>AZ12/AZ10</f>
        <v/>
      </c>
      <c r="BB12" s="324" t="n">
        <v>1213</v>
      </c>
      <c r="BC12" s="325">
        <f>BB12/BB10</f>
        <v/>
      </c>
      <c r="BD12" s="324" t="n">
        <v>1093</v>
      </c>
      <c r="BE12" s="325">
        <f>BD12/BD10</f>
        <v/>
      </c>
      <c r="BF12" s="324" t="n">
        <v>1260</v>
      </c>
      <c r="BG12" s="325">
        <f>BF12/BF10</f>
        <v/>
      </c>
      <c r="BH12" s="324" t="n">
        <v>1415</v>
      </c>
      <c r="BI12" s="325">
        <f>BH12/BH10</f>
        <v/>
      </c>
      <c r="BJ12" s="167">
        <f>AVERAGE(B12,D12,F12,H12,J12,L12,N12,P12,R12,T12,V12,X12,Z12,AB12,AD12,AF12,AH12,AJ12,AL12,AN12,AP12,AR12,AT12,AV12,AX12,AZ12,BB12,BD12,BF12,BH12)</f>
        <v/>
      </c>
      <c r="BK12" s="170">
        <f>BJ12/BJ10</f>
        <v/>
      </c>
      <c r="BL12" s="167">
        <f>SUM(B12,D12,F12,H12,J12,L12,N12,P12,R12,T12,V12,X12,Z12,AB12,AD12,AF12,AH12,AJ12,AL12,AN12,AP12,AR12,AT12,AV12,AX12,AZ12,BB12,BD12,BF12,BH12)</f>
        <v/>
      </c>
      <c r="BM12" s="583" t="n"/>
      <c r="BP12" s="76" t="n">
        <v>114998911</v>
      </c>
    </row>
    <row r="13" ht="15.75" customHeight="1" s="665" thickBot="1">
      <c r="A13" s="84" t="inlineStr">
        <is>
          <t>Перешёл на страницу "Успешная оплата"</t>
        </is>
      </c>
      <c r="B13" s="584" t="n">
        <v>1119</v>
      </c>
      <c r="C13" s="585">
        <f>B13/B10</f>
        <v/>
      </c>
      <c r="D13" s="584" t="n">
        <v>2039</v>
      </c>
      <c r="E13" s="585">
        <f>D13/D10</f>
        <v/>
      </c>
      <c r="F13" s="584" t="n">
        <v>988</v>
      </c>
      <c r="G13" s="585">
        <f>F13/F10</f>
        <v/>
      </c>
      <c r="H13" s="584" t="n">
        <v>630</v>
      </c>
      <c r="I13" s="585">
        <f>H13/H10</f>
        <v/>
      </c>
      <c r="J13" s="584" t="n">
        <v>1318</v>
      </c>
      <c r="K13" s="585">
        <f>J13/J10</f>
        <v/>
      </c>
      <c r="L13" s="584" t="n">
        <v>1281</v>
      </c>
      <c r="M13" s="585">
        <f>L13/L10</f>
        <v/>
      </c>
      <c r="N13" s="584" t="n">
        <v>1179</v>
      </c>
      <c r="O13" s="585">
        <f>N13/N10</f>
        <v/>
      </c>
      <c r="P13" s="584" t="n">
        <v>1212</v>
      </c>
      <c r="Q13" s="585">
        <f>P13/P10</f>
        <v/>
      </c>
      <c r="R13" s="584" t="n">
        <v>2354</v>
      </c>
      <c r="S13" s="585">
        <f>R13/R10</f>
        <v/>
      </c>
      <c r="T13" s="584" t="n">
        <v>1289</v>
      </c>
      <c r="U13" s="585">
        <f>T13/T10</f>
        <v/>
      </c>
      <c r="V13" s="584" t="n">
        <v>808</v>
      </c>
      <c r="W13" s="585">
        <f>V13/V10</f>
        <v/>
      </c>
      <c r="X13" s="584" t="n">
        <v>687</v>
      </c>
      <c r="Y13" s="585">
        <f>X13/X10</f>
        <v/>
      </c>
      <c r="Z13" s="584" t="n">
        <v>0</v>
      </c>
      <c r="AA13" s="585">
        <f>Z13/Z10</f>
        <v/>
      </c>
      <c r="AB13" s="584" t="n">
        <v>0</v>
      </c>
      <c r="AC13" s="585">
        <f>AB13/AB10</f>
        <v/>
      </c>
      <c r="AD13" s="584" t="n">
        <v>0</v>
      </c>
      <c r="AE13" s="585">
        <f>AD13/AD10</f>
        <v/>
      </c>
      <c r="AF13" s="584" t="n">
        <v>0</v>
      </c>
      <c r="AG13" s="585">
        <f>AF13/AF10</f>
        <v/>
      </c>
      <c r="AH13" s="584" t="n">
        <v>0</v>
      </c>
      <c r="AI13" s="585">
        <f>AH13/AH10</f>
        <v/>
      </c>
      <c r="AJ13" s="584" t="n">
        <v>0</v>
      </c>
      <c r="AK13" s="585">
        <f>AJ13/AJ10</f>
        <v/>
      </c>
      <c r="AL13" s="584" t="n">
        <v>0</v>
      </c>
      <c r="AM13" s="585">
        <f>AL13/AL10</f>
        <v/>
      </c>
      <c r="AN13" s="584" t="n">
        <v>0</v>
      </c>
      <c r="AO13" s="585">
        <f>AN13/AN10</f>
        <v/>
      </c>
      <c r="AP13" s="584" t="n">
        <v>0</v>
      </c>
      <c r="AQ13" s="585">
        <f>AP13/AP10</f>
        <v/>
      </c>
      <c r="AR13" s="584" t="n">
        <v>0</v>
      </c>
      <c r="AS13" s="585">
        <f>AR13/AR10</f>
        <v/>
      </c>
      <c r="AT13" s="584" t="n">
        <v>0</v>
      </c>
      <c r="AU13" s="585">
        <f>AT13/AT10</f>
        <v/>
      </c>
      <c r="AV13" s="584" t="n">
        <v>0</v>
      </c>
      <c r="AW13" s="585">
        <f>AV13/AV10</f>
        <v/>
      </c>
      <c r="AX13" s="584" t="n">
        <v>0</v>
      </c>
      <c r="AY13" s="585">
        <f>AX13/AX10</f>
        <v/>
      </c>
      <c r="AZ13" s="584" t="n">
        <v>0</v>
      </c>
      <c r="BA13" s="585">
        <f>AZ13/AZ10</f>
        <v/>
      </c>
      <c r="BB13" s="584" t="n">
        <v>0</v>
      </c>
      <c r="BC13" s="585">
        <f>BB13/BB10</f>
        <v/>
      </c>
      <c r="BD13" s="584" t="n">
        <v>0</v>
      </c>
      <c r="BE13" s="585">
        <f>BD13/BD10</f>
        <v/>
      </c>
      <c r="BF13" s="584" t="n">
        <v>0</v>
      </c>
      <c r="BG13" s="585">
        <f>BF13/BF10</f>
        <v/>
      </c>
      <c r="BH13" s="584" t="n">
        <v>0</v>
      </c>
      <c r="BI13" s="585">
        <f>BH13/BH10</f>
        <v/>
      </c>
      <c r="BJ13" s="167">
        <f>AVERAGE(B13,D13,F13,H13,J13,L13,N13,P13,R13,T13,V13,X13,Z13,AB13,AD13,AF13,AH13,AJ13,AL13,AN13,AP13,AR13,AT13,AV13,AX13,AZ13,BB13,BD13,BF13,BH13)</f>
        <v/>
      </c>
      <c r="BK13" s="178">
        <f>BJ13/BJ10</f>
        <v/>
      </c>
      <c r="BL13" s="177">
        <f>SUM(B13,D13,F13,H13,J13,L13,N13,P13,R13,T13,V13,X13,Z13,AB13,AD13,AF13,AH13,AJ13,AL13,AN13,AP13,AR13,AT13,AV13,AX13,AZ13,BB13,BD13,BF13,BH13)</f>
        <v/>
      </c>
      <c r="BM13" s="583" t="n"/>
      <c r="BN13" s="527" t="n"/>
      <c r="BP13" s="76" t="n">
        <v>114998914</v>
      </c>
    </row>
    <row r="14" ht="15.75" customHeight="1" s="665">
      <c r="A14" s="6" t="inlineStr">
        <is>
          <t>Составная цель «Онлайн заём в ЛК»:</t>
        </is>
      </c>
      <c r="B14" s="319" t="n"/>
      <c r="C14" s="323" t="n"/>
      <c r="D14" s="319" t="n"/>
      <c r="E14" s="323" t="n"/>
      <c r="F14" s="319" t="n"/>
      <c r="G14" s="323" t="n"/>
      <c r="H14" s="319" t="n"/>
      <c r="I14" s="323" t="n"/>
      <c r="J14" s="319" t="n"/>
      <c r="K14" s="323" t="n"/>
      <c r="L14" s="319" t="n"/>
      <c r="M14" s="323" t="n"/>
      <c r="N14" s="319" t="n"/>
      <c r="O14" s="323" t="n"/>
      <c r="P14" s="319" t="n"/>
      <c r="Q14" s="323" t="n"/>
      <c r="R14" s="319" t="n"/>
      <c r="S14" s="323" t="n"/>
      <c r="T14" s="319" t="n"/>
      <c r="U14" s="323" t="n"/>
      <c r="V14" s="319" t="n"/>
      <c r="W14" s="323" t="n"/>
      <c r="X14" s="319" t="n"/>
      <c r="Y14" s="323" t="n"/>
      <c r="Z14" s="319" t="n"/>
      <c r="AA14" s="323" t="n"/>
      <c r="AB14" s="319" t="n"/>
      <c r="AC14" s="323" t="n"/>
      <c r="AD14" s="319" t="n"/>
      <c r="AE14" s="323" t="n"/>
      <c r="AF14" s="319" t="n"/>
      <c r="AG14" s="323" t="n"/>
      <c r="AH14" s="319" t="n"/>
      <c r="AI14" s="323" t="n"/>
      <c r="AJ14" s="319" t="n"/>
      <c r="AK14" s="323" t="n"/>
      <c r="AL14" s="319" t="n"/>
      <c r="AM14" s="323" t="n"/>
      <c r="AN14" s="319" t="n"/>
      <c r="AO14" s="323" t="n"/>
      <c r="AP14" s="319" t="n"/>
      <c r="AQ14" s="323" t="n"/>
      <c r="AR14" s="319" t="n"/>
      <c r="AS14" s="323" t="n"/>
      <c r="AT14" s="319" t="n"/>
      <c r="AU14" s="323" t="n"/>
      <c r="AV14" s="319" t="n"/>
      <c r="AW14" s="323" t="n"/>
      <c r="AX14" s="319" t="n"/>
      <c r="AY14" s="323" t="n"/>
      <c r="AZ14" s="319" t="n"/>
      <c r="BA14" s="323" t="n"/>
      <c r="BB14" s="319" t="n"/>
      <c r="BC14" s="323" t="n"/>
      <c r="BD14" s="319" t="n"/>
      <c r="BE14" s="323" t="n"/>
      <c r="BF14" s="319" t="n"/>
      <c r="BG14" s="323" t="n"/>
      <c r="BH14" s="319" t="n"/>
      <c r="BI14" s="323" t="n"/>
      <c r="BJ14" s="528" t="inlineStr">
        <is>
          <t>Среднее в день</t>
        </is>
      </c>
      <c r="BK14" s="529" t="inlineStr">
        <is>
          <t>% конверсии</t>
        </is>
      </c>
      <c r="BL14" s="530" t="inlineStr">
        <is>
          <t>Сумма конверсий</t>
        </is>
      </c>
      <c r="BM14" s="530" t="inlineStr">
        <is>
          <t>Конверсия шага</t>
        </is>
      </c>
      <c r="BN14" s="530" t="inlineStr">
        <is>
          <t>Конверсия от посетителей</t>
        </is>
      </c>
    </row>
    <row r="15">
      <c r="A15" s="9" t="inlineStr">
        <is>
          <t>Нажал на кнопку "Получить деньги"</t>
        </is>
      </c>
      <c r="B15" s="321" t="n">
        <v>1128</v>
      </c>
      <c r="C15" s="322">
        <f>B15/B4</f>
        <v/>
      </c>
      <c r="D15" s="321" t="n">
        <v>1412</v>
      </c>
      <c r="E15" s="322">
        <f>D15/D4</f>
        <v/>
      </c>
      <c r="F15" s="321" t="n">
        <v>1273</v>
      </c>
      <c r="G15" s="322">
        <f>F15/F4</f>
        <v/>
      </c>
      <c r="H15" s="321" t="n">
        <v>1004</v>
      </c>
      <c r="I15" s="322">
        <f>H15/H4</f>
        <v/>
      </c>
      <c r="J15" s="321" t="n">
        <v>1168</v>
      </c>
      <c r="K15" s="322">
        <f>J15/J4</f>
        <v/>
      </c>
      <c r="L15" s="321" t="n">
        <v>1240</v>
      </c>
      <c r="M15" s="322">
        <f>L15/L4</f>
        <v/>
      </c>
      <c r="N15" s="321" t="n">
        <v>1203</v>
      </c>
      <c r="O15" s="322">
        <f>N15/N4</f>
        <v/>
      </c>
      <c r="P15" s="321" t="n">
        <v>1205</v>
      </c>
      <c r="Q15" s="322">
        <f>P15/P4</f>
        <v/>
      </c>
      <c r="R15" s="321" t="n">
        <v>1404</v>
      </c>
      <c r="S15" s="322">
        <f>R15/R4</f>
        <v/>
      </c>
      <c r="T15" s="321" t="n">
        <v>1301</v>
      </c>
      <c r="U15" s="322">
        <f>T15/T4</f>
        <v/>
      </c>
      <c r="V15" s="321" t="n">
        <v>1152</v>
      </c>
      <c r="W15" s="322">
        <f>V15/V4</f>
        <v/>
      </c>
      <c r="X15" s="321" t="n">
        <v>1359</v>
      </c>
      <c r="Y15" s="322">
        <f>X15/X4</f>
        <v/>
      </c>
      <c r="Z15" s="321" t="n">
        <v>1306</v>
      </c>
      <c r="AA15" s="322">
        <f>Z15/Z4</f>
        <v/>
      </c>
      <c r="AB15" s="321" t="n">
        <v>1351</v>
      </c>
      <c r="AC15" s="322">
        <f>AB15/AB4</f>
        <v/>
      </c>
      <c r="AD15" s="321" t="n">
        <v>1435</v>
      </c>
      <c r="AE15" s="322">
        <f>AD15/AD4</f>
        <v/>
      </c>
      <c r="AF15" s="321" t="n">
        <v>1573</v>
      </c>
      <c r="AG15" s="322">
        <f>AF15/AF4</f>
        <v/>
      </c>
      <c r="AH15" s="321" t="n">
        <v>1379</v>
      </c>
      <c r="AI15" s="322">
        <f>AH15/AH4</f>
        <v/>
      </c>
      <c r="AJ15" s="321" t="n">
        <v>1266</v>
      </c>
      <c r="AK15" s="322">
        <f>AJ15/AJ4</f>
        <v/>
      </c>
      <c r="AL15" s="321" t="n">
        <v>1424</v>
      </c>
      <c r="AM15" s="322">
        <f>AL15/AL4</f>
        <v/>
      </c>
      <c r="AN15" s="321" t="n">
        <v>1436</v>
      </c>
      <c r="AO15" s="322">
        <f>AN15/AN4</f>
        <v/>
      </c>
      <c r="AP15" s="321" t="n">
        <v>1315</v>
      </c>
      <c r="AQ15" s="322">
        <f>AP15/AP4</f>
        <v/>
      </c>
      <c r="AR15" s="321" t="n">
        <v>1314</v>
      </c>
      <c r="AS15" s="322">
        <f>AR15/AR4</f>
        <v/>
      </c>
      <c r="AT15" s="321" t="n">
        <v>1374</v>
      </c>
      <c r="AU15" s="322">
        <f>AT15/AT4</f>
        <v/>
      </c>
      <c r="AV15" s="321" t="n">
        <v>1318</v>
      </c>
      <c r="AW15" s="322">
        <f>AV15/AV4</f>
        <v/>
      </c>
      <c r="AX15" s="321" t="n">
        <v>1231</v>
      </c>
      <c r="AY15" s="322">
        <f>AX15/AX4</f>
        <v/>
      </c>
      <c r="AZ15" s="321" t="n">
        <v>1336</v>
      </c>
      <c r="BA15" s="322">
        <f>AZ15/AZ4</f>
        <v/>
      </c>
      <c r="BB15" s="321" t="n">
        <v>1303</v>
      </c>
      <c r="BC15" s="322">
        <f>BB15/BB4</f>
        <v/>
      </c>
      <c r="BD15" s="321" t="n">
        <v>1292</v>
      </c>
      <c r="BE15" s="322">
        <f>BD15/BD4</f>
        <v/>
      </c>
      <c r="BF15" s="321" t="n">
        <v>1251</v>
      </c>
      <c r="BG15" s="322">
        <f>BF15/BF4</f>
        <v/>
      </c>
      <c r="BH15" s="321" t="n">
        <v>1533</v>
      </c>
      <c r="BI15" s="322">
        <f>BH15/BH4</f>
        <v/>
      </c>
      <c r="BJ15" s="167">
        <f>AVERAGE(B15,D15,F15,H15,J15,L15,N15,P15,R15,T15,V15,X15,Z15,AB15,AD15,AF15,AH15,AJ15,AL15,AN15,AP15,AR15,AT15,AV15,AX15,AZ15,BB15,BD15,BF15,BH15)</f>
        <v/>
      </c>
      <c r="BK15" s="186">
        <f>BJ15/BJ4</f>
        <v/>
      </c>
      <c r="BL15" s="167">
        <f>SUM(B15,D15,F15,H15,J15,L15,N15,P15,R15,T15,V15,X15,Z15,AB15,AD15,AF15,AH15,AJ15,AL15,AN15,AP15,AR15,AT15,AV15,AX15,AZ15,BB15,BD15,BF15,BH15)</f>
        <v/>
      </c>
      <c r="BM15" s="531" t="n">
        <v>1</v>
      </c>
      <c r="BN15" s="531">
        <f>BL15/BL4</f>
        <v/>
      </c>
      <c r="BO15" s="532" t="n"/>
      <c r="BP15" s="76" t="n">
        <v>102628633</v>
      </c>
    </row>
    <row r="16">
      <c r="A16" s="9" t="inlineStr">
        <is>
          <t>Кликнул все чекбоксы, нажал "Начать оформление"</t>
        </is>
      </c>
      <c r="B16" s="321" t="n">
        <v>956</v>
      </c>
      <c r="C16" s="322">
        <f>B16/B15</f>
        <v/>
      </c>
      <c r="D16" s="321" t="n">
        <v>1176</v>
      </c>
      <c r="E16" s="322">
        <f>D16/D15</f>
        <v/>
      </c>
      <c r="F16" s="321" t="n">
        <v>1049</v>
      </c>
      <c r="G16" s="322">
        <f>F16/F15</f>
        <v/>
      </c>
      <c r="H16" s="321" t="n">
        <v>838</v>
      </c>
      <c r="I16" s="322">
        <f>H16/H15</f>
        <v/>
      </c>
      <c r="J16" s="321" t="n">
        <v>990</v>
      </c>
      <c r="K16" s="322">
        <f>J16/J15</f>
        <v/>
      </c>
      <c r="L16" s="321" t="n">
        <v>1045</v>
      </c>
      <c r="M16" s="322">
        <f>L16/L15</f>
        <v/>
      </c>
      <c r="N16" s="321" t="n">
        <v>1005</v>
      </c>
      <c r="O16" s="322">
        <f>N16/N15</f>
        <v/>
      </c>
      <c r="P16" s="321" t="n">
        <v>973</v>
      </c>
      <c r="Q16" s="322">
        <f>P16/P15</f>
        <v/>
      </c>
      <c r="R16" s="321" t="n">
        <v>1127</v>
      </c>
      <c r="S16" s="322">
        <f>R16/R15</f>
        <v/>
      </c>
      <c r="T16" s="321" t="n">
        <v>1083</v>
      </c>
      <c r="U16" s="322">
        <f>T16/T15</f>
        <v/>
      </c>
      <c r="V16" s="321" t="n">
        <v>962</v>
      </c>
      <c r="W16" s="322">
        <f>V16/V15</f>
        <v/>
      </c>
      <c r="X16" s="321" t="n">
        <v>1144</v>
      </c>
      <c r="Y16" s="322">
        <f>X16/X15</f>
        <v/>
      </c>
      <c r="Z16" s="321" t="n">
        <v>1079</v>
      </c>
      <c r="AA16" s="322">
        <f>Z16/Z15</f>
        <v/>
      </c>
      <c r="AB16" s="321" t="n">
        <v>1137</v>
      </c>
      <c r="AC16" s="322">
        <f>AB16/AB15</f>
        <v/>
      </c>
      <c r="AD16" s="321" t="n">
        <v>1191</v>
      </c>
      <c r="AE16" s="322">
        <f>AD16/AD15</f>
        <v/>
      </c>
      <c r="AF16" s="321" t="n">
        <v>1328</v>
      </c>
      <c r="AG16" s="322">
        <f>AF16/AF15</f>
        <v/>
      </c>
      <c r="AH16" s="321" t="n">
        <v>1171</v>
      </c>
      <c r="AI16" s="322">
        <f>AH16/AH15</f>
        <v/>
      </c>
      <c r="AJ16" s="321" t="n">
        <v>1068</v>
      </c>
      <c r="AK16" s="322">
        <f>AJ16/AJ15</f>
        <v/>
      </c>
      <c r="AL16" s="321" t="n">
        <v>1211</v>
      </c>
      <c r="AM16" s="322">
        <f>AL16/AL15</f>
        <v/>
      </c>
      <c r="AN16" s="321" t="n">
        <v>1175</v>
      </c>
      <c r="AO16" s="322">
        <f>AN16/AN15</f>
        <v/>
      </c>
      <c r="AP16" s="321" t="n">
        <v>1099</v>
      </c>
      <c r="AQ16" s="322">
        <f>AP16/AP15</f>
        <v/>
      </c>
      <c r="AR16" s="321" t="n">
        <v>1104</v>
      </c>
      <c r="AS16" s="322">
        <f>AR16/AR15</f>
        <v/>
      </c>
      <c r="AT16" s="321" t="n">
        <v>1152</v>
      </c>
      <c r="AU16" s="322">
        <f>AT16/AT15</f>
        <v/>
      </c>
      <c r="AV16" s="321" t="n">
        <v>1117</v>
      </c>
      <c r="AW16" s="322">
        <f>AV16/AV15</f>
        <v/>
      </c>
      <c r="AX16" s="321" t="n">
        <v>1036</v>
      </c>
      <c r="AY16" s="322">
        <f>AX16/AX15</f>
        <v/>
      </c>
      <c r="AZ16" s="321" t="n">
        <v>1159</v>
      </c>
      <c r="BA16" s="322">
        <f>AZ16/AZ15</f>
        <v/>
      </c>
      <c r="BB16" s="321" t="n">
        <v>1111</v>
      </c>
      <c r="BC16" s="322">
        <f>BB16/BB15</f>
        <v/>
      </c>
      <c r="BD16" s="321" t="n">
        <v>1089</v>
      </c>
      <c r="BE16" s="322">
        <f>BD16/BD15</f>
        <v/>
      </c>
      <c r="BF16" s="321" t="n">
        <v>1084</v>
      </c>
      <c r="BG16" s="322">
        <f>BF16/BF15</f>
        <v/>
      </c>
      <c r="BH16" s="321" t="n">
        <v>1305</v>
      </c>
      <c r="BI16" s="322">
        <f>BH16/BH15</f>
        <v/>
      </c>
      <c r="BJ16" s="167">
        <f>AVERAGE(B16,D16,F16,H16,J16,L16,N16,P16,R16,T16,V16,X16,Z16,AB16,AD16,AF16,AH16,AJ16,AL16,AN16,AP16,AR16,AT16,AV16,AX16,AZ16,BB16,BD16,BF16,BH16)</f>
        <v/>
      </c>
      <c r="BK16" s="186">
        <f>BJ16/BJ15</f>
        <v/>
      </c>
      <c r="BL16" s="167">
        <f>SUM(B16,D16,F16,H16,J16,L16,N16,P16,R16,T16,V16,X16,Z16,AB16,AD16,AF16,AH16,AJ16,AL16,AN16,AP16,AR16,AT16,AV16,AX16,AZ16,BB16,BD16,BF16,BH16)</f>
        <v/>
      </c>
      <c r="BM16" s="531">
        <f>BJ16/BJ15</f>
        <v/>
      </c>
      <c r="BN16" s="531">
        <f>BL16/BL4</f>
        <v/>
      </c>
      <c r="BO16" s="533" t="n"/>
      <c r="BP16" s="76" t="n">
        <v>102628636</v>
      </c>
    </row>
    <row r="17">
      <c r="A17" s="9" t="inlineStr">
        <is>
          <t>Шаг 1 "Выбор карты"</t>
        </is>
      </c>
      <c r="B17" s="321" t="n">
        <v>855</v>
      </c>
      <c r="C17" s="322">
        <f>B17/B15</f>
        <v/>
      </c>
      <c r="D17" s="321" t="n">
        <v>1051</v>
      </c>
      <c r="E17" s="322">
        <f>D17/D15</f>
        <v/>
      </c>
      <c r="F17" s="321" t="n">
        <v>952</v>
      </c>
      <c r="G17" s="322">
        <f>F17/F15</f>
        <v/>
      </c>
      <c r="H17" s="321" t="n">
        <v>750</v>
      </c>
      <c r="I17" s="322">
        <f>H17/H15</f>
        <v/>
      </c>
      <c r="J17" s="321" t="n">
        <v>907</v>
      </c>
      <c r="K17" s="322">
        <f>J17/J15</f>
        <v/>
      </c>
      <c r="L17" s="321" t="n">
        <v>938</v>
      </c>
      <c r="M17" s="322">
        <f>L17/L15</f>
        <v/>
      </c>
      <c r="N17" s="321" t="n">
        <v>880</v>
      </c>
      <c r="O17" s="322">
        <f>N17/N15</f>
        <v/>
      </c>
      <c r="P17" s="321" t="n">
        <v>880</v>
      </c>
      <c r="Q17" s="322">
        <f>P17/P15</f>
        <v/>
      </c>
      <c r="R17" s="321" t="n">
        <v>1018</v>
      </c>
      <c r="S17" s="322">
        <f>R17/R15</f>
        <v/>
      </c>
      <c r="T17" s="321" t="n">
        <v>988</v>
      </c>
      <c r="U17" s="322">
        <f>T17/T15</f>
        <v/>
      </c>
      <c r="V17" s="321" t="n">
        <v>864</v>
      </c>
      <c r="W17" s="322">
        <f>V17/V15</f>
        <v/>
      </c>
      <c r="X17" s="321" t="n">
        <v>1024</v>
      </c>
      <c r="Y17" s="322">
        <f>X17/X15</f>
        <v/>
      </c>
      <c r="Z17" s="321" t="n">
        <v>966</v>
      </c>
      <c r="AA17" s="322">
        <f>Z17/Z15</f>
        <v/>
      </c>
      <c r="AB17" s="321" t="n">
        <v>1021</v>
      </c>
      <c r="AC17" s="322">
        <f>AB17/AB15</f>
        <v/>
      </c>
      <c r="AD17" s="321" t="n">
        <v>1079</v>
      </c>
      <c r="AE17" s="322">
        <f>AD17/AD15</f>
        <v/>
      </c>
      <c r="AF17" s="321" t="n">
        <v>1189</v>
      </c>
      <c r="AG17" s="322">
        <f>AF17/AF15</f>
        <v/>
      </c>
      <c r="AH17" s="321" t="n">
        <v>1044</v>
      </c>
      <c r="AI17" s="322">
        <f>AH17/AH15</f>
        <v/>
      </c>
      <c r="AJ17" s="321" t="n">
        <v>967</v>
      </c>
      <c r="AK17" s="322">
        <f>AJ17/AJ15</f>
        <v/>
      </c>
      <c r="AL17" s="321" t="n">
        <v>1092</v>
      </c>
      <c r="AM17" s="322">
        <f>AL17/AL15</f>
        <v/>
      </c>
      <c r="AN17" s="321" t="n">
        <v>1048</v>
      </c>
      <c r="AO17" s="322">
        <f>AN17/AN15</f>
        <v/>
      </c>
      <c r="AP17" s="321" t="n">
        <v>993</v>
      </c>
      <c r="AQ17" s="322">
        <f>AP17/AP15</f>
        <v/>
      </c>
      <c r="AR17" s="321" t="n">
        <v>975</v>
      </c>
      <c r="AS17" s="322">
        <f>AR17/AR15</f>
        <v/>
      </c>
      <c r="AT17" s="321" t="n">
        <v>1042</v>
      </c>
      <c r="AU17" s="322">
        <f>AT17/AT15</f>
        <v/>
      </c>
      <c r="AV17" s="321" t="n">
        <v>1013</v>
      </c>
      <c r="AW17" s="322">
        <f>AV17/AV15</f>
        <v/>
      </c>
      <c r="AX17" s="321" t="n">
        <v>930</v>
      </c>
      <c r="AY17" s="322">
        <f>AX17/AX15</f>
        <v/>
      </c>
      <c r="AZ17" s="321" t="n">
        <v>1035</v>
      </c>
      <c r="BA17" s="322">
        <f>AZ17/AZ15</f>
        <v/>
      </c>
      <c r="BB17" s="321" t="n">
        <v>1016</v>
      </c>
      <c r="BC17" s="322">
        <f>BB17/BB15</f>
        <v/>
      </c>
      <c r="BD17" s="321" t="n">
        <v>976</v>
      </c>
      <c r="BE17" s="322">
        <f>BD17/BD15</f>
        <v/>
      </c>
      <c r="BF17" s="321" t="n">
        <v>973</v>
      </c>
      <c r="BG17" s="322">
        <f>BF17/BF15</f>
        <v/>
      </c>
      <c r="BH17" s="321" t="n">
        <v>1183</v>
      </c>
      <c r="BI17" s="322">
        <f>BH17/BH15</f>
        <v/>
      </c>
      <c r="BJ17" s="167">
        <f>AVERAGE(B17,D17,F17,H17,J17,L17,N17,P17,R17,T17,V17,X17,Z17,AB17,AD17,AF17,AH17,AJ17,AL17,AN17,AP17,AR17,AT17,AV17,AX17,AZ17,BB17,BD17,BF17,BH17)</f>
        <v/>
      </c>
      <c r="BK17" s="186">
        <f>BJ17/BJ15</f>
        <v/>
      </c>
      <c r="BL17" s="167">
        <f>SUM(B17,D17,F17,H17,J17,L17,N17,P17,R17,T17,V17,X17,Z17,AB17,AD17,AF17,AH17,AJ17,AL17,AN17,AP17,AR17,AT17,AV17,AX17,AZ17,BB17,BD17,BF17,BH17)</f>
        <v/>
      </c>
      <c r="BM17" s="531">
        <f>BJ17/BJ16</f>
        <v/>
      </c>
      <c r="BN17" s="531">
        <f>BL17/BL4</f>
        <v/>
      </c>
      <c r="BO17" s="533" t="n"/>
      <c r="BP17" s="76" t="n">
        <v>102628642</v>
      </c>
    </row>
    <row r="18" ht="15.75" customHeight="1" s="665" thickBot="1">
      <c r="A18" s="9" t="inlineStr">
        <is>
          <t>Шаг 2 "Подписать договор"</t>
        </is>
      </c>
      <c r="B18" s="330" t="n">
        <v>802</v>
      </c>
      <c r="C18" s="331">
        <f>B18/B15</f>
        <v/>
      </c>
      <c r="D18" s="330" t="n">
        <v>1010</v>
      </c>
      <c r="E18" s="331">
        <f>D18/D15</f>
        <v/>
      </c>
      <c r="F18" s="330" t="n">
        <v>906</v>
      </c>
      <c r="G18" s="331">
        <f>F18/F15</f>
        <v/>
      </c>
      <c r="H18" s="330" t="n">
        <v>708</v>
      </c>
      <c r="I18" s="331">
        <f>H18/H15</f>
        <v/>
      </c>
      <c r="J18" s="330" t="n">
        <v>882</v>
      </c>
      <c r="K18" s="331">
        <f>J18/J15</f>
        <v/>
      </c>
      <c r="L18" s="330" t="n">
        <v>899</v>
      </c>
      <c r="M18" s="331">
        <f>L18/L15</f>
        <v/>
      </c>
      <c r="N18" s="330" t="n">
        <v>826</v>
      </c>
      <c r="O18" s="331">
        <f>N18/N15</f>
        <v/>
      </c>
      <c r="P18" s="330" t="n">
        <v>839</v>
      </c>
      <c r="Q18" s="331">
        <f>P18/P15</f>
        <v/>
      </c>
      <c r="R18" s="330" t="n">
        <v>981</v>
      </c>
      <c r="S18" s="331">
        <f>R18/R15</f>
        <v/>
      </c>
      <c r="T18" s="330" t="n">
        <v>955</v>
      </c>
      <c r="U18" s="331">
        <f>T18/T15</f>
        <v/>
      </c>
      <c r="V18" s="330" t="n">
        <v>837</v>
      </c>
      <c r="W18" s="331">
        <f>V18/V15</f>
        <v/>
      </c>
      <c r="X18" s="330" t="n">
        <v>987</v>
      </c>
      <c r="Y18" s="331">
        <f>X18/X15</f>
        <v/>
      </c>
      <c r="Z18" s="330" t="n">
        <v>919</v>
      </c>
      <c r="AA18" s="331">
        <f>Z18/Z15</f>
        <v/>
      </c>
      <c r="AB18" s="330" t="n">
        <v>986</v>
      </c>
      <c r="AC18" s="331">
        <f>AB18/AB15</f>
        <v/>
      </c>
      <c r="AD18" s="330" t="n">
        <v>1023</v>
      </c>
      <c r="AE18" s="331">
        <f>AD18/AD15</f>
        <v/>
      </c>
      <c r="AF18" s="330" t="n">
        <v>1133</v>
      </c>
      <c r="AG18" s="331">
        <f>AF18/AF15</f>
        <v/>
      </c>
      <c r="AH18" s="330" t="n">
        <v>1001</v>
      </c>
      <c r="AI18" s="331">
        <f>AH18/AH15</f>
        <v/>
      </c>
      <c r="AJ18" s="330" t="n">
        <v>931</v>
      </c>
      <c r="AK18" s="331">
        <f>AJ18/AJ15</f>
        <v/>
      </c>
      <c r="AL18" s="330" t="n">
        <v>1045</v>
      </c>
      <c r="AM18" s="331">
        <f>AL18/AL15</f>
        <v/>
      </c>
      <c r="AN18" s="330" t="n">
        <v>1014</v>
      </c>
      <c r="AO18" s="331">
        <f>AN18/AN15</f>
        <v/>
      </c>
      <c r="AP18" s="330" t="n">
        <v>957</v>
      </c>
      <c r="AQ18" s="331">
        <f>AP18/AP15</f>
        <v/>
      </c>
      <c r="AR18" s="330" t="n">
        <v>935</v>
      </c>
      <c r="AS18" s="331">
        <f>AR18/AR15</f>
        <v/>
      </c>
      <c r="AT18" s="330" t="n">
        <v>998</v>
      </c>
      <c r="AU18" s="331">
        <f>AT18/AT15</f>
        <v/>
      </c>
      <c r="AV18" s="330" t="n">
        <v>968</v>
      </c>
      <c r="AW18" s="331">
        <f>AV18/AV15</f>
        <v/>
      </c>
      <c r="AX18" s="330" t="n">
        <v>892</v>
      </c>
      <c r="AY18" s="331">
        <f>AX18/AX15</f>
        <v/>
      </c>
      <c r="AZ18" s="330" t="n">
        <v>992</v>
      </c>
      <c r="BA18" s="331">
        <f>AZ18/AZ15</f>
        <v/>
      </c>
      <c r="BB18" s="330" t="n">
        <v>978</v>
      </c>
      <c r="BC18" s="331">
        <f>BB18/BB15</f>
        <v/>
      </c>
      <c r="BD18" s="330" t="n">
        <v>929</v>
      </c>
      <c r="BE18" s="331">
        <f>BD18/BD15</f>
        <v/>
      </c>
      <c r="BF18" s="330" t="n">
        <v>934</v>
      </c>
      <c r="BG18" s="331">
        <f>BF18/BF15</f>
        <v/>
      </c>
      <c r="BH18" s="330" t="n">
        <v>1136</v>
      </c>
      <c r="BI18" s="331">
        <f>BH18/BH15</f>
        <v/>
      </c>
      <c r="BJ18" s="167">
        <f>AVERAGE(B18,D18,F18,H18,J18,L18,N18,P18,R18,T18,V18,X18,Z18,AB18,AD18,AF18,AH18,AJ18,AL18,AN18,AP18,AR18,AT18,AV18,AX18,AZ18,BB18,BD18,BF18,BH18)</f>
        <v/>
      </c>
      <c r="BK18" s="186">
        <f>BJ18/BJ15</f>
        <v/>
      </c>
      <c r="BL18" s="167">
        <f>SUM(B18,D18,F18,H18,J18,L18,N18,P18,R18,T18,V18,X18,Z18,AB18,AD18,AF18,AH18,AJ18,AL18,AN18,AP18,AR18,AT18,AV18,AX18,AZ18,BB18,BD18,BF18,BH18)</f>
        <v/>
      </c>
      <c r="BM18" s="534">
        <f>BJ18/BJ17</f>
        <v/>
      </c>
      <c r="BN18" s="534">
        <f>BL18/BL4</f>
        <v/>
      </c>
      <c r="BO18" s="533" t="n"/>
      <c r="BP18" s="76" t="n">
        <v>102628645</v>
      </c>
    </row>
    <row r="19" ht="15.75" customHeight="1" s="665" thickBot="1">
      <c r="A19" s="10" t="inlineStr">
        <is>
          <t>Возврат из платёжной системы</t>
        </is>
      </c>
      <c r="B19" s="332" t="n">
        <v>1222</v>
      </c>
      <c r="C19" s="333" t="n"/>
      <c r="D19" s="332" t="n">
        <v>1581</v>
      </c>
      <c r="E19" s="333" t="n"/>
      <c r="F19" s="332" t="n">
        <v>918</v>
      </c>
      <c r="G19" s="333" t="n"/>
      <c r="H19" s="332" t="n">
        <v>543</v>
      </c>
      <c r="I19" s="333" t="n"/>
      <c r="J19" s="332" t="n">
        <v>1529</v>
      </c>
      <c r="K19" s="333" t="n"/>
      <c r="L19" s="332" t="n">
        <v>1736</v>
      </c>
      <c r="M19" s="333" t="n"/>
      <c r="N19" s="332" t="n">
        <v>1414</v>
      </c>
      <c r="O19" s="333" t="n"/>
      <c r="P19" s="332" t="n">
        <v>1362</v>
      </c>
      <c r="Q19" s="333" t="n"/>
      <c r="R19" s="332" t="n">
        <v>2105</v>
      </c>
      <c r="S19" s="333" t="n"/>
      <c r="T19" s="332" t="n">
        <v>1784</v>
      </c>
      <c r="U19" s="333" t="n"/>
      <c r="V19" s="332" t="n">
        <v>1212</v>
      </c>
      <c r="W19" s="333" t="n"/>
      <c r="X19" s="332" t="n">
        <v>4453</v>
      </c>
      <c r="Y19" s="333" t="n"/>
      <c r="Z19" s="332" t="n">
        <v>3494</v>
      </c>
      <c r="AA19" s="333" t="n"/>
      <c r="AB19" s="332" t="n">
        <v>3480</v>
      </c>
      <c r="AC19" s="333" t="n"/>
      <c r="AD19" s="332" t="n">
        <v>4753</v>
      </c>
      <c r="AE19" s="333" t="n"/>
      <c r="AF19" s="332" t="n">
        <v>4713</v>
      </c>
      <c r="AG19" s="333" t="n"/>
      <c r="AH19" s="332" t="n">
        <v>2472</v>
      </c>
      <c r="AI19" s="333" t="n"/>
      <c r="AJ19" s="332" t="n">
        <v>950</v>
      </c>
      <c r="AK19" s="333" t="n"/>
      <c r="AL19" s="332" t="n">
        <v>1496</v>
      </c>
      <c r="AM19" s="333" t="n"/>
      <c r="AN19" s="332" t="n">
        <v>1664</v>
      </c>
      <c r="AO19" s="333" t="n"/>
      <c r="AP19" s="332" t="n">
        <v>1631</v>
      </c>
      <c r="AQ19" s="333" t="n"/>
      <c r="AR19" s="332" t="n">
        <v>1390</v>
      </c>
      <c r="AS19" s="333" t="n"/>
      <c r="AT19" s="332" t="n">
        <v>1545</v>
      </c>
      <c r="AU19" s="333" t="n"/>
      <c r="AV19" s="332" t="n">
        <v>894</v>
      </c>
      <c r="AW19" s="333" t="n"/>
      <c r="AX19" s="332" t="n">
        <v>517</v>
      </c>
      <c r="AY19" s="333" t="n"/>
      <c r="AZ19" s="332" t="n">
        <v>1066</v>
      </c>
      <c r="BA19" s="333" t="n"/>
      <c r="BB19" s="332" t="n">
        <v>1055</v>
      </c>
      <c r="BC19" s="333" t="n"/>
      <c r="BD19" s="332" t="n">
        <v>833</v>
      </c>
      <c r="BE19" s="333" t="n"/>
      <c r="BF19" s="332" t="n">
        <v>664</v>
      </c>
      <c r="BG19" s="333" t="n"/>
      <c r="BH19" s="332" t="n">
        <v>915</v>
      </c>
      <c r="BI19" s="333" t="n"/>
      <c r="BJ19" s="195">
        <f>AVERAGE(B19,D19,F19,H19,J19,L19,N19,P19,R19,T19,V19,X19,Z19,AB19,AD19,AF19,AH19,AJ19,AL19,AN19,AP19,AR19,AT19,AV19,AX19,AZ19,BB19,BD19,BF19,BH19)</f>
        <v/>
      </c>
      <c r="BK19" s="196" t="n"/>
      <c r="BL19" s="195">
        <f>SUM(B19,D19,F19,H19,J19,L19,N19,P19,R19,T19,V19,X19,Z19,AB19,AD19,AF19,AH19,AJ19,AL19,AN19,AP19,AR19,AT19,AV19,AX19,AZ19,BB19,BD19,BF19,BH19)</f>
        <v/>
      </c>
      <c r="BM19" s="155" t="n"/>
      <c r="BP19" s="76" t="n">
        <v>196198924</v>
      </c>
    </row>
    <row r="20">
      <c r="A20" s="6" t="inlineStr">
        <is>
          <t>Составная конверсия «Voice-авторизация»:</t>
        </is>
      </c>
      <c r="B20" s="319" t="n"/>
      <c r="C20" s="323" t="n"/>
      <c r="D20" s="319" t="n"/>
      <c r="E20" s="323" t="n"/>
      <c r="F20" s="319" t="n"/>
      <c r="G20" s="323" t="n"/>
      <c r="H20" s="319" t="n"/>
      <c r="I20" s="323" t="n"/>
      <c r="J20" s="319" t="n"/>
      <c r="K20" s="323" t="n"/>
      <c r="L20" s="319" t="n"/>
      <c r="M20" s="323" t="n"/>
      <c r="N20" s="319" t="n"/>
      <c r="O20" s="323" t="n"/>
      <c r="P20" s="319" t="n"/>
      <c r="Q20" s="323" t="n"/>
      <c r="R20" s="319" t="n"/>
      <c r="S20" s="323" t="n"/>
      <c r="T20" s="319" t="n"/>
      <c r="U20" s="323" t="n"/>
      <c r="V20" s="319" t="n"/>
      <c r="W20" s="323" t="n"/>
      <c r="X20" s="319" t="n"/>
      <c r="Y20" s="323" t="n"/>
      <c r="Z20" s="319" t="n"/>
      <c r="AA20" s="323" t="n"/>
      <c r="AB20" s="319" t="n"/>
      <c r="AC20" s="323" t="n"/>
      <c r="AD20" s="319" t="n"/>
      <c r="AE20" s="323" t="n"/>
      <c r="AF20" s="319" t="n"/>
      <c r="AG20" s="323" t="n"/>
      <c r="AH20" s="319" t="n"/>
      <c r="AI20" s="323" t="n"/>
      <c r="AJ20" s="319" t="n"/>
      <c r="AK20" s="323" t="n"/>
      <c r="AL20" s="319" t="n"/>
      <c r="AM20" s="323" t="n"/>
      <c r="AN20" s="319" t="n"/>
      <c r="AO20" s="323" t="n"/>
      <c r="AP20" s="319" t="n"/>
      <c r="AQ20" s="323" t="n"/>
      <c r="AR20" s="319" t="n"/>
      <c r="AS20" s="323" t="n"/>
      <c r="AT20" s="319" t="n"/>
      <c r="AU20" s="323" t="n"/>
      <c r="AV20" s="319" t="n"/>
      <c r="AW20" s="323" t="n"/>
      <c r="AX20" s="319" t="n"/>
      <c r="AY20" s="323" t="n"/>
      <c r="AZ20" s="319" t="n"/>
      <c r="BA20" s="323" t="n"/>
      <c r="BB20" s="319" t="n"/>
      <c r="BC20" s="323" t="n"/>
      <c r="BD20" s="319" t="n"/>
      <c r="BE20" s="323" t="n"/>
      <c r="BF20" s="319" t="n"/>
      <c r="BG20" s="323" t="n"/>
      <c r="BH20" s="319" t="n"/>
      <c r="BI20" s="323" t="n"/>
      <c r="BJ20" s="167" t="n"/>
      <c r="BK20" s="170" t="n"/>
      <c r="BL20" s="167" t="n"/>
      <c r="BM20" s="155" t="n"/>
    </row>
    <row r="21">
      <c r="A21" s="9" t="inlineStr">
        <is>
          <t>Открылось окно авторизации</t>
        </is>
      </c>
      <c r="B21" s="334" t="n">
        <v>9425</v>
      </c>
      <c r="C21" s="335">
        <f>B21/B4</f>
        <v/>
      </c>
      <c r="D21" s="334" t="n">
        <v>12257</v>
      </c>
      <c r="E21" s="335">
        <f>D21/D4</f>
        <v/>
      </c>
      <c r="F21" s="334" t="n">
        <v>9431</v>
      </c>
      <c r="G21" s="335">
        <f>F21/F4</f>
        <v/>
      </c>
      <c r="H21" s="334" t="n">
        <v>7493</v>
      </c>
      <c r="I21" s="335">
        <f>H21/H4</f>
        <v/>
      </c>
      <c r="J21" s="334" t="n">
        <v>11158</v>
      </c>
      <c r="K21" s="335">
        <f>J21/J4</f>
        <v/>
      </c>
      <c r="L21" s="334" t="n">
        <v>11395</v>
      </c>
      <c r="M21" s="335">
        <f>L21/L4</f>
        <v/>
      </c>
      <c r="N21" s="334" t="n">
        <v>11053</v>
      </c>
      <c r="O21" s="335">
        <f>N21/N4</f>
        <v/>
      </c>
      <c r="P21" s="334" t="n">
        <v>11144</v>
      </c>
      <c r="Q21" s="335">
        <f>P21/P4</f>
        <v/>
      </c>
      <c r="R21" s="334" t="n">
        <v>14784</v>
      </c>
      <c r="S21" s="335">
        <f>R21/R4</f>
        <v/>
      </c>
      <c r="T21" s="334" t="n">
        <v>11600</v>
      </c>
      <c r="U21" s="335">
        <f>T21/T4</f>
        <v/>
      </c>
      <c r="V21" s="334" t="n">
        <v>9323</v>
      </c>
      <c r="W21" s="335">
        <f>V21/V4</f>
        <v/>
      </c>
      <c r="X21" s="334" t="n">
        <v>18798</v>
      </c>
      <c r="Y21" s="335">
        <f>X21/X4</f>
        <v/>
      </c>
      <c r="Z21" s="334" t="n">
        <v>16163</v>
      </c>
      <c r="AA21" s="335">
        <f>Z21/Z4</f>
        <v/>
      </c>
      <c r="AB21" s="334" t="n">
        <v>16648</v>
      </c>
      <c r="AC21" s="335">
        <f>AB21/AB4</f>
        <v/>
      </c>
      <c r="AD21" s="334" t="n">
        <v>20303</v>
      </c>
      <c r="AE21" s="335">
        <f>AD21/AD4</f>
        <v/>
      </c>
      <c r="AF21" s="334" t="n">
        <v>18545</v>
      </c>
      <c r="AG21" s="335">
        <f>AF21/AF4</f>
        <v/>
      </c>
      <c r="AH21" s="334" t="n">
        <v>12060</v>
      </c>
      <c r="AI21" s="335">
        <f>AH21/AH4</f>
        <v/>
      </c>
      <c r="AJ21" s="334" t="n">
        <v>8114</v>
      </c>
      <c r="AK21" s="335">
        <f>AJ21/AJ4</f>
        <v/>
      </c>
      <c r="AL21" s="334" t="n">
        <v>10696</v>
      </c>
      <c r="AM21" s="335">
        <f>AL21/AL4</f>
        <v/>
      </c>
      <c r="AN21" s="334" t="n">
        <v>11505</v>
      </c>
      <c r="AO21" s="335">
        <f>AN21/AN4</f>
        <v/>
      </c>
      <c r="AP21" s="334" t="n">
        <v>10779</v>
      </c>
      <c r="AQ21" s="335">
        <f>AP21/AP4</f>
        <v/>
      </c>
      <c r="AR21" s="334" t="n">
        <v>10123</v>
      </c>
      <c r="AS21" s="335">
        <f>AR21/AR4</f>
        <v/>
      </c>
      <c r="AT21" s="334" t="n">
        <v>11353</v>
      </c>
      <c r="AU21" s="335">
        <f>AT21/AT4</f>
        <v/>
      </c>
      <c r="AV21" s="334" t="n">
        <v>8243</v>
      </c>
      <c r="AW21" s="335">
        <f>AV21/AV4</f>
        <v/>
      </c>
      <c r="AX21" s="334" t="n">
        <v>7182</v>
      </c>
      <c r="AY21" s="335">
        <f>AX21/AX4</f>
        <v/>
      </c>
      <c r="AZ21" s="334" t="n">
        <v>9281</v>
      </c>
      <c r="BA21" s="335">
        <f>AZ21/AZ4</f>
        <v/>
      </c>
      <c r="BB21" s="334" t="n">
        <v>9176</v>
      </c>
      <c r="BC21" s="335">
        <f>BB21/BB4</f>
        <v/>
      </c>
      <c r="BD21" s="334" t="n">
        <v>8785</v>
      </c>
      <c r="BE21" s="335">
        <f>BD21/BD4</f>
        <v/>
      </c>
      <c r="BF21" s="334" t="n">
        <v>8876</v>
      </c>
      <c r="BG21" s="335">
        <f>BF21/BF4</f>
        <v/>
      </c>
      <c r="BH21" s="334" t="n">
        <v>9670</v>
      </c>
      <c r="BI21" s="335">
        <f>BH21/BH4</f>
        <v/>
      </c>
      <c r="BJ21" s="167">
        <f>AVERAGE(B21,D21,F21,H21,J21,L21,N21,P21,R21,T21,V21,X21,Z21,AB21,AD21,AF21,AH21,AJ21,AL21,AN21,AP21,AR21,AT21,AV21,AX21,AZ21,BB21,BD21,BF21,BH21)</f>
        <v/>
      </c>
      <c r="BK21" s="170">
        <f>BJ21/BJ4</f>
        <v/>
      </c>
      <c r="BL21" s="167">
        <f>SUM(B21,D21,F21,H21,J21,L21,N21,P21,R21,T21,V21,X21,Z21,AB21,AD21,AF21,AH21,AJ21,AL21,AN21,AP21,AR21,AT21,AV21,AX21,AZ21,BB21,BD21,BF21,BH21)</f>
        <v/>
      </c>
      <c r="BM21" s="155" t="n"/>
      <c r="BP21" s="76" t="n">
        <v>167643286</v>
      </c>
    </row>
    <row r="22">
      <c r="A22" s="9" t="inlineStr">
        <is>
          <t>Ввёл код</t>
        </is>
      </c>
      <c r="B22" s="334" t="n">
        <v>8719</v>
      </c>
      <c r="C22" s="335">
        <f>B22/B21</f>
        <v/>
      </c>
      <c r="D22" s="334" t="n">
        <v>11278</v>
      </c>
      <c r="E22" s="335">
        <f>D22/D21</f>
        <v/>
      </c>
      <c r="F22" s="334" t="n">
        <v>8775</v>
      </c>
      <c r="G22" s="335">
        <f>F22/F21</f>
        <v/>
      </c>
      <c r="H22" s="334" t="n">
        <v>6994</v>
      </c>
      <c r="I22" s="335">
        <f>H22/H21</f>
        <v/>
      </c>
      <c r="J22" s="334" t="n">
        <v>10213</v>
      </c>
      <c r="K22" s="335">
        <f>J22/J21</f>
        <v/>
      </c>
      <c r="L22" s="334" t="n">
        <v>10369</v>
      </c>
      <c r="M22" s="335">
        <f>L22/L21</f>
        <v/>
      </c>
      <c r="N22" s="334" t="n">
        <v>9799</v>
      </c>
      <c r="O22" s="335">
        <f>N22/N21</f>
        <v/>
      </c>
      <c r="P22" s="334" t="n">
        <v>8958</v>
      </c>
      <c r="Q22" s="335">
        <f>P22/P21</f>
        <v/>
      </c>
      <c r="R22" s="334" t="n">
        <v>12291</v>
      </c>
      <c r="S22" s="335">
        <f>R22/R21</f>
        <v/>
      </c>
      <c r="T22" s="334" t="n">
        <v>9763</v>
      </c>
      <c r="U22" s="335">
        <f>T22/T21</f>
        <v/>
      </c>
      <c r="V22" s="334" t="n">
        <v>7861</v>
      </c>
      <c r="W22" s="335">
        <f>V22/V21</f>
        <v/>
      </c>
      <c r="X22" s="334" t="n">
        <v>15776</v>
      </c>
      <c r="Y22" s="335">
        <f>X22/X21</f>
        <v/>
      </c>
      <c r="Z22" s="334" t="n">
        <v>13432</v>
      </c>
      <c r="AA22" s="335">
        <f>Z22/Z21</f>
        <v/>
      </c>
      <c r="AB22" s="334" t="n">
        <v>13770</v>
      </c>
      <c r="AC22" s="335">
        <f>AB22/AB21</f>
        <v/>
      </c>
      <c r="AD22" s="334" t="n">
        <v>16931</v>
      </c>
      <c r="AE22" s="335">
        <f>AD22/AD21</f>
        <v/>
      </c>
      <c r="AF22" s="334" t="n">
        <v>15469</v>
      </c>
      <c r="AG22" s="335">
        <f>AF22/AF21</f>
        <v/>
      </c>
      <c r="AH22" s="334" t="n">
        <v>10206</v>
      </c>
      <c r="AI22" s="335">
        <f>AH22/AH21</f>
        <v/>
      </c>
      <c r="AJ22" s="334" t="n">
        <v>6820</v>
      </c>
      <c r="AK22" s="335">
        <f>AJ22/AJ21</f>
        <v/>
      </c>
      <c r="AL22" s="334" t="n">
        <v>8832</v>
      </c>
      <c r="AM22" s="335">
        <f>AL22/AL21</f>
        <v/>
      </c>
      <c r="AN22" s="334" t="n">
        <v>9691</v>
      </c>
      <c r="AO22" s="335">
        <f>AN22/AN21</f>
        <v/>
      </c>
      <c r="AP22" s="334" t="n">
        <v>9200</v>
      </c>
      <c r="AQ22" s="335">
        <f>AP22/AP21</f>
        <v/>
      </c>
      <c r="AR22" s="334" t="n">
        <v>9119</v>
      </c>
      <c r="AS22" s="335">
        <f>AR22/AR21</f>
        <v/>
      </c>
      <c r="AT22" s="334" t="n">
        <v>10670</v>
      </c>
      <c r="AU22" s="335">
        <f>AT22/AT21</f>
        <v/>
      </c>
      <c r="AV22" s="334" t="n">
        <v>7842</v>
      </c>
      <c r="AW22" s="335">
        <f>AV22/AV21</f>
        <v/>
      </c>
      <c r="AX22" s="334" t="n">
        <v>6850</v>
      </c>
      <c r="AY22" s="335">
        <f>AX22/AX21</f>
        <v/>
      </c>
      <c r="AZ22" s="334" t="n">
        <v>8782</v>
      </c>
      <c r="BA22" s="335">
        <f>AZ22/AZ21</f>
        <v/>
      </c>
      <c r="BB22" s="334" t="n">
        <v>8580</v>
      </c>
      <c r="BC22" s="335">
        <f>BB22/BB21</f>
        <v/>
      </c>
      <c r="BD22" s="334" t="n">
        <v>8212</v>
      </c>
      <c r="BE22" s="335">
        <f>BD22/BD21</f>
        <v/>
      </c>
      <c r="BF22" s="334" t="n">
        <v>8296</v>
      </c>
      <c r="BG22" s="335">
        <f>BF22/BF21</f>
        <v/>
      </c>
      <c r="BH22" s="334" t="n">
        <v>9054</v>
      </c>
      <c r="BI22" s="335">
        <f>BH22/BH21</f>
        <v/>
      </c>
      <c r="BJ22" s="167">
        <f>AVERAGE(B22,D22,F22,H22,J22,L22,N22,P22,R22,T22,V22,X22,Z22,AB22,AD22,AF22,AH22,AJ22,AL22,AN22,AP22,AR22,AT22,AV22,AX22,AZ22,BB22,BD22,BF22,BH22)</f>
        <v/>
      </c>
      <c r="BK22" s="170">
        <f>BJ22/BJ21</f>
        <v/>
      </c>
      <c r="BL22" s="167">
        <f>SUM(B22,D22,F22,H22,J22,L22,N22,P22,R22,T22,V22,X22,Z22,AB22,AD22,AF22,AH22,AJ22,AL22,AN22,AP22,AR22,AT22,AV22,AX22,AZ22,BB22,BD22,BF22,BH22)</f>
        <v/>
      </c>
      <c r="BM22" s="155" t="n"/>
      <c r="BP22" s="76" t="n">
        <v>167643289</v>
      </c>
    </row>
    <row r="23">
      <c r="A23" s="9" t="inlineStr">
        <is>
          <t>Нажал кнопку "Проверить код"</t>
        </is>
      </c>
      <c r="B23" s="334" t="n">
        <v>8442</v>
      </c>
      <c r="C23" s="335">
        <f>B23/B21</f>
        <v/>
      </c>
      <c r="D23" s="334" t="n">
        <v>10883</v>
      </c>
      <c r="E23" s="335">
        <f>D23/D21</f>
        <v/>
      </c>
      <c r="F23" s="334" t="n">
        <v>8473</v>
      </c>
      <c r="G23" s="335">
        <f>F23/F21</f>
        <v/>
      </c>
      <c r="H23" s="334" t="n">
        <v>6704</v>
      </c>
      <c r="I23" s="335">
        <f>H23/H21</f>
        <v/>
      </c>
      <c r="J23" s="334" t="n">
        <v>9849</v>
      </c>
      <c r="K23" s="335">
        <f>J23/J21</f>
        <v/>
      </c>
      <c r="L23" s="334" t="n">
        <v>9995</v>
      </c>
      <c r="M23" s="335">
        <f>L23/L21</f>
        <v/>
      </c>
      <c r="N23" s="334" t="n">
        <v>9450</v>
      </c>
      <c r="O23" s="335">
        <f>N23/N21</f>
        <v/>
      </c>
      <c r="P23" s="334" t="n">
        <v>8624</v>
      </c>
      <c r="Q23" s="335">
        <f>P23/P21</f>
        <v/>
      </c>
      <c r="R23" s="334" t="n">
        <v>11899</v>
      </c>
      <c r="S23" s="335">
        <f>R23/R21</f>
        <v/>
      </c>
      <c r="T23" s="334" t="n">
        <v>9463</v>
      </c>
      <c r="U23" s="335">
        <f>T23/T21</f>
        <v/>
      </c>
      <c r="V23" s="334" t="n">
        <v>7595</v>
      </c>
      <c r="W23" s="335">
        <f>V23/V21</f>
        <v/>
      </c>
      <c r="X23" s="334" t="n">
        <v>15278</v>
      </c>
      <c r="Y23" s="335">
        <f>X23/X21</f>
        <v/>
      </c>
      <c r="Z23" s="334" t="n">
        <v>13035</v>
      </c>
      <c r="AA23" s="335">
        <f>Z23/Z21</f>
        <v/>
      </c>
      <c r="AB23" s="334" t="n">
        <v>13312</v>
      </c>
      <c r="AC23" s="335">
        <f>AB23/AB21</f>
        <v/>
      </c>
      <c r="AD23" s="334" t="n">
        <v>16454</v>
      </c>
      <c r="AE23" s="335">
        <f>AD23/AD21</f>
        <v/>
      </c>
      <c r="AF23" s="334" t="n">
        <v>15012</v>
      </c>
      <c r="AG23" s="335">
        <f>AF23/AF21</f>
        <v/>
      </c>
      <c r="AH23" s="334" t="n">
        <v>9861</v>
      </c>
      <c r="AI23" s="335">
        <f>AH23/AH21</f>
        <v/>
      </c>
      <c r="AJ23" s="334" t="n">
        <v>6508</v>
      </c>
      <c r="AK23" s="335">
        <f>AJ23/AJ21</f>
        <v/>
      </c>
      <c r="AL23" s="334" t="n">
        <v>8510</v>
      </c>
      <c r="AM23" s="335">
        <f>AL23/AL21</f>
        <v/>
      </c>
      <c r="AN23" s="334" t="n">
        <v>9357</v>
      </c>
      <c r="AO23" s="335">
        <f>AN23/AN21</f>
        <v/>
      </c>
      <c r="AP23" s="334" t="n">
        <v>8892</v>
      </c>
      <c r="AQ23" s="335">
        <f>AP23/AP21</f>
        <v/>
      </c>
      <c r="AR23" s="334" t="n">
        <v>8838</v>
      </c>
      <c r="AS23" s="335">
        <f>AR23/AR21</f>
        <v/>
      </c>
      <c r="AT23" s="334" t="n">
        <v>10357</v>
      </c>
      <c r="AU23" s="335">
        <f>AT23/AT21</f>
        <v/>
      </c>
      <c r="AV23" s="334" t="n">
        <v>7558</v>
      </c>
      <c r="AW23" s="335">
        <f>AV23/AV21</f>
        <v/>
      </c>
      <c r="AX23" s="334" t="n">
        <v>6538</v>
      </c>
      <c r="AY23" s="335">
        <f>AX23/AX21</f>
        <v/>
      </c>
      <c r="AZ23" s="334" t="n">
        <v>8446</v>
      </c>
      <c r="BA23" s="335">
        <f>AZ23/AZ21</f>
        <v/>
      </c>
      <c r="BB23" s="334" t="n">
        <v>8269</v>
      </c>
      <c r="BC23" s="335">
        <f>BB23/BB21</f>
        <v/>
      </c>
      <c r="BD23" s="334" t="n">
        <v>7857</v>
      </c>
      <c r="BE23" s="335">
        <f>BD23/BD21</f>
        <v/>
      </c>
      <c r="BF23" s="334" t="n">
        <v>8002</v>
      </c>
      <c r="BG23" s="335">
        <f>BF23/BF21</f>
        <v/>
      </c>
      <c r="BH23" s="334" t="n">
        <v>8723</v>
      </c>
      <c r="BI23" s="335">
        <f>BH23/BH21</f>
        <v/>
      </c>
      <c r="BJ23" s="167">
        <f>AVERAGE(B23,D23,F23,H23,J23,L23,N23,P23,R23,T23,V23,X23,Z23,AB23,AD23,AF23,AH23,AJ23,AL23,AN23,AP23,AR23,AT23,AV23,AX23,AZ23,BB23,BD23,BF23,BH23)</f>
        <v/>
      </c>
      <c r="BK23" s="170">
        <f>BJ23/BJ21</f>
        <v/>
      </c>
      <c r="BL23" s="167">
        <f>SUM(B23,D23,F23,H23,J23,L23,N23,P23,R23,T23,V23,X23,Z23,AB23,AD23,AF23,AH23,AJ23,AL23,AN23,AP23,AR23,AT23,AV23,AX23,AZ23,BB23,BD23,BF23,BH23)</f>
        <v/>
      </c>
      <c r="BM23" s="155" t="n"/>
      <c r="BP23" s="76" t="n">
        <v>167643292</v>
      </c>
    </row>
    <row r="24" ht="15.75" customHeight="1" s="665" thickBot="1">
      <c r="A24" s="12" t="inlineStr">
        <is>
          <t>Код принят сервером</t>
        </is>
      </c>
      <c r="B24" s="334" t="n">
        <v>8023</v>
      </c>
      <c r="C24" s="335">
        <f>B24/B21</f>
        <v/>
      </c>
      <c r="D24" s="334" t="n">
        <v>10505</v>
      </c>
      <c r="E24" s="335">
        <f>D24/D21</f>
        <v/>
      </c>
      <c r="F24" s="334" t="n">
        <v>8071</v>
      </c>
      <c r="G24" s="335">
        <f>F24/F21</f>
        <v/>
      </c>
      <c r="H24" s="334" t="n">
        <v>6396</v>
      </c>
      <c r="I24" s="335">
        <f>H24/H21</f>
        <v/>
      </c>
      <c r="J24" s="334" t="n">
        <v>9471</v>
      </c>
      <c r="K24" s="335">
        <f>J24/J21</f>
        <v/>
      </c>
      <c r="L24" s="334" t="n">
        <v>9629</v>
      </c>
      <c r="M24" s="335">
        <f>L24/L21</f>
        <v/>
      </c>
      <c r="N24" s="334" t="n">
        <v>8986</v>
      </c>
      <c r="O24" s="335">
        <f>N24/N21</f>
        <v/>
      </c>
      <c r="P24" s="334" t="n">
        <v>8291</v>
      </c>
      <c r="Q24" s="335">
        <f>P24/P21</f>
        <v/>
      </c>
      <c r="R24" s="334" t="n">
        <v>11514</v>
      </c>
      <c r="S24" s="335">
        <f>R24/R21</f>
        <v/>
      </c>
      <c r="T24" s="334" t="n">
        <v>9146</v>
      </c>
      <c r="U24" s="335">
        <f>T24/T21</f>
        <v/>
      </c>
      <c r="V24" s="334" t="n">
        <v>7264</v>
      </c>
      <c r="W24" s="335">
        <f>V24/V21</f>
        <v/>
      </c>
      <c r="X24" s="334" t="n">
        <v>14788</v>
      </c>
      <c r="Y24" s="335">
        <f>X24/X21</f>
        <v/>
      </c>
      <c r="Z24" s="334" t="n">
        <v>12618</v>
      </c>
      <c r="AA24" s="335">
        <f>Z24/Z21</f>
        <v/>
      </c>
      <c r="AB24" s="334" t="n">
        <v>12935</v>
      </c>
      <c r="AC24" s="335">
        <f>AB24/AB21</f>
        <v/>
      </c>
      <c r="AD24" s="334" t="n">
        <v>15964</v>
      </c>
      <c r="AE24" s="335">
        <f>AD24/AD21</f>
        <v/>
      </c>
      <c r="AF24" s="334" t="n">
        <v>14622</v>
      </c>
      <c r="AG24" s="335">
        <f>AF24/AF21</f>
        <v/>
      </c>
      <c r="AH24" s="334" t="n">
        <v>9513</v>
      </c>
      <c r="AI24" s="335">
        <f>AH24/AH21</f>
        <v/>
      </c>
      <c r="AJ24" s="334" t="n">
        <v>6191</v>
      </c>
      <c r="AK24" s="335">
        <f>AJ24/AJ21</f>
        <v/>
      </c>
      <c r="AL24" s="334" t="n">
        <v>8166</v>
      </c>
      <c r="AM24" s="335">
        <f>AL24/AL21</f>
        <v/>
      </c>
      <c r="AN24" s="334" t="n">
        <v>8993</v>
      </c>
      <c r="AO24" s="335">
        <f>AN24/AN21</f>
        <v/>
      </c>
      <c r="AP24" s="334" t="n">
        <v>8573</v>
      </c>
      <c r="AQ24" s="335">
        <f>AP24/AP21</f>
        <v/>
      </c>
      <c r="AR24" s="334" t="n">
        <v>8563</v>
      </c>
      <c r="AS24" s="335">
        <f>AR24/AR21</f>
        <v/>
      </c>
      <c r="AT24" s="334" t="n">
        <v>9971</v>
      </c>
      <c r="AU24" s="335">
        <f>AT24/AT21</f>
        <v/>
      </c>
      <c r="AV24" s="334" t="n">
        <v>7290</v>
      </c>
      <c r="AW24" s="335">
        <f>AV24/AV21</f>
        <v/>
      </c>
      <c r="AX24" s="334" t="n">
        <v>6251</v>
      </c>
      <c r="AY24" s="335">
        <f>AX24/AX21</f>
        <v/>
      </c>
      <c r="AZ24" s="334" t="n">
        <v>8128</v>
      </c>
      <c r="BA24" s="335">
        <f>AZ24/AZ21</f>
        <v/>
      </c>
      <c r="BB24" s="334" t="n">
        <v>7934</v>
      </c>
      <c r="BC24" s="335">
        <f>BB24/BB21</f>
        <v/>
      </c>
      <c r="BD24" s="334" t="n">
        <v>7572</v>
      </c>
      <c r="BE24" s="335">
        <f>BD24/BD21</f>
        <v/>
      </c>
      <c r="BF24" s="334" t="n">
        <v>7688</v>
      </c>
      <c r="BG24" s="335">
        <f>BF24/BF21</f>
        <v/>
      </c>
      <c r="BH24" s="334" t="n">
        <v>8437</v>
      </c>
      <c r="BI24" s="335">
        <f>BH24/BH21</f>
        <v/>
      </c>
      <c r="BJ24" s="167">
        <f>AVERAGE(B24,D24,F24,H24,J24,L24,N24,P24,R24,T24,V24,X24,Z24,AB24,AD24,AF24,AH24,AJ24,AL24,AN24,AP24,AR24,AT24,AV24,AX24,AZ24,BB24,BD24,BF24,BH24)</f>
        <v/>
      </c>
      <c r="BK24" s="170">
        <f>BJ24/BJ21</f>
        <v/>
      </c>
      <c r="BL24" s="167">
        <f>SUM(B24,D24,F24,H24,J24,L24,N24,P24,R24,T24,V24,X24,Z24,AB24,AD24,AF24,AH24,AJ24,AL24,AN24,AP24,AR24,AT24,AV24,AX24,AZ24,BB24,BD24,BF24,BH24)</f>
        <v/>
      </c>
      <c r="BM24" s="155" t="n"/>
      <c r="BP24" s="76" t="n">
        <v>168294223</v>
      </c>
    </row>
    <row r="25" ht="15.75" customHeight="1" s="665" thickBot="1">
      <c r="A25" s="10" t="inlineStr">
        <is>
          <t>Сменить телефон (клик в кнопку ЛК =100%)</t>
        </is>
      </c>
      <c r="B25" s="332" t="n">
        <v>292</v>
      </c>
      <c r="C25" s="333">
        <f>B25/B6</f>
        <v/>
      </c>
      <c r="D25" s="332" t="n">
        <v>322</v>
      </c>
      <c r="E25" s="333">
        <f>D25/D6</f>
        <v/>
      </c>
      <c r="F25" s="332" t="n">
        <v>248</v>
      </c>
      <c r="G25" s="333">
        <f>F25/F6</f>
        <v/>
      </c>
      <c r="H25" s="332" t="n">
        <v>189</v>
      </c>
      <c r="I25" s="333">
        <f>H25/H6</f>
        <v/>
      </c>
      <c r="J25" s="332" t="n">
        <v>336</v>
      </c>
      <c r="K25" s="333">
        <f>J25/J6</f>
        <v/>
      </c>
      <c r="L25" s="332" t="n">
        <v>338</v>
      </c>
      <c r="M25" s="333">
        <f>L25/L6</f>
        <v/>
      </c>
      <c r="N25" s="332" t="n">
        <v>437</v>
      </c>
      <c r="O25" s="333">
        <f>N25/N6</f>
        <v/>
      </c>
      <c r="P25" s="332" t="n">
        <v>679</v>
      </c>
      <c r="Q25" s="333">
        <f>P25/P6</f>
        <v/>
      </c>
      <c r="R25" s="332" t="n">
        <v>817</v>
      </c>
      <c r="S25" s="333">
        <f>R25/R6</f>
        <v/>
      </c>
      <c r="T25" s="332" t="n">
        <v>685</v>
      </c>
      <c r="U25" s="333">
        <f>T25/T6</f>
        <v/>
      </c>
      <c r="V25" s="332" t="n">
        <v>489</v>
      </c>
      <c r="W25" s="333">
        <f>V25/V6</f>
        <v/>
      </c>
      <c r="X25" s="332" t="n">
        <v>1086</v>
      </c>
      <c r="Y25" s="333">
        <f>X25/X6</f>
        <v/>
      </c>
      <c r="Z25" s="332" t="n">
        <v>873</v>
      </c>
      <c r="AA25" s="333">
        <f>Z25/Z6</f>
        <v/>
      </c>
      <c r="AB25" s="332" t="n">
        <v>927</v>
      </c>
      <c r="AC25" s="333">
        <f>AB25/AB6</f>
        <v/>
      </c>
      <c r="AD25" s="332" t="n">
        <v>1040</v>
      </c>
      <c r="AE25" s="333">
        <f>AD25/AD6</f>
        <v/>
      </c>
      <c r="AF25" s="332" t="n">
        <v>984</v>
      </c>
      <c r="AG25" s="333">
        <f>AF25/AF6</f>
        <v/>
      </c>
      <c r="AH25" s="332" t="n">
        <v>648</v>
      </c>
      <c r="AI25" s="333">
        <f>AH25/AH6</f>
        <v/>
      </c>
      <c r="AJ25" s="332" t="n">
        <v>420</v>
      </c>
      <c r="AK25" s="333">
        <f>AJ25/AJ6</f>
        <v/>
      </c>
      <c r="AL25" s="332" t="n">
        <v>532</v>
      </c>
      <c r="AM25" s="333">
        <f>AL25/AL6</f>
        <v/>
      </c>
      <c r="AN25" s="332" t="n">
        <v>523</v>
      </c>
      <c r="AO25" s="333">
        <f>AN25/AN6</f>
        <v/>
      </c>
      <c r="AP25" s="332" t="n">
        <v>262</v>
      </c>
      <c r="AQ25" s="333">
        <f>AP25/AP6</f>
        <v/>
      </c>
      <c r="AR25" s="332" t="n">
        <v>306</v>
      </c>
      <c r="AS25" s="333">
        <f>AR25/AR6</f>
        <v/>
      </c>
      <c r="AT25" s="332" t="n">
        <v>246</v>
      </c>
      <c r="AU25" s="333">
        <f>AT25/AT6</f>
        <v/>
      </c>
      <c r="AV25" s="332" t="n">
        <v>176</v>
      </c>
      <c r="AW25" s="333">
        <f>AV25/AV6</f>
        <v/>
      </c>
      <c r="AX25" s="332" t="n">
        <v>158</v>
      </c>
      <c r="AY25" s="333">
        <f>AX25/AX6</f>
        <v/>
      </c>
      <c r="AZ25" s="332" t="n">
        <v>196</v>
      </c>
      <c r="BA25" s="333">
        <f>AZ25/AZ6</f>
        <v/>
      </c>
      <c r="BB25" s="332" t="n">
        <v>219</v>
      </c>
      <c r="BC25" s="333">
        <f>BB25/BB6</f>
        <v/>
      </c>
      <c r="BD25" s="332" t="n">
        <v>193</v>
      </c>
      <c r="BE25" s="333">
        <f>BD25/BD6</f>
        <v/>
      </c>
      <c r="BF25" s="332" t="n">
        <v>183</v>
      </c>
      <c r="BG25" s="333">
        <f>BF25/BF6</f>
        <v/>
      </c>
      <c r="BH25" s="332" t="n">
        <v>217</v>
      </c>
      <c r="BI25" s="333">
        <f>BH25/BH6</f>
        <v/>
      </c>
      <c r="BJ25" s="195">
        <f>AVERAGE(B25,D25,F25,H25,J25,L25,N25,P25,R25,T25,V25,X25,Z25,AB25,AD25,AF25,AH25,AJ25,AL25,AN25,AP25,AR25,AT25,AV25,AX25,AZ25,BB25,BD25,BF25,BH25)</f>
        <v/>
      </c>
      <c r="BK25" s="199">
        <f>BJ25/BJ6</f>
        <v/>
      </c>
      <c r="BL25" s="195">
        <f>SUM(B25,D25,F25,H25,J25,L25,N25,P25,R25,T25,V25,X25,Z25,AB25,AD25,AF25,AH25,AJ25,AL25,AN25,AP25,AR25,AT25,AV25,AX25,AZ25,BB25,BD25,BF25,BH25)</f>
        <v/>
      </c>
      <c r="BM25" s="155" t="n"/>
      <c r="BP25" s="76" t="n">
        <v>101217211</v>
      </c>
    </row>
    <row r="26" ht="15.75" customHeight="1" s="665" thickBot="1">
      <c r="A26" s="10" t="inlineStr">
        <is>
          <t>СМС в авторизации повторная (100% — клик в кнопку ЛК)</t>
        </is>
      </c>
      <c r="B26" s="332" t="n">
        <v>769</v>
      </c>
      <c r="C26" s="333">
        <f>B26/B6</f>
        <v/>
      </c>
      <c r="D26" s="332" t="n">
        <v>898</v>
      </c>
      <c r="E26" s="333">
        <f>D26/D6</f>
        <v/>
      </c>
      <c r="F26" s="332" t="n">
        <v>599</v>
      </c>
      <c r="G26" s="333">
        <f>F26/F6</f>
        <v/>
      </c>
      <c r="H26" s="332" t="n">
        <v>412</v>
      </c>
      <c r="I26" s="333">
        <f>H26/H6</f>
        <v/>
      </c>
      <c r="J26" s="332" t="n">
        <v>929</v>
      </c>
      <c r="K26" s="333">
        <f>J26/J6</f>
        <v/>
      </c>
      <c r="L26" s="332" t="n">
        <v>1040</v>
      </c>
      <c r="M26" s="333">
        <f>L26/L6</f>
        <v/>
      </c>
      <c r="N26" s="332" t="n">
        <v>1585</v>
      </c>
      <c r="O26" s="333">
        <f>N26/N6</f>
        <v/>
      </c>
      <c r="P26" s="332" t="n">
        <v>2883</v>
      </c>
      <c r="Q26" s="333">
        <f>P26/P6</f>
        <v/>
      </c>
      <c r="R26" s="332" t="n">
        <v>3505</v>
      </c>
      <c r="S26" s="333">
        <f>R26/R6</f>
        <v/>
      </c>
      <c r="T26" s="332" t="n">
        <v>2574</v>
      </c>
      <c r="U26" s="333">
        <f>T26/T6</f>
        <v/>
      </c>
      <c r="V26" s="332" t="n">
        <v>1970</v>
      </c>
      <c r="W26" s="333">
        <f>V26/V6</f>
        <v/>
      </c>
      <c r="X26" s="332" t="n">
        <v>4336</v>
      </c>
      <c r="Y26" s="333">
        <f>X26/X6</f>
        <v/>
      </c>
      <c r="Z26" s="332" t="n">
        <v>3850</v>
      </c>
      <c r="AA26" s="333">
        <f>Z26/Z6</f>
        <v/>
      </c>
      <c r="AB26" s="332" t="n">
        <v>3881</v>
      </c>
      <c r="AC26" s="333">
        <f>AB26/AB6</f>
        <v/>
      </c>
      <c r="AD26" s="332" t="n">
        <v>4743</v>
      </c>
      <c r="AE26" s="333">
        <f>AD26/AD6</f>
        <v/>
      </c>
      <c r="AF26" s="332" t="n">
        <v>4272</v>
      </c>
      <c r="AG26" s="333">
        <f>AF26/AF6</f>
        <v/>
      </c>
      <c r="AH26" s="332" t="n">
        <v>2556</v>
      </c>
      <c r="AI26" s="333">
        <f>AH26/AH6</f>
        <v/>
      </c>
      <c r="AJ26" s="332" t="n">
        <v>1748</v>
      </c>
      <c r="AK26" s="333">
        <f>AJ26/AJ6</f>
        <v/>
      </c>
      <c r="AL26" s="332" t="n">
        <v>2404</v>
      </c>
      <c r="AM26" s="333">
        <f>AL26/AL6</f>
        <v/>
      </c>
      <c r="AN26" s="332" t="n">
        <v>2282</v>
      </c>
      <c r="AO26" s="333">
        <f>AN26/AN6</f>
        <v/>
      </c>
      <c r="AP26" s="332" t="n">
        <v>1737</v>
      </c>
      <c r="AQ26" s="333">
        <f>AP26/AP6</f>
        <v/>
      </c>
      <c r="AR26" s="332" t="n">
        <v>1117</v>
      </c>
      <c r="AS26" s="333">
        <f>AR26/AR6</f>
        <v/>
      </c>
      <c r="AT26" s="332" t="n">
        <v>823</v>
      </c>
      <c r="AU26" s="333">
        <f>AT26/AT6</f>
        <v/>
      </c>
      <c r="AV26" s="332" t="n">
        <v>443</v>
      </c>
      <c r="AW26" s="333">
        <f>AV26/AV6</f>
        <v/>
      </c>
      <c r="AX26" s="332" t="n">
        <v>353</v>
      </c>
      <c r="AY26" s="333">
        <f>AX26/AX6</f>
        <v/>
      </c>
      <c r="AZ26" s="332" t="n">
        <v>584</v>
      </c>
      <c r="BA26" s="333">
        <f>AZ26/AZ6</f>
        <v/>
      </c>
      <c r="BB26" s="332" t="n">
        <v>688</v>
      </c>
      <c r="BC26" s="333">
        <f>BB26/BB6</f>
        <v/>
      </c>
      <c r="BD26" s="332" t="n">
        <v>625</v>
      </c>
      <c r="BE26" s="333">
        <f>BD26/BD6</f>
        <v/>
      </c>
      <c r="BF26" s="332" t="n">
        <v>688</v>
      </c>
      <c r="BG26" s="333">
        <f>BF26/BF6</f>
        <v/>
      </c>
      <c r="BH26" s="332" t="n">
        <v>723</v>
      </c>
      <c r="BI26" s="333">
        <f>BH26/BH6</f>
        <v/>
      </c>
      <c r="BJ26" s="195">
        <f>AVERAGE(B26,D26,F26,H26,J26,L26,N26,P26,R26,T26,V26,X26,Z26,AB26,AD26,AF26,AH26,AJ26,AL26,AN26,AP26,AR26,AT26,AV26,AX26,AZ26,BB26,BD26,BF26,BH26)</f>
        <v/>
      </c>
      <c r="BK26" s="196">
        <f>BJ26/BJ6</f>
        <v/>
      </c>
      <c r="BL26" s="195">
        <f>SUM(B26,D26,F26,H26,J26,L26,N26,P26,R26,T26,V26,X26,Z26,AB26,AD26,AF26,AH26,AJ26,AL26,AN26,AP26,AR26,AT26,AV26,AX26,AZ26,BB26,BD26,BF26,BH26)</f>
        <v/>
      </c>
      <c r="BM26" s="155" t="n"/>
      <c r="BP26" s="76" t="n">
        <v>158922628</v>
      </c>
    </row>
    <row r="27">
      <c r="A27" s="6" t="inlineStr">
        <is>
          <t>Составная цель «Добавление карты» во время оформления (начать оформление=100%):</t>
        </is>
      </c>
      <c r="B27" s="319" t="n"/>
      <c r="C27" s="323" t="n"/>
      <c r="D27" s="319" t="n"/>
      <c r="E27" s="323" t="n"/>
      <c r="F27" s="319" t="n"/>
      <c r="G27" s="323" t="n"/>
      <c r="H27" s="319" t="n"/>
      <c r="I27" s="323" t="n"/>
      <c r="J27" s="319" t="n"/>
      <c r="K27" s="323" t="n"/>
      <c r="L27" s="319" t="n"/>
      <c r="M27" s="323" t="n"/>
      <c r="N27" s="319" t="n"/>
      <c r="O27" s="323" t="n"/>
      <c r="P27" s="319" t="n"/>
      <c r="Q27" s="323" t="n"/>
      <c r="R27" s="319" t="n"/>
      <c r="S27" s="323" t="n"/>
      <c r="T27" s="319" t="n"/>
      <c r="U27" s="323" t="n"/>
      <c r="V27" s="319" t="n"/>
      <c r="W27" s="323" t="n"/>
      <c r="X27" s="319" t="n"/>
      <c r="Y27" s="323" t="n"/>
      <c r="Z27" s="319" t="n"/>
      <c r="AA27" s="323" t="n"/>
      <c r="AB27" s="319" t="n"/>
      <c r="AC27" s="323" t="n"/>
      <c r="AD27" s="319" t="n"/>
      <c r="AE27" s="323" t="n"/>
      <c r="AF27" s="319" t="n"/>
      <c r="AG27" s="323" t="n"/>
      <c r="AH27" s="319" t="n"/>
      <c r="AI27" s="323" t="n"/>
      <c r="AJ27" s="319" t="n"/>
      <c r="AK27" s="323" t="n"/>
      <c r="AL27" s="319" t="n"/>
      <c r="AM27" s="323" t="n"/>
      <c r="AN27" s="319" t="n"/>
      <c r="AO27" s="323" t="n"/>
      <c r="AP27" s="319" t="n"/>
      <c r="AQ27" s="323" t="n"/>
      <c r="AR27" s="319" t="n"/>
      <c r="AS27" s="323" t="n"/>
      <c r="AT27" s="319" t="n"/>
      <c r="AU27" s="323" t="n"/>
      <c r="AV27" s="319" t="n"/>
      <c r="AW27" s="323" t="n"/>
      <c r="AX27" s="319" t="n"/>
      <c r="AY27" s="323" t="n"/>
      <c r="AZ27" s="319" t="n"/>
      <c r="BA27" s="323" t="n"/>
      <c r="BB27" s="319" t="n"/>
      <c r="BC27" s="323" t="n"/>
      <c r="BD27" s="319" t="n"/>
      <c r="BE27" s="323" t="n"/>
      <c r="BF27" s="319" t="n"/>
      <c r="BG27" s="323" t="n"/>
      <c r="BH27" s="319" t="n"/>
      <c r="BI27" s="323" t="n"/>
      <c r="BJ27" s="167" t="n"/>
      <c r="BK27" s="186" t="n"/>
      <c r="BL27" s="167" t="n"/>
      <c r="BM27" s="155" t="n"/>
    </row>
    <row r="28">
      <c r="A28" s="9" t="inlineStr">
        <is>
          <t>Нажал "Добавить карту"</t>
        </is>
      </c>
      <c r="B28" s="321" t="n">
        <v>4</v>
      </c>
      <c r="C28" s="322">
        <f>B28/B16</f>
        <v/>
      </c>
      <c r="D28" s="321" t="n">
        <v>1</v>
      </c>
      <c r="E28" s="322">
        <f>D28/D16</f>
        <v/>
      </c>
      <c r="F28" s="321" t="n">
        <v>0</v>
      </c>
      <c r="G28" s="322">
        <f>F28/F16</f>
        <v/>
      </c>
      <c r="H28" s="321" t="n">
        <v>0</v>
      </c>
      <c r="I28" s="322">
        <f>H28/H16</f>
        <v/>
      </c>
      <c r="J28" s="321" t="n">
        <v>3</v>
      </c>
      <c r="K28" s="322">
        <f>J28/J16</f>
        <v/>
      </c>
      <c r="L28" s="321" t="n">
        <v>0</v>
      </c>
      <c r="M28" s="322">
        <f>L28/L16</f>
        <v/>
      </c>
      <c r="N28" s="321" t="n">
        <v>2</v>
      </c>
      <c r="O28" s="322">
        <f>N28/N16</f>
        <v/>
      </c>
      <c r="P28" s="321" t="n">
        <v>2</v>
      </c>
      <c r="Q28" s="322">
        <f>P28/P16</f>
        <v/>
      </c>
      <c r="R28" s="321" t="n">
        <v>2</v>
      </c>
      <c r="S28" s="322">
        <f>R28/R16</f>
        <v/>
      </c>
      <c r="T28" s="321" t="n">
        <v>3</v>
      </c>
      <c r="U28" s="322">
        <f>T28/T16</f>
        <v/>
      </c>
      <c r="V28" s="321" t="n">
        <v>0</v>
      </c>
      <c r="W28" s="322">
        <f>V28/V16</f>
        <v/>
      </c>
      <c r="X28" s="321" t="n">
        <v>2</v>
      </c>
      <c r="Y28" s="322">
        <f>X28/X16</f>
        <v/>
      </c>
      <c r="Z28" s="321" t="n">
        <v>2</v>
      </c>
      <c r="AA28" s="322">
        <f>Z28/Z16</f>
        <v/>
      </c>
      <c r="AB28" s="321" t="n">
        <v>7</v>
      </c>
      <c r="AC28" s="322">
        <f>AB28/AB16</f>
        <v/>
      </c>
      <c r="AD28" s="321" t="n">
        <v>3</v>
      </c>
      <c r="AE28" s="322">
        <f>AD28/AD16</f>
        <v/>
      </c>
      <c r="AF28" s="321" t="n">
        <v>3</v>
      </c>
      <c r="AG28" s="322">
        <f>AF28/AF16</f>
        <v/>
      </c>
      <c r="AH28" s="321" t="n">
        <v>0</v>
      </c>
      <c r="AI28" s="322">
        <f>AH28/AH16</f>
        <v/>
      </c>
      <c r="AJ28" s="321" t="n">
        <v>0</v>
      </c>
      <c r="AK28" s="322">
        <f>AJ28/AJ16</f>
        <v/>
      </c>
      <c r="AL28" s="321" t="n">
        <v>0</v>
      </c>
      <c r="AM28" s="322">
        <f>AL28/AL16</f>
        <v/>
      </c>
      <c r="AN28" s="321" t="n">
        <v>2</v>
      </c>
      <c r="AO28" s="322">
        <f>AN28/AN16</f>
        <v/>
      </c>
      <c r="AP28" s="321" t="n">
        <v>2</v>
      </c>
      <c r="AQ28" s="322">
        <f>AP28/AP16</f>
        <v/>
      </c>
      <c r="AR28" s="321" t="n">
        <v>2</v>
      </c>
      <c r="AS28" s="322">
        <f>AR28/AR16</f>
        <v/>
      </c>
      <c r="AT28" s="321" t="n">
        <v>3</v>
      </c>
      <c r="AU28" s="322">
        <f>AT28/AT16</f>
        <v/>
      </c>
      <c r="AV28" s="321" t="n">
        <v>4</v>
      </c>
      <c r="AW28" s="322">
        <f>AV28/AV16</f>
        <v/>
      </c>
      <c r="AX28" s="321" t="n">
        <v>2</v>
      </c>
      <c r="AY28" s="322">
        <f>AX28/AX16</f>
        <v/>
      </c>
      <c r="AZ28" s="321" t="n">
        <v>2</v>
      </c>
      <c r="BA28" s="322">
        <f>AZ28/AZ16</f>
        <v/>
      </c>
      <c r="BB28" s="321" t="n">
        <v>0</v>
      </c>
      <c r="BC28" s="322">
        <f>BB28/BB16</f>
        <v/>
      </c>
      <c r="BD28" s="321" t="n">
        <v>2</v>
      </c>
      <c r="BE28" s="322">
        <f>BD28/BD16</f>
        <v/>
      </c>
      <c r="BF28" s="321" t="n">
        <v>3</v>
      </c>
      <c r="BG28" s="322">
        <f>BF28/BF16</f>
        <v/>
      </c>
      <c r="BH28" s="321" t="n">
        <v>3</v>
      </c>
      <c r="BI28" s="322">
        <f>BH28/BH16</f>
        <v/>
      </c>
      <c r="BJ28" s="167">
        <f>AVERAGE(B28,D28,F28,H28,J28,L28,N28,P28,R28,T28,V28,X28,Z28,AB28,AD28,AF28,AH28,AJ28,AL28,AN28,AP28,AR28,AT28,AV28,AX28,AZ28,BB28,BD28,BF28,BH28)</f>
        <v/>
      </c>
      <c r="BK28" s="186">
        <f>BJ28/BJ16</f>
        <v/>
      </c>
      <c r="BL28" s="167">
        <f>SUM(B28,D28,F28,H28,J28,L28,N28,P28,R28,T28,V28,X28,Z28,AB28,AD28,AF28,AH28,AJ28,AL28,AN28,AP28,AR28,AT28,AV28,AX28,AZ28,BB28,BD28,BF28,BH28)</f>
        <v/>
      </c>
      <c r="BM28" s="155" t="n"/>
      <c r="BP28" s="76" t="n">
        <v>128708563</v>
      </c>
    </row>
    <row r="29" ht="15.75" customHeight="1" s="665" thickBot="1">
      <c r="A29" s="9" t="inlineStr">
        <is>
          <t>Карта успешно добавлена</t>
        </is>
      </c>
      <c r="B29" s="330" t="n">
        <v>1</v>
      </c>
      <c r="C29" s="331">
        <f>B29/B28</f>
        <v/>
      </c>
      <c r="D29" s="330" t="n">
        <v>1</v>
      </c>
      <c r="E29" s="331">
        <f>D29/D28</f>
        <v/>
      </c>
      <c r="F29" s="330" t="n">
        <v>0</v>
      </c>
      <c r="G29" s="331">
        <f>F29/F28</f>
        <v/>
      </c>
      <c r="H29" s="330" t="n">
        <v>0</v>
      </c>
      <c r="I29" s="331">
        <f>H29/H28</f>
        <v/>
      </c>
      <c r="J29" s="330" t="n">
        <v>0</v>
      </c>
      <c r="K29" s="331">
        <f>J29/J28</f>
        <v/>
      </c>
      <c r="L29" s="330" t="n">
        <v>0</v>
      </c>
      <c r="M29" s="331">
        <f>L29/L28</f>
        <v/>
      </c>
      <c r="N29" s="330" t="n">
        <v>0</v>
      </c>
      <c r="O29" s="331">
        <f>N29/N28</f>
        <v/>
      </c>
      <c r="P29" s="330" t="n">
        <v>0</v>
      </c>
      <c r="Q29" s="331">
        <f>P29/P28</f>
        <v/>
      </c>
      <c r="R29" s="330" t="n">
        <v>0</v>
      </c>
      <c r="S29" s="331">
        <f>R29/R28</f>
        <v/>
      </c>
      <c r="T29" s="330" t="n">
        <v>0</v>
      </c>
      <c r="U29" s="331">
        <f>T29/T28</f>
        <v/>
      </c>
      <c r="V29" s="330" t="n">
        <v>0</v>
      </c>
      <c r="W29" s="331">
        <f>V29/V28</f>
        <v/>
      </c>
      <c r="X29" s="330" t="n">
        <v>0</v>
      </c>
      <c r="Y29" s="331">
        <f>X29/X28</f>
        <v/>
      </c>
      <c r="Z29" s="330" t="n">
        <v>0</v>
      </c>
      <c r="AA29" s="331">
        <f>Z29/Z28</f>
        <v/>
      </c>
      <c r="AB29" s="330" t="n">
        <v>0</v>
      </c>
      <c r="AC29" s="331">
        <f>AB29/AB28</f>
        <v/>
      </c>
      <c r="AD29" s="330" t="n">
        <v>0</v>
      </c>
      <c r="AE29" s="331">
        <f>AD29/AD28</f>
        <v/>
      </c>
      <c r="AF29" s="330" t="n">
        <v>2</v>
      </c>
      <c r="AG29" s="331">
        <f>AF29/AF28</f>
        <v/>
      </c>
      <c r="AH29" s="330" t="n">
        <v>0</v>
      </c>
      <c r="AI29" s="331">
        <f>AH29/AH28</f>
        <v/>
      </c>
      <c r="AJ29" s="330" t="n">
        <v>0</v>
      </c>
      <c r="AK29" s="331">
        <f>AJ29/AJ28</f>
        <v/>
      </c>
      <c r="AL29" s="330" t="n">
        <v>0</v>
      </c>
      <c r="AM29" s="331">
        <f>AL29/AL28</f>
        <v/>
      </c>
      <c r="AN29" s="330" t="n">
        <v>0</v>
      </c>
      <c r="AO29" s="331">
        <f>AN29/AN28</f>
        <v/>
      </c>
      <c r="AP29" s="330" t="n">
        <v>0</v>
      </c>
      <c r="AQ29" s="331">
        <f>AP29/AP28</f>
        <v/>
      </c>
      <c r="AR29" s="330" t="n">
        <v>0</v>
      </c>
      <c r="AS29" s="331">
        <f>AR29/AR28</f>
        <v/>
      </c>
      <c r="AT29" s="330" t="n">
        <v>0</v>
      </c>
      <c r="AU29" s="331">
        <f>AT29/AT28</f>
        <v/>
      </c>
      <c r="AV29" s="330" t="n">
        <v>0</v>
      </c>
      <c r="AW29" s="331">
        <f>AV29/AV28</f>
        <v/>
      </c>
      <c r="AX29" s="330" t="n">
        <v>0</v>
      </c>
      <c r="AY29" s="331">
        <f>AX29/AX28</f>
        <v/>
      </c>
      <c r="AZ29" s="330" t="n">
        <v>0</v>
      </c>
      <c r="BA29" s="331">
        <f>AZ29/AZ28</f>
        <v/>
      </c>
      <c r="BB29" s="330" t="n">
        <v>0</v>
      </c>
      <c r="BC29" s="331">
        <f>BB29/BB28</f>
        <v/>
      </c>
      <c r="BD29" s="330" t="n">
        <v>0</v>
      </c>
      <c r="BE29" s="331">
        <f>BD29/BD28</f>
        <v/>
      </c>
      <c r="BF29" s="330" t="n">
        <v>0</v>
      </c>
      <c r="BG29" s="331">
        <f>BF29/BF28</f>
        <v/>
      </c>
      <c r="BH29" s="330" t="n">
        <v>0</v>
      </c>
      <c r="BI29" s="331">
        <f>BH29/BH28</f>
        <v/>
      </c>
      <c r="BJ29" s="167">
        <f>AVERAGE(B29,D29,F29,H29,J29,L29,N29,P29,R29,T29,V29,X29,Z29,AB29,AD29,AF29,AH29,AJ29,AL29,AN29,AP29,AR29,AT29,AV29,AX29,AZ29,BB29,BD29,BF29,BH29)</f>
        <v/>
      </c>
      <c r="BK29" s="186">
        <f>BJ29/BJ28</f>
        <v/>
      </c>
      <c r="BL29" s="167">
        <f>SUM(B29,D29,F29,H29,J29,L29,N29,P29,R29,T29,V29,X29,Z29,AB29,AD29,AF29,AH29,AJ29,AL29,AN29,AP29,AR29,AT29,AV29,AX29,AZ29,BB29,BD29,BF29,BH29)</f>
        <v/>
      </c>
      <c r="BM29" s="155" t="n"/>
      <c r="BP29" s="76" t="n">
        <v>128708566</v>
      </c>
    </row>
    <row r="30">
      <c r="A30" s="6" t="inlineStr">
        <is>
          <t>Составная цель «Добавление карты» в профиле (Вход в ЛК = 100%):</t>
        </is>
      </c>
      <c r="B30" s="319" t="n"/>
      <c r="C30" s="323" t="n"/>
      <c r="D30" s="319" t="n"/>
      <c r="E30" s="323" t="n"/>
      <c r="F30" s="319" t="n"/>
      <c r="G30" s="323" t="n"/>
      <c r="H30" s="319" t="n"/>
      <c r="I30" s="323" t="n"/>
      <c r="J30" s="319" t="n"/>
      <c r="K30" s="323" t="n"/>
      <c r="L30" s="319" t="n"/>
      <c r="M30" s="323" t="n"/>
      <c r="N30" s="319" t="n"/>
      <c r="O30" s="323" t="n"/>
      <c r="P30" s="319" t="n"/>
      <c r="Q30" s="323" t="n"/>
      <c r="R30" s="319" t="n"/>
      <c r="S30" s="323" t="n"/>
      <c r="T30" s="319" t="n"/>
      <c r="U30" s="323" t="n"/>
      <c r="V30" s="319" t="n"/>
      <c r="W30" s="323" t="n"/>
      <c r="X30" s="319" t="n"/>
      <c r="Y30" s="323" t="n"/>
      <c r="Z30" s="319" t="n"/>
      <c r="AA30" s="323" t="n"/>
      <c r="AB30" s="319" t="n"/>
      <c r="AC30" s="323" t="n"/>
      <c r="AD30" s="319" t="n"/>
      <c r="AE30" s="323" t="n"/>
      <c r="AF30" s="319" t="n"/>
      <c r="AG30" s="323" t="n"/>
      <c r="AH30" s="319" t="n"/>
      <c r="AI30" s="323" t="n"/>
      <c r="AJ30" s="319" t="n"/>
      <c r="AK30" s="323" t="n"/>
      <c r="AL30" s="319" t="n"/>
      <c r="AM30" s="323" t="n"/>
      <c r="AN30" s="319" t="n"/>
      <c r="AO30" s="323" t="n"/>
      <c r="AP30" s="319" t="n"/>
      <c r="AQ30" s="323" t="n"/>
      <c r="AR30" s="319" t="n"/>
      <c r="AS30" s="323" t="n"/>
      <c r="AT30" s="319" t="n"/>
      <c r="AU30" s="323" t="n"/>
      <c r="AV30" s="319" t="n"/>
      <c r="AW30" s="323" t="n"/>
      <c r="AX30" s="319" t="n"/>
      <c r="AY30" s="323" t="n"/>
      <c r="AZ30" s="319" t="n"/>
      <c r="BA30" s="323" t="n"/>
      <c r="BB30" s="319" t="n"/>
      <c r="BC30" s="323" t="n"/>
      <c r="BD30" s="319" t="n"/>
      <c r="BE30" s="323" t="n"/>
      <c r="BF30" s="319" t="n"/>
      <c r="BG30" s="323" t="n"/>
      <c r="BH30" s="319" t="n"/>
      <c r="BI30" s="323" t="n"/>
      <c r="BJ30" s="160" t="n"/>
      <c r="BK30" s="204" t="n"/>
      <c r="BL30" s="160" t="n"/>
      <c r="BM30" s="155" t="n"/>
    </row>
    <row r="31">
      <c r="A31" s="9" t="inlineStr">
        <is>
          <t>Нажал "Добавить карту"</t>
        </is>
      </c>
      <c r="B31" s="321" t="n"/>
      <c r="C31" s="322">
        <f>B31/B4</f>
        <v/>
      </c>
      <c r="D31" s="321" t="n"/>
      <c r="E31" s="322">
        <f>D31/D4</f>
        <v/>
      </c>
      <c r="F31" s="321" t="n"/>
      <c r="G31" s="322">
        <f>F31/F4</f>
        <v/>
      </c>
      <c r="H31" s="321" t="n"/>
      <c r="I31" s="322">
        <f>H31/H4</f>
        <v/>
      </c>
      <c r="J31" s="321" t="n"/>
      <c r="K31" s="322">
        <f>J31/J4</f>
        <v/>
      </c>
      <c r="L31" s="321" t="n"/>
      <c r="M31" s="322">
        <f>L31/L4</f>
        <v/>
      </c>
      <c r="N31" s="321" t="n"/>
      <c r="O31" s="322">
        <f>N31/N4</f>
        <v/>
      </c>
      <c r="P31" s="321" t="n"/>
      <c r="Q31" s="322">
        <f>P31/P4</f>
        <v/>
      </c>
      <c r="R31" s="321" t="n"/>
      <c r="S31" s="322">
        <f>R31/R4</f>
        <v/>
      </c>
      <c r="T31" s="321" t="n"/>
      <c r="U31" s="322">
        <f>T31/T4</f>
        <v/>
      </c>
      <c r="V31" s="321" t="n"/>
      <c r="W31" s="322">
        <f>V31/V4</f>
        <v/>
      </c>
      <c r="X31" s="321" t="n"/>
      <c r="Y31" s="322">
        <f>X31/X4</f>
        <v/>
      </c>
      <c r="Z31" s="321" t="n"/>
      <c r="AA31" s="322">
        <f>Z31/Z4</f>
        <v/>
      </c>
      <c r="AB31" s="321" t="n"/>
      <c r="AC31" s="322">
        <f>AB31/AB4</f>
        <v/>
      </c>
      <c r="AD31" s="321" t="n"/>
      <c r="AE31" s="322">
        <f>AD31/AD4</f>
        <v/>
      </c>
      <c r="AF31" s="321" t="n"/>
      <c r="AG31" s="322">
        <f>AF31/AF4</f>
        <v/>
      </c>
      <c r="AH31" s="321" t="n"/>
      <c r="AI31" s="322">
        <f>AH31/AH4</f>
        <v/>
      </c>
      <c r="AJ31" s="321" t="n"/>
      <c r="AK31" s="322">
        <f>AJ31/AJ4</f>
        <v/>
      </c>
      <c r="AL31" s="321" t="n"/>
      <c r="AM31" s="322">
        <f>AL31/AL4</f>
        <v/>
      </c>
      <c r="AN31" s="321" t="n"/>
      <c r="AO31" s="322">
        <f>AN31/AN4</f>
        <v/>
      </c>
      <c r="AP31" s="321" t="n"/>
      <c r="AQ31" s="322">
        <f>AP31/AP4</f>
        <v/>
      </c>
      <c r="AR31" s="321" t="n"/>
      <c r="AS31" s="322">
        <f>AR31/AR4</f>
        <v/>
      </c>
      <c r="AT31" s="321" t="n"/>
      <c r="AU31" s="322">
        <f>AT31/AT4</f>
        <v/>
      </c>
      <c r="AV31" s="321" t="n"/>
      <c r="AW31" s="322">
        <f>AV31/AV4</f>
        <v/>
      </c>
      <c r="AX31" s="321" t="n"/>
      <c r="AY31" s="322">
        <f>AX31/AX4</f>
        <v/>
      </c>
      <c r="AZ31" s="321" t="n"/>
      <c r="BA31" s="322">
        <f>AZ31/AZ4</f>
        <v/>
      </c>
      <c r="BB31" s="321" t="n"/>
      <c r="BC31" s="322">
        <f>BB31/BB4</f>
        <v/>
      </c>
      <c r="BD31" s="321" t="n"/>
      <c r="BE31" s="322">
        <f>BD31/BD4</f>
        <v/>
      </c>
      <c r="BF31" s="321" t="n"/>
      <c r="BG31" s="322">
        <f>BF31/BF4</f>
        <v/>
      </c>
      <c r="BH31" s="321" t="n"/>
      <c r="BI31" s="322">
        <f>BH31/BH4</f>
        <v/>
      </c>
      <c r="BJ31" s="167">
        <f>AVERAGE(B31,D31,F31,H31,J31,L31,N31,P31,R31,T31,V31,X31,Z31,AB31,AD31,AF31,AH31,AJ31,AL31,AN31,AP31,AR31,AT31,AV31,AX31,AZ31,BB31,BD31,BF31,BH31)</f>
        <v/>
      </c>
      <c r="BK31" s="186">
        <f>BJ31/BJ4</f>
        <v/>
      </c>
      <c r="BL31" s="167">
        <f>SUM(B31,D31,F31,H31,J31,L31,N31,P31,R31,T31,V31,X31,Z31,AB31,AD31,AF31,AH31,AJ31,AL31,AN31,AP31,AR31,AT31,AV31,AX31,AZ31,BB31,BD31,BF31,BH31)</f>
        <v/>
      </c>
      <c r="BM31" s="155" t="n"/>
      <c r="BP31" s="76" t="n">
        <v>188721370</v>
      </c>
    </row>
    <row r="32" ht="15.75" customHeight="1" s="665" thickBot="1">
      <c r="A32" s="9" t="inlineStr">
        <is>
          <t>Карта успешно добавлена</t>
        </is>
      </c>
      <c r="B32" s="321" t="n"/>
      <c r="C32" s="322">
        <f>B32/B31</f>
        <v/>
      </c>
      <c r="D32" s="321" t="n"/>
      <c r="E32" s="322">
        <f>D32/D31</f>
        <v/>
      </c>
      <c r="F32" s="321" t="n"/>
      <c r="G32" s="322">
        <f>F32/F31</f>
        <v/>
      </c>
      <c r="H32" s="321" t="n"/>
      <c r="I32" s="322">
        <f>H32/H31</f>
        <v/>
      </c>
      <c r="J32" s="321" t="n"/>
      <c r="K32" s="322">
        <f>J32/J31</f>
        <v/>
      </c>
      <c r="L32" s="321" t="n"/>
      <c r="M32" s="322">
        <f>L32/L31</f>
        <v/>
      </c>
      <c r="N32" s="321" t="n"/>
      <c r="O32" s="322">
        <f>N32/N31</f>
        <v/>
      </c>
      <c r="P32" s="321" t="n"/>
      <c r="Q32" s="322">
        <f>P32/P31</f>
        <v/>
      </c>
      <c r="R32" s="321" t="n"/>
      <c r="S32" s="322">
        <f>R32/R31</f>
        <v/>
      </c>
      <c r="T32" s="321" t="n"/>
      <c r="U32" s="322">
        <f>T32/T31</f>
        <v/>
      </c>
      <c r="V32" s="321" t="n"/>
      <c r="W32" s="322">
        <f>V32/V31</f>
        <v/>
      </c>
      <c r="X32" s="321" t="n"/>
      <c r="Y32" s="322">
        <f>X32/X31</f>
        <v/>
      </c>
      <c r="Z32" s="321" t="n"/>
      <c r="AA32" s="322">
        <f>Z32/Z31</f>
        <v/>
      </c>
      <c r="AB32" s="321" t="n"/>
      <c r="AC32" s="322">
        <f>AB32/AB31</f>
        <v/>
      </c>
      <c r="AD32" s="321" t="n"/>
      <c r="AE32" s="322">
        <f>AD32/AD31</f>
        <v/>
      </c>
      <c r="AF32" s="321" t="n"/>
      <c r="AG32" s="322">
        <f>AF32/AF31</f>
        <v/>
      </c>
      <c r="AH32" s="321" t="n"/>
      <c r="AI32" s="322">
        <f>AH32/AH31</f>
        <v/>
      </c>
      <c r="AJ32" s="321" t="n"/>
      <c r="AK32" s="322">
        <f>AJ32/AJ31</f>
        <v/>
      </c>
      <c r="AL32" s="321" t="n"/>
      <c r="AM32" s="322">
        <f>AL32/AL31</f>
        <v/>
      </c>
      <c r="AN32" s="321" t="n"/>
      <c r="AO32" s="322">
        <f>AN32/AN31</f>
        <v/>
      </c>
      <c r="AP32" s="321" t="n"/>
      <c r="AQ32" s="322">
        <f>AP32/AP31</f>
        <v/>
      </c>
      <c r="AR32" s="321" t="n"/>
      <c r="AS32" s="322">
        <f>AR32/AR31</f>
        <v/>
      </c>
      <c r="AT32" s="321" t="n"/>
      <c r="AU32" s="322">
        <f>AT32/AT31</f>
        <v/>
      </c>
      <c r="AV32" s="321" t="n"/>
      <c r="AW32" s="322">
        <f>AV32/AV31</f>
        <v/>
      </c>
      <c r="AX32" s="321" t="n"/>
      <c r="AY32" s="322">
        <f>AX32/AX31</f>
        <v/>
      </c>
      <c r="AZ32" s="321" t="n"/>
      <c r="BA32" s="322">
        <f>AZ32/AZ31</f>
        <v/>
      </c>
      <c r="BB32" s="321" t="n"/>
      <c r="BC32" s="322">
        <f>BB32/BB31</f>
        <v/>
      </c>
      <c r="BD32" s="321" t="n"/>
      <c r="BE32" s="322">
        <f>BD32/BD31</f>
        <v/>
      </c>
      <c r="BF32" s="321" t="n"/>
      <c r="BG32" s="322">
        <f>BF32/BF31</f>
        <v/>
      </c>
      <c r="BH32" s="321" t="n"/>
      <c r="BI32" s="322">
        <f>BH32/BH31</f>
        <v/>
      </c>
      <c r="BJ32" s="177">
        <f>AVERAGE(B32,D32,F32,H32,J32,L32,N32,P32,R32,T32,V32,X32,Z32,AB32,AD32,AF32,AH32,AJ32,AL32,AN32,AP32,AR32,AT32,AV32,AX32,AZ32,BB32,BD32,BF32,BH32)</f>
        <v/>
      </c>
      <c r="BK32" s="205">
        <f>BJ32/BJ31</f>
        <v/>
      </c>
      <c r="BL32" s="177">
        <f>SUM(B32,D32,F32,H32,J32,L32,N32,P32,R32,T32,V32,X32,Z32,AB32,AD32,AF32,AH32,AJ32,AL32,AN32,AP32,AR32,AT32,AV32,AX32,AZ32,BB32,BD32,BF32,BH32)</f>
        <v/>
      </c>
      <c r="BM32" s="155" t="n"/>
      <c r="BP32" s="76" t="n">
        <v>228873339</v>
      </c>
    </row>
    <row r="33" ht="15.75" customHeight="1" s="665" thickBot="1">
      <c r="A33" s="54" t="inlineStr">
        <is>
          <t xml:space="preserve">Ошибка в авторизации </t>
        </is>
      </c>
      <c r="B33" s="332" t="n">
        <v>115</v>
      </c>
      <c r="C33" s="333">
        <f>B33/B4</f>
        <v/>
      </c>
      <c r="D33" s="332" t="n">
        <v>69</v>
      </c>
      <c r="E33" s="333">
        <f>D33/D4</f>
        <v/>
      </c>
      <c r="F33" s="332" t="n">
        <v>147</v>
      </c>
      <c r="G33" s="333">
        <f>F33/F4</f>
        <v/>
      </c>
      <c r="H33" s="332" t="n">
        <v>68</v>
      </c>
      <c r="I33" s="333">
        <f>H33/H4</f>
        <v/>
      </c>
      <c r="J33" s="332" t="n">
        <v>87</v>
      </c>
      <c r="K33" s="333">
        <f>J33/J4</f>
        <v/>
      </c>
      <c r="L33" s="332" t="n">
        <v>103</v>
      </c>
      <c r="M33" s="333">
        <f>L33/L4</f>
        <v/>
      </c>
      <c r="N33" s="332" t="n">
        <v>138</v>
      </c>
      <c r="O33" s="333">
        <f>N33/N4</f>
        <v/>
      </c>
      <c r="P33" s="332" t="n">
        <v>76</v>
      </c>
      <c r="Q33" s="333">
        <f>P33/P4</f>
        <v/>
      </c>
      <c r="R33" s="332" t="n">
        <v>80</v>
      </c>
      <c r="S33" s="333">
        <f>R33/R4</f>
        <v/>
      </c>
      <c r="T33" s="332" t="n">
        <v>62</v>
      </c>
      <c r="U33" s="333">
        <f>T33/T4</f>
        <v/>
      </c>
      <c r="V33" s="332" t="n">
        <v>67</v>
      </c>
      <c r="W33" s="333">
        <f>V33/V4</f>
        <v/>
      </c>
      <c r="X33" s="332" t="n">
        <v>96</v>
      </c>
      <c r="Y33" s="333">
        <f>X33/X4</f>
        <v/>
      </c>
      <c r="Z33" s="332" t="n">
        <v>109</v>
      </c>
      <c r="AA33" s="333">
        <f>Z33/Z4</f>
        <v/>
      </c>
      <c r="AB33" s="332" t="n">
        <v>95</v>
      </c>
      <c r="AC33" s="333">
        <f>AB33/AB4</f>
        <v/>
      </c>
      <c r="AD33" s="332" t="n">
        <v>146</v>
      </c>
      <c r="AE33" s="333">
        <f>AD33/AD4</f>
        <v/>
      </c>
      <c r="AF33" s="332" t="n">
        <v>83</v>
      </c>
      <c r="AG33" s="333">
        <f>AF33/AF4</f>
        <v/>
      </c>
      <c r="AH33" s="332" t="n">
        <v>46</v>
      </c>
      <c r="AI33" s="333">
        <f>AH33/AH4</f>
        <v/>
      </c>
      <c r="AJ33" s="332" t="n">
        <v>39</v>
      </c>
      <c r="AK33" s="333">
        <f>AJ33/AJ4</f>
        <v/>
      </c>
      <c r="AL33" s="332" t="n">
        <v>59</v>
      </c>
      <c r="AM33" s="333">
        <f>AL33/AL4</f>
        <v/>
      </c>
      <c r="AN33" s="332" t="n">
        <v>85</v>
      </c>
      <c r="AO33" s="333">
        <f>AN33/AN4</f>
        <v/>
      </c>
      <c r="AP33" s="332" t="n">
        <v>77</v>
      </c>
      <c r="AQ33" s="333">
        <f>AP33/AP4</f>
        <v/>
      </c>
      <c r="AR33" s="332" t="n">
        <v>85</v>
      </c>
      <c r="AS33" s="333">
        <f>AR33/AR4</f>
        <v/>
      </c>
      <c r="AT33" s="332" t="n">
        <v>131</v>
      </c>
      <c r="AU33" s="333">
        <f>AT33/AT4</f>
        <v/>
      </c>
      <c r="AV33" s="332" t="n">
        <v>45</v>
      </c>
      <c r="AW33" s="333">
        <f>AV33/AV4</f>
        <v/>
      </c>
      <c r="AX33" s="332" t="n">
        <v>56</v>
      </c>
      <c r="AY33" s="333">
        <f>AX33/AX4</f>
        <v/>
      </c>
      <c r="AZ33" s="332" t="n">
        <v>62</v>
      </c>
      <c r="BA33" s="333">
        <f>AZ33/AZ4</f>
        <v/>
      </c>
      <c r="BB33" s="332" t="n">
        <v>63</v>
      </c>
      <c r="BC33" s="333">
        <f>BB33/BB4</f>
        <v/>
      </c>
      <c r="BD33" s="332" t="n">
        <v>61</v>
      </c>
      <c r="BE33" s="333">
        <f>BD33/BD4</f>
        <v/>
      </c>
      <c r="BF33" s="332" t="n">
        <v>52</v>
      </c>
      <c r="BG33" s="333">
        <f>BF33/BF4</f>
        <v/>
      </c>
      <c r="BH33" s="332" t="n">
        <v>52</v>
      </c>
      <c r="BI33" s="333">
        <f>BH33/BH4</f>
        <v/>
      </c>
      <c r="BJ33" s="195">
        <f>AVERAGE(B33,D33,F33,H33,J33,L33,N33,P33,R33,T33,V33,X33,Z33,AB33,AD33,AF33,AH33,AJ33,AL33,AN33,AP33,AR33,AT33,AV33,AX33,AZ33,BB33,BD33,BF33,BH33)</f>
        <v/>
      </c>
      <c r="BK33" s="196">
        <f>BJ33/BJ4</f>
        <v/>
      </c>
      <c r="BL33" s="195">
        <f>SUM(B33,D33,F33,H33,J33,L33,N33,P33,R33,T33,V33,X33,Z33,AB33,AD33,AF33,AH33,AJ33,AL33,AN33,AP33,AR33,AT33,AV33,AX33,AZ33,BB33,BD33,BF33,BH33)</f>
        <v/>
      </c>
      <c r="BM33" s="155" t="n"/>
      <c r="BP33" s="76" t="n">
        <v>156370684</v>
      </c>
    </row>
    <row r="34">
      <c r="A34" s="344" t="inlineStr">
        <is>
          <t>Онлайн калькулятор для НК  (100% = посетители сайта):</t>
        </is>
      </c>
      <c r="B34" s="319" t="n"/>
      <c r="C34" s="323" t="n"/>
      <c r="D34" s="319" t="n"/>
      <c r="E34" s="323" t="n"/>
      <c r="F34" s="319" t="n"/>
      <c r="G34" s="323" t="n"/>
      <c r="H34" s="319" t="n"/>
      <c r="I34" s="323" t="n"/>
      <c r="J34" s="319" t="n"/>
      <c r="K34" s="323" t="n"/>
      <c r="L34" s="319" t="n"/>
      <c r="M34" s="323" t="n"/>
      <c r="N34" s="319" t="n"/>
      <c r="O34" s="323" t="n"/>
      <c r="P34" s="319" t="n"/>
      <c r="Q34" s="323" t="n"/>
      <c r="R34" s="319" t="n"/>
      <c r="S34" s="323" t="n"/>
      <c r="T34" s="319" t="n"/>
      <c r="U34" s="323" t="n"/>
      <c r="V34" s="319" t="n"/>
      <c r="W34" s="323" t="n"/>
      <c r="X34" s="319" t="n"/>
      <c r="Y34" s="323" t="n"/>
      <c r="Z34" s="319" t="n"/>
      <c r="AA34" s="323" t="n"/>
      <c r="AB34" s="319" t="n"/>
      <c r="AC34" s="323" t="n"/>
      <c r="AD34" s="319" t="n"/>
      <c r="AE34" s="323" t="n"/>
      <c r="AF34" s="319" t="n"/>
      <c r="AG34" s="323" t="n"/>
      <c r="AH34" s="319" t="n"/>
      <c r="AI34" s="323" t="n"/>
      <c r="AJ34" s="319" t="n"/>
      <c r="AK34" s="323" t="n"/>
      <c r="AL34" s="319" t="n"/>
      <c r="AM34" s="323" t="n"/>
      <c r="AN34" s="319" t="n"/>
      <c r="AO34" s="323" t="n"/>
      <c r="AP34" s="319" t="n"/>
      <c r="AQ34" s="323" t="n"/>
      <c r="AR34" s="319" t="n"/>
      <c r="AS34" s="323" t="n"/>
      <c r="AT34" s="319" t="n"/>
      <c r="AU34" s="323" t="n"/>
      <c r="AV34" s="319" t="n"/>
      <c r="AW34" s="323" t="n"/>
      <c r="AX34" s="319" t="n"/>
      <c r="AY34" s="323" t="n"/>
      <c r="AZ34" s="319" t="n"/>
      <c r="BA34" s="323" t="n"/>
      <c r="BB34" s="319" t="n"/>
      <c r="BC34" s="323" t="n"/>
      <c r="BD34" s="319" t="n"/>
      <c r="BE34" s="323" t="n"/>
      <c r="BF34" s="319" t="n"/>
      <c r="BG34" s="323" t="n"/>
      <c r="BH34" s="319" t="n"/>
      <c r="BI34" s="323" t="n"/>
      <c r="BJ34" s="167" t="n"/>
      <c r="BK34" s="186" t="n"/>
      <c r="BL34" s="167" t="n"/>
      <c r="BM34" s="155" t="n"/>
    </row>
    <row r="35">
      <c r="A35" s="345" t="inlineStr">
        <is>
          <t>Переход на калькулятор</t>
        </is>
      </c>
      <c r="B35" s="321" t="n">
        <v>1016</v>
      </c>
      <c r="C35" s="322">
        <f>B35/B3</f>
        <v/>
      </c>
      <c r="D35" s="321" t="n">
        <v>1954</v>
      </c>
      <c r="E35" s="322">
        <f>D35/D3</f>
        <v/>
      </c>
      <c r="F35" s="321" t="n">
        <v>1809</v>
      </c>
      <c r="G35" s="322">
        <f>F35/F3</f>
        <v/>
      </c>
      <c r="H35" s="321" t="n">
        <v>1685</v>
      </c>
      <c r="I35" s="322">
        <f>H35/H3</f>
        <v/>
      </c>
      <c r="J35" s="321" t="n">
        <v>1719</v>
      </c>
      <c r="K35" s="322">
        <f>J35/J3</f>
        <v/>
      </c>
      <c r="L35" s="321" t="n">
        <v>1604</v>
      </c>
      <c r="M35" s="322">
        <f>L35/L3</f>
        <v/>
      </c>
      <c r="N35" s="321" t="n">
        <v>1530</v>
      </c>
      <c r="O35" s="322">
        <f>N35/N3</f>
        <v/>
      </c>
      <c r="P35" s="321" t="n">
        <v>1501</v>
      </c>
      <c r="Q35" s="322">
        <f>P35/P3</f>
        <v/>
      </c>
      <c r="R35" s="321" t="n">
        <v>1605</v>
      </c>
      <c r="S35" s="322">
        <f>R35/R3</f>
        <v/>
      </c>
      <c r="T35" s="321" t="n">
        <v>1463</v>
      </c>
      <c r="U35" s="322">
        <f>T35/T3</f>
        <v/>
      </c>
      <c r="V35" s="321" t="n">
        <v>1706</v>
      </c>
      <c r="W35" s="322">
        <f>V35/V3</f>
        <v/>
      </c>
      <c r="X35" s="321" t="n">
        <v>1995</v>
      </c>
      <c r="Y35" s="322">
        <f>X35/X3</f>
        <v/>
      </c>
      <c r="Z35" s="321" t="n">
        <v>1501</v>
      </c>
      <c r="AA35" s="322">
        <f>Z35/Z3</f>
        <v/>
      </c>
      <c r="AB35" s="321" t="n">
        <v>1631</v>
      </c>
      <c r="AC35" s="322">
        <f>AB35/AB3</f>
        <v/>
      </c>
      <c r="AD35" s="321" t="n">
        <v>1635</v>
      </c>
      <c r="AE35" s="322">
        <f>AD35/AD3</f>
        <v/>
      </c>
      <c r="AF35" s="321" t="n">
        <v>1547</v>
      </c>
      <c r="AG35" s="322">
        <f>AF35/AF3</f>
        <v/>
      </c>
      <c r="AH35" s="321" t="n">
        <v>1487</v>
      </c>
      <c r="AI35" s="322">
        <f>AH35/AH3</f>
        <v/>
      </c>
      <c r="AJ35" s="321" t="n">
        <v>1251</v>
      </c>
      <c r="AK35" s="322">
        <f>AJ35/AJ3</f>
        <v/>
      </c>
      <c r="AL35" s="321" t="n">
        <v>1449</v>
      </c>
      <c r="AM35" s="322">
        <f>AL35/AL3</f>
        <v/>
      </c>
      <c r="AN35" s="321" t="n">
        <v>1539</v>
      </c>
      <c r="AO35" s="322">
        <f>AN35/AN3</f>
        <v/>
      </c>
      <c r="AP35" s="321" t="n">
        <v>2006</v>
      </c>
      <c r="AQ35" s="322">
        <f>AP35/AP3</f>
        <v/>
      </c>
      <c r="AR35" s="321" t="n">
        <v>1595</v>
      </c>
      <c r="AS35" s="322">
        <f>AR35/AR3</f>
        <v/>
      </c>
      <c r="AT35" s="321" t="n">
        <v>1569</v>
      </c>
      <c r="AU35" s="322">
        <f>AT35/AT3</f>
        <v/>
      </c>
      <c r="AV35" s="321" t="n">
        <v>1467</v>
      </c>
      <c r="AW35" s="322">
        <f>AV35/AV3</f>
        <v/>
      </c>
      <c r="AX35" s="321" t="n">
        <v>1539</v>
      </c>
      <c r="AY35" s="322">
        <f>AX35/AX3</f>
        <v/>
      </c>
      <c r="AZ35" s="321" t="n">
        <v>1606</v>
      </c>
      <c r="BA35" s="322">
        <f>AZ35/AZ3</f>
        <v/>
      </c>
      <c r="BB35" s="321" t="n">
        <v>1729</v>
      </c>
      <c r="BC35" s="322">
        <f>BB35/BB3</f>
        <v/>
      </c>
      <c r="BD35" s="321" t="n">
        <v>1735</v>
      </c>
      <c r="BE35" s="322">
        <f>BD35/BD3</f>
        <v/>
      </c>
      <c r="BF35" s="321" t="n">
        <v>1807</v>
      </c>
      <c r="BG35" s="322">
        <f>BF35/BF3</f>
        <v/>
      </c>
      <c r="BH35" s="321" t="n">
        <v>1941</v>
      </c>
      <c r="BI35" s="322">
        <f>BH35/BH3</f>
        <v/>
      </c>
      <c r="BJ35" s="167">
        <f>AVERAGE(B35,D35,F35,H35,J35,L35,N35,P35,R35,T35,V35,X35,Z35,AB35,AD35,AF35,AH35,AJ35,AL35,AN35,AP35,AR35,AT35,AV35,AX35,AZ35,BB35,BD35,BF35,BH35)</f>
        <v/>
      </c>
      <c r="BK35" s="186">
        <f>BJ35/BJ3</f>
        <v/>
      </c>
      <c r="BL35" s="167">
        <f>SUM(B35,D35,F35,H35,J35,L35,N35,P35,R35,T35,V35,X35,Z35,AB35,AD35,AF35,AH35,AJ35,AL35,AN35,AP35,AR35,AT35,AV35,AX35,AZ35,BB35,BD35,BF35,BH35)</f>
        <v/>
      </c>
      <c r="BM35" s="155" t="n"/>
      <c r="BP35" s="76" t="n">
        <v>227367599</v>
      </c>
    </row>
    <row r="36" ht="15.75" customHeight="1" s="665" thickBot="1">
      <c r="A36" s="346" t="inlineStr">
        <is>
          <t>Оставил заявку</t>
        </is>
      </c>
      <c r="B36" s="330" t="n">
        <v>607</v>
      </c>
      <c r="C36" s="331">
        <f>B36/B35</f>
        <v/>
      </c>
      <c r="D36" s="330" t="n">
        <v>1072</v>
      </c>
      <c r="E36" s="331">
        <f>D36/D35</f>
        <v/>
      </c>
      <c r="F36" s="330" t="n">
        <v>1069</v>
      </c>
      <c r="G36" s="331">
        <f>F36/F35</f>
        <v/>
      </c>
      <c r="H36" s="330" t="n">
        <v>1020</v>
      </c>
      <c r="I36" s="331">
        <f>H36/H35</f>
        <v/>
      </c>
      <c r="J36" s="330" t="n">
        <v>981</v>
      </c>
      <c r="K36" s="331">
        <f>J36/J35</f>
        <v/>
      </c>
      <c r="L36" s="330" t="n">
        <v>888</v>
      </c>
      <c r="M36" s="331">
        <f>L36/L35</f>
        <v/>
      </c>
      <c r="N36" s="330" t="n">
        <v>876</v>
      </c>
      <c r="O36" s="331">
        <f>N36/N35</f>
        <v/>
      </c>
      <c r="P36" s="330" t="n">
        <v>870</v>
      </c>
      <c r="Q36" s="331">
        <f>P36/P35</f>
        <v/>
      </c>
      <c r="R36" s="330" t="n">
        <v>894</v>
      </c>
      <c r="S36" s="331">
        <f>R36/R35</f>
        <v/>
      </c>
      <c r="T36" s="330" t="n">
        <v>823</v>
      </c>
      <c r="U36" s="331">
        <f>T36/T35</f>
        <v/>
      </c>
      <c r="V36" s="330" t="n">
        <v>961</v>
      </c>
      <c r="W36" s="331">
        <f>V36/V35</f>
        <v/>
      </c>
      <c r="X36" s="330" t="n">
        <v>913</v>
      </c>
      <c r="Y36" s="331">
        <f>X36/X35</f>
        <v/>
      </c>
      <c r="Z36" s="330" t="n">
        <v>702</v>
      </c>
      <c r="AA36" s="331">
        <f>Z36/Z35</f>
        <v/>
      </c>
      <c r="AB36" s="330" t="n">
        <v>797</v>
      </c>
      <c r="AC36" s="331">
        <f>AB36/AB35</f>
        <v/>
      </c>
      <c r="AD36" s="330" t="n">
        <v>723</v>
      </c>
      <c r="AE36" s="331">
        <f>AD36/AD35</f>
        <v/>
      </c>
      <c r="AF36" s="330" t="n">
        <v>764</v>
      </c>
      <c r="AG36" s="331">
        <f>AF36/AF35</f>
        <v/>
      </c>
      <c r="AH36" s="330" t="n">
        <v>834</v>
      </c>
      <c r="AI36" s="331">
        <f>AH36/AH35</f>
        <v/>
      </c>
      <c r="AJ36" s="330" t="n">
        <v>772</v>
      </c>
      <c r="AK36" s="331">
        <f>AJ36/AJ35</f>
        <v/>
      </c>
      <c r="AL36" s="330" t="n">
        <v>831</v>
      </c>
      <c r="AM36" s="331">
        <f>AL36/AL35</f>
        <v/>
      </c>
      <c r="AN36" s="330" t="n">
        <v>875</v>
      </c>
      <c r="AO36" s="331">
        <f>AN36/AN35</f>
        <v/>
      </c>
      <c r="AP36" s="330" t="n">
        <v>1032</v>
      </c>
      <c r="AQ36" s="331">
        <f>AP36/AP35</f>
        <v/>
      </c>
      <c r="AR36" s="330" t="n">
        <v>928</v>
      </c>
      <c r="AS36" s="331">
        <f>AR36/AR35</f>
        <v/>
      </c>
      <c r="AT36" s="330" t="n">
        <v>907</v>
      </c>
      <c r="AU36" s="331">
        <f>AT36/AT35</f>
        <v/>
      </c>
      <c r="AV36" s="330" t="n">
        <v>902</v>
      </c>
      <c r="AW36" s="331">
        <f>AV36/AV35</f>
        <v/>
      </c>
      <c r="AX36" s="330" t="n">
        <v>949</v>
      </c>
      <c r="AY36" s="331">
        <f>AX36/AX35</f>
        <v/>
      </c>
      <c r="AZ36" s="330" t="n">
        <v>1016</v>
      </c>
      <c r="BA36" s="331">
        <f>AZ36/AZ35</f>
        <v/>
      </c>
      <c r="BB36" s="330" t="n">
        <v>1072</v>
      </c>
      <c r="BC36" s="331">
        <f>BB36/BB35</f>
        <v/>
      </c>
      <c r="BD36" s="330" t="n">
        <v>1041</v>
      </c>
      <c r="BE36" s="331">
        <f>BD36/BD35</f>
        <v/>
      </c>
      <c r="BF36" s="330" t="n">
        <v>1043</v>
      </c>
      <c r="BG36" s="331">
        <f>BF36/BF35</f>
        <v/>
      </c>
      <c r="BH36" s="330" t="n">
        <v>1144</v>
      </c>
      <c r="BI36" s="331">
        <f>BH36/BH35</f>
        <v/>
      </c>
      <c r="BJ36" s="167">
        <f>AVERAGE(B36,D36,F36,H36,J36,L36,N36,P36,R36,T36,V36,X36,Z36,AB36,AD36,AF36,AH36,AJ36,AL36,AN36,AP36,AR36,AT36,AV36,AX36,AZ36,BB36,BD36,BF36,BH36)</f>
        <v/>
      </c>
      <c r="BK36" s="186">
        <f>BJ36/BJ35</f>
        <v/>
      </c>
      <c r="BL36" s="167">
        <f>SUM(B36,D36,F36,H36,J36,L36,N36,P36,R36,T36,V36,X36,Z36,AB36,AD36,AF36,AH36,AJ36,AL36,AN36,AP36,AR36,AT36,AV36,AX36,AZ36,BB36,BD36,BF36,BH36)</f>
        <v/>
      </c>
      <c r="BM36" s="155" t="n"/>
      <c r="BN36" s="527" t="n"/>
      <c r="BP36" s="76" t="n">
        <v>227367600</v>
      </c>
    </row>
    <row r="37" ht="15.75" customHeight="1" s="665">
      <c r="A37" s="347" t="inlineStr">
        <is>
          <t>Оформление заявки НК (100% = оставил заявку):</t>
        </is>
      </c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321" t="n"/>
      <c r="N37" s="321" t="n"/>
      <c r="O37" s="321" t="n"/>
      <c r="P37" s="321" t="n"/>
      <c r="Q37" s="321" t="n"/>
      <c r="R37" s="321" t="n"/>
      <c r="S37" s="321" t="n"/>
      <c r="T37" s="321" t="n"/>
      <c r="U37" s="321" t="n"/>
      <c r="V37" s="321" t="n"/>
      <c r="W37" s="321" t="n"/>
      <c r="X37" s="321" t="n"/>
      <c r="Y37" s="321" t="n"/>
      <c r="Z37" s="321" t="n"/>
      <c r="AA37" s="321" t="n"/>
      <c r="AB37" s="321" t="n"/>
      <c r="AC37" s="321" t="n"/>
      <c r="AD37" s="321" t="n"/>
      <c r="AE37" s="321" t="n"/>
      <c r="AF37" s="321" t="n"/>
      <c r="AG37" s="321" t="n"/>
      <c r="AH37" s="321" t="n"/>
      <c r="AI37" s="321" t="n"/>
      <c r="AJ37" s="321" t="n"/>
      <c r="AK37" s="321" t="n"/>
      <c r="AL37" s="321" t="n"/>
      <c r="AM37" s="321" t="n"/>
      <c r="AN37" s="321" t="n"/>
      <c r="AO37" s="321" t="n"/>
      <c r="AP37" s="321" t="n"/>
      <c r="AQ37" s="321" t="n"/>
      <c r="AR37" s="321" t="n"/>
      <c r="AS37" s="321" t="n"/>
      <c r="AT37" s="321" t="n"/>
      <c r="AU37" s="321" t="n"/>
      <c r="AV37" s="321" t="n"/>
      <c r="AW37" s="321" t="n"/>
      <c r="AX37" s="321" t="n"/>
      <c r="AY37" s="321" t="n"/>
      <c r="AZ37" s="321" t="n"/>
      <c r="BA37" s="321" t="n"/>
      <c r="BB37" s="321" t="n"/>
      <c r="BC37" s="321" t="n"/>
      <c r="BD37" s="321" t="n"/>
      <c r="BE37" s="321" t="n"/>
      <c r="BF37" s="321" t="n"/>
      <c r="BG37" s="321" t="n"/>
      <c r="BH37" s="321" t="n"/>
      <c r="BI37" s="321" t="n"/>
      <c r="BJ37" s="535" t="inlineStr">
        <is>
          <t>Среднее в день</t>
        </is>
      </c>
      <c r="BK37" s="536" t="inlineStr">
        <is>
          <t>% конверсии</t>
        </is>
      </c>
      <c r="BL37" s="537" t="inlineStr">
        <is>
          <t>Сумма конверсий</t>
        </is>
      </c>
      <c r="BM37" s="538" t="inlineStr">
        <is>
          <t>Конверсия шага средняя</t>
        </is>
      </c>
      <c r="BN37" s="539" t="inlineStr">
        <is>
          <t>Конверсия от суммы заявок</t>
        </is>
      </c>
    </row>
    <row r="38">
      <c r="A38" s="345" t="inlineStr">
        <is>
          <t>Заполнил паспортные данные</t>
        </is>
      </c>
      <c r="B38" s="321" t="n">
        <v>237</v>
      </c>
      <c r="C38" s="322">
        <f>B38/B36</f>
        <v/>
      </c>
      <c r="D38" s="321" t="n">
        <v>493</v>
      </c>
      <c r="E38" s="322">
        <f>D38/D36</f>
        <v/>
      </c>
      <c r="F38" s="321" t="n">
        <v>535</v>
      </c>
      <c r="G38" s="322">
        <f>F38/F36</f>
        <v/>
      </c>
      <c r="H38" s="321" t="n">
        <v>504</v>
      </c>
      <c r="I38" s="322">
        <f>H38/H36</f>
        <v/>
      </c>
      <c r="J38" s="321" t="n">
        <v>471</v>
      </c>
      <c r="K38" s="322">
        <f>J38/J36</f>
        <v/>
      </c>
      <c r="L38" s="321" t="n">
        <v>431</v>
      </c>
      <c r="M38" s="322">
        <f>L38/L36</f>
        <v/>
      </c>
      <c r="N38" s="321" t="n">
        <v>375</v>
      </c>
      <c r="O38" s="322">
        <f>N38/N36</f>
        <v/>
      </c>
      <c r="P38" s="321" t="n">
        <v>386</v>
      </c>
      <c r="Q38" s="322">
        <f>P38/P36</f>
        <v/>
      </c>
      <c r="R38" s="321" t="n">
        <v>397</v>
      </c>
      <c r="S38" s="322">
        <f>R38/R36</f>
        <v/>
      </c>
      <c r="T38" s="321" t="n">
        <v>377</v>
      </c>
      <c r="U38" s="322">
        <f>T38/T36</f>
        <v/>
      </c>
      <c r="V38" s="321" t="n">
        <v>427</v>
      </c>
      <c r="W38" s="322">
        <f>V38/V36</f>
        <v/>
      </c>
      <c r="X38" s="321" t="n">
        <v>389</v>
      </c>
      <c r="Y38" s="322">
        <f>X38/X36</f>
        <v/>
      </c>
      <c r="Z38" s="321" t="n">
        <v>292</v>
      </c>
      <c r="AA38" s="322">
        <f>Z38/Z36</f>
        <v/>
      </c>
      <c r="AB38" s="321" t="n">
        <v>353</v>
      </c>
      <c r="AC38" s="322">
        <f>AB38/AB36</f>
        <v/>
      </c>
      <c r="AD38" s="321" t="n">
        <v>304</v>
      </c>
      <c r="AE38" s="322">
        <f>AD38/AD36</f>
        <v/>
      </c>
      <c r="AF38" s="321" t="n">
        <v>309</v>
      </c>
      <c r="AG38" s="322">
        <f>AF38/AF36</f>
        <v/>
      </c>
      <c r="AH38" s="321" t="n">
        <v>338</v>
      </c>
      <c r="AI38" s="322">
        <f>AH38/AH36</f>
        <v/>
      </c>
      <c r="AJ38" s="321" t="n">
        <v>306</v>
      </c>
      <c r="AK38" s="322">
        <f>AJ38/AJ36</f>
        <v/>
      </c>
      <c r="AL38" s="321" t="n">
        <v>347</v>
      </c>
      <c r="AM38" s="322">
        <f>AL38/AL36</f>
        <v/>
      </c>
      <c r="AN38" s="321" t="n">
        <v>401</v>
      </c>
      <c r="AO38" s="322">
        <f>AN38/AN36</f>
        <v/>
      </c>
      <c r="AP38" s="321" t="n">
        <v>453</v>
      </c>
      <c r="AQ38" s="322">
        <f>AP38/AP36</f>
        <v/>
      </c>
      <c r="AR38" s="321" t="n">
        <v>448</v>
      </c>
      <c r="AS38" s="322">
        <f>AR38/AR36</f>
        <v/>
      </c>
      <c r="AT38" s="321" t="n">
        <v>421</v>
      </c>
      <c r="AU38" s="322">
        <f>AT38/AT36</f>
        <v/>
      </c>
      <c r="AV38" s="321" t="n">
        <v>388</v>
      </c>
      <c r="AW38" s="322">
        <f>AV38/AV36</f>
        <v/>
      </c>
      <c r="AX38" s="321" t="n">
        <v>458</v>
      </c>
      <c r="AY38" s="322">
        <f>AX38/AX36</f>
        <v/>
      </c>
      <c r="AZ38" s="321" t="n">
        <v>445</v>
      </c>
      <c r="BA38" s="322">
        <f>AZ38/AZ36</f>
        <v/>
      </c>
      <c r="BB38" s="321" t="n">
        <v>480</v>
      </c>
      <c r="BC38" s="322">
        <f>BB38/BB36</f>
        <v/>
      </c>
      <c r="BD38" s="321" t="n">
        <v>519</v>
      </c>
      <c r="BE38" s="322">
        <f>BD38/BD36</f>
        <v/>
      </c>
      <c r="BF38" s="321" t="n">
        <v>471</v>
      </c>
      <c r="BG38" s="322">
        <f>BF38/BF36</f>
        <v/>
      </c>
      <c r="BH38" s="321" t="n">
        <v>549</v>
      </c>
      <c r="BI38" s="322">
        <f>BH38/BH36</f>
        <v/>
      </c>
      <c r="BJ38" s="167">
        <f>AVERAGE(B38,D38,F38,H38,J38,L38,N38,P38,R38,T38,V38,X38,Z38,AB38,AD38,AF38,AH38,AJ38,AL38,AN38,AP38,AR38,AT38,AV38,AX38,AZ38,BB38,BD38,BF38,BH38)</f>
        <v/>
      </c>
      <c r="BK38" s="170">
        <f>BJ38/BJ36</f>
        <v/>
      </c>
      <c r="BL38" s="167">
        <f>SUM(B38,D38,F38,H38,J38,L38,N38,P38,R38,T38,V38,X38,Z38,AB38,AD38,AF38,AH38,AJ38,AL38,AN38,AP38,AR38,AT38,AV38,AX38,AZ38,BB38,BD38,BF38,BH38)</f>
        <v/>
      </c>
      <c r="BM38" s="540" t="n">
        <v>1</v>
      </c>
      <c r="BN38" s="531">
        <f>BL38/BL36</f>
        <v/>
      </c>
      <c r="BP38" s="76" t="n">
        <v>227368982</v>
      </c>
    </row>
    <row r="39">
      <c r="A39" s="345" t="inlineStr">
        <is>
          <t>Заполнил Фотография паспорта</t>
        </is>
      </c>
      <c r="B39" s="321" t="n">
        <v>194</v>
      </c>
      <c r="C39" s="322">
        <f>B39/B38</f>
        <v/>
      </c>
      <c r="D39" s="321" t="n">
        <v>390</v>
      </c>
      <c r="E39" s="322">
        <f>D39/D38</f>
        <v/>
      </c>
      <c r="F39" s="321" t="n">
        <v>434</v>
      </c>
      <c r="G39" s="322">
        <f>F39/F38</f>
        <v/>
      </c>
      <c r="H39" s="321" t="n">
        <v>389</v>
      </c>
      <c r="I39" s="322">
        <f>H39/H38</f>
        <v/>
      </c>
      <c r="J39" s="321" t="n">
        <v>378</v>
      </c>
      <c r="K39" s="322">
        <f>J39/J38</f>
        <v/>
      </c>
      <c r="L39" s="321" t="n">
        <v>348</v>
      </c>
      <c r="M39" s="322">
        <f>L39/L38</f>
        <v/>
      </c>
      <c r="N39" s="321" t="n">
        <v>287</v>
      </c>
      <c r="O39" s="322">
        <f>N39/N38</f>
        <v/>
      </c>
      <c r="P39" s="321" t="n">
        <v>307</v>
      </c>
      <c r="Q39" s="322">
        <f>P39/P38</f>
        <v/>
      </c>
      <c r="R39" s="321" t="n">
        <v>328</v>
      </c>
      <c r="S39" s="322">
        <f>R39/R38</f>
        <v/>
      </c>
      <c r="T39" s="321" t="n">
        <v>318</v>
      </c>
      <c r="U39" s="322">
        <f>T39/T38</f>
        <v/>
      </c>
      <c r="V39" s="321" t="n">
        <v>354</v>
      </c>
      <c r="W39" s="322">
        <f>V39/V38</f>
        <v/>
      </c>
      <c r="X39" s="321" t="n">
        <v>300</v>
      </c>
      <c r="Y39" s="322">
        <f>X39/X38</f>
        <v/>
      </c>
      <c r="Z39" s="321" t="n">
        <v>244</v>
      </c>
      <c r="AA39" s="322">
        <f>Z39/Z38</f>
        <v/>
      </c>
      <c r="AB39" s="321" t="n">
        <v>288</v>
      </c>
      <c r="AC39" s="322">
        <f>AB39/AB38</f>
        <v/>
      </c>
      <c r="AD39" s="321" t="n">
        <v>254</v>
      </c>
      <c r="AE39" s="322">
        <f>AD39/AD38</f>
        <v/>
      </c>
      <c r="AF39" s="321" t="n">
        <v>256</v>
      </c>
      <c r="AG39" s="322">
        <f>AF39/AF38</f>
        <v/>
      </c>
      <c r="AH39" s="321" t="n">
        <v>290</v>
      </c>
      <c r="AI39" s="322">
        <f>AH39/AH38</f>
        <v/>
      </c>
      <c r="AJ39" s="321" t="n">
        <v>244</v>
      </c>
      <c r="AK39" s="322">
        <f>AJ39/AJ38</f>
        <v/>
      </c>
      <c r="AL39" s="321" t="n">
        <v>284</v>
      </c>
      <c r="AM39" s="322">
        <f>AL39/AL38</f>
        <v/>
      </c>
      <c r="AN39" s="321" t="n">
        <v>323</v>
      </c>
      <c r="AO39" s="322">
        <f>AN39/AN38</f>
        <v/>
      </c>
      <c r="AP39" s="321" t="n">
        <v>350</v>
      </c>
      <c r="AQ39" s="322">
        <f>AP39/AP38</f>
        <v/>
      </c>
      <c r="AR39" s="321" t="n">
        <v>366</v>
      </c>
      <c r="AS39" s="322">
        <f>AR39/AR38</f>
        <v/>
      </c>
      <c r="AT39" s="321" t="n">
        <v>349</v>
      </c>
      <c r="AU39" s="322">
        <f>AT39/AT38</f>
        <v/>
      </c>
      <c r="AV39" s="321" t="n">
        <v>316</v>
      </c>
      <c r="AW39" s="322">
        <f>AV39/AV38</f>
        <v/>
      </c>
      <c r="AX39" s="321" t="n">
        <v>369</v>
      </c>
      <c r="AY39" s="322">
        <f>AX39/AX38</f>
        <v/>
      </c>
      <c r="AZ39" s="321" t="n">
        <v>360</v>
      </c>
      <c r="BA39" s="322">
        <f>AZ39/AZ38</f>
        <v/>
      </c>
      <c r="BB39" s="321" t="n">
        <v>396</v>
      </c>
      <c r="BC39" s="322">
        <f>BB39/BB38</f>
        <v/>
      </c>
      <c r="BD39" s="321" t="n">
        <v>413</v>
      </c>
      <c r="BE39" s="322">
        <f>BD39/BD38</f>
        <v/>
      </c>
      <c r="BF39" s="321" t="n">
        <v>391</v>
      </c>
      <c r="BG39" s="322">
        <f>BF39/BF38</f>
        <v/>
      </c>
      <c r="BH39" s="321" t="n">
        <v>423</v>
      </c>
      <c r="BI39" s="322">
        <f>BH39/BH38</f>
        <v/>
      </c>
      <c r="BJ39" s="167">
        <f>AVERAGE(B39,D39,F39,H39,J39,L39,N39,P39,R39,T39,V39,X39,Z39,AB39,AD39,AF39,AH39,AJ39,AL39,AN39,AP39,AR39,AT39,AV39,AX39,AZ39,BB39,BD39,BF39,BH39)</f>
        <v/>
      </c>
      <c r="BK39" s="170">
        <f>BJ39/BJ36</f>
        <v/>
      </c>
      <c r="BL39" s="167">
        <f>SUM(B39,D39,F39,H39,J39,L39,N39,P39,R39,T39,V39,X39,Z39,AB39,AD39,AF39,AH39,AJ39,AL39,AN39,AP39,AR39,AT39,AV39,AX39,AZ39,BB39,BD39,BF39,BH39)</f>
        <v/>
      </c>
      <c r="BM39" s="540">
        <f>BJ39/BJ38</f>
        <v/>
      </c>
      <c r="BN39" s="531">
        <f>BL39/BL36</f>
        <v/>
      </c>
      <c r="BP39" s="76" t="n">
        <v>227368983</v>
      </c>
    </row>
    <row r="40">
      <c r="A40" s="345" t="inlineStr">
        <is>
          <t>Заполнил анкету</t>
        </is>
      </c>
      <c r="B40" s="321" t="n">
        <v>184</v>
      </c>
      <c r="C40" s="322">
        <f>B40/B38</f>
        <v/>
      </c>
      <c r="D40" s="321" t="n">
        <v>378</v>
      </c>
      <c r="E40" s="322">
        <f>D40/D38</f>
        <v/>
      </c>
      <c r="F40" s="321" t="n">
        <v>419</v>
      </c>
      <c r="G40" s="322">
        <f>F40/F38</f>
        <v/>
      </c>
      <c r="H40" s="321" t="n">
        <v>378</v>
      </c>
      <c r="I40" s="322">
        <f>H40/H38</f>
        <v/>
      </c>
      <c r="J40" s="321" t="n">
        <v>364</v>
      </c>
      <c r="K40" s="322">
        <f>J40/J38</f>
        <v/>
      </c>
      <c r="L40" s="321" t="n">
        <v>336</v>
      </c>
      <c r="M40" s="322">
        <f>L40/L38</f>
        <v/>
      </c>
      <c r="N40" s="321" t="n">
        <v>266</v>
      </c>
      <c r="O40" s="322">
        <f>N40/N38</f>
        <v/>
      </c>
      <c r="P40" s="321" t="n">
        <v>294</v>
      </c>
      <c r="Q40" s="322">
        <f>P40/P38</f>
        <v/>
      </c>
      <c r="R40" s="321" t="n">
        <v>319</v>
      </c>
      <c r="S40" s="322">
        <f>R40/R38</f>
        <v/>
      </c>
      <c r="T40" s="321" t="n">
        <v>311</v>
      </c>
      <c r="U40" s="322">
        <f>T40/T38</f>
        <v/>
      </c>
      <c r="V40" s="321" t="n">
        <v>336</v>
      </c>
      <c r="W40" s="322">
        <f>V40/V38</f>
        <v/>
      </c>
      <c r="X40" s="321" t="n">
        <v>283</v>
      </c>
      <c r="Y40" s="322">
        <f>X40/X38</f>
        <v/>
      </c>
      <c r="Z40" s="321" t="n">
        <v>239</v>
      </c>
      <c r="AA40" s="322">
        <f>Z40/Z38</f>
        <v/>
      </c>
      <c r="AB40" s="321" t="n">
        <v>280</v>
      </c>
      <c r="AC40" s="322">
        <f>AB40/AB38</f>
        <v/>
      </c>
      <c r="AD40" s="321" t="n">
        <v>248</v>
      </c>
      <c r="AE40" s="322">
        <f>AD40/AD38</f>
        <v/>
      </c>
      <c r="AF40" s="321" t="n">
        <v>249</v>
      </c>
      <c r="AG40" s="322">
        <f>AF40/AF38</f>
        <v/>
      </c>
      <c r="AH40" s="321" t="n">
        <v>273</v>
      </c>
      <c r="AI40" s="322">
        <f>AH40/AH38</f>
        <v/>
      </c>
      <c r="AJ40" s="321" t="n">
        <v>231</v>
      </c>
      <c r="AK40" s="322">
        <f>AJ40/AJ38</f>
        <v/>
      </c>
      <c r="AL40" s="321" t="n">
        <v>273</v>
      </c>
      <c r="AM40" s="322">
        <f>AL40/AL38</f>
        <v/>
      </c>
      <c r="AN40" s="321" t="n">
        <v>304</v>
      </c>
      <c r="AO40" s="322">
        <f>AN40/AN38</f>
        <v/>
      </c>
      <c r="AP40" s="321" t="n">
        <v>343</v>
      </c>
      <c r="AQ40" s="322">
        <f>AP40/AP38</f>
        <v/>
      </c>
      <c r="AR40" s="321" t="n">
        <v>350</v>
      </c>
      <c r="AS40" s="322">
        <f>AR40/AR38</f>
        <v/>
      </c>
      <c r="AT40" s="321" t="n">
        <v>337</v>
      </c>
      <c r="AU40" s="322">
        <f>AT40/AT38</f>
        <v/>
      </c>
      <c r="AV40" s="321" t="n">
        <v>300</v>
      </c>
      <c r="AW40" s="322">
        <f>AV40/AV38</f>
        <v/>
      </c>
      <c r="AX40" s="321" t="n">
        <v>353</v>
      </c>
      <c r="AY40" s="322">
        <f>AX40/AX38</f>
        <v/>
      </c>
      <c r="AZ40" s="321" t="n">
        <v>351</v>
      </c>
      <c r="BA40" s="322">
        <f>AZ40/AZ38</f>
        <v/>
      </c>
      <c r="BB40" s="321" t="n">
        <v>381</v>
      </c>
      <c r="BC40" s="322">
        <f>BB40/BB38</f>
        <v/>
      </c>
      <c r="BD40" s="321" t="n">
        <v>396</v>
      </c>
      <c r="BE40" s="322">
        <f>BD40/BD38</f>
        <v/>
      </c>
      <c r="BF40" s="321" t="n">
        <v>370</v>
      </c>
      <c r="BG40" s="322">
        <f>BF40/BF38</f>
        <v/>
      </c>
      <c r="BH40" s="321" t="n">
        <v>408</v>
      </c>
      <c r="BI40" s="322">
        <f>BH40/BH38</f>
        <v/>
      </c>
      <c r="BJ40" s="167">
        <f>AVERAGE(B40,D40,F40,H40,J40,L40,N40,P40,R40,T40,V40,X40,Z40,AB40,AD40,AF40,AH40,AJ40,AL40,AN40,AP40,AR40,AT40,AV40,AX40,AZ40,BB40,BD40,BF40,BH40)</f>
        <v/>
      </c>
      <c r="BK40" s="170">
        <f>BJ40/BJ36</f>
        <v/>
      </c>
      <c r="BL40" s="167">
        <f>SUM(B40,D40,F40,H40,J40,L40,N40,P40,R40,T40,V40,X40,Z40,AB40,AD40,AF40,AH40,AJ40,AL40,AN40,AP40,AR40,AT40,AV40,AX40,AZ40,BB40,BD40,BF40,BH40)</f>
        <v/>
      </c>
      <c r="BM40" s="540">
        <f>BJ40/BJ39</f>
        <v/>
      </c>
      <c r="BN40" s="531">
        <f>BL40/BL36</f>
        <v/>
      </c>
      <c r="BP40" s="76" t="n">
        <v>227368984</v>
      </c>
    </row>
    <row r="41">
      <c r="A41" s="345" t="inlineStr">
        <is>
          <t>Банковская карта</t>
        </is>
      </c>
      <c r="B41" s="321" t="n">
        <v>157</v>
      </c>
      <c r="C41" s="322">
        <f>B41/B38</f>
        <v/>
      </c>
      <c r="D41" s="321" t="n">
        <v>318</v>
      </c>
      <c r="E41" s="322">
        <f>D41/D38</f>
        <v/>
      </c>
      <c r="F41" s="321" t="n">
        <v>359</v>
      </c>
      <c r="G41" s="322">
        <f>F41/F38</f>
        <v/>
      </c>
      <c r="H41" s="321" t="n">
        <v>321</v>
      </c>
      <c r="I41" s="322">
        <f>H41/H38</f>
        <v/>
      </c>
      <c r="J41" s="321" t="n">
        <v>265</v>
      </c>
      <c r="K41" s="322">
        <f>J41/J38</f>
        <v/>
      </c>
      <c r="L41" s="321" t="n">
        <v>102</v>
      </c>
      <c r="M41" s="322">
        <f>L41/L38</f>
        <v/>
      </c>
      <c r="N41" s="321" t="n">
        <v>95</v>
      </c>
      <c r="O41" s="322">
        <f>N41/N38</f>
        <v/>
      </c>
      <c r="P41" s="321" t="n">
        <v>92</v>
      </c>
      <c r="Q41" s="322">
        <f>P41/P38</f>
        <v/>
      </c>
      <c r="R41" s="321" t="n">
        <v>182</v>
      </c>
      <c r="S41" s="322">
        <f>R41/R38</f>
        <v/>
      </c>
      <c r="T41" s="321" t="n">
        <v>200</v>
      </c>
      <c r="U41" s="322">
        <f>T41/T38</f>
        <v/>
      </c>
      <c r="V41" s="321" t="n">
        <v>244</v>
      </c>
      <c r="W41" s="322">
        <f>V41/V38</f>
        <v/>
      </c>
      <c r="X41" s="321" t="n">
        <v>190</v>
      </c>
      <c r="Y41" s="322">
        <f>X41/X38</f>
        <v/>
      </c>
      <c r="Z41" s="321" t="n">
        <v>102</v>
      </c>
      <c r="AA41" s="322">
        <f>Z41/Z38</f>
        <v/>
      </c>
      <c r="AB41" s="321" t="n">
        <v>173</v>
      </c>
      <c r="AC41" s="322">
        <f>AB41/AB38</f>
        <v/>
      </c>
      <c r="AD41" s="321" t="n">
        <v>161</v>
      </c>
      <c r="AE41" s="322">
        <f>AD41/AD38</f>
        <v/>
      </c>
      <c r="AF41" s="321" t="n">
        <v>206</v>
      </c>
      <c r="AG41" s="322">
        <f>AF41/AF38</f>
        <v/>
      </c>
      <c r="AH41" s="321" t="n">
        <v>201</v>
      </c>
      <c r="AI41" s="322">
        <f>AH41/AH38</f>
        <v/>
      </c>
      <c r="AJ41" s="321" t="n">
        <v>192</v>
      </c>
      <c r="AK41" s="322">
        <f>AJ41/AJ38</f>
        <v/>
      </c>
      <c r="AL41" s="321" t="n">
        <v>228</v>
      </c>
      <c r="AM41" s="322">
        <f>AL41/AL38</f>
        <v/>
      </c>
      <c r="AN41" s="321" t="n">
        <v>258</v>
      </c>
      <c r="AO41" s="322">
        <f>AN41/AN38</f>
        <v/>
      </c>
      <c r="AP41" s="321" t="n">
        <v>274</v>
      </c>
      <c r="AQ41" s="322">
        <f>AP41/AP38</f>
        <v/>
      </c>
      <c r="AR41" s="321" t="n">
        <v>278</v>
      </c>
      <c r="AS41" s="322">
        <f>AR41/AR38</f>
        <v/>
      </c>
      <c r="AT41" s="321" t="n">
        <v>264</v>
      </c>
      <c r="AU41" s="322">
        <f>AT41/AT38</f>
        <v/>
      </c>
      <c r="AV41" s="321" t="n">
        <v>243</v>
      </c>
      <c r="AW41" s="322">
        <f>AV41/AV38</f>
        <v/>
      </c>
      <c r="AX41" s="321" t="n">
        <v>297</v>
      </c>
      <c r="AY41" s="322">
        <f>AX41/AX38</f>
        <v/>
      </c>
      <c r="AZ41" s="321" t="n">
        <v>299</v>
      </c>
      <c r="BA41" s="322">
        <f>AZ41/AZ38</f>
        <v/>
      </c>
      <c r="BB41" s="321" t="n">
        <v>301</v>
      </c>
      <c r="BC41" s="322">
        <f>BB41/BB38</f>
        <v/>
      </c>
      <c r="BD41" s="321" t="n">
        <v>305</v>
      </c>
      <c r="BE41" s="322">
        <f>BD41/BD38</f>
        <v/>
      </c>
      <c r="BF41" s="321" t="n">
        <v>260</v>
      </c>
      <c r="BG41" s="322">
        <f>BF41/BF38</f>
        <v/>
      </c>
      <c r="BH41" s="321" t="n">
        <v>299</v>
      </c>
      <c r="BI41" s="322">
        <f>BH41/BH38</f>
        <v/>
      </c>
      <c r="BJ41" s="167">
        <f>AVERAGE(B41,D41,F41,H41,J41,L41,N41,P41,R41,T41,V41,X41,Z41,AB41,AD41,AF41,AH41,AJ41,AL41,AN41,AP41,AR41,AT41,AV41,AX41,AZ41,BB41,BD41,BF41,BH41)</f>
        <v/>
      </c>
      <c r="BK41" s="170">
        <f>BJ41/BJ36</f>
        <v/>
      </c>
      <c r="BL41" s="167">
        <f>SUM(B41,D41,F41,H41,J41,L41,N41,P41,R41,T41,V41,X41,Z41,AB41,AD41,AF41,AH41,AJ41,AL41,AN41,AP41,AR41,AT41,AV41,AX41,AZ41,BB41,BD41,BF41,BH41)</f>
        <v/>
      </c>
      <c r="BM41" s="540">
        <f>BJ41/BJ40</f>
        <v/>
      </c>
      <c r="BN41" s="531">
        <f>BL41/BL36</f>
        <v/>
      </c>
      <c r="BP41" s="76" t="n">
        <v>227368985</v>
      </c>
    </row>
    <row r="42" ht="15.75" customHeight="1" s="665" thickBot="1">
      <c r="A42" s="346" t="inlineStr">
        <is>
          <t>Заявка успешно отправлена</t>
        </is>
      </c>
      <c r="B42" s="321" t="n">
        <v>153</v>
      </c>
      <c r="C42" s="322">
        <f>B42/B38</f>
        <v/>
      </c>
      <c r="D42" s="321" t="n">
        <v>315</v>
      </c>
      <c r="E42" s="322">
        <f>D42/D38</f>
        <v/>
      </c>
      <c r="F42" s="321" t="n">
        <v>351</v>
      </c>
      <c r="G42" s="322">
        <f>F42/F38</f>
        <v/>
      </c>
      <c r="H42" s="321" t="n">
        <v>314</v>
      </c>
      <c r="I42" s="322">
        <f>H42/H38</f>
        <v/>
      </c>
      <c r="J42" s="321" t="n">
        <v>263</v>
      </c>
      <c r="K42" s="322">
        <f>J42/J38</f>
        <v/>
      </c>
      <c r="L42" s="321" t="n">
        <v>100</v>
      </c>
      <c r="M42" s="322">
        <f>L42/L38</f>
        <v/>
      </c>
      <c r="N42" s="321" t="n">
        <v>91</v>
      </c>
      <c r="O42" s="322">
        <f>N42/N38</f>
        <v/>
      </c>
      <c r="P42" s="321" t="n">
        <v>92</v>
      </c>
      <c r="Q42" s="322">
        <f>P42/P38</f>
        <v/>
      </c>
      <c r="R42" s="321" t="n">
        <v>179</v>
      </c>
      <c r="S42" s="322">
        <f>R42/R38</f>
        <v/>
      </c>
      <c r="T42" s="321" t="n">
        <v>196</v>
      </c>
      <c r="U42" s="322">
        <f>T42/T38</f>
        <v/>
      </c>
      <c r="V42" s="321" t="n">
        <v>239</v>
      </c>
      <c r="W42" s="322">
        <f>V42/V38</f>
        <v/>
      </c>
      <c r="X42" s="321" t="n">
        <v>184</v>
      </c>
      <c r="Y42" s="322">
        <f>X42/X38</f>
        <v/>
      </c>
      <c r="Z42" s="321" t="n">
        <v>100</v>
      </c>
      <c r="AA42" s="322">
        <f>Z42/Z38</f>
        <v/>
      </c>
      <c r="AB42" s="321" t="n">
        <v>170</v>
      </c>
      <c r="AC42" s="322">
        <f>AB42/AB38</f>
        <v/>
      </c>
      <c r="AD42" s="321" t="n">
        <v>158</v>
      </c>
      <c r="AE42" s="322">
        <f>AD42/AD38</f>
        <v/>
      </c>
      <c r="AF42" s="321" t="n">
        <v>202</v>
      </c>
      <c r="AG42" s="322">
        <f>AF42/AF38</f>
        <v/>
      </c>
      <c r="AH42" s="321" t="n">
        <v>198</v>
      </c>
      <c r="AI42" s="322">
        <f>AH42/AH38</f>
        <v/>
      </c>
      <c r="AJ42" s="321" t="n">
        <v>187</v>
      </c>
      <c r="AK42" s="322">
        <f>AJ42/AJ38</f>
        <v/>
      </c>
      <c r="AL42" s="321" t="n">
        <v>219</v>
      </c>
      <c r="AM42" s="322">
        <f>AL42/AL38</f>
        <v/>
      </c>
      <c r="AN42" s="321" t="n">
        <v>253</v>
      </c>
      <c r="AO42" s="322">
        <f>AN42/AN38</f>
        <v/>
      </c>
      <c r="AP42" s="321" t="n">
        <v>271</v>
      </c>
      <c r="AQ42" s="322">
        <f>AP42/AP38</f>
        <v/>
      </c>
      <c r="AR42" s="321" t="n">
        <v>274</v>
      </c>
      <c r="AS42" s="322">
        <f>AR42/AR38</f>
        <v/>
      </c>
      <c r="AT42" s="321" t="n">
        <v>261</v>
      </c>
      <c r="AU42" s="322">
        <f>AT42/AT38</f>
        <v/>
      </c>
      <c r="AV42" s="321" t="n">
        <v>240</v>
      </c>
      <c r="AW42" s="322">
        <f>AV42/AV38</f>
        <v/>
      </c>
      <c r="AX42" s="321" t="n">
        <v>293</v>
      </c>
      <c r="AY42" s="322">
        <f>AX42/AX38</f>
        <v/>
      </c>
      <c r="AZ42" s="321" t="n">
        <v>295</v>
      </c>
      <c r="BA42" s="322">
        <f>AZ42/AZ38</f>
        <v/>
      </c>
      <c r="BB42" s="321" t="n">
        <v>296</v>
      </c>
      <c r="BC42" s="322">
        <f>BB42/BB38</f>
        <v/>
      </c>
      <c r="BD42" s="321" t="n">
        <v>303</v>
      </c>
      <c r="BE42" s="322">
        <f>BD42/BD38</f>
        <v/>
      </c>
      <c r="BF42" s="321" t="n">
        <v>254</v>
      </c>
      <c r="BG42" s="322">
        <f>BF42/BF38</f>
        <v/>
      </c>
      <c r="BH42" s="321" t="n">
        <v>293</v>
      </c>
      <c r="BI42" s="322">
        <f>BH42/BH38</f>
        <v/>
      </c>
      <c r="BJ42" s="167">
        <f>AVERAGE(B42,D42,F42,H42,J42,L42,N42,P42,R42,T42,V42,X42,Z42,AB42,AD42,AF42,AH42,AJ42,AL42,AN42,AP42,AR42,AT42,AV42,AX42,AZ42,BB42,BD42,BF42,BH42)</f>
        <v/>
      </c>
      <c r="BK42" s="170">
        <f>BJ42/BJ36</f>
        <v/>
      </c>
      <c r="BL42" s="167">
        <f>SUM(B42,D42,F42,H42,J42,L42,N42,P42,R42,T42,V42,X42,Z42,AB42,AD42,AF42,AH42,AJ42,AL42,AN42,AP42,AR42,AT42,AV42,AX42,AZ42,BB42,BD42,BF42,BH42)</f>
        <v/>
      </c>
      <c r="BM42" s="541">
        <f>BJ42/BJ41</f>
        <v/>
      </c>
      <c r="BN42" s="541">
        <f>BL42/BL36</f>
        <v/>
      </c>
      <c r="BP42" s="76" t="n">
        <v>227368986</v>
      </c>
    </row>
    <row r="43" ht="15.75" customHeight="1" s="665" thickBot="1">
      <c r="A43" s="349" t="inlineStr">
        <is>
          <t>Одобрен заём НК (100% = заявка успешно оставлена)</t>
        </is>
      </c>
      <c r="B43" s="332" t="n">
        <v>24</v>
      </c>
      <c r="C43" s="333">
        <f>B43/B42</f>
        <v/>
      </c>
      <c r="D43" s="332" t="n">
        <v>41</v>
      </c>
      <c r="E43" s="333">
        <f>D43/D42</f>
        <v/>
      </c>
      <c r="F43" s="332" t="n">
        <v>47</v>
      </c>
      <c r="G43" s="333">
        <f>F43/F42</f>
        <v/>
      </c>
      <c r="H43" s="332" t="n">
        <v>61</v>
      </c>
      <c r="I43" s="333">
        <f>H43/H42</f>
        <v/>
      </c>
      <c r="J43" s="332" t="n">
        <v>45</v>
      </c>
      <c r="K43" s="333">
        <f>J43/J42</f>
        <v/>
      </c>
      <c r="L43" s="332" t="n">
        <v>35</v>
      </c>
      <c r="M43" s="333">
        <f>L43/L42</f>
        <v/>
      </c>
      <c r="N43" s="332" t="n">
        <v>47</v>
      </c>
      <c r="O43" s="333">
        <f>N43/N42</f>
        <v/>
      </c>
      <c r="P43" s="332" t="n">
        <v>43</v>
      </c>
      <c r="Q43" s="333">
        <f>P43/P42</f>
        <v/>
      </c>
      <c r="R43" s="332" t="n">
        <v>45</v>
      </c>
      <c r="S43" s="333">
        <f>R43/R42</f>
        <v/>
      </c>
      <c r="T43" s="332" t="n">
        <v>41</v>
      </c>
      <c r="U43" s="333">
        <f>T43/T42</f>
        <v/>
      </c>
      <c r="V43" s="332" t="n">
        <v>38</v>
      </c>
      <c r="W43" s="333">
        <f>V43/V42</f>
        <v/>
      </c>
      <c r="X43" s="332" t="n">
        <v>33</v>
      </c>
      <c r="Y43" s="333">
        <f>X43/X42</f>
        <v/>
      </c>
      <c r="Z43" s="332" t="n">
        <v>28</v>
      </c>
      <c r="AA43" s="333">
        <f>Z43/Z42</f>
        <v/>
      </c>
      <c r="AB43" s="332" t="n">
        <v>36</v>
      </c>
      <c r="AC43" s="333">
        <f>AB43/AB42</f>
        <v/>
      </c>
      <c r="AD43" s="332" t="n">
        <v>28</v>
      </c>
      <c r="AE43" s="333">
        <f>AD43/AD42</f>
        <v/>
      </c>
      <c r="AF43" s="332" t="n">
        <v>37</v>
      </c>
      <c r="AG43" s="333">
        <f>AF43/AF42</f>
        <v/>
      </c>
      <c r="AH43" s="332" t="n">
        <v>34</v>
      </c>
      <c r="AI43" s="333">
        <f>AH43/AH42</f>
        <v/>
      </c>
      <c r="AJ43" s="332" t="n">
        <v>25</v>
      </c>
      <c r="AK43" s="333">
        <f>AJ43/AJ42</f>
        <v/>
      </c>
      <c r="AL43" s="332" t="n">
        <v>31</v>
      </c>
      <c r="AM43" s="333">
        <f>AL43/AL42</f>
        <v/>
      </c>
      <c r="AN43" s="332" t="n">
        <v>40</v>
      </c>
      <c r="AO43" s="333">
        <f>AN43/AN42</f>
        <v/>
      </c>
      <c r="AP43" s="332" t="n">
        <v>41</v>
      </c>
      <c r="AQ43" s="333">
        <f>AP43/AP42</f>
        <v/>
      </c>
      <c r="AR43" s="332" t="n">
        <v>44</v>
      </c>
      <c r="AS43" s="333">
        <f>AR43/AR42</f>
        <v/>
      </c>
      <c r="AT43" s="332" t="n">
        <v>34</v>
      </c>
      <c r="AU43" s="333">
        <f>AT43/AT42</f>
        <v/>
      </c>
      <c r="AV43" s="332" t="n">
        <v>40</v>
      </c>
      <c r="AW43" s="333">
        <f>AV43/AV42</f>
        <v/>
      </c>
      <c r="AX43" s="332" t="n">
        <v>46</v>
      </c>
      <c r="AY43" s="333">
        <f>AX43/AX42</f>
        <v/>
      </c>
      <c r="AZ43" s="332" t="n">
        <v>38</v>
      </c>
      <c r="BA43" s="333">
        <f>AZ43/AZ42</f>
        <v/>
      </c>
      <c r="BB43" s="332" t="n">
        <v>40</v>
      </c>
      <c r="BC43" s="333">
        <f>BB43/BB42</f>
        <v/>
      </c>
      <c r="BD43" s="332" t="n">
        <v>57</v>
      </c>
      <c r="BE43" s="333">
        <f>BD43/BD42</f>
        <v/>
      </c>
      <c r="BF43" s="332" t="n">
        <v>37</v>
      </c>
      <c r="BG43" s="333">
        <f>BF43/BF42</f>
        <v/>
      </c>
      <c r="BH43" s="332" t="n">
        <v>30</v>
      </c>
      <c r="BI43" s="333">
        <f>BH43/BH42</f>
        <v/>
      </c>
      <c r="BJ43" s="195">
        <f>AVERAGE(B43,D43,F43,H43,J43,L43,N43,P43,R43,T43,V43,X43,Z43,AB43,AD43,AF43,AH43,AJ43,AL43,AN43,AP43,AR43,AT43,AV43,AX43,AZ43,BB43,BD43,BF43,BH43)</f>
        <v/>
      </c>
      <c r="BK43" s="196">
        <f>BJ43/BJ36</f>
        <v/>
      </c>
      <c r="BL43" s="195">
        <f>SUM(B43,D43,F43,H43,J43,L43,N43,P43,R43,T43,V43,X43,Z43,AB43,AD43,AF43,AH43,AJ43,AL43,AN43,AP43,AR43,AT43,AV43,AX43,AZ43,BB43,BD43,BF43,BH43)</f>
        <v/>
      </c>
      <c r="BM43" s="542">
        <f>BJ43/BJ42</f>
        <v/>
      </c>
      <c r="BN43" s="542">
        <f>BL43/BL36</f>
        <v/>
      </c>
      <c r="BP43" s="76" t="n">
        <v>227392707</v>
      </c>
    </row>
    <row r="44" ht="15.75" customHeight="1" s="665" thickBot="1">
      <c r="A44" s="351" t="inlineStr">
        <is>
          <t>Оформлен договор с НК</t>
        </is>
      </c>
      <c r="B44" s="338" t="n">
        <v>23</v>
      </c>
      <c r="C44" s="339">
        <f>B44/B43</f>
        <v/>
      </c>
      <c r="D44" s="338" t="n">
        <v>37</v>
      </c>
      <c r="E44" s="339">
        <f>D44/D43</f>
        <v/>
      </c>
      <c r="F44" s="338" t="n">
        <v>39</v>
      </c>
      <c r="G44" s="339">
        <f>F44/F43</f>
        <v/>
      </c>
      <c r="H44" s="338" t="n">
        <v>46</v>
      </c>
      <c r="I44" s="339">
        <f>H44/H43</f>
        <v/>
      </c>
      <c r="J44" s="338" t="n">
        <v>31</v>
      </c>
      <c r="K44" s="339">
        <f>J44/J43</f>
        <v/>
      </c>
      <c r="L44" s="338" t="n">
        <v>29</v>
      </c>
      <c r="M44" s="339">
        <f>L44/L43</f>
        <v/>
      </c>
      <c r="N44" s="338" t="n">
        <v>35</v>
      </c>
      <c r="O44" s="339">
        <f>N44/N43</f>
        <v/>
      </c>
      <c r="P44" s="338" t="n">
        <v>36</v>
      </c>
      <c r="Q44" s="339">
        <f>P44/P43</f>
        <v/>
      </c>
      <c r="R44" s="338" t="n">
        <v>40</v>
      </c>
      <c r="S44" s="339">
        <f>R44/R43</f>
        <v/>
      </c>
      <c r="T44" s="338" t="n">
        <v>28</v>
      </c>
      <c r="U44" s="339">
        <f>T44/T43</f>
        <v/>
      </c>
      <c r="V44" s="338" t="n">
        <v>27</v>
      </c>
      <c r="W44" s="339">
        <f>V44/V43</f>
        <v/>
      </c>
      <c r="X44" s="338" t="n">
        <v>26</v>
      </c>
      <c r="Y44" s="339">
        <f>X44/X43</f>
        <v/>
      </c>
      <c r="Z44" s="338" t="n">
        <v>22</v>
      </c>
      <c r="AA44" s="339">
        <f>Z44/Z43</f>
        <v/>
      </c>
      <c r="AB44" s="338" t="n">
        <v>31</v>
      </c>
      <c r="AC44" s="339">
        <f>AB44/AB43</f>
        <v/>
      </c>
      <c r="AD44" s="338" t="n">
        <v>16</v>
      </c>
      <c r="AE44" s="339">
        <f>AD44/AD43</f>
        <v/>
      </c>
      <c r="AF44" s="338" t="n">
        <v>32</v>
      </c>
      <c r="AG44" s="339">
        <f>AF44/AF43</f>
        <v/>
      </c>
      <c r="AH44" s="338" t="n">
        <v>22</v>
      </c>
      <c r="AI44" s="339">
        <f>AH44/AH43</f>
        <v/>
      </c>
      <c r="AJ44" s="338" t="n">
        <v>23</v>
      </c>
      <c r="AK44" s="339">
        <f>AJ44/AJ43</f>
        <v/>
      </c>
      <c r="AL44" s="338" t="n">
        <v>23</v>
      </c>
      <c r="AM44" s="339">
        <f>AL44/AL43</f>
        <v/>
      </c>
      <c r="AN44" s="338" t="n">
        <v>36</v>
      </c>
      <c r="AO44" s="339">
        <f>AN44/AN43</f>
        <v/>
      </c>
      <c r="AP44" s="338" t="n">
        <v>33</v>
      </c>
      <c r="AQ44" s="339">
        <f>AP44/AP43</f>
        <v/>
      </c>
      <c r="AR44" s="338" t="n">
        <v>35</v>
      </c>
      <c r="AS44" s="339">
        <f>AR44/AR43</f>
        <v/>
      </c>
      <c r="AT44" s="338" t="n">
        <v>33</v>
      </c>
      <c r="AU44" s="339">
        <f>AT44/AT43</f>
        <v/>
      </c>
      <c r="AV44" s="338" t="n">
        <v>36</v>
      </c>
      <c r="AW44" s="339">
        <f>AV44/AV43</f>
        <v/>
      </c>
      <c r="AX44" s="338" t="n">
        <v>40</v>
      </c>
      <c r="AY44" s="339">
        <f>AX44/AX43</f>
        <v/>
      </c>
      <c r="AZ44" s="338" t="n">
        <v>36</v>
      </c>
      <c r="BA44" s="339">
        <f>AZ44/AZ43</f>
        <v/>
      </c>
      <c r="BB44" s="338" t="n">
        <v>35</v>
      </c>
      <c r="BC44" s="339">
        <f>BB44/BB43</f>
        <v/>
      </c>
      <c r="BD44" s="338" t="n">
        <v>43</v>
      </c>
      <c r="BE44" s="339">
        <f>BD44/BD43</f>
        <v/>
      </c>
      <c r="BF44" s="338" t="n">
        <v>28</v>
      </c>
      <c r="BG44" s="339">
        <f>BF44/BF43</f>
        <v/>
      </c>
      <c r="BH44" s="338" t="n">
        <v>25</v>
      </c>
      <c r="BI44" s="339">
        <f>BH44/BH43</f>
        <v/>
      </c>
      <c r="BJ44" s="177">
        <f>AVERAGE(B44,D44,F44,H44,J44,L44,N44,P44,R44,T44,V44,X44,Z44,AB44,AD44,AF44,AH44,AJ44,AL44,AN44,AP44,AR44,AT44,AV44,AX44,AZ44,BB44,BD44,BF44,BH44)</f>
        <v/>
      </c>
      <c r="BK44" s="262">
        <f>BJ44/BJ36</f>
        <v/>
      </c>
      <c r="BL44" s="177">
        <f>SUM(B44,D44,F44,H44,J44,L44,N44,P44,R44,T44,V44,X44,Z44,AB44,AD44,AF44,AH44,AJ44,AL44,AN44,AP44,AR44,AT44,AV44,AX44,AZ44,BB44,BD44,BF44,BH44)</f>
        <v/>
      </c>
      <c r="BM44" s="543">
        <f>BJ44/BJ43</f>
        <v/>
      </c>
      <c r="BN44" s="534">
        <f>BL44/BL36</f>
        <v/>
      </c>
      <c r="BO44" s="544" t="n"/>
      <c r="BP44" s="479" t="n">
        <v>227392776</v>
      </c>
      <c r="BQ44" s="544" t="n"/>
      <c r="BR44" s="544" t="n"/>
      <c r="BS44" s="544" t="n"/>
      <c r="BT44" s="544" t="n"/>
      <c r="BU44" s="544" t="n"/>
      <c r="BV44" s="544" t="n"/>
      <c r="BW44" s="544" t="n"/>
      <c r="BX44" s="544" t="n"/>
      <c r="BY44" s="544" t="n"/>
      <c r="BZ44" s="544" t="n"/>
      <c r="CA44" s="544" t="n"/>
      <c r="CB44" s="544" t="n"/>
      <c r="CC44" s="544" t="n"/>
      <c r="CD44" s="544" t="n"/>
      <c r="CE44" s="544" t="n"/>
      <c r="CF44" s="544" t="n"/>
      <c r="CG44" s="544" t="n"/>
      <c r="CH44" s="544" t="n"/>
      <c r="CI44" s="544" t="n"/>
      <c r="CJ44" s="544" t="n"/>
      <c r="CK44" s="544" t="n"/>
    </row>
    <row r="45">
      <c r="A45" s="352" t="inlineStr">
        <is>
          <t>Рефинансирование Заявка в ЛК:</t>
        </is>
      </c>
      <c r="B45" s="353" t="n"/>
      <c r="C45" s="353" t="n"/>
      <c r="D45" s="353" t="n"/>
      <c r="E45" s="353" t="n"/>
      <c r="F45" s="353" t="n"/>
      <c r="G45" s="353" t="n"/>
      <c r="H45" s="353" t="n"/>
      <c r="I45" s="353" t="n"/>
      <c r="J45" s="353" t="n"/>
      <c r="K45" s="353" t="n"/>
      <c r="L45" s="353" t="n"/>
      <c r="M45" s="353" t="n"/>
      <c r="N45" s="353" t="n"/>
      <c r="O45" s="353" t="n"/>
      <c r="P45" s="353" t="n"/>
      <c r="Q45" s="353" t="n"/>
      <c r="R45" s="353" t="n"/>
      <c r="S45" s="353" t="n"/>
      <c r="T45" s="353" t="n"/>
      <c r="U45" s="353" t="n"/>
      <c r="V45" s="353" t="n"/>
      <c r="W45" s="353" t="n"/>
      <c r="X45" s="353" t="n"/>
      <c r="Y45" s="353" t="n"/>
      <c r="Z45" s="353" t="n"/>
      <c r="AA45" s="353" t="n"/>
      <c r="AB45" s="353" t="n"/>
      <c r="AC45" s="353" t="n"/>
      <c r="AD45" s="353" t="n"/>
      <c r="AE45" s="353" t="n"/>
      <c r="AF45" s="353" t="n"/>
      <c r="AG45" s="353" t="n"/>
      <c r="AH45" s="353" t="n"/>
      <c r="AI45" s="353" t="n"/>
      <c r="AJ45" s="353" t="n"/>
      <c r="AK45" s="353" t="n"/>
      <c r="AL45" s="353" t="n"/>
      <c r="AM45" s="353" t="n"/>
      <c r="AN45" s="353" t="n"/>
      <c r="AO45" s="353" t="n"/>
      <c r="AP45" s="353" t="n"/>
      <c r="AQ45" s="353" t="n"/>
      <c r="AR45" s="353" t="n"/>
      <c r="AS45" s="353" t="n"/>
      <c r="AT45" s="353" t="n"/>
      <c r="AU45" s="353" t="n"/>
      <c r="AV45" s="353" t="n"/>
      <c r="AW45" s="353" t="n"/>
      <c r="AX45" s="353" t="n"/>
      <c r="AY45" s="353" t="n"/>
      <c r="AZ45" s="353" t="n"/>
      <c r="BA45" s="353" t="n"/>
      <c r="BB45" s="353" t="n"/>
      <c r="BC45" s="353" t="n"/>
      <c r="BD45" s="353" t="n"/>
      <c r="BE45" s="353" t="n"/>
      <c r="BF45" s="353" t="n"/>
      <c r="BG45" s="353" t="n"/>
      <c r="BH45" s="353" t="n"/>
      <c r="BI45" s="353" t="n"/>
      <c r="BJ45" s="167" t="n"/>
      <c r="BK45" s="170" t="n"/>
      <c r="BL45" s="167" t="n"/>
      <c r="BM45" s="301" t="n"/>
      <c r="BN45" s="302" t="n"/>
      <c r="BO45" s="544" t="n"/>
      <c r="BP45" s="479" t="n"/>
      <c r="BQ45" s="544" t="n"/>
      <c r="BR45" s="544" t="n"/>
      <c r="BS45" s="544" t="n"/>
      <c r="BT45" s="544" t="n"/>
      <c r="BU45" s="544" t="n"/>
      <c r="BV45" s="544" t="n"/>
      <c r="BW45" s="544" t="n"/>
      <c r="BX45" s="544" t="n"/>
      <c r="BY45" s="544" t="n"/>
      <c r="BZ45" s="544" t="n"/>
      <c r="CA45" s="544" t="n"/>
      <c r="CB45" s="544" t="n"/>
      <c r="CC45" s="544" t="n"/>
      <c r="CD45" s="544" t="n"/>
      <c r="CE45" s="544" t="n"/>
      <c r="CF45" s="544" t="n"/>
      <c r="CG45" s="544" t="n"/>
      <c r="CH45" s="544" t="n"/>
      <c r="CI45" s="544" t="n"/>
      <c r="CJ45" s="544" t="n"/>
      <c r="CK45" s="544" t="n"/>
    </row>
    <row r="46">
      <c r="A46" s="354" t="inlineStr">
        <is>
          <t>Клик по кнопке на банере "Оставить заявку"</t>
        </is>
      </c>
      <c r="B46" s="355" t="n">
        <v>1</v>
      </c>
      <c r="C46" s="356">
        <f>B46/B4</f>
        <v/>
      </c>
      <c r="D46" s="355" t="n">
        <v>0</v>
      </c>
      <c r="E46" s="356">
        <f>D46/D4</f>
        <v/>
      </c>
      <c r="F46" s="355" t="n">
        <v>1</v>
      </c>
      <c r="G46" s="356">
        <f>F46/F4</f>
        <v/>
      </c>
      <c r="H46" s="355" t="n">
        <v>3</v>
      </c>
      <c r="I46" s="356">
        <f>H46/H4</f>
        <v/>
      </c>
      <c r="J46" s="355" t="n">
        <v>1</v>
      </c>
      <c r="K46" s="356">
        <f>J46/J4</f>
        <v/>
      </c>
      <c r="L46" s="355" t="n">
        <v>1</v>
      </c>
      <c r="M46" s="356">
        <f>L46/L4</f>
        <v/>
      </c>
      <c r="N46" s="355" t="n">
        <v>5</v>
      </c>
      <c r="O46" s="356">
        <f>N46/N4</f>
        <v/>
      </c>
      <c r="P46" s="355" t="n">
        <v>11</v>
      </c>
      <c r="Q46" s="356">
        <f>P46/P4</f>
        <v/>
      </c>
      <c r="R46" s="355" t="n">
        <v>14</v>
      </c>
      <c r="S46" s="356">
        <f>R46/R4</f>
        <v/>
      </c>
      <c r="T46" s="355" t="n">
        <v>0</v>
      </c>
      <c r="U46" s="356">
        <f>T46/T4</f>
        <v/>
      </c>
      <c r="V46" s="355" t="n">
        <v>0</v>
      </c>
      <c r="W46" s="356">
        <f>V46/V4</f>
        <v/>
      </c>
      <c r="X46" s="355" t="n">
        <v>5</v>
      </c>
      <c r="Y46" s="356">
        <f>X46/X4</f>
        <v/>
      </c>
      <c r="Z46" s="355" t="n">
        <v>7</v>
      </c>
      <c r="AA46" s="356">
        <f>Z46/Z4</f>
        <v/>
      </c>
      <c r="AB46" s="355" t="n">
        <v>3</v>
      </c>
      <c r="AC46" s="356">
        <f>AB46/AB4</f>
        <v/>
      </c>
      <c r="AD46" s="355" t="n">
        <v>3</v>
      </c>
      <c r="AE46" s="356">
        <f>AD46/AD4</f>
        <v/>
      </c>
      <c r="AF46" s="355" t="n">
        <v>4</v>
      </c>
      <c r="AG46" s="356">
        <f>AF46/AF4</f>
        <v/>
      </c>
      <c r="AH46" s="355" t="n">
        <v>1</v>
      </c>
      <c r="AI46" s="356">
        <f>AH46/AH4</f>
        <v/>
      </c>
      <c r="AJ46" s="355" t="n">
        <v>2</v>
      </c>
      <c r="AK46" s="356">
        <f>AJ46/AJ4</f>
        <v/>
      </c>
      <c r="AL46" s="355" t="n">
        <v>1</v>
      </c>
      <c r="AM46" s="356">
        <f>AL46/AL4</f>
        <v/>
      </c>
      <c r="AN46" s="355" t="n">
        <v>9</v>
      </c>
      <c r="AO46" s="356">
        <f>AN46/AN4</f>
        <v/>
      </c>
      <c r="AP46" s="355" t="n">
        <v>1</v>
      </c>
      <c r="AQ46" s="356">
        <f>AP46/AP4</f>
        <v/>
      </c>
      <c r="AR46" s="355" t="n">
        <v>3</v>
      </c>
      <c r="AS46" s="356">
        <f>AR46/AR4</f>
        <v/>
      </c>
      <c r="AT46" s="355" t="n">
        <v>3</v>
      </c>
      <c r="AU46" s="356">
        <f>AT46/AT4</f>
        <v/>
      </c>
      <c r="AV46" s="355" t="n">
        <v>0</v>
      </c>
      <c r="AW46" s="356">
        <f>AV46/AV4</f>
        <v/>
      </c>
      <c r="AX46" s="355" t="n">
        <v>0</v>
      </c>
      <c r="AY46" s="356">
        <f>AX46/AX4</f>
        <v/>
      </c>
      <c r="AZ46" s="355" t="n">
        <v>2</v>
      </c>
      <c r="BA46" s="356">
        <f>AZ46/AZ4</f>
        <v/>
      </c>
      <c r="BB46" s="355" t="n">
        <v>0</v>
      </c>
      <c r="BC46" s="356">
        <f>BB46/BB4</f>
        <v/>
      </c>
      <c r="BD46" s="355" t="n">
        <v>3</v>
      </c>
      <c r="BE46" s="356">
        <f>BD46/BD4</f>
        <v/>
      </c>
      <c r="BF46" s="355" t="n">
        <v>1</v>
      </c>
      <c r="BG46" s="356">
        <f>BF46/BF4</f>
        <v/>
      </c>
      <c r="BH46" s="355" t="n">
        <v>4</v>
      </c>
      <c r="BI46" s="356">
        <f>BH46/BH4</f>
        <v/>
      </c>
      <c r="BJ46" s="167">
        <f>AVERAGE(B46,D46,F46,H46,J46,L46,N46,P46,R46,T46,V46,X46,Z46,AB46,AD46,AF46,AH46,AJ46,AL46,AN46,AP46,AR46,AT46,AV46,AX46,AZ46,BB46,BD46,BF46,BH46)</f>
        <v/>
      </c>
      <c r="BK46" s="170">
        <f>$BJ$46/$BJ$4</f>
        <v/>
      </c>
      <c r="BL46" s="167">
        <f>SUM(B46,D46,F46,H46,J46,L46,N46,P46,R46,T46,V46,X46,Z46,AB46,AD46,AF46,AH46,AJ46,AL46,AN46,AP46,AR46,AT46,AV46,AX46,AZ46,BB46,BD46,BF46,BH46)</f>
        <v/>
      </c>
      <c r="BM46" s="300" t="n"/>
      <c r="BN46" s="303" t="n"/>
      <c r="BO46" s="544" t="n"/>
      <c r="BP46" s="479" t="n">
        <v>231551918</v>
      </c>
      <c r="BQ46" s="544" t="n"/>
      <c r="BR46" s="544" t="n"/>
      <c r="BS46" s="544" t="n"/>
      <c r="BT46" s="544" t="n"/>
      <c r="BU46" s="544" t="n"/>
      <c r="BV46" s="544" t="n"/>
      <c r="BW46" s="544" t="n"/>
      <c r="BX46" s="544" t="n"/>
      <c r="BY46" s="544" t="n"/>
      <c r="BZ46" s="544" t="n"/>
      <c r="CA46" s="544" t="n"/>
      <c r="CB46" s="544" t="n"/>
      <c r="CC46" s="544" t="n"/>
      <c r="CD46" s="544" t="n"/>
      <c r="CE46" s="544" t="n"/>
      <c r="CF46" s="544" t="n"/>
      <c r="CG46" s="544" t="n"/>
      <c r="CH46" s="544" t="n"/>
      <c r="CI46" s="544" t="n"/>
      <c r="CJ46" s="544" t="n"/>
      <c r="CK46" s="544" t="n"/>
    </row>
    <row r="47" ht="15.75" customHeight="1" s="665" thickBot="1">
      <c r="A47" s="357" t="inlineStr">
        <is>
          <t>В заявка Реф-ия клик на кнопку "Оставить заявку"</t>
        </is>
      </c>
      <c r="B47" s="355" t="n">
        <v>1</v>
      </c>
      <c r="C47" s="356">
        <f>B47/B46</f>
        <v/>
      </c>
      <c r="D47" s="355" t="n">
        <v>0</v>
      </c>
      <c r="E47" s="356">
        <f>D47/D46</f>
        <v/>
      </c>
      <c r="F47" s="355" t="n">
        <v>0</v>
      </c>
      <c r="G47" s="356">
        <f>F47/F46</f>
        <v/>
      </c>
      <c r="H47" s="355" t="n">
        <v>1</v>
      </c>
      <c r="I47" s="356">
        <f>H47/H46</f>
        <v/>
      </c>
      <c r="J47" s="355" t="n">
        <v>1</v>
      </c>
      <c r="K47" s="356">
        <f>J47/J46</f>
        <v/>
      </c>
      <c r="L47" s="355" t="n">
        <v>0</v>
      </c>
      <c r="M47" s="356">
        <f>L47/L46</f>
        <v/>
      </c>
      <c r="N47" s="355" t="n">
        <v>2</v>
      </c>
      <c r="O47" s="356">
        <f>N47/N46</f>
        <v/>
      </c>
      <c r="P47" s="355" t="n">
        <v>5</v>
      </c>
      <c r="Q47" s="356">
        <f>P47/P46</f>
        <v/>
      </c>
      <c r="R47" s="355" t="n">
        <v>6</v>
      </c>
      <c r="S47" s="356">
        <f>R47/R46</f>
        <v/>
      </c>
      <c r="T47" s="355" t="n">
        <v>0</v>
      </c>
      <c r="U47" s="356">
        <f>T47/T46</f>
        <v/>
      </c>
      <c r="V47" s="355" t="n">
        <v>0</v>
      </c>
      <c r="W47" s="356">
        <f>V47/V46</f>
        <v/>
      </c>
      <c r="X47" s="355" t="n">
        <v>4</v>
      </c>
      <c r="Y47" s="356">
        <f>X47/X46</f>
        <v/>
      </c>
      <c r="Z47" s="355" t="n">
        <v>3</v>
      </c>
      <c r="AA47" s="356">
        <f>Z47/Z46</f>
        <v/>
      </c>
      <c r="AB47" s="355" t="n">
        <v>2</v>
      </c>
      <c r="AC47" s="356">
        <f>AB47/AB46</f>
        <v/>
      </c>
      <c r="AD47" s="355" t="n">
        <v>1</v>
      </c>
      <c r="AE47" s="356">
        <f>AD47/AD46</f>
        <v/>
      </c>
      <c r="AF47" s="355" t="n">
        <v>4</v>
      </c>
      <c r="AG47" s="356">
        <f>AF47/AF46</f>
        <v/>
      </c>
      <c r="AH47" s="355" t="n">
        <v>1</v>
      </c>
      <c r="AI47" s="356">
        <f>AH47/AH46</f>
        <v/>
      </c>
      <c r="AJ47" s="355" t="n">
        <v>0</v>
      </c>
      <c r="AK47" s="356">
        <f>AJ47/AJ46</f>
        <v/>
      </c>
      <c r="AL47" s="355" t="n">
        <v>1</v>
      </c>
      <c r="AM47" s="356">
        <f>AL47/AL46</f>
        <v/>
      </c>
      <c r="AN47" s="355" t="n">
        <v>7</v>
      </c>
      <c r="AO47" s="356">
        <f>AN47/AN46</f>
        <v/>
      </c>
      <c r="AP47" s="355" t="n">
        <v>1</v>
      </c>
      <c r="AQ47" s="356">
        <f>AP47/AP46</f>
        <v/>
      </c>
      <c r="AR47" s="355" t="n">
        <v>2</v>
      </c>
      <c r="AS47" s="356">
        <f>AR47/AR46</f>
        <v/>
      </c>
      <c r="AT47" s="355" t="n">
        <v>2</v>
      </c>
      <c r="AU47" s="356">
        <f>AT47/AT46</f>
        <v/>
      </c>
      <c r="AV47" s="355" t="n">
        <v>0</v>
      </c>
      <c r="AW47" s="356">
        <f>AV47/AV46</f>
        <v/>
      </c>
      <c r="AX47" s="355" t="n">
        <v>0</v>
      </c>
      <c r="AY47" s="356">
        <f>AX47/AX46</f>
        <v/>
      </c>
      <c r="AZ47" s="355" t="n">
        <v>1</v>
      </c>
      <c r="BA47" s="356">
        <f>AZ47/AZ46</f>
        <v/>
      </c>
      <c r="BB47" s="355" t="n">
        <v>0</v>
      </c>
      <c r="BC47" s="356">
        <f>BB47/BB46</f>
        <v/>
      </c>
      <c r="BD47" s="355" t="n">
        <v>1</v>
      </c>
      <c r="BE47" s="356">
        <f>BD47/BD46</f>
        <v/>
      </c>
      <c r="BF47" s="355" t="n">
        <v>1</v>
      </c>
      <c r="BG47" s="356">
        <f>BF47/BF46</f>
        <v/>
      </c>
      <c r="BH47" s="355" t="n">
        <v>2</v>
      </c>
      <c r="BI47" s="356">
        <f>BH47/BH46</f>
        <v/>
      </c>
      <c r="BJ47" s="241">
        <f>AVERAGE(B47,D47,F47,H47,J47,L47,N47,P47,R47,T47,V47,X47,Z47,AB47,AD47,AF47,AH47,AJ47,AL47,AN47,AP47,AR47,AT47,AV47,AX47,AZ47,BB47,BD47,BF47,BH47)</f>
        <v/>
      </c>
      <c r="BK47" s="242">
        <f>$BJ$47/$BJ$46</f>
        <v/>
      </c>
      <c r="BL47" s="241">
        <f>SUM(B47,D47,F47,H47,J47,L47,N47,P47,R47,T47,V47,X47,Z47,AB47,AD47,AF47,AH47,AJ47,AL47,AN47,AP47,AR47,AT47,AV47,AX47,AZ47,BB47,BD47,BF47,BH47)</f>
        <v/>
      </c>
      <c r="BN47" s="527" t="n"/>
      <c r="BO47" s="544" t="n"/>
      <c r="BP47" s="479" t="n">
        <v>231551919</v>
      </c>
      <c r="BQ47" s="544" t="n"/>
      <c r="BR47" s="544" t="n"/>
      <c r="BS47" s="544" t="n"/>
      <c r="BT47" s="544" t="n"/>
      <c r="BU47" s="544" t="n"/>
      <c r="BV47" s="544" t="n"/>
      <c r="BW47" s="544" t="n"/>
      <c r="BX47" s="544" t="n"/>
      <c r="BY47" s="544" t="n"/>
      <c r="BZ47" s="544" t="n"/>
      <c r="CA47" s="544" t="n"/>
      <c r="CB47" s="544" t="n"/>
      <c r="CC47" s="544" t="n"/>
      <c r="CD47" s="544" t="n"/>
      <c r="CE47" s="544" t="n"/>
      <c r="CF47" s="544" t="n"/>
      <c r="CG47" s="544" t="n"/>
      <c r="CH47" s="544" t="n"/>
      <c r="CI47" s="544" t="n"/>
      <c r="CJ47" s="544" t="n"/>
      <c r="CK47" s="544" t="n"/>
    </row>
    <row r="48" ht="15.75" customHeight="1" s="665">
      <c r="A48" s="352" t="inlineStr">
        <is>
          <t>Рефинансирование Оформление в ЛК:</t>
        </is>
      </c>
      <c r="B48" s="353" t="n"/>
      <c r="C48" s="353" t="n"/>
      <c r="D48" s="353" t="n"/>
      <c r="E48" s="353" t="n"/>
      <c r="F48" s="353" t="n"/>
      <c r="G48" s="353" t="n"/>
      <c r="H48" s="353" t="n"/>
      <c r="I48" s="353" t="n"/>
      <c r="J48" s="353" t="n"/>
      <c r="K48" s="353" t="n"/>
      <c r="L48" s="353" t="n"/>
      <c r="M48" s="353" t="n"/>
      <c r="N48" s="353" t="n"/>
      <c r="O48" s="353" t="n"/>
      <c r="P48" s="353" t="n"/>
      <c r="Q48" s="353" t="n"/>
      <c r="R48" s="353" t="n"/>
      <c r="S48" s="353" t="n"/>
      <c r="T48" s="353" t="n"/>
      <c r="U48" s="353" t="n"/>
      <c r="V48" s="353" t="n"/>
      <c r="W48" s="353" t="n"/>
      <c r="X48" s="353" t="n"/>
      <c r="Y48" s="353" t="n"/>
      <c r="Z48" s="353" t="n"/>
      <c r="AA48" s="353" t="n"/>
      <c r="AB48" s="353" t="n"/>
      <c r="AC48" s="353" t="n"/>
      <c r="AD48" s="353" t="n"/>
      <c r="AE48" s="353" t="n"/>
      <c r="AF48" s="353" t="n"/>
      <c r="AG48" s="353" t="n"/>
      <c r="AH48" s="353" t="n"/>
      <c r="AI48" s="353" t="n"/>
      <c r="AJ48" s="353" t="n"/>
      <c r="AK48" s="353" t="n"/>
      <c r="AL48" s="353" t="n"/>
      <c r="AM48" s="353" t="n"/>
      <c r="AN48" s="353" t="n"/>
      <c r="AO48" s="353" t="n"/>
      <c r="AP48" s="353" t="n"/>
      <c r="AQ48" s="353" t="n"/>
      <c r="AR48" s="353" t="n"/>
      <c r="AS48" s="353" t="n"/>
      <c r="AT48" s="353" t="n"/>
      <c r="AU48" s="353" t="n"/>
      <c r="AV48" s="353" t="n"/>
      <c r="AW48" s="353" t="n"/>
      <c r="AX48" s="353" t="n"/>
      <c r="AY48" s="353" t="n"/>
      <c r="AZ48" s="353" t="n"/>
      <c r="BA48" s="353" t="n"/>
      <c r="BB48" s="353" t="n"/>
      <c r="BC48" s="353" t="n"/>
      <c r="BD48" s="353" t="n"/>
      <c r="BE48" s="353" t="n"/>
      <c r="BF48" s="353" t="n"/>
      <c r="BG48" s="353" t="n"/>
      <c r="BH48" s="353" t="n"/>
      <c r="BI48" s="353" t="n"/>
      <c r="BJ48" s="545" t="inlineStr">
        <is>
          <t>Среднее в день</t>
        </is>
      </c>
      <c r="BK48" s="536" t="inlineStr">
        <is>
          <t>% конверсии</t>
        </is>
      </c>
      <c r="BL48" s="546" t="inlineStr">
        <is>
          <t>Сумма конверсий</t>
        </is>
      </c>
      <c r="BM48" s="538" t="inlineStr">
        <is>
          <t>Конверсия шага средняя</t>
        </is>
      </c>
      <c r="BN48" s="539" t="inlineStr">
        <is>
          <t>Конверсия от суммы заявок</t>
        </is>
      </c>
      <c r="BO48" s="544" t="n"/>
      <c r="BP48" s="479" t="n"/>
      <c r="BQ48" s="544" t="n"/>
      <c r="BR48" s="544" t="n"/>
      <c r="BS48" s="544" t="n"/>
      <c r="BT48" s="544" t="n"/>
      <c r="BU48" s="544" t="n"/>
      <c r="BV48" s="544" t="n"/>
      <c r="BW48" s="544" t="n"/>
      <c r="BX48" s="544" t="n"/>
      <c r="BY48" s="544" t="n"/>
      <c r="BZ48" s="544" t="n"/>
      <c r="CA48" s="544" t="n"/>
      <c r="CB48" s="544" t="n"/>
      <c r="CC48" s="544" t="n"/>
      <c r="CD48" s="544" t="n"/>
      <c r="CE48" s="544" t="n"/>
      <c r="CF48" s="544" t="n"/>
      <c r="CG48" s="544" t="n"/>
      <c r="CH48" s="544" t="n"/>
      <c r="CI48" s="544" t="n"/>
      <c r="CJ48" s="544" t="n"/>
      <c r="CK48" s="544" t="n"/>
    </row>
    <row r="49">
      <c r="A49" s="354" t="inlineStr">
        <is>
          <t>Клик в одобренной заявке "Продолжить оформление"</t>
        </is>
      </c>
      <c r="B49" s="355" t="n">
        <v>117</v>
      </c>
      <c r="C49" s="356">
        <f>B49/B47</f>
        <v/>
      </c>
      <c r="D49" s="355" t="n">
        <v>216</v>
      </c>
      <c r="E49" s="356">
        <f>D49/D47</f>
        <v/>
      </c>
      <c r="F49" s="355" t="n">
        <v>223</v>
      </c>
      <c r="G49" s="356">
        <f>F49/F47</f>
        <v/>
      </c>
      <c r="H49" s="355" t="n">
        <v>266</v>
      </c>
      <c r="I49" s="356">
        <f>H49/H47</f>
        <v/>
      </c>
      <c r="J49" s="355" t="n">
        <v>236</v>
      </c>
      <c r="K49" s="356">
        <f>J49/J47</f>
        <v/>
      </c>
      <c r="L49" s="355" t="n">
        <v>232</v>
      </c>
      <c r="M49" s="356">
        <f>L49/L47</f>
        <v/>
      </c>
      <c r="N49" s="355" t="n">
        <v>222</v>
      </c>
      <c r="O49" s="356">
        <f>N49/N47</f>
        <v/>
      </c>
      <c r="P49" s="355" t="n">
        <v>197</v>
      </c>
      <c r="Q49" s="356">
        <f>P49/P47</f>
        <v/>
      </c>
      <c r="R49" s="355" t="n">
        <v>177</v>
      </c>
      <c r="S49" s="356">
        <f>R49/R47</f>
        <v/>
      </c>
      <c r="T49" s="355" t="n">
        <v>202</v>
      </c>
      <c r="U49" s="356">
        <f>T49/T47</f>
        <v/>
      </c>
      <c r="V49" s="355" t="n">
        <v>184</v>
      </c>
      <c r="W49" s="356">
        <f>V49/V47</f>
        <v/>
      </c>
      <c r="X49" s="355" t="n">
        <v>199</v>
      </c>
      <c r="Y49" s="356">
        <f>X49/X47</f>
        <v/>
      </c>
      <c r="Z49" s="355" t="n">
        <v>207</v>
      </c>
      <c r="AA49" s="356">
        <f>Z49/Z47</f>
        <v/>
      </c>
      <c r="AB49" s="355" t="n">
        <v>181</v>
      </c>
      <c r="AC49" s="356">
        <f>AB49/AB47</f>
        <v/>
      </c>
      <c r="AD49" s="355" t="n">
        <v>150</v>
      </c>
      <c r="AE49" s="356">
        <f>AD49/AD47</f>
        <v/>
      </c>
      <c r="AF49" s="355" t="n">
        <v>181</v>
      </c>
      <c r="AG49" s="356">
        <f>AF49/AF47</f>
        <v/>
      </c>
      <c r="AH49" s="355" t="n">
        <v>177</v>
      </c>
      <c r="AI49" s="356">
        <f>AH49/AH47</f>
        <v/>
      </c>
      <c r="AJ49" s="355" t="n">
        <v>155</v>
      </c>
      <c r="AK49" s="356">
        <f>AJ49/AJ47</f>
        <v/>
      </c>
      <c r="AL49" s="355" t="n">
        <v>191</v>
      </c>
      <c r="AM49" s="356">
        <f>AL49/AL47</f>
        <v/>
      </c>
      <c r="AN49" s="355" t="n">
        <v>217</v>
      </c>
      <c r="AO49" s="356">
        <f>AN49/AN47</f>
        <v/>
      </c>
      <c r="AP49" s="355" t="n">
        <v>265</v>
      </c>
      <c r="AQ49" s="356">
        <f>AP49/AP47</f>
        <v/>
      </c>
      <c r="AR49" s="355" t="n">
        <v>243</v>
      </c>
      <c r="AS49" s="356">
        <f>AR49/AR47</f>
        <v/>
      </c>
      <c r="AT49" s="355" t="n">
        <v>217</v>
      </c>
      <c r="AU49" s="356">
        <f>AT49/AT47</f>
        <v/>
      </c>
      <c r="AV49" s="355" t="n">
        <v>209</v>
      </c>
      <c r="AW49" s="356">
        <f>AV49/AV47</f>
        <v/>
      </c>
      <c r="AX49" s="355" t="n">
        <v>211</v>
      </c>
      <c r="AY49" s="356">
        <f>AX49/AX47</f>
        <v/>
      </c>
      <c r="AZ49" s="355" t="n">
        <v>252</v>
      </c>
      <c r="BA49" s="356">
        <f>AZ49/AZ47</f>
        <v/>
      </c>
      <c r="BB49" s="355" t="n">
        <v>266</v>
      </c>
      <c r="BC49" s="356">
        <f>BB49/BB47</f>
        <v/>
      </c>
      <c r="BD49" s="355" t="n">
        <v>306</v>
      </c>
      <c r="BE49" s="356">
        <f>BD49/BD47</f>
        <v/>
      </c>
      <c r="BF49" s="355" t="n">
        <v>247</v>
      </c>
      <c r="BG49" s="356">
        <f>BF49/BF47</f>
        <v/>
      </c>
      <c r="BH49" s="355" t="n">
        <v>255</v>
      </c>
      <c r="BI49" s="356">
        <f>BH49/BH47</f>
        <v/>
      </c>
      <c r="BJ49" s="167">
        <f>AVERAGE(B49,D49,F49,H49,J49,L49,N49,P49,R49,T49,V49,X49,Z49,AB49,AD49,AF49,AH49,AJ49,AL49,AN49,AP49,AR49,AT49,AV49,AX49,AZ49,BB49,BD49,BF49,BH49)</f>
        <v/>
      </c>
      <c r="BK49" s="186">
        <f>$BK$50/$BJ$46</f>
        <v/>
      </c>
      <c r="BL49" s="167">
        <f>SUM(B49,D49,F49,H49,J49,L49,N49,P49,R49,T49,V49,X49,Z49,AB49,AD49,AF49,AH49,AJ49,AL49,AN49,AP49,AR49,AT49,AV49,AX49,AZ49,BB49,BD49,BF49,BH49)</f>
        <v/>
      </c>
      <c r="BM49" s="540">
        <f>$BK$50/$BJ$47</f>
        <v/>
      </c>
      <c r="BN49" s="540">
        <f>BL49/BL47</f>
        <v/>
      </c>
      <c r="BP49" s="76" t="n">
        <v>231791794</v>
      </c>
    </row>
    <row r="50">
      <c r="A50" s="354" t="inlineStr">
        <is>
          <t>На странице "Данные для проверки" клик на кнопке "Рефинансировать"</t>
        </is>
      </c>
      <c r="B50" s="355" t="n">
        <v>1</v>
      </c>
      <c r="C50" s="356">
        <f>B50/B49</f>
        <v/>
      </c>
      <c r="D50" s="355" t="n">
        <v>0</v>
      </c>
      <c r="E50" s="356">
        <f>D50/D49</f>
        <v/>
      </c>
      <c r="F50" s="355" t="n">
        <v>0</v>
      </c>
      <c r="G50" s="356">
        <f>F50/F49</f>
        <v/>
      </c>
      <c r="H50" s="355" t="n">
        <v>1</v>
      </c>
      <c r="I50" s="356">
        <f>H50/H49</f>
        <v/>
      </c>
      <c r="J50" s="355" t="n">
        <v>0</v>
      </c>
      <c r="K50" s="356">
        <f>J50/J49</f>
        <v/>
      </c>
      <c r="L50" s="355" t="n">
        <v>0</v>
      </c>
      <c r="M50" s="356">
        <f>L50/L49</f>
        <v/>
      </c>
      <c r="N50" s="355" t="n">
        <v>1</v>
      </c>
      <c r="O50" s="356">
        <f>N50/N49</f>
        <v/>
      </c>
      <c r="P50" s="355" t="n">
        <v>1</v>
      </c>
      <c r="Q50" s="356">
        <f>P50/P49</f>
        <v/>
      </c>
      <c r="R50" s="355" t="n">
        <v>6</v>
      </c>
      <c r="S50" s="356">
        <f>R50/R49</f>
        <v/>
      </c>
      <c r="T50" s="355" t="n">
        <v>0</v>
      </c>
      <c r="U50" s="356">
        <f>T50/T49</f>
        <v/>
      </c>
      <c r="V50" s="355" t="n">
        <v>0</v>
      </c>
      <c r="W50" s="356">
        <f>V50/V49</f>
        <v/>
      </c>
      <c r="X50" s="355" t="n">
        <v>4</v>
      </c>
      <c r="Y50" s="356">
        <f>X50/X49</f>
        <v/>
      </c>
      <c r="Z50" s="355" t="n">
        <v>4</v>
      </c>
      <c r="AA50" s="356">
        <f>Z50/Z49</f>
        <v/>
      </c>
      <c r="AB50" s="355" t="n">
        <v>9</v>
      </c>
      <c r="AC50" s="356">
        <f>AB50/AB49</f>
        <v/>
      </c>
      <c r="AD50" s="355" t="n">
        <v>1</v>
      </c>
      <c r="AE50" s="356">
        <f>AD50/AD49</f>
        <v/>
      </c>
      <c r="AF50" s="355" t="n">
        <v>1</v>
      </c>
      <c r="AG50" s="356">
        <f>AF50/AF49</f>
        <v/>
      </c>
      <c r="AH50" s="355" t="n">
        <v>2</v>
      </c>
      <c r="AI50" s="356">
        <f>AH50/AH49</f>
        <v/>
      </c>
      <c r="AJ50" s="355" t="n">
        <v>0</v>
      </c>
      <c r="AK50" s="356">
        <f>AJ50/AJ49</f>
        <v/>
      </c>
      <c r="AL50" s="355" t="n">
        <v>0</v>
      </c>
      <c r="AM50" s="356">
        <f>AL50/AL49</f>
        <v/>
      </c>
      <c r="AN50" s="355" t="n">
        <v>4</v>
      </c>
      <c r="AO50" s="356">
        <f>AN50/AN49</f>
        <v/>
      </c>
      <c r="AP50" s="355" t="n">
        <v>0</v>
      </c>
      <c r="AQ50" s="356">
        <f>AP50/AP49</f>
        <v/>
      </c>
      <c r="AR50" s="355" t="n">
        <v>1</v>
      </c>
      <c r="AS50" s="356">
        <f>AR50/AR49</f>
        <v/>
      </c>
      <c r="AT50" s="355" t="n">
        <v>0</v>
      </c>
      <c r="AU50" s="356">
        <f>AT50/AT49</f>
        <v/>
      </c>
      <c r="AV50" s="355" t="n">
        <v>0</v>
      </c>
      <c r="AW50" s="356">
        <f>AV50/AV49</f>
        <v/>
      </c>
      <c r="AX50" s="355" t="n">
        <v>0</v>
      </c>
      <c r="AY50" s="356">
        <f>AX50/AX49</f>
        <v/>
      </c>
      <c r="AZ50" s="355" t="n">
        <v>0</v>
      </c>
      <c r="BA50" s="356">
        <f>AZ50/AZ49</f>
        <v/>
      </c>
      <c r="BB50" s="355" t="n">
        <v>0</v>
      </c>
      <c r="BC50" s="356">
        <f>BB50/BB49</f>
        <v/>
      </c>
      <c r="BD50" s="355" t="n">
        <v>0</v>
      </c>
      <c r="BE50" s="356">
        <f>BD50/BD49</f>
        <v/>
      </c>
      <c r="BF50" s="355" t="n">
        <v>0</v>
      </c>
      <c r="BG50" s="356">
        <f>BF50/BF49</f>
        <v/>
      </c>
      <c r="BH50" s="355" t="n">
        <v>1</v>
      </c>
      <c r="BI50" s="356">
        <f>BH50/BH49</f>
        <v/>
      </c>
      <c r="BJ50" s="167">
        <f>AVERAGE(B50,D50,F50,H50,J50,L50,N50,P50,R50,T50,V50,X50,Z50,AB50,AD50,AF50,AH50,AJ50,AL50,AN50,AP50,AR50,AT50,AV50,AX50,AZ50,BB50,BD50,BF50,BH50)</f>
        <v/>
      </c>
      <c r="BK50" s="186">
        <f>$BJ$50/BJ46</f>
        <v/>
      </c>
      <c r="BL50" s="167">
        <f>SUM(B50,D50,F50,H50,J50,L50,N50,P50,R50,T50,V50,X50,Z50,AB50,AD50,AF50,AH50,AJ50,AL50,AN50,AP50,AR50,AT50,AV50,AX50,AZ50,BB50,BD50,BF50,BH50)</f>
        <v/>
      </c>
      <c r="BM50" s="540">
        <f>$BJ$50/$BJ$49</f>
        <v/>
      </c>
      <c r="BN50" s="540">
        <f>BL50/BL47</f>
        <v/>
      </c>
      <c r="BP50" s="76" t="n">
        <v>231791795</v>
      </c>
    </row>
    <row r="51">
      <c r="A51" s="354" t="inlineStr">
        <is>
          <t>Карта выбрана</t>
        </is>
      </c>
      <c r="B51" s="355" t="n">
        <v>1</v>
      </c>
      <c r="C51" s="356">
        <f>B51/B50</f>
        <v/>
      </c>
      <c r="D51" s="355" t="n">
        <v>0</v>
      </c>
      <c r="E51" s="356">
        <f>D51/D50</f>
        <v/>
      </c>
      <c r="F51" s="355" t="n">
        <v>0</v>
      </c>
      <c r="G51" s="356">
        <f>F51/F50</f>
        <v/>
      </c>
      <c r="H51" s="355" t="n">
        <v>1</v>
      </c>
      <c r="I51" s="356">
        <f>H51/H50</f>
        <v/>
      </c>
      <c r="J51" s="355" t="n">
        <v>0</v>
      </c>
      <c r="K51" s="356">
        <f>J51/J50</f>
        <v/>
      </c>
      <c r="L51" s="355" t="n">
        <v>0</v>
      </c>
      <c r="M51" s="356">
        <f>L51/L50</f>
        <v/>
      </c>
      <c r="N51" s="355" t="n">
        <v>1</v>
      </c>
      <c r="O51" s="356">
        <f>N51/N50</f>
        <v/>
      </c>
      <c r="P51" s="355" t="n">
        <v>1</v>
      </c>
      <c r="Q51" s="356">
        <f>P51/P50</f>
        <v/>
      </c>
      <c r="R51" s="355" t="n">
        <v>6</v>
      </c>
      <c r="S51" s="356">
        <f>R51/R50</f>
        <v/>
      </c>
      <c r="T51" s="355" t="n">
        <v>0</v>
      </c>
      <c r="U51" s="356">
        <f>T51/T50</f>
        <v/>
      </c>
      <c r="V51" s="355" t="n">
        <v>0</v>
      </c>
      <c r="W51" s="356">
        <f>V51/V50</f>
        <v/>
      </c>
      <c r="X51" s="355" t="n">
        <v>2</v>
      </c>
      <c r="Y51" s="356">
        <f>X51/X50</f>
        <v/>
      </c>
      <c r="Z51" s="355" t="n">
        <v>1</v>
      </c>
      <c r="AA51" s="356">
        <f>Z51/Z50</f>
        <v/>
      </c>
      <c r="AB51" s="355" t="n">
        <v>7</v>
      </c>
      <c r="AC51" s="356">
        <f>AB51/AB50</f>
        <v/>
      </c>
      <c r="AD51" s="355" t="n">
        <v>1</v>
      </c>
      <c r="AE51" s="356">
        <f>AD51/AD50</f>
        <v/>
      </c>
      <c r="AF51" s="355" t="n">
        <v>1</v>
      </c>
      <c r="AG51" s="356">
        <f>AF51/AF50</f>
        <v/>
      </c>
      <c r="AH51" s="355" t="n">
        <v>2</v>
      </c>
      <c r="AI51" s="356">
        <f>AH51/AH50</f>
        <v/>
      </c>
      <c r="AJ51" s="355" t="n">
        <v>0</v>
      </c>
      <c r="AK51" s="356">
        <f>AJ51/AJ50</f>
        <v/>
      </c>
      <c r="AL51" s="355" t="n">
        <v>0</v>
      </c>
      <c r="AM51" s="356">
        <f>AL51/AL50</f>
        <v/>
      </c>
      <c r="AN51" s="355" t="n">
        <v>4</v>
      </c>
      <c r="AO51" s="356">
        <f>AN51/AN50</f>
        <v/>
      </c>
      <c r="AP51" s="355" t="n">
        <v>0</v>
      </c>
      <c r="AQ51" s="356">
        <f>AP51/AP50</f>
        <v/>
      </c>
      <c r="AR51" s="355" t="n">
        <v>1</v>
      </c>
      <c r="AS51" s="356">
        <f>AR51/AR50</f>
        <v/>
      </c>
      <c r="AT51" s="355" t="n">
        <v>0</v>
      </c>
      <c r="AU51" s="356">
        <f>AT51/AT50</f>
        <v/>
      </c>
      <c r="AV51" s="355" t="n">
        <v>0</v>
      </c>
      <c r="AW51" s="356">
        <f>AV51/AV50</f>
        <v/>
      </c>
      <c r="AX51" s="355" t="n">
        <v>0</v>
      </c>
      <c r="AY51" s="356">
        <f>AX51/AX50</f>
        <v/>
      </c>
      <c r="AZ51" s="355" t="n">
        <v>0</v>
      </c>
      <c r="BA51" s="356">
        <f>AZ51/AZ50</f>
        <v/>
      </c>
      <c r="BB51" s="355" t="n">
        <v>0</v>
      </c>
      <c r="BC51" s="356">
        <f>BB51/BB50</f>
        <v/>
      </c>
      <c r="BD51" s="355" t="n">
        <v>0</v>
      </c>
      <c r="BE51" s="356">
        <f>BD51/BD50</f>
        <v/>
      </c>
      <c r="BF51" s="355" t="n">
        <v>0</v>
      </c>
      <c r="BG51" s="356">
        <f>BF51/BF50</f>
        <v/>
      </c>
      <c r="BH51" s="355" t="n">
        <v>1</v>
      </c>
      <c r="BI51" s="356">
        <f>BH51/BH50</f>
        <v/>
      </c>
      <c r="BJ51" s="167">
        <f>AVERAGE(B51,D51,F51,H51,J51,L51,N51,P51,R51,T51,V51,X51,Z51,AB51,AD51,AF51,AH51,AJ51,AL51,AN51,AP51,AR51,AT51,AV51,AX51,AZ51,BB51,BD51,BF51,BH51)</f>
        <v/>
      </c>
      <c r="BK51" s="202">
        <f>$BJ$51/$BJ$46</f>
        <v/>
      </c>
      <c r="BL51" s="167">
        <f>SUM(B51,D51,F51,H51,J51,L51,N51,P51,R51,T51,V51,X51,Z51,AB51,AD51,AF51,AH51,AJ51,AL51,AN51,AP51,AR51,AT51,AV51,AX51,AZ51,BB51,BD51,BF51,BH51)</f>
        <v/>
      </c>
      <c r="BM51" s="540">
        <f>$BJ$51/$BJ$50</f>
        <v/>
      </c>
      <c r="BN51" s="540">
        <f>BL51/BL47</f>
        <v/>
      </c>
      <c r="BP51" s="76" t="n">
        <v>231791796</v>
      </c>
    </row>
    <row r="52">
      <c r="A52" s="354" t="inlineStr">
        <is>
          <t>Просмотр Условий и АСП успешно, Нажал "Подписать договор"</t>
        </is>
      </c>
      <c r="B52" s="355" t="n">
        <v>1</v>
      </c>
      <c r="C52" s="356">
        <f>B52/B51</f>
        <v/>
      </c>
      <c r="D52" s="355" t="n">
        <v>0</v>
      </c>
      <c r="E52" s="356">
        <f>D52/D51</f>
        <v/>
      </c>
      <c r="F52" s="355" t="n">
        <v>0</v>
      </c>
      <c r="G52" s="356">
        <f>F52/F51</f>
        <v/>
      </c>
      <c r="H52" s="355" t="n">
        <v>1</v>
      </c>
      <c r="I52" s="356">
        <f>H52/H51</f>
        <v/>
      </c>
      <c r="J52" s="355" t="n">
        <v>0</v>
      </c>
      <c r="K52" s="356">
        <f>J52/J51</f>
        <v/>
      </c>
      <c r="L52" s="355" t="n">
        <v>0</v>
      </c>
      <c r="M52" s="356">
        <f>L52/L51</f>
        <v/>
      </c>
      <c r="N52" s="355" t="n">
        <v>1</v>
      </c>
      <c r="O52" s="356">
        <f>N52/N51</f>
        <v/>
      </c>
      <c r="P52" s="355" t="n">
        <v>1</v>
      </c>
      <c r="Q52" s="356">
        <f>P52/P51</f>
        <v/>
      </c>
      <c r="R52" s="355" t="n">
        <v>6</v>
      </c>
      <c r="S52" s="356">
        <f>R52/R51</f>
        <v/>
      </c>
      <c r="T52" s="355" t="n">
        <v>0</v>
      </c>
      <c r="U52" s="356">
        <f>T52/T51</f>
        <v/>
      </c>
      <c r="V52" s="355" t="n">
        <v>0</v>
      </c>
      <c r="W52" s="356">
        <f>V52/V51</f>
        <v/>
      </c>
      <c r="X52" s="355" t="n">
        <v>2</v>
      </c>
      <c r="Y52" s="356">
        <f>X52/X51</f>
        <v/>
      </c>
      <c r="Z52" s="355" t="n">
        <v>1</v>
      </c>
      <c r="AA52" s="356">
        <f>Z52/Z51</f>
        <v/>
      </c>
      <c r="AB52" s="355" t="n">
        <v>2</v>
      </c>
      <c r="AC52" s="356">
        <f>AB52/AB51</f>
        <v/>
      </c>
      <c r="AD52" s="355" t="n">
        <v>1</v>
      </c>
      <c r="AE52" s="356">
        <f>AD52/AD51</f>
        <v/>
      </c>
      <c r="AF52" s="355" t="n">
        <v>1</v>
      </c>
      <c r="AG52" s="356">
        <f>AF52/AF51</f>
        <v/>
      </c>
      <c r="AH52" s="355" t="n">
        <v>2</v>
      </c>
      <c r="AI52" s="356">
        <f>AH52/AH51</f>
        <v/>
      </c>
      <c r="AJ52" s="355" t="n">
        <v>0</v>
      </c>
      <c r="AK52" s="356">
        <f>AJ52/AJ51</f>
        <v/>
      </c>
      <c r="AL52" s="355" t="n">
        <v>0</v>
      </c>
      <c r="AM52" s="356">
        <f>AL52/AL51</f>
        <v/>
      </c>
      <c r="AN52" s="355" t="n">
        <v>4</v>
      </c>
      <c r="AO52" s="356">
        <f>AN52/AN51</f>
        <v/>
      </c>
      <c r="AP52" s="355" t="n">
        <v>0</v>
      </c>
      <c r="AQ52" s="356">
        <f>AP52/AP51</f>
        <v/>
      </c>
      <c r="AR52" s="355" t="n">
        <v>1</v>
      </c>
      <c r="AS52" s="356">
        <f>AR52/AR51</f>
        <v/>
      </c>
      <c r="AT52" s="355" t="n">
        <v>0</v>
      </c>
      <c r="AU52" s="356">
        <f>AT52/AT51</f>
        <v/>
      </c>
      <c r="AV52" s="355" t="n">
        <v>0</v>
      </c>
      <c r="AW52" s="356">
        <f>AV52/AV51</f>
        <v/>
      </c>
      <c r="AX52" s="355" t="n">
        <v>0</v>
      </c>
      <c r="AY52" s="356">
        <f>AX52/AX51</f>
        <v/>
      </c>
      <c r="AZ52" s="355" t="n">
        <v>0</v>
      </c>
      <c r="BA52" s="356">
        <f>AZ52/AZ51</f>
        <v/>
      </c>
      <c r="BB52" s="355" t="n">
        <v>0</v>
      </c>
      <c r="BC52" s="356">
        <f>BB52/BB51</f>
        <v/>
      </c>
      <c r="BD52" s="355" t="n">
        <v>0</v>
      </c>
      <c r="BE52" s="356">
        <f>BD52/BD51</f>
        <v/>
      </c>
      <c r="BF52" s="355" t="n">
        <v>0</v>
      </c>
      <c r="BG52" s="356">
        <f>BF52/BF51</f>
        <v/>
      </c>
      <c r="BH52" s="355" t="n">
        <v>1</v>
      </c>
      <c r="BI52" s="356">
        <f>BH52/BH51</f>
        <v/>
      </c>
      <c r="BJ52" s="167">
        <f>AVERAGE(B52,D52,F52,H52,J52,L52,N52,P52,R52,T52,V52,X52,Z52,AB52,AD52,AF52,AH52,AJ52,AL52,AN52,AP52,AR52,AT52,AV52,AX52,AZ52,BB52,BD52,BF52,BH52)</f>
        <v/>
      </c>
      <c r="BK52" s="170">
        <f>$BJ$52/$BJ$46</f>
        <v/>
      </c>
      <c r="BL52" s="167">
        <f>SUM(B52,D52,F52,H52,J52,L52,N52,P52,R52,T52,V52,X52,Z52,AB52,AD52,AF52,AH52,AJ52,AL52,AN52,AP52,AR52,AT52,AV52,AX52,AZ52,BB52,BD52,BF52,BH52)</f>
        <v/>
      </c>
      <c r="BM52" s="540">
        <f>$BJ$52/$BJ$51</f>
        <v/>
      </c>
      <c r="BN52" s="540">
        <f>BL52/BL47</f>
        <v/>
      </c>
      <c r="BP52" s="76" t="n">
        <v>231791797</v>
      </c>
    </row>
    <row r="53" ht="15.75" customHeight="1" s="665" thickBot="1">
      <c r="A53" s="486" t="inlineStr">
        <is>
          <t xml:space="preserve">Успешная загрузка страницы "Спасибо" </t>
        </is>
      </c>
      <c r="B53" s="355" t="n">
        <v>1</v>
      </c>
      <c r="C53" s="356">
        <f>B53/B52</f>
        <v/>
      </c>
      <c r="D53" s="355" t="n">
        <v>0</v>
      </c>
      <c r="E53" s="356">
        <f>D53/D52</f>
        <v/>
      </c>
      <c r="F53" s="355" t="n">
        <v>0</v>
      </c>
      <c r="G53" s="356">
        <f>F53/F52</f>
        <v/>
      </c>
      <c r="H53" s="355" t="n">
        <v>1</v>
      </c>
      <c r="I53" s="356">
        <f>H53/H52</f>
        <v/>
      </c>
      <c r="J53" s="355" t="n">
        <v>0</v>
      </c>
      <c r="K53" s="356">
        <f>J53/J52</f>
        <v/>
      </c>
      <c r="L53" s="355" t="n">
        <v>0</v>
      </c>
      <c r="M53" s="356">
        <f>L53/L52</f>
        <v/>
      </c>
      <c r="N53" s="355" t="n">
        <v>1</v>
      </c>
      <c r="O53" s="356">
        <f>N53/N52</f>
        <v/>
      </c>
      <c r="P53" s="355" t="n">
        <v>1</v>
      </c>
      <c r="Q53" s="356">
        <f>P53/P52</f>
        <v/>
      </c>
      <c r="R53" s="355" t="n">
        <v>5</v>
      </c>
      <c r="S53" s="356">
        <f>R53/R52</f>
        <v/>
      </c>
      <c r="T53" s="355" t="n">
        <v>0</v>
      </c>
      <c r="U53" s="356">
        <f>T53/T52</f>
        <v/>
      </c>
      <c r="V53" s="355" t="n">
        <v>0</v>
      </c>
      <c r="W53" s="356">
        <f>V53/V52</f>
        <v/>
      </c>
      <c r="X53" s="355" t="n">
        <v>2</v>
      </c>
      <c r="Y53" s="356">
        <f>X53/X52</f>
        <v/>
      </c>
      <c r="Z53" s="355" t="n">
        <v>1</v>
      </c>
      <c r="AA53" s="356">
        <f>Z53/Z52</f>
        <v/>
      </c>
      <c r="AB53" s="355" t="n">
        <v>2</v>
      </c>
      <c r="AC53" s="356">
        <f>AB53/AB52</f>
        <v/>
      </c>
      <c r="AD53" s="355" t="n">
        <v>1</v>
      </c>
      <c r="AE53" s="356">
        <f>AD53/AD52</f>
        <v/>
      </c>
      <c r="AF53" s="355" t="n">
        <v>1</v>
      </c>
      <c r="AG53" s="356">
        <f>AF53/AF52</f>
        <v/>
      </c>
      <c r="AH53" s="355" t="n">
        <v>2</v>
      </c>
      <c r="AI53" s="356">
        <f>AH53/AH52</f>
        <v/>
      </c>
      <c r="AJ53" s="355" t="n">
        <v>0</v>
      </c>
      <c r="AK53" s="356">
        <f>AJ53/AJ52</f>
        <v/>
      </c>
      <c r="AL53" s="355" t="n">
        <v>0</v>
      </c>
      <c r="AM53" s="356">
        <f>AL53/AL52</f>
        <v/>
      </c>
      <c r="AN53" s="355" t="n">
        <v>4</v>
      </c>
      <c r="AO53" s="356">
        <f>AN53/AN52</f>
        <v/>
      </c>
      <c r="AP53" s="355" t="n">
        <v>0</v>
      </c>
      <c r="AQ53" s="356">
        <f>AP53/AP52</f>
        <v/>
      </c>
      <c r="AR53" s="355" t="n">
        <v>1</v>
      </c>
      <c r="AS53" s="356">
        <f>AR53/AR52</f>
        <v/>
      </c>
      <c r="AT53" s="355" t="n">
        <v>0</v>
      </c>
      <c r="AU53" s="356">
        <f>AT53/AT52</f>
        <v/>
      </c>
      <c r="AV53" s="355" t="n">
        <v>0</v>
      </c>
      <c r="AW53" s="356">
        <f>AV53/AV52</f>
        <v/>
      </c>
      <c r="AX53" s="355" t="n">
        <v>0</v>
      </c>
      <c r="AY53" s="356">
        <f>AX53/AX52</f>
        <v/>
      </c>
      <c r="AZ53" s="355" t="n">
        <v>0</v>
      </c>
      <c r="BA53" s="356">
        <f>AZ53/AZ52</f>
        <v/>
      </c>
      <c r="BB53" s="355" t="n">
        <v>0</v>
      </c>
      <c r="BC53" s="356">
        <f>BB53/BB52</f>
        <v/>
      </c>
      <c r="BD53" s="355" t="n">
        <v>0</v>
      </c>
      <c r="BE53" s="356">
        <f>BD53/BD52</f>
        <v/>
      </c>
      <c r="BF53" s="355" t="n">
        <v>0</v>
      </c>
      <c r="BG53" s="356">
        <f>BF53/BF52</f>
        <v/>
      </c>
      <c r="BH53" s="355" t="n">
        <v>1</v>
      </c>
      <c r="BI53" s="356">
        <f>BH53/BH52</f>
        <v/>
      </c>
      <c r="BJ53" s="167">
        <f>AVERAGE(B53,D53,F53,H53,J53,L53,N53,P53,R53,T53,V53,X53,Z53,AB53,AD53,AF53,AH53,AJ53,AL53,AN53,AP53,AR53,AT53,AV53,AX53,AZ53,BB53,BD53,BF53,BH53)</f>
        <v/>
      </c>
      <c r="BK53" s="170">
        <f>$BJ$53/$BJ$46</f>
        <v/>
      </c>
      <c r="BL53" s="167">
        <f>SUM(B53,D53,F53,H53,J53,L53,N53,P53,R53,T53,V53,X53,Z53,AB53,AD53,AF53,AH53,AJ53,AL53,AN53,AP53,AR53,AT53,AV53,AX53,AZ53,BB53,BD53,BF53,BH53)</f>
        <v/>
      </c>
      <c r="BM53" s="540">
        <f>$BJ$53/$BJ$52</f>
        <v/>
      </c>
      <c r="BN53" s="531">
        <f>BL53/BL47</f>
        <v/>
      </c>
      <c r="BP53" s="76" t="n">
        <v>231791798</v>
      </c>
    </row>
    <row r="54" ht="15.75" customHeight="1" s="665" thickBot="1">
      <c r="A54" s="591" t="inlineStr">
        <is>
          <t>Переход в ЛК с калькулятора для НК</t>
        </is>
      </c>
      <c r="B54" s="547" t="n">
        <v>143</v>
      </c>
      <c r="C54" s="548" t="n"/>
      <c r="D54" s="547" t="n">
        <v>146</v>
      </c>
      <c r="E54" s="548" t="n"/>
      <c r="F54" s="489" t="n">
        <v>142</v>
      </c>
      <c r="G54" s="548" t="n"/>
      <c r="H54" s="489" t="n">
        <v>142</v>
      </c>
      <c r="I54" s="548" t="n"/>
      <c r="J54" s="547" t="n">
        <v>141</v>
      </c>
      <c r="K54" s="548" t="n"/>
      <c r="L54" s="547" t="n">
        <v>138</v>
      </c>
      <c r="M54" s="548" t="n"/>
      <c r="N54" s="547" t="n">
        <v>146</v>
      </c>
      <c r="O54" s="548" t="n"/>
      <c r="P54" s="547" t="n">
        <v>128</v>
      </c>
      <c r="Q54" s="548" t="n"/>
      <c r="R54" s="547" t="n">
        <v>153</v>
      </c>
      <c r="S54" s="548" t="n"/>
      <c r="T54" s="547" t="n">
        <v>129</v>
      </c>
      <c r="U54" s="548" t="n"/>
      <c r="V54" s="547" t="n">
        <v>118</v>
      </c>
      <c r="W54" s="548" t="n"/>
      <c r="X54" s="547" t="n">
        <v>186</v>
      </c>
      <c r="Y54" s="548" t="n"/>
      <c r="Z54" s="547" t="n">
        <v>140</v>
      </c>
      <c r="AA54" s="548" t="n"/>
      <c r="AB54" s="547" t="n">
        <v>139</v>
      </c>
      <c r="AC54" s="548" t="n"/>
      <c r="AD54" s="547" t="n">
        <v>171</v>
      </c>
      <c r="AE54" s="548" t="n"/>
      <c r="AF54" s="547" t="n">
        <v>179</v>
      </c>
      <c r="AG54" s="548" t="n"/>
      <c r="AH54" s="547" t="n">
        <v>155</v>
      </c>
      <c r="AI54" s="548" t="n"/>
      <c r="AJ54" s="547" t="n">
        <v>148</v>
      </c>
      <c r="AK54" s="548" t="n"/>
      <c r="AL54" s="547" t="n">
        <v>147</v>
      </c>
      <c r="AM54" s="548" t="n"/>
      <c r="AN54" s="547" t="n">
        <v>155</v>
      </c>
      <c r="AO54" s="548" t="n"/>
      <c r="AP54" s="547" t="n">
        <v>140</v>
      </c>
      <c r="AQ54" s="548" t="n"/>
      <c r="AR54" s="547" t="n">
        <v>129</v>
      </c>
      <c r="AS54" s="548" t="n"/>
      <c r="AT54" s="547" t="n">
        <v>111</v>
      </c>
      <c r="AU54" s="548" t="n"/>
      <c r="AV54" s="547" t="n">
        <v>130</v>
      </c>
      <c r="AW54" s="548" t="n"/>
      <c r="AX54" s="547" t="n">
        <v>129</v>
      </c>
      <c r="AY54" s="548" t="n"/>
      <c r="AZ54" s="547" t="n">
        <v>135</v>
      </c>
      <c r="BA54" s="548" t="n"/>
      <c r="BB54" s="547" t="n">
        <v>137</v>
      </c>
      <c r="BC54" s="548" t="n"/>
      <c r="BD54" s="547" t="n">
        <v>148</v>
      </c>
      <c r="BE54" s="548" t="n"/>
      <c r="BF54" s="547" t="n">
        <v>132</v>
      </c>
      <c r="BG54" s="548" t="n"/>
      <c r="BH54" s="547" t="n">
        <v>118</v>
      </c>
      <c r="BI54" s="548" t="n"/>
      <c r="BJ54" s="549">
        <f>AVERAGE(B54,D54,F54,H54,J54,L54,N54,P54,R54,T54,V54,X54,Z54,AB54,AD54,AF54,AH54,AJ54,AL54,AN54,AP54,AR54,AT54,AV54,AX54,AZ54,BB54,BD54,BF54,BH54)</f>
        <v/>
      </c>
      <c r="BK54" s="550" t="n"/>
      <c r="BL54" s="551">
        <f>SUM(B54,D54,F54,H54,J54,L54,N54,P54,R54,T54,V54,X54,Z54,AB54,AD54,AF54,AH54,AJ54,AL54,AN54,AP54,AR54,AT54,AV54,AX54,AZ54,BB54,BD54,BF54,BH54)</f>
        <v/>
      </c>
      <c r="BM54" s="301" t="n"/>
      <c r="BN54" s="302" t="n"/>
      <c r="BP54" s="76" t="n">
        <v>236329837</v>
      </c>
    </row>
    <row r="55">
      <c r="A55" s="493" t="inlineStr">
        <is>
          <t>Оформление данных через ГосУслуги:</t>
        </is>
      </c>
      <c r="B55" s="494" t="n"/>
      <c r="C55" s="495" t="n"/>
      <c r="D55" s="494" t="n"/>
      <c r="E55" s="495" t="n"/>
      <c r="F55" s="495" t="n"/>
      <c r="G55" s="495" t="n"/>
      <c r="H55" s="495" t="n"/>
      <c r="I55" s="495" t="n"/>
      <c r="J55" s="494" t="n"/>
      <c r="K55" s="495" t="n"/>
      <c r="L55" s="494" t="n"/>
      <c r="M55" s="495" t="n"/>
      <c r="N55" s="494" t="n"/>
      <c r="O55" s="495" t="n"/>
      <c r="P55" s="494" t="n"/>
      <c r="Q55" s="495" t="n"/>
      <c r="R55" s="494" t="n"/>
      <c r="S55" s="495" t="n"/>
      <c r="T55" s="494" t="n"/>
      <c r="U55" s="495" t="n"/>
      <c r="V55" s="494" t="n"/>
      <c r="W55" s="495" t="n"/>
      <c r="X55" s="494" t="n"/>
      <c r="Y55" s="495" t="n"/>
      <c r="Z55" s="494" t="n"/>
      <c r="AA55" s="495" t="n"/>
      <c r="AB55" s="494" t="n"/>
      <c r="AC55" s="495" t="n"/>
      <c r="AD55" s="494" t="n"/>
      <c r="AE55" s="495" t="n"/>
      <c r="AF55" s="494" t="n"/>
      <c r="AG55" s="495" t="n"/>
      <c r="AH55" s="494" t="n"/>
      <c r="AI55" s="495" t="n"/>
      <c r="AJ55" s="494" t="n"/>
      <c r="AK55" s="495" t="n"/>
      <c r="AL55" s="494" t="n"/>
      <c r="AM55" s="495" t="n"/>
      <c r="AN55" s="494" t="n"/>
      <c r="AO55" s="495" t="n"/>
      <c r="AP55" s="494" t="n"/>
      <c r="AQ55" s="495" t="n"/>
      <c r="AR55" s="494" t="n"/>
      <c r="AS55" s="495" t="n"/>
      <c r="AT55" s="494" t="n"/>
      <c r="AU55" s="495" t="n"/>
      <c r="AV55" s="494" t="n"/>
      <c r="AW55" s="495" t="n"/>
      <c r="AX55" s="494" t="n"/>
      <c r="AY55" s="495" t="n"/>
      <c r="AZ55" s="494" t="n"/>
      <c r="BA55" s="495" t="n"/>
      <c r="BB55" s="494" t="n"/>
      <c r="BC55" s="495" t="n"/>
      <c r="BD55" s="494" t="n"/>
      <c r="BE55" s="495" t="n"/>
      <c r="BF55" s="494" t="n"/>
      <c r="BG55" s="495" t="n"/>
      <c r="BH55" s="494" t="n"/>
      <c r="BI55" s="495" t="n"/>
      <c r="BJ55" s="552" t="inlineStr">
        <is>
          <t>Среднее в день</t>
        </is>
      </c>
      <c r="BK55" s="529" t="inlineStr">
        <is>
          <t>% конверсии</t>
        </is>
      </c>
      <c r="BL55" s="553" t="inlineStr">
        <is>
          <t>Сумма конверсий</t>
        </is>
      </c>
    </row>
    <row r="56">
      <c r="A56" s="500" t="inlineStr">
        <is>
          <t>клик на иконку ГосУслуги</t>
        </is>
      </c>
      <c r="B56" s="260" t="n">
        <v>71</v>
      </c>
      <c r="C56" s="321" t="n"/>
      <c r="D56" s="260" t="n">
        <v>129</v>
      </c>
      <c r="E56" s="321" t="n"/>
      <c r="F56" s="321" t="n">
        <v>147</v>
      </c>
      <c r="G56" s="321" t="n"/>
      <c r="H56" s="321" t="n">
        <v>112</v>
      </c>
      <c r="I56" s="321" t="n"/>
      <c r="J56" s="260" t="n">
        <v>125</v>
      </c>
      <c r="K56" s="321" t="n"/>
      <c r="L56" s="260" t="n">
        <v>112</v>
      </c>
      <c r="M56" s="321" t="n"/>
      <c r="N56" s="260" t="n">
        <v>105</v>
      </c>
      <c r="O56" s="321" t="n"/>
      <c r="P56" s="260" t="n">
        <v>112</v>
      </c>
      <c r="Q56" s="321" t="n"/>
      <c r="R56" s="260" t="n">
        <v>118</v>
      </c>
      <c r="S56" s="321" t="n"/>
      <c r="T56" s="260" t="n">
        <v>120</v>
      </c>
      <c r="U56" s="321" t="n"/>
      <c r="V56" s="260" t="n">
        <v>116</v>
      </c>
      <c r="W56" s="321" t="n"/>
      <c r="X56" s="260" t="n">
        <v>129</v>
      </c>
      <c r="Y56" s="321" t="n"/>
      <c r="Z56" s="260" t="n">
        <v>116</v>
      </c>
      <c r="AA56" s="321" t="n"/>
      <c r="AB56" s="260" t="n">
        <v>98</v>
      </c>
      <c r="AC56" s="321" t="n"/>
      <c r="AD56" s="260" t="n">
        <v>100</v>
      </c>
      <c r="AE56" s="321" t="n"/>
      <c r="AF56" s="260" t="n">
        <v>106</v>
      </c>
      <c r="AG56" s="321" t="n"/>
      <c r="AH56" s="260" t="n">
        <v>128</v>
      </c>
      <c r="AI56" s="321" t="n"/>
      <c r="AJ56" s="260" t="n">
        <v>110</v>
      </c>
      <c r="AK56" s="321" t="n"/>
      <c r="AL56" s="260" t="n">
        <v>97</v>
      </c>
      <c r="AM56" s="321" t="n"/>
      <c r="AN56" s="260" t="n">
        <v>101</v>
      </c>
      <c r="AO56" s="321" t="n"/>
      <c r="AP56" s="260" t="n">
        <v>114</v>
      </c>
      <c r="AQ56" s="321" t="n"/>
      <c r="AR56" s="260" t="n">
        <v>97</v>
      </c>
      <c r="AS56" s="321" t="n"/>
      <c r="AT56" s="260" t="n">
        <v>125</v>
      </c>
      <c r="AU56" s="321" t="n"/>
      <c r="AV56" s="260" t="n">
        <v>93</v>
      </c>
      <c r="AW56" s="321" t="n"/>
      <c r="AX56" s="260" t="n">
        <v>108</v>
      </c>
      <c r="AY56" s="321" t="n"/>
      <c r="AZ56" s="260" t="n">
        <v>119</v>
      </c>
      <c r="BA56" s="321" t="n"/>
      <c r="BB56" s="260" t="n">
        <v>121</v>
      </c>
      <c r="BC56" s="321" t="n"/>
      <c r="BD56" s="260" t="n">
        <v>128</v>
      </c>
      <c r="BE56" s="321" t="n"/>
      <c r="BF56" s="260" t="n">
        <v>142</v>
      </c>
      <c r="BG56" s="321" t="n"/>
      <c r="BH56" s="260" t="n">
        <v>155</v>
      </c>
      <c r="BI56" s="321" t="n"/>
      <c r="BJ56" s="554">
        <f>AVERAGE(B56,D56,F56,H56,J56,L56,N56,P56,R56,T56,V56,X56,Z56,AB56,AD56,AF56,AH56,AJ56,AL56,AN56,AP56,AR56,AT56,AV56,AX56,AZ56,BB56,BD56,BF56,BH56)</f>
        <v/>
      </c>
      <c r="BK56" s="555" t="n"/>
      <c r="BL56" s="556">
        <f>SUM(B56,D56,F56,H56,J56,L56,N56,P56,R56,T56,V56,X56,Z56,AB56,AD56,AF56,AH56,AJ56,AL56,AN56,AP56,AR56,AT56,AV56,AX56,AZ56,BB56,BD56,BF56,BH56)</f>
        <v/>
      </c>
      <c r="BP56" s="76" t="n">
        <v>237758935</v>
      </c>
    </row>
    <row r="57">
      <c r="A57" s="500" t="inlineStr">
        <is>
          <t>Возврат с данными</t>
        </is>
      </c>
      <c r="B57" s="260" t="n">
        <v>58</v>
      </c>
      <c r="C57" s="321" t="n"/>
      <c r="D57" s="260" t="n">
        <v>111</v>
      </c>
      <c r="E57" s="321" t="n"/>
      <c r="F57" s="321" t="n">
        <v>125</v>
      </c>
      <c r="G57" s="321" t="n"/>
      <c r="H57" s="321" t="n">
        <v>92</v>
      </c>
      <c r="I57" s="321" t="n"/>
      <c r="J57" s="260" t="n">
        <v>112</v>
      </c>
      <c r="K57" s="321" t="n"/>
      <c r="L57" s="260" t="n">
        <v>88</v>
      </c>
      <c r="M57" s="321" t="n"/>
      <c r="N57" s="260" t="n">
        <v>91</v>
      </c>
      <c r="O57" s="321" t="n"/>
      <c r="P57" s="260" t="n">
        <v>96</v>
      </c>
      <c r="Q57" s="321" t="n"/>
      <c r="R57" s="260" t="n">
        <v>94</v>
      </c>
      <c r="S57" s="321" t="n"/>
      <c r="T57" s="260" t="n">
        <v>100</v>
      </c>
      <c r="U57" s="321" t="n"/>
      <c r="V57" s="260" t="n">
        <v>102</v>
      </c>
      <c r="W57" s="321" t="n"/>
      <c r="X57" s="260" t="n">
        <v>107</v>
      </c>
      <c r="Y57" s="321" t="n"/>
      <c r="Z57" s="260" t="n">
        <v>96</v>
      </c>
      <c r="AA57" s="321" t="n"/>
      <c r="AB57" s="260" t="n">
        <v>85</v>
      </c>
      <c r="AC57" s="321" t="n"/>
      <c r="AD57" s="260" t="n">
        <v>89</v>
      </c>
      <c r="AE57" s="321" t="n"/>
      <c r="AF57" s="260" t="n">
        <v>88</v>
      </c>
      <c r="AG57" s="321" t="n"/>
      <c r="AH57" s="260" t="n">
        <v>106</v>
      </c>
      <c r="AI57" s="321" t="n"/>
      <c r="AJ57" s="260" t="n">
        <v>97</v>
      </c>
      <c r="AK57" s="321" t="n"/>
      <c r="AL57" s="260" t="n">
        <v>85</v>
      </c>
      <c r="AM57" s="321" t="n"/>
      <c r="AN57" s="260" t="n">
        <v>72</v>
      </c>
      <c r="AO57" s="321" t="n"/>
      <c r="AP57" s="260" t="n">
        <v>89</v>
      </c>
      <c r="AQ57" s="321" t="n"/>
      <c r="AR57" s="260" t="n">
        <v>83</v>
      </c>
      <c r="AS57" s="321" t="n"/>
      <c r="AT57" s="260" t="n">
        <v>110</v>
      </c>
      <c r="AU57" s="321" t="n"/>
      <c r="AV57" s="260" t="n">
        <v>82</v>
      </c>
      <c r="AW57" s="321" t="n"/>
      <c r="AX57" s="260" t="n">
        <v>96</v>
      </c>
      <c r="AY57" s="321" t="n"/>
      <c r="AZ57" s="260" t="n">
        <v>105</v>
      </c>
      <c r="BA57" s="321" t="n"/>
      <c r="BB57" s="260" t="n">
        <v>103</v>
      </c>
      <c r="BC57" s="321" t="n"/>
      <c r="BD57" s="260" t="n">
        <v>1</v>
      </c>
      <c r="BE57" s="321" t="n"/>
      <c r="BF57" s="260" t="n">
        <v>0</v>
      </c>
      <c r="BG57" s="321" t="n"/>
      <c r="BH57" s="260" t="n">
        <v>0</v>
      </c>
      <c r="BI57" s="321" t="n"/>
      <c r="BJ57" s="554">
        <f>AVERAGE(B57,D57,F57,H57,J57,L57,N57,P57,R57,T57,V57,X57,Z57,AB57,AD57,AF57,AH57,AJ57,AL57,AN57,AP57,AR57,AT57,AV57,AX57,AZ57,BB57,BD57,BF57,BH57)</f>
        <v/>
      </c>
      <c r="BK57" s="555" t="n"/>
      <c r="BL57" s="167">
        <f>SUM(B57,D57,F57,H57,J57,L57,N57,P57,R57,T57,V57,X57,Z57,AB57,AD57,AF57,AH57,AJ57,AL57,AN57,AP57,AR57,AT57,AV57,AX57,AZ57,BB57,BD57,BF57,BH57)</f>
        <v/>
      </c>
      <c r="BP57" s="76" t="n">
        <v>237758936</v>
      </c>
    </row>
    <row r="58">
      <c r="A58" s="500" t="inlineStr">
        <is>
          <t>Заплнение и отправка заявки</t>
        </is>
      </c>
      <c r="B58" s="260" t="n">
        <v>33</v>
      </c>
      <c r="C58" s="321" t="n"/>
      <c r="D58" s="260" t="n">
        <v>65</v>
      </c>
      <c r="E58" s="321" t="n"/>
      <c r="F58" s="321" t="n">
        <v>75</v>
      </c>
      <c r="G58" s="321" t="n"/>
      <c r="H58" s="321" t="n">
        <v>50</v>
      </c>
      <c r="I58" s="321" t="n"/>
      <c r="J58" s="260" t="n">
        <v>54</v>
      </c>
      <c r="K58" s="321" t="n"/>
      <c r="L58" s="260" t="n">
        <v>26</v>
      </c>
      <c r="M58" s="321" t="n"/>
      <c r="N58" s="260" t="n">
        <v>20</v>
      </c>
      <c r="O58" s="321" t="n"/>
      <c r="P58" s="260" t="n">
        <v>19</v>
      </c>
      <c r="Q58" s="321" t="n"/>
      <c r="R58" s="260" t="n">
        <v>36</v>
      </c>
      <c r="S58" s="321" t="n"/>
      <c r="T58" s="260" t="n">
        <v>49</v>
      </c>
      <c r="U58" s="321" t="n"/>
      <c r="V58" s="260" t="n">
        <v>53</v>
      </c>
      <c r="W58" s="321" t="n"/>
      <c r="X58" s="260" t="n">
        <v>49</v>
      </c>
      <c r="Y58" s="321" t="n"/>
      <c r="Z58" s="260" t="n">
        <v>39</v>
      </c>
      <c r="AA58" s="321" t="n"/>
      <c r="AB58" s="260" t="n">
        <v>37</v>
      </c>
      <c r="AC58" s="321" t="n"/>
      <c r="AD58" s="260" t="n">
        <v>42</v>
      </c>
      <c r="AE58" s="321" t="n"/>
      <c r="AF58" s="260" t="n">
        <v>50</v>
      </c>
      <c r="AG58" s="321" t="n"/>
      <c r="AH58" s="260" t="n">
        <v>53</v>
      </c>
      <c r="AI58" s="321" t="n"/>
      <c r="AJ58" s="260" t="n">
        <v>45</v>
      </c>
      <c r="AK58" s="321" t="n"/>
      <c r="AL58" s="260" t="n">
        <v>45</v>
      </c>
      <c r="AM58" s="321" t="n"/>
      <c r="AN58" s="260" t="n">
        <v>48</v>
      </c>
      <c r="AO58" s="321" t="n"/>
      <c r="AP58" s="260" t="n">
        <v>44</v>
      </c>
      <c r="AQ58" s="321" t="n"/>
      <c r="AR58" s="260" t="n">
        <v>54</v>
      </c>
      <c r="AS58" s="321" t="n"/>
      <c r="AT58" s="260" t="n">
        <v>62</v>
      </c>
      <c r="AU58" s="321" t="n"/>
      <c r="AV58" s="260" t="n">
        <v>51</v>
      </c>
      <c r="AW58" s="321" t="n"/>
      <c r="AX58" s="260" t="n">
        <v>56</v>
      </c>
      <c r="AY58" s="321" t="n"/>
      <c r="AZ58" s="260" t="n">
        <v>72</v>
      </c>
      <c r="BA58" s="321" t="n"/>
      <c r="BB58" s="260" t="n">
        <v>66</v>
      </c>
      <c r="BC58" s="321" t="n"/>
      <c r="BD58" s="260" t="n">
        <v>0</v>
      </c>
      <c r="BE58" s="321" t="n"/>
      <c r="BF58" s="260" t="n">
        <v>0</v>
      </c>
      <c r="BG58" s="321" t="n"/>
      <c r="BH58" s="260" t="n">
        <v>0</v>
      </c>
      <c r="BI58" s="321" t="n"/>
      <c r="BJ58" s="554">
        <f>AVERAGE(B58,D58,F58,H58,J58,L58,N58,P58,R58,T58,V58,X58,Z58,AB58,AD58,AF58,AH58,AJ58,AL58,AN58,AP58,AR58,AT58,AV58,AX58,AZ58,BB58,BD58,BF58,BH58)</f>
        <v/>
      </c>
      <c r="BK58" s="555" t="n"/>
      <c r="BL58" s="556">
        <f>SUM(B58,D58,F58,H58,J58,L58,N58,P58,R58,T58,V58,X58,Z58,AB58,AD58,AF58,AH58,AJ58,AL58,AN58,AP58,AR58,AT58,AV58,AX58,AZ58,BB58,BD58,BF58,BH58)</f>
        <v/>
      </c>
      <c r="BP58" s="76" t="n">
        <v>237758937</v>
      </c>
    </row>
    <row r="59">
      <c r="A59" s="500" t="inlineStr">
        <is>
          <t>Займ одобрен</t>
        </is>
      </c>
      <c r="B59" s="260" t="n">
        <v>3</v>
      </c>
      <c r="C59" s="321" t="n"/>
      <c r="D59" s="260" t="n">
        <v>0</v>
      </c>
      <c r="E59" s="321" t="n"/>
      <c r="F59" s="321" t="n">
        <v>6</v>
      </c>
      <c r="G59" s="321" t="n"/>
      <c r="H59" s="321" t="n">
        <v>6</v>
      </c>
      <c r="I59" s="321" t="n"/>
      <c r="J59" s="260" t="n">
        <v>2</v>
      </c>
      <c r="K59" s="321" t="n"/>
      <c r="L59" s="260" t="n">
        <v>1</v>
      </c>
      <c r="M59" s="321" t="n"/>
      <c r="N59" s="260" t="n">
        <v>0</v>
      </c>
      <c r="O59" s="321" t="n"/>
      <c r="P59" s="260" t="n">
        <v>1</v>
      </c>
      <c r="Q59" s="321" t="n"/>
      <c r="R59" s="260" t="n">
        <v>2</v>
      </c>
      <c r="S59" s="321" t="n"/>
      <c r="T59" s="260" t="n">
        <v>2</v>
      </c>
      <c r="U59" s="321" t="n"/>
      <c r="V59" s="260" t="n">
        <v>2</v>
      </c>
      <c r="W59" s="321" t="n"/>
      <c r="X59" s="260" t="n">
        <v>2</v>
      </c>
      <c r="Y59" s="321" t="n"/>
      <c r="Z59" s="260" t="n">
        <v>5</v>
      </c>
      <c r="AA59" s="321" t="n"/>
      <c r="AB59" s="260" t="n">
        <v>3</v>
      </c>
      <c r="AC59" s="321" t="n"/>
      <c r="AD59" s="260" t="n">
        <v>0</v>
      </c>
      <c r="AE59" s="321" t="n"/>
      <c r="AF59" s="260" t="n">
        <v>3</v>
      </c>
      <c r="AG59" s="321" t="n"/>
      <c r="AH59" s="260" t="n">
        <v>3</v>
      </c>
      <c r="AI59" s="321" t="n"/>
      <c r="AJ59" s="260" t="n">
        <v>1</v>
      </c>
      <c r="AK59" s="321" t="n"/>
      <c r="AL59" s="260" t="n">
        <v>2</v>
      </c>
      <c r="AM59" s="321" t="n"/>
      <c r="AN59" s="260" t="n">
        <v>3</v>
      </c>
      <c r="AO59" s="321" t="n"/>
      <c r="AP59" s="260" t="n">
        <v>2</v>
      </c>
      <c r="AQ59" s="321" t="n"/>
      <c r="AR59" s="260" t="n">
        <v>8</v>
      </c>
      <c r="AS59" s="321" t="n"/>
      <c r="AT59" s="260" t="n">
        <v>3</v>
      </c>
      <c r="AU59" s="321" t="n"/>
      <c r="AV59" s="260" t="n">
        <v>2</v>
      </c>
      <c r="AW59" s="321" t="n"/>
      <c r="AX59" s="260" t="n">
        <v>3</v>
      </c>
      <c r="AY59" s="321" t="n"/>
      <c r="AZ59" s="260" t="n">
        <v>3</v>
      </c>
      <c r="BA59" s="321" t="n"/>
      <c r="BB59" s="260" t="n">
        <v>6</v>
      </c>
      <c r="BC59" s="321" t="n"/>
      <c r="BD59" s="260" t="n">
        <v>0</v>
      </c>
      <c r="BE59" s="321" t="n"/>
      <c r="BF59" s="260" t="n">
        <v>0</v>
      </c>
      <c r="BG59" s="321" t="n"/>
      <c r="BH59" s="260" t="n">
        <v>0</v>
      </c>
      <c r="BI59" s="321" t="n"/>
      <c r="BJ59" s="554">
        <f>AVERAGE(B59,D59,F59,H59,J59,L59,N59,P59,R59,T59,V59,X59,Z59,AB59,AD59,AF59,AH59,AJ59,AL59,AN59,AP59,AR59,AT59,AV59,AX59,AZ59,BB59,BD59,BF59,BH59)</f>
        <v/>
      </c>
      <c r="BK59" s="555" t="n"/>
      <c r="BL59" s="556">
        <f>SUM(B59,D59,F59,H59,J59,L59,N59,P59,R59,T59,V59,X59,Z59,AB59,AD59,AF59,AH59,AJ59,AL59,AN59,AP59,AR59,AT59,AV59,AX59,AZ59,BB59,BD59,BF59,BH59)</f>
        <v/>
      </c>
      <c r="BP59" s="76" t="n">
        <v>237758938</v>
      </c>
    </row>
    <row r="60" ht="15" customHeight="1" s="665" thickBot="1">
      <c r="A60" s="505" t="inlineStr">
        <is>
          <t>Договор подписан</t>
        </is>
      </c>
      <c r="B60" s="557" t="n">
        <v>3</v>
      </c>
      <c r="C60" s="330" t="n"/>
      <c r="D60" s="557" t="n">
        <v>0</v>
      </c>
      <c r="E60" s="330" t="n"/>
      <c r="F60" s="330" t="n">
        <v>5</v>
      </c>
      <c r="G60" s="330" t="n"/>
      <c r="H60" s="330" t="n">
        <v>6</v>
      </c>
      <c r="I60" s="330" t="n"/>
      <c r="J60" s="557" t="n">
        <v>2</v>
      </c>
      <c r="K60" s="330" t="n"/>
      <c r="L60" s="557" t="n">
        <v>1</v>
      </c>
      <c r="M60" s="330" t="n"/>
      <c r="N60" s="557" t="n">
        <v>0</v>
      </c>
      <c r="O60" s="330" t="n"/>
      <c r="P60" s="557" t="n">
        <v>1</v>
      </c>
      <c r="Q60" s="330" t="n"/>
      <c r="R60" s="557" t="n">
        <v>2</v>
      </c>
      <c r="S60" s="330" t="n"/>
      <c r="T60" s="557" t="n">
        <v>2</v>
      </c>
      <c r="U60" s="330" t="n"/>
      <c r="V60" s="557" t="n">
        <v>2</v>
      </c>
      <c r="W60" s="330" t="n"/>
      <c r="X60" s="557" t="n">
        <v>2</v>
      </c>
      <c r="Y60" s="330" t="n"/>
      <c r="Z60" s="557" t="n">
        <v>4</v>
      </c>
      <c r="AA60" s="330" t="n"/>
      <c r="AB60" s="557" t="n">
        <v>3</v>
      </c>
      <c r="AC60" s="330" t="n"/>
      <c r="AD60" s="557" t="n">
        <v>0</v>
      </c>
      <c r="AE60" s="330" t="n"/>
      <c r="AF60" s="557" t="n">
        <v>3</v>
      </c>
      <c r="AG60" s="330" t="n"/>
      <c r="AH60" s="557" t="n">
        <v>2</v>
      </c>
      <c r="AI60" s="330" t="n"/>
      <c r="AJ60" s="557" t="n">
        <v>1</v>
      </c>
      <c r="AK60" s="330" t="n"/>
      <c r="AL60" s="557" t="n">
        <v>1</v>
      </c>
      <c r="AM60" s="330" t="n"/>
      <c r="AN60" s="557" t="n">
        <v>3</v>
      </c>
      <c r="AO60" s="330" t="n"/>
      <c r="AP60" s="557" t="n">
        <v>2</v>
      </c>
      <c r="AQ60" s="330" t="n"/>
      <c r="AR60" s="527" t="n">
        <v>8</v>
      </c>
      <c r="AS60" s="330" t="n"/>
      <c r="AT60" s="557" t="n">
        <v>3</v>
      </c>
      <c r="AU60" s="330" t="n"/>
      <c r="AV60" s="557" t="n">
        <v>2</v>
      </c>
      <c r="AW60" s="330" t="n"/>
      <c r="AX60" s="557" t="n">
        <v>3</v>
      </c>
      <c r="AY60" s="330" t="n"/>
      <c r="AZ60" s="557" t="n">
        <v>3</v>
      </c>
      <c r="BA60" s="330" t="n"/>
      <c r="BB60" s="557" t="n">
        <v>5</v>
      </c>
      <c r="BC60" s="330" t="n"/>
      <c r="BD60" s="557" t="n">
        <v>0</v>
      </c>
      <c r="BE60" s="330" t="n"/>
      <c r="BF60" s="557" t="n">
        <v>0</v>
      </c>
      <c r="BG60" s="330" t="n"/>
      <c r="BH60" s="557" t="n">
        <v>0</v>
      </c>
      <c r="BI60" s="330" t="n"/>
      <c r="BJ60" s="558">
        <f>AVERAGE(B60,D60,F60,H60,J60,L60,N60,P60,R60,T60,V60,X60,Z60,AB60,AD60,AF60,AH60,AJ60,AL60,AN60,AP60,AR60,AT60,AV60,AX60,AZ60,BB60,BD60,BF60,BH60)</f>
        <v/>
      </c>
      <c r="BK60" s="559" t="n"/>
      <c r="BL60" s="560">
        <f>SUM(B60,D60,F60,H60,J60,L60,N60,P60,R60,T60,V60,X60,Z60,AB60,AD60,AF60,AH60,AJ60,AL60,AN60,AP60,AR60,AT60,AV60,AX60,AZ60,BB60,BD60,BF60,BH60)</f>
        <v/>
      </c>
      <c r="BP60" s="76" t="n">
        <v>237758939</v>
      </c>
    </row>
    <row r="61">
      <c r="A61" s="561" t="inlineStr">
        <is>
          <t>Отказ от Доп продукта Мультиполис:</t>
        </is>
      </c>
      <c r="B61" s="562" t="n"/>
      <c r="C61" s="563" t="n"/>
      <c r="D61" s="562" t="n"/>
      <c r="E61" s="563" t="n"/>
      <c r="F61" s="563" t="n"/>
      <c r="G61" s="563" t="n"/>
      <c r="H61" s="563" t="n"/>
      <c r="I61" s="563" t="n"/>
      <c r="J61" s="564" t="n"/>
      <c r="K61" s="563" t="n"/>
      <c r="L61" s="564" t="n"/>
      <c r="M61" s="563" t="n"/>
      <c r="N61" s="562" t="n"/>
      <c r="O61" s="563" t="n"/>
      <c r="P61" s="562" t="n"/>
      <c r="Q61" s="563" t="n"/>
      <c r="R61" s="562" t="n"/>
      <c r="S61" s="563" t="n"/>
      <c r="T61" s="562" t="n"/>
      <c r="U61" s="563" t="n"/>
      <c r="V61" s="562" t="n"/>
      <c r="W61" s="563" t="n"/>
      <c r="X61" s="562" t="n"/>
      <c r="Y61" s="563" t="n"/>
      <c r="Z61" s="562" t="n"/>
      <c r="AA61" s="563" t="n"/>
      <c r="AB61" s="562" t="n"/>
      <c r="AC61" s="563" t="n"/>
      <c r="AD61" s="562" t="n"/>
      <c r="AE61" s="563" t="n"/>
      <c r="AF61" s="562" t="n"/>
      <c r="AG61" s="563" t="n"/>
      <c r="AH61" s="562" t="n"/>
      <c r="AI61" s="563" t="n"/>
      <c r="AJ61" s="562" t="n"/>
      <c r="AK61" s="563" t="n"/>
      <c r="AL61" s="562" t="n"/>
      <c r="AM61" s="563" t="n"/>
      <c r="AN61" s="562" t="n"/>
      <c r="AO61" s="563" t="n"/>
      <c r="AP61" s="562" t="n"/>
      <c r="AQ61" s="563" t="n"/>
      <c r="AR61" s="562" t="n"/>
      <c r="AS61" s="563" t="n"/>
      <c r="AT61" s="562" t="n"/>
      <c r="AU61" s="563" t="n"/>
      <c r="AV61" s="562" t="n"/>
      <c r="AW61" s="563" t="n"/>
      <c r="AX61" s="564" t="n"/>
      <c r="AY61" s="563" t="n"/>
      <c r="AZ61" s="562" t="n"/>
      <c r="BA61" s="563" t="n"/>
      <c r="BB61" s="562" t="n"/>
      <c r="BC61" s="563" t="n"/>
      <c r="BD61" s="562" t="n"/>
      <c r="BE61" s="563" t="n"/>
      <c r="BF61" s="564" t="n"/>
      <c r="BG61" s="563" t="n"/>
      <c r="BH61" s="564" t="n"/>
      <c r="BI61" s="563" t="n"/>
      <c r="BJ61" s="552" t="inlineStr">
        <is>
          <t>Среднее в день</t>
        </is>
      </c>
      <c r="BK61" s="529" t="inlineStr">
        <is>
          <t>% конверсии</t>
        </is>
      </c>
      <c r="BL61" s="553" t="inlineStr">
        <is>
          <t>Сумма конверсий</t>
        </is>
      </c>
    </row>
    <row r="62">
      <c r="A62" s="565" t="inlineStr">
        <is>
          <t>Клик на кнопку "Отказаться от Услуги"</t>
        </is>
      </c>
      <c r="B62" s="566" t="n">
        <v>21</v>
      </c>
      <c r="C62" s="567" t="n"/>
      <c r="D62" s="566" t="n">
        <v>37</v>
      </c>
      <c r="E62" s="567" t="n"/>
      <c r="F62" s="567" t="n">
        <v>23</v>
      </c>
      <c r="G62" s="567" t="n"/>
      <c r="H62" s="567" t="n">
        <v>22</v>
      </c>
      <c r="I62" s="567" t="n"/>
      <c r="J62" s="568" t="n">
        <v>43</v>
      </c>
      <c r="K62" s="567" t="n"/>
      <c r="L62" s="568" t="n">
        <v>37</v>
      </c>
      <c r="M62" s="567" t="n"/>
      <c r="N62" s="566" t="n">
        <v>39</v>
      </c>
      <c r="O62" s="567" t="n"/>
      <c r="P62" s="566" t="n">
        <v>46</v>
      </c>
      <c r="Q62" s="567" t="n"/>
      <c r="R62" s="566" t="n">
        <v>35</v>
      </c>
      <c r="S62" s="567" t="n"/>
      <c r="T62" s="566" t="n">
        <v>36</v>
      </c>
      <c r="U62" s="567" t="n"/>
      <c r="V62" s="566" t="n">
        <v>38</v>
      </c>
      <c r="W62" s="567" t="n"/>
      <c r="X62" s="566" t="n">
        <v>61</v>
      </c>
      <c r="Y62" s="567" t="n"/>
      <c r="Z62" s="566" t="n">
        <v>49</v>
      </c>
      <c r="AA62" s="567" t="n"/>
      <c r="AB62" s="566" t="n">
        <v>74</v>
      </c>
      <c r="AC62" s="567" t="n"/>
      <c r="AD62" s="566" t="n">
        <v>94</v>
      </c>
      <c r="AE62" s="567" t="n"/>
      <c r="AF62" s="566" t="n">
        <v>65</v>
      </c>
      <c r="AG62" s="567" t="n"/>
      <c r="AH62" s="566" t="n">
        <v>55</v>
      </c>
      <c r="AI62" s="567" t="n"/>
      <c r="AJ62" s="566" t="n">
        <v>41</v>
      </c>
      <c r="AK62" s="567" t="n"/>
      <c r="AL62" s="566" t="n">
        <v>34</v>
      </c>
      <c r="AM62" s="567" t="n"/>
      <c r="AN62" s="566" t="n">
        <v>64</v>
      </c>
      <c r="AO62" s="567" t="n"/>
      <c r="AP62" s="566" t="n">
        <v>58</v>
      </c>
      <c r="AQ62" s="567" t="n"/>
      <c r="AR62" s="566" t="n">
        <v>46</v>
      </c>
      <c r="AS62" s="567" t="n"/>
      <c r="AT62" s="566" t="n">
        <v>68</v>
      </c>
      <c r="AU62" s="567" t="n"/>
      <c r="AV62" s="566" t="n">
        <v>58</v>
      </c>
      <c r="AW62" s="567" t="n"/>
      <c r="AX62" s="568" t="n">
        <v>34</v>
      </c>
      <c r="AY62" s="567" t="n"/>
      <c r="AZ62" s="566" t="n">
        <v>48</v>
      </c>
      <c r="BA62" s="567" t="n"/>
      <c r="BB62" s="566" t="n">
        <v>45</v>
      </c>
      <c r="BC62" s="567" t="n"/>
      <c r="BD62" s="566" t="n">
        <v>46</v>
      </c>
      <c r="BE62" s="567" t="n"/>
      <c r="BF62" s="568" t="n">
        <v>51</v>
      </c>
      <c r="BG62" s="567" t="n"/>
      <c r="BH62" s="568" t="n">
        <v>45</v>
      </c>
      <c r="BI62" s="567" t="n"/>
      <c r="BJ62" s="569">
        <f>AVERAGE(B62,D62,F62,H62,J62,L62,N62,P62,R62,T62,V62,X62,Z62,AB62,AD62,AF62,AH62,AJ62,AL62,AN62,AP62,AR62,AT62,AV62,AX62,AZ62,BB62,BD62,BF62,BH62)</f>
        <v/>
      </c>
      <c r="BK62" s="555" t="n"/>
      <c r="BL62" s="569">
        <f>SUM(B62,D62,F62,H62,J62,L62,N62,P62,R62,T62,V62,X62,Z62,AB62,AD62,AF62,AH62,AJ62,AL62,AN62,AP62,AR62,AT62,AV62,AX62,AZ62,BB62,BD62,BF62,BH62)</f>
        <v/>
      </c>
      <c r="BP62" s="76" t="n">
        <v>243772262</v>
      </c>
    </row>
    <row r="63">
      <c r="A63" s="565" t="inlineStr">
        <is>
          <t>В счет погашения займа</t>
        </is>
      </c>
      <c r="B63" s="566" t="n">
        <v>12</v>
      </c>
      <c r="C63" s="567" t="n"/>
      <c r="D63" s="566" t="n">
        <v>17</v>
      </c>
      <c r="E63" s="567" t="n"/>
      <c r="F63" s="567" t="n">
        <v>10</v>
      </c>
      <c r="G63" s="567" t="n"/>
      <c r="H63" s="567" t="n">
        <v>12</v>
      </c>
      <c r="I63" s="567" t="n"/>
      <c r="J63" s="568" t="n">
        <v>18</v>
      </c>
      <c r="K63" s="567" t="n"/>
      <c r="L63" s="568" t="n">
        <v>18</v>
      </c>
      <c r="M63" s="567" t="n"/>
      <c r="N63" s="566" t="n">
        <v>20</v>
      </c>
      <c r="O63" s="567" t="n"/>
      <c r="P63" s="566" t="n">
        <v>16</v>
      </c>
      <c r="Q63" s="567" t="n"/>
      <c r="R63" s="566" t="n">
        <v>15</v>
      </c>
      <c r="S63" s="567" t="n"/>
      <c r="T63" s="566" t="n">
        <v>16</v>
      </c>
      <c r="U63" s="567" t="n"/>
      <c r="V63" s="566" t="n">
        <v>15</v>
      </c>
      <c r="W63" s="567" t="n"/>
      <c r="X63" s="566" t="n">
        <v>25</v>
      </c>
      <c r="Y63" s="567" t="n"/>
      <c r="Z63" s="566" t="n">
        <v>26</v>
      </c>
      <c r="AA63" s="567" t="n"/>
      <c r="AB63" s="566" t="n">
        <v>39</v>
      </c>
      <c r="AC63" s="567" t="n"/>
      <c r="AD63" s="566" t="n">
        <v>44</v>
      </c>
      <c r="AE63" s="567" t="n"/>
      <c r="AF63" s="566" t="n">
        <v>36</v>
      </c>
      <c r="AG63" s="567" t="n"/>
      <c r="AH63" s="566" t="n">
        <v>25</v>
      </c>
      <c r="AI63" s="567" t="n"/>
      <c r="AJ63" s="566" t="n">
        <v>19</v>
      </c>
      <c r="AK63" s="567" t="n"/>
      <c r="AL63" s="566" t="n">
        <v>17</v>
      </c>
      <c r="AM63" s="567" t="n"/>
      <c r="AN63" s="566" t="n">
        <v>28</v>
      </c>
      <c r="AO63" s="567" t="n"/>
      <c r="AP63" s="566" t="n">
        <v>26</v>
      </c>
      <c r="AQ63" s="567" t="n"/>
      <c r="AR63" s="566" t="n">
        <v>16</v>
      </c>
      <c r="AS63" s="567" t="n"/>
      <c r="AT63" s="566" t="n">
        <v>31</v>
      </c>
      <c r="AU63" s="567" t="n"/>
      <c r="AV63" s="566" t="n">
        <v>27</v>
      </c>
      <c r="AW63" s="567" t="n"/>
      <c r="AX63" s="568" t="n">
        <v>21</v>
      </c>
      <c r="AY63" s="567" t="n"/>
      <c r="AZ63" s="566" t="n">
        <v>19</v>
      </c>
      <c r="BA63" s="567" t="n"/>
      <c r="BB63" s="566" t="n">
        <v>21</v>
      </c>
      <c r="BC63" s="567" t="n"/>
      <c r="BD63" s="566" t="n">
        <v>19</v>
      </c>
      <c r="BE63" s="567" t="n"/>
      <c r="BF63" s="568" t="n">
        <v>24</v>
      </c>
      <c r="BG63" s="567" t="n"/>
      <c r="BH63" s="568" t="n">
        <v>23</v>
      </c>
      <c r="BI63" s="567" t="n"/>
      <c r="BJ63" s="569">
        <f>AVERAGE(B63,D63,F63,H63,J63,L63,N63,P63,R63,T63,V63,X63,Z63,AB63,AD63,AF63,AH63,AJ63,AL63,AN63,AP63,AR63,AT63,AV63,AX63,AZ63,BB63,BD63,BF63,BH63)</f>
        <v/>
      </c>
      <c r="BK63" s="555" t="n"/>
      <c r="BL63" s="569">
        <f>SUM(B63,D63,F63,H63,J63,L63,N63,P63,R63,T63,V63,X63,Z63,AB63,AD63,AF63,AH63,AJ63,AL63,AN63,AP63,AR63,AT63,AV63,AX63,AZ63,BB63,BD63,BF63,BH63)</f>
        <v/>
      </c>
      <c r="BP63" s="76" t="n">
        <v>243751339</v>
      </c>
    </row>
    <row r="64">
      <c r="A64" s="570" t="inlineStr">
        <is>
          <t>На свою банковскую карту</t>
        </is>
      </c>
      <c r="B64" s="566" t="n">
        <v>1</v>
      </c>
      <c r="C64" s="567" t="n"/>
      <c r="D64" s="566" t="n">
        <v>0</v>
      </c>
      <c r="E64" s="567" t="n"/>
      <c r="F64" s="567" t="n">
        <v>3</v>
      </c>
      <c r="G64" s="567" t="n"/>
      <c r="H64" s="567" t="n">
        <v>2</v>
      </c>
      <c r="I64" s="567" t="n"/>
      <c r="J64" s="568" t="n">
        <v>3</v>
      </c>
      <c r="K64" s="567" t="n"/>
      <c r="L64" s="568" t="n">
        <v>1</v>
      </c>
      <c r="M64" s="567" t="n"/>
      <c r="N64" s="566" t="n">
        <v>2</v>
      </c>
      <c r="O64" s="567" t="n"/>
      <c r="P64" s="566" t="n">
        <v>5</v>
      </c>
      <c r="Q64" s="567" t="n"/>
      <c r="R64" s="566" t="n">
        <v>2</v>
      </c>
      <c r="S64" s="567" t="n"/>
      <c r="T64" s="566" t="n">
        <v>1</v>
      </c>
      <c r="U64" s="567" t="n"/>
      <c r="V64" s="566" t="n">
        <v>3</v>
      </c>
      <c r="W64" s="567" t="n"/>
      <c r="X64" s="566" t="n">
        <v>2</v>
      </c>
      <c r="Y64" s="567" t="n"/>
      <c r="Z64" s="566" t="n">
        <v>2</v>
      </c>
      <c r="AA64" s="567" t="n"/>
      <c r="AB64" s="566" t="n">
        <v>5</v>
      </c>
      <c r="AC64" s="567" t="n"/>
      <c r="AD64" s="566" t="n">
        <v>3</v>
      </c>
      <c r="AE64" s="567" t="n"/>
      <c r="AF64" s="566" t="n">
        <v>2</v>
      </c>
      <c r="AG64" s="567" t="n"/>
      <c r="AH64" s="566" t="n">
        <v>2</v>
      </c>
      <c r="AI64" s="567" t="n"/>
      <c r="AJ64" s="566" t="n">
        <v>3</v>
      </c>
      <c r="AK64" s="567" t="n"/>
      <c r="AL64" s="566" t="n">
        <v>3</v>
      </c>
      <c r="AM64" s="567" t="n"/>
      <c r="AN64" s="566" t="n">
        <v>5</v>
      </c>
      <c r="AO64" s="567" t="n"/>
      <c r="AP64" s="566" t="n">
        <v>6</v>
      </c>
      <c r="AQ64" s="567" t="n"/>
      <c r="AR64" s="566" t="n">
        <v>2</v>
      </c>
      <c r="AS64" s="567" t="n"/>
      <c r="AT64" s="566" t="n">
        <v>2</v>
      </c>
      <c r="AU64" s="567" t="n"/>
      <c r="AV64" s="566" t="n">
        <v>2</v>
      </c>
      <c r="AW64" s="567" t="n"/>
      <c r="AX64" s="568" t="n">
        <v>2</v>
      </c>
      <c r="AY64" s="567" t="n"/>
      <c r="AZ64" s="566" t="n">
        <v>2</v>
      </c>
      <c r="BA64" s="567" t="n"/>
      <c r="BB64" s="566" t="n">
        <v>2</v>
      </c>
      <c r="BC64" s="567" t="n"/>
      <c r="BD64" s="566" t="n">
        <v>3</v>
      </c>
      <c r="BE64" s="567" t="n"/>
      <c r="BF64" s="568" t="n">
        <v>4</v>
      </c>
      <c r="BG64" s="567" t="n"/>
      <c r="BH64" s="568" t="n">
        <v>2</v>
      </c>
      <c r="BI64" s="567" t="n"/>
      <c r="BJ64" s="569">
        <f>AVERAGE(B64,D64,F64,H64,J64,L64,N64,P64,R64,T64,V64,X64,Z64,AB64,AD64,AF64,AH64,AJ64,AL64,AN64,AP64,AR64,AT64,AV64,AX64,AZ64,BB64,BD64,BF64,BH64)</f>
        <v/>
      </c>
      <c r="BK64" s="555" t="n"/>
      <c r="BL64" s="569">
        <f>SUM(B64,D64,F64,H64,J64,L64,N64,P64,R64,T64,V64,X64,Z64,AB64,AD64,AF64,AH64,AJ64,AL64,AN64,AP64,AR64,AT64,AV64,AX64,AZ64,BB64,BD64,BF64,BH64)</f>
        <v/>
      </c>
      <c r="BP64" s="76" t="n">
        <v>243772263</v>
      </c>
    </row>
    <row r="65">
      <c r="A65" s="570" t="inlineStr">
        <is>
          <t xml:space="preserve">Кол-во заявок  </t>
        </is>
      </c>
      <c r="B65" s="566" t="n"/>
      <c r="C65" s="567" t="n"/>
      <c r="D65" s="566" t="n"/>
      <c r="E65" s="567" t="n"/>
      <c r="F65" s="567" t="n"/>
      <c r="G65" s="567" t="n"/>
      <c r="H65" s="567" t="n"/>
      <c r="I65" s="567" t="n"/>
      <c r="J65" s="568" t="n"/>
      <c r="K65" s="567" t="n"/>
      <c r="L65" s="568" t="n"/>
      <c r="M65" s="567" t="n"/>
      <c r="N65" s="566" t="n"/>
      <c r="O65" s="567" t="n"/>
      <c r="P65" s="566" t="n"/>
      <c r="Q65" s="567" t="n"/>
      <c r="R65" s="566" t="n"/>
      <c r="S65" s="567" t="n"/>
      <c r="T65" s="566" t="n"/>
      <c r="U65" s="567" t="n"/>
      <c r="V65" s="566" t="n"/>
      <c r="W65" s="567" t="n"/>
      <c r="X65" s="566" t="n"/>
      <c r="Y65" s="567" t="n"/>
      <c r="Z65" s="566" t="n"/>
      <c r="AA65" s="567" t="n"/>
      <c r="AB65" s="566" t="n"/>
      <c r="AC65" s="567" t="n"/>
      <c r="AD65" s="566" t="n"/>
      <c r="AE65" s="567" t="n"/>
      <c r="AF65" s="566" t="n"/>
      <c r="AG65" s="567" t="n"/>
      <c r="AH65" s="566" t="n"/>
      <c r="AI65" s="567" t="n"/>
      <c r="AJ65" s="566" t="n"/>
      <c r="AK65" s="567" t="n"/>
      <c r="AL65" s="566" t="n"/>
      <c r="AM65" s="567" t="n"/>
      <c r="AN65" s="566" t="n"/>
      <c r="AO65" s="567" t="n"/>
      <c r="AP65" s="566" t="n"/>
      <c r="AQ65" s="567" t="n"/>
      <c r="AR65" s="566" t="n"/>
      <c r="AS65" s="567" t="n"/>
      <c r="AT65" s="566" t="n"/>
      <c r="AU65" s="567" t="n"/>
      <c r="AV65" s="566" t="n"/>
      <c r="AW65" s="567" t="n"/>
      <c r="AX65" s="568" t="n"/>
      <c r="AY65" s="567" t="n"/>
      <c r="AZ65" s="566" t="n"/>
      <c r="BA65" s="567" t="n"/>
      <c r="BB65" s="566" t="n"/>
      <c r="BC65" s="567" t="n"/>
      <c r="BD65" s="566" t="n"/>
      <c r="BE65" s="567" t="n"/>
      <c r="BF65" s="568" t="n"/>
      <c r="BG65" s="567" t="n"/>
      <c r="BH65" s="568" t="n"/>
      <c r="BI65" s="567" t="n"/>
      <c r="BJ65" s="569">
        <f>AVERAGE(B65,D65,F65,H65,J65,L65,N65,P65,R65,T65,V65,X65,Z65,AB65,AD65,AF65,AH65,AJ65,AL65,AN65,AP65,AR65,AT65,AV65,AX65,AZ65,BB65,BD65,BF65,BH65)</f>
        <v/>
      </c>
      <c r="BK65" s="555" t="n"/>
      <c r="BL65" s="569">
        <f>SUM(B65,D65,F65,H65,J65,L65,N65,P65,R65,T65,V65,X65,Z65,AB65,AD65,AF65,AH65,AJ65,AL65,AN65,AP65,AR65,AT65,AV65,AX65,AZ65,BB65,BD65,BF65,BH65)</f>
        <v/>
      </c>
    </row>
    <row r="66" ht="15" customHeight="1" s="665" thickBot="1">
      <c r="A66" s="571" t="n"/>
      <c r="B66" s="572" t="n"/>
      <c r="C66" s="573" t="n"/>
      <c r="D66" s="572" t="n"/>
      <c r="E66" s="573" t="n"/>
      <c r="F66" s="573" t="n"/>
      <c r="G66" s="573" t="n"/>
      <c r="H66" s="573" t="n"/>
      <c r="I66" s="573" t="n"/>
      <c r="J66" s="617" t="n"/>
      <c r="K66" s="573" t="n"/>
      <c r="L66" s="617" t="n"/>
      <c r="M66" s="573" t="n"/>
      <c r="N66" s="572" t="n"/>
      <c r="O66" s="573" t="n"/>
      <c r="P66" s="572" t="n"/>
      <c r="Q66" s="573" t="n"/>
      <c r="R66" s="572" t="n"/>
      <c r="S66" s="573" t="n"/>
      <c r="T66" s="572" t="n"/>
      <c r="U66" s="573" t="n"/>
      <c r="V66" s="572" t="n"/>
      <c r="W66" s="573" t="n"/>
      <c r="X66" s="572" t="n"/>
      <c r="Y66" s="573" t="n"/>
      <c r="Z66" s="572" t="n"/>
      <c r="AA66" s="573" t="n"/>
      <c r="AB66" s="572" t="n"/>
      <c r="AC66" s="573" t="n"/>
      <c r="AD66" s="572" t="n"/>
      <c r="AE66" s="573" t="n"/>
      <c r="AF66" s="572" t="n"/>
      <c r="AG66" s="573" t="n"/>
      <c r="AH66" s="572" t="n"/>
      <c r="AI66" s="573" t="n"/>
      <c r="AJ66" s="572" t="n"/>
      <c r="AK66" s="573" t="n"/>
      <c r="AL66" s="572" t="n"/>
      <c r="AM66" s="573" t="n"/>
      <c r="AN66" s="572" t="n"/>
      <c r="AO66" s="573" t="n"/>
      <c r="AP66" s="572" t="n"/>
      <c r="AQ66" s="573" t="n"/>
      <c r="AR66" s="572" t="n"/>
      <c r="AS66" s="573" t="n"/>
      <c r="AT66" s="572" t="n"/>
      <c r="AU66" s="573" t="n"/>
      <c r="AV66" s="572" t="n"/>
      <c r="AW66" s="573" t="n"/>
      <c r="AX66" s="617" t="n"/>
      <c r="AY66" s="573" t="n"/>
      <c r="AZ66" s="572" t="n"/>
      <c r="BA66" s="573" t="n"/>
      <c r="BB66" s="572" t="n"/>
      <c r="BC66" s="573" t="n"/>
      <c r="BD66" s="572" t="n"/>
      <c r="BE66" s="573" t="n"/>
      <c r="BF66" s="575" t="n"/>
      <c r="BG66" s="573" t="n"/>
      <c r="BH66" s="575" t="n"/>
      <c r="BI66" s="573" t="n"/>
      <c r="BJ66" s="576">
        <f>AVERAGE(B66,D66,F66,H66,J66,L66,N66,P66,R66,T66,V66,X66,Z66,AB66,AD66,AF66,AH66,AJ66,AL66,AN66,AP66,AR66,AT66,AV66,AX66,AZ66,BB66,BD66,BF66,BH66)</f>
        <v/>
      </c>
      <c r="BK66" s="559" t="n"/>
      <c r="BL66" s="560">
        <f>SUM(B66,D66,F66,H66,J66,L66,N66,P66,R66,T66,V66,X66,Z66,AB66,AD66,AF66,AH66,AJ66,AL66,AN66,AP66,AR66,AT66,AV66,AX66,AZ66,BB66,BD66,BF66,BH66)</f>
        <v/>
      </c>
    </row>
    <row r="67">
      <c r="A67" s="625" t="inlineStr">
        <is>
          <t>Перекредитование с доп суммой</t>
        </is>
      </c>
      <c r="B67" s="626" t="n"/>
      <c r="C67" s="626" t="n"/>
      <c r="D67" s="626" t="n"/>
      <c r="E67" s="626" t="n"/>
      <c r="F67" s="626" t="n"/>
      <c r="G67" s="626" t="n"/>
      <c r="H67" s="626" t="n"/>
      <c r="I67" s="626" t="n"/>
      <c r="J67" s="634" t="n"/>
      <c r="K67" s="626" t="n"/>
      <c r="L67" s="634" t="n"/>
      <c r="M67" s="626" t="n"/>
      <c r="N67" s="626" t="n"/>
      <c r="O67" s="626" t="n"/>
      <c r="P67" s="626" t="n"/>
      <c r="Q67" s="626" t="n"/>
      <c r="R67" s="626" t="n"/>
      <c r="S67" s="626" t="n"/>
      <c r="T67" s="626" t="n"/>
      <c r="U67" s="626" t="n"/>
      <c r="V67" s="626" t="n"/>
      <c r="W67" s="626" t="n"/>
      <c r="X67" s="626" t="n"/>
      <c r="Y67" s="626" t="n"/>
      <c r="Z67" s="626" t="n"/>
      <c r="AA67" s="626" t="n"/>
      <c r="AB67" s="626" t="n"/>
      <c r="AC67" s="626" t="n"/>
      <c r="AD67" s="626" t="n"/>
      <c r="AE67" s="626" t="n"/>
      <c r="AF67" s="626" t="n"/>
      <c r="AG67" s="626" t="n"/>
      <c r="AH67" s="626" t="n"/>
      <c r="AI67" s="626" t="n"/>
      <c r="AJ67" s="626" t="n"/>
      <c r="AK67" s="626" t="n"/>
      <c r="AL67" s="626" t="n"/>
      <c r="AM67" s="626" t="n"/>
      <c r="AN67" s="626" t="n"/>
      <c r="AO67" s="626" t="n"/>
      <c r="AP67" s="626" t="n"/>
      <c r="AQ67" s="626" t="n"/>
      <c r="AR67" s="626" t="n"/>
      <c r="AS67" s="626" t="n"/>
      <c r="AT67" s="626" t="n"/>
      <c r="AU67" s="626" t="n"/>
      <c r="AV67" s="626" t="n"/>
      <c r="AW67" s="626" t="n"/>
      <c r="AX67" s="626" t="n"/>
      <c r="AY67" s="626" t="n"/>
      <c r="AZ67" s="626" t="n"/>
      <c r="BA67" s="626" t="n"/>
      <c r="BB67" s="626" t="n"/>
      <c r="BC67" s="626" t="n"/>
      <c r="BD67" s="626" t="n"/>
      <c r="BE67" s="626" t="n"/>
      <c r="BF67" s="634" t="n"/>
      <c r="BG67" s="626" t="n"/>
      <c r="BH67" s="634" t="n"/>
      <c r="BI67" s="626" t="n"/>
      <c r="BJ67" s="552" t="inlineStr">
        <is>
          <t>Среднее в день</t>
        </is>
      </c>
      <c r="BK67" s="529" t="inlineStr">
        <is>
          <t>% конверсии</t>
        </is>
      </c>
      <c r="BL67" s="553" t="inlineStr">
        <is>
          <t>Сумма конверсий</t>
        </is>
      </c>
    </row>
    <row r="68">
      <c r="A68" s="628" t="inlineStr">
        <is>
          <t>Доступна доп сумма при перекредитовании</t>
        </is>
      </c>
      <c r="B68" s="629" t="n">
        <v>240</v>
      </c>
      <c r="C68" s="629" t="n"/>
      <c r="D68" s="629" t="n">
        <v>281</v>
      </c>
      <c r="E68" s="629" t="n"/>
      <c r="F68" s="629" t="n">
        <v>266</v>
      </c>
      <c r="G68" s="629" t="n"/>
      <c r="H68" s="629" t="n">
        <v>137</v>
      </c>
      <c r="I68" s="629" t="n"/>
      <c r="J68" s="633" t="n">
        <v>460</v>
      </c>
      <c r="K68" s="629" t="n"/>
      <c r="L68" s="633" t="n">
        <v>427</v>
      </c>
      <c r="M68" s="629" t="n"/>
      <c r="N68" s="629" t="n">
        <v>408</v>
      </c>
      <c r="O68" s="629" t="n"/>
      <c r="P68" s="629" t="n">
        <v>396</v>
      </c>
      <c r="Q68" s="629" t="n"/>
      <c r="R68" s="629" t="n">
        <v>558</v>
      </c>
      <c r="S68" s="629" t="n"/>
      <c r="T68" s="629" t="n">
        <v>480</v>
      </c>
      <c r="U68" s="629" t="n"/>
      <c r="V68" s="629" t="n">
        <v>267</v>
      </c>
      <c r="W68" s="629" t="n"/>
      <c r="X68" s="629" t="n">
        <v>1087</v>
      </c>
      <c r="Y68" s="629" t="n"/>
      <c r="Z68" s="629" t="n">
        <v>782</v>
      </c>
      <c r="AA68" s="629" t="n"/>
      <c r="AB68" s="629" t="n">
        <v>764</v>
      </c>
      <c r="AC68" s="629" t="n"/>
      <c r="AD68" s="629" t="n">
        <v>985</v>
      </c>
      <c r="AE68" s="629" t="n"/>
      <c r="AF68" s="629" t="n">
        <v>887</v>
      </c>
      <c r="AG68" s="629" t="n"/>
      <c r="AH68" s="629" t="n">
        <v>499</v>
      </c>
      <c r="AI68" s="629" t="n"/>
      <c r="AJ68" s="629" t="n">
        <v>129</v>
      </c>
      <c r="AK68" s="629" t="n"/>
      <c r="AL68" s="629" t="n">
        <v>354</v>
      </c>
      <c r="AM68" s="629" t="n"/>
      <c r="AN68" s="629" t="n">
        <v>316</v>
      </c>
      <c r="AO68" s="629" t="n"/>
      <c r="AP68" s="629" t="n">
        <v>375</v>
      </c>
      <c r="AQ68" s="629" t="n"/>
      <c r="AR68" s="629" t="n">
        <v>425</v>
      </c>
      <c r="AS68" s="629" t="n"/>
      <c r="AT68" s="629" t="n">
        <v>438</v>
      </c>
      <c r="AU68" s="629" t="n"/>
      <c r="AV68" s="629" t="n">
        <v>229</v>
      </c>
      <c r="AW68" s="629" t="n"/>
      <c r="AX68" s="629" t="n">
        <v>95</v>
      </c>
      <c r="AY68" s="629" t="n"/>
      <c r="AZ68" s="629" t="n">
        <v>285</v>
      </c>
      <c r="BA68" s="629" t="n"/>
      <c r="BB68" s="629" t="n">
        <v>226</v>
      </c>
      <c r="BC68" s="629" t="n"/>
      <c r="BD68" s="629" t="n">
        <v>224</v>
      </c>
      <c r="BE68" s="629" t="n"/>
      <c r="BF68" s="633" t="n">
        <v>157</v>
      </c>
      <c r="BG68" s="629" t="n"/>
      <c r="BH68" s="633" t="n">
        <v>224</v>
      </c>
      <c r="BI68" s="629" t="n"/>
      <c r="BJ68" s="569">
        <f>AVERAGE(B68,D68,F68,H68,J68,L68,N68,P68,R68,T68,V68,X68,Z68,AB68,AD68,AF68,AH68,AJ68,AL68,AN68,AP68,AR68,AT68,AV68,AX68,AZ68,BB68,BD68,BF68,BH68)</f>
        <v/>
      </c>
      <c r="BK68" s="555" t="n"/>
      <c r="BL68" s="569">
        <f>SUM(B68,D68,F68,H68,J68,L68,N68,P68,R68,T68,V68,X68,Z68,AB68,AD68,AF68,AH68,AJ68,AL68,AN68,AP68,AR68,AT68,AV68,AX68,AZ68,BB68,BD68,BF68,BH68)</f>
        <v/>
      </c>
      <c r="BP68" s="271" t="n">
        <v>254562958</v>
      </c>
    </row>
    <row r="69">
      <c r="A69" s="628" t="inlineStr">
        <is>
          <t>Нажал чек бос получения доп суммы</t>
        </is>
      </c>
      <c r="B69" s="629" t="n">
        <v>21</v>
      </c>
      <c r="C69" s="629" t="n"/>
      <c r="D69" s="629" t="n">
        <v>20</v>
      </c>
      <c r="E69" s="629" t="n"/>
      <c r="F69" s="629" t="n">
        <v>28</v>
      </c>
      <c r="G69" s="629" t="n"/>
      <c r="H69" s="629" t="n">
        <v>12</v>
      </c>
      <c r="I69" s="629" t="n"/>
      <c r="J69" s="633" t="n">
        <v>31</v>
      </c>
      <c r="K69" s="629" t="n"/>
      <c r="L69" s="633" t="n">
        <v>24</v>
      </c>
      <c r="M69" s="629" t="n"/>
      <c r="N69" s="629" t="n">
        <v>38</v>
      </c>
      <c r="O69" s="629" t="n"/>
      <c r="P69" s="629" t="n">
        <v>25</v>
      </c>
      <c r="Q69" s="629" t="n"/>
      <c r="R69" s="629" t="n">
        <v>45</v>
      </c>
      <c r="S69" s="629" t="n"/>
      <c r="T69" s="629" t="n">
        <v>41</v>
      </c>
      <c r="U69" s="629" t="n"/>
      <c r="V69" s="629" t="n">
        <v>23</v>
      </c>
      <c r="W69" s="629" t="n"/>
      <c r="X69" s="629" t="n">
        <v>81</v>
      </c>
      <c r="Y69" s="629" t="n"/>
      <c r="Z69" s="629" t="n">
        <v>54</v>
      </c>
      <c r="AA69" s="629" t="n"/>
      <c r="AB69" s="629" t="n">
        <v>59</v>
      </c>
      <c r="AC69" s="629" t="n"/>
      <c r="AD69" s="629" t="n">
        <v>64</v>
      </c>
      <c r="AE69" s="629" t="n"/>
      <c r="AF69" s="629" t="n">
        <v>84</v>
      </c>
      <c r="AG69" s="629" t="n"/>
      <c r="AH69" s="629" t="n">
        <v>47</v>
      </c>
      <c r="AI69" s="629" t="n"/>
      <c r="AJ69" s="629" t="n">
        <v>14</v>
      </c>
      <c r="AK69" s="629" t="n"/>
      <c r="AL69" s="629" t="n">
        <v>28</v>
      </c>
      <c r="AM69" s="629" t="n"/>
      <c r="AN69" s="629" t="n">
        <v>24</v>
      </c>
      <c r="AO69" s="629" t="n"/>
      <c r="AP69" s="629" t="n">
        <v>30</v>
      </c>
      <c r="AQ69" s="629" t="n"/>
      <c r="AR69" s="629" t="n">
        <v>21</v>
      </c>
      <c r="AS69" s="629" t="n"/>
      <c r="AT69" s="629" t="n">
        <v>35</v>
      </c>
      <c r="AU69" s="629" t="n"/>
      <c r="AV69" s="629" t="n">
        <v>15</v>
      </c>
      <c r="AW69" s="629" t="n"/>
      <c r="AX69" s="629" t="n">
        <v>12</v>
      </c>
      <c r="AY69" s="629" t="n"/>
      <c r="AZ69" s="629" t="n">
        <v>33</v>
      </c>
      <c r="BA69" s="629" t="n"/>
      <c r="BB69" s="629" t="n">
        <v>38</v>
      </c>
      <c r="BC69" s="629" t="n"/>
      <c r="BD69" s="629" t="n">
        <v>46</v>
      </c>
      <c r="BE69" s="629" t="n"/>
      <c r="BF69" s="633" t="n">
        <v>42</v>
      </c>
      <c r="BG69" s="629" t="n"/>
      <c r="BH69" s="633" t="n">
        <v>44</v>
      </c>
      <c r="BI69" s="629" t="n"/>
      <c r="BJ69" s="569">
        <f>AVERAGE(B69,D69,F69,H69,J69,L69,N69,P69,R69,T69,V69,X69,Z69,AB69,AD69,AF69,AH69,AJ69,AL69,AN69,AP69,AR69,AT69,AV69,AX69,AZ69,BB69,BD69,BF69,BH69)</f>
        <v/>
      </c>
      <c r="BK69" s="555" t="n"/>
      <c r="BL69" s="569">
        <f>SUM(B69,D69,F69,H69,J69,L69,N69,P69,R69,T69,V69,X69,Z69,AB69,AD69,AF69,AH69,AJ69,AL69,AN69,AP69,AR69,AT69,AV69,AX69,AZ69,BB69,BD69,BF69,BH69)</f>
        <v/>
      </c>
      <c r="BP69" s="271" t="n">
        <v>254562959</v>
      </c>
    </row>
    <row r="70">
      <c r="A70" s="628" t="inlineStr">
        <is>
          <t>Прочитал условия и допы, нажал Продолжить</t>
        </is>
      </c>
      <c r="B70" s="629" t="n"/>
      <c r="C70" s="629" t="n"/>
      <c r="D70" s="629" t="n"/>
      <c r="E70" s="629" t="n"/>
      <c r="F70" s="629" t="n"/>
      <c r="G70" s="629" t="n"/>
      <c r="H70" s="629" t="n"/>
      <c r="I70" s="629" t="n"/>
      <c r="J70" s="633" t="n"/>
      <c r="K70" s="629" t="n"/>
      <c r="L70" s="633" t="n"/>
      <c r="M70" s="629" t="n"/>
      <c r="N70" s="629" t="n"/>
      <c r="O70" s="629" t="n"/>
      <c r="P70" s="629" t="n"/>
      <c r="Q70" s="629" t="n"/>
      <c r="R70" s="629" t="n"/>
      <c r="S70" s="629" t="n"/>
      <c r="T70" s="629" t="n"/>
      <c r="U70" s="629" t="n"/>
      <c r="V70" s="629" t="n"/>
      <c r="W70" s="629" t="n"/>
      <c r="X70" s="629" t="n"/>
      <c r="Y70" s="629" t="n"/>
      <c r="Z70" s="629" t="n"/>
      <c r="AA70" s="629" t="n"/>
      <c r="AB70" s="629" t="n"/>
      <c r="AC70" s="629" t="n"/>
      <c r="AD70" s="629" t="n"/>
      <c r="AE70" s="629" t="n"/>
      <c r="AF70" s="629" t="n"/>
      <c r="AG70" s="629" t="n"/>
      <c r="AH70" s="629" t="n"/>
      <c r="AI70" s="629" t="n"/>
      <c r="AJ70" s="629" t="n"/>
      <c r="AK70" s="629" t="n"/>
      <c r="AL70" s="629" t="n"/>
      <c r="AM70" s="629" t="n"/>
      <c r="AN70" s="629" t="n"/>
      <c r="AO70" s="629" t="n"/>
      <c r="AP70" s="629" t="n"/>
      <c r="AQ70" s="629" t="n"/>
      <c r="AR70" s="629" t="n"/>
      <c r="AS70" s="629" t="n"/>
      <c r="AT70" s="629" t="n"/>
      <c r="AU70" s="629" t="n"/>
      <c r="AV70" s="629" t="n"/>
      <c r="AW70" s="629" t="n"/>
      <c r="AX70" s="629" t="n"/>
      <c r="AY70" s="629" t="n"/>
      <c r="AZ70" s="629" t="n"/>
      <c r="BA70" s="629" t="n"/>
      <c r="BB70" s="629" t="n"/>
      <c r="BC70" s="629" t="n"/>
      <c r="BD70" s="629" t="n"/>
      <c r="BE70" s="629" t="n"/>
      <c r="BF70" s="633" t="n"/>
      <c r="BG70" s="629" t="n"/>
      <c r="BH70" s="633" t="n"/>
      <c r="BI70" s="629" t="n"/>
      <c r="BJ70" s="569">
        <f>AVERAGE(B70,D70,F70,H70,J70,L70,N70,P70,R70,T70,V70,X70,Z70,AB70,AD70,AF70,AH70,AJ70,AL70,AN70,AP70,AR70,AT70,AV70,AX70,AZ70,BB70,BD70,BF70,BH70)</f>
        <v/>
      </c>
      <c r="BK70" s="555" t="n"/>
      <c r="BL70" s="569">
        <f>SUM(B70,D70,F70,H70,J70,L70,N70,P70,R70,T70,V70,X70,Z70,AB70,AD70,AF70,AH70,AJ70,AL70,AN70,AP70,AR70,AT70,AV70,AX70,AZ70,BB70,BD70,BF70,BH70)</f>
        <v/>
      </c>
      <c r="BP70" s="271" t="n">
        <v>254562960</v>
      </c>
    </row>
    <row r="71">
      <c r="A71" s="628" t="inlineStr">
        <is>
          <t>Согласился с условиями, ввел код успешно</t>
        </is>
      </c>
      <c r="B71" s="629" t="n">
        <v>21</v>
      </c>
      <c r="C71" s="629" t="n"/>
      <c r="D71" s="629" t="n">
        <v>19</v>
      </c>
      <c r="E71" s="629" t="n"/>
      <c r="F71" s="629" t="n">
        <v>27</v>
      </c>
      <c r="G71" s="629" t="n"/>
      <c r="H71" s="629" t="n">
        <v>11</v>
      </c>
      <c r="I71" s="629" t="n"/>
      <c r="J71" s="633" t="n">
        <v>29</v>
      </c>
      <c r="K71" s="629" t="n"/>
      <c r="L71" s="633" t="n">
        <v>24</v>
      </c>
      <c r="M71" s="629" t="n"/>
      <c r="N71" s="629" t="n">
        <v>33</v>
      </c>
      <c r="O71" s="629" t="n"/>
      <c r="P71" s="629" t="n">
        <v>24</v>
      </c>
      <c r="Q71" s="629" t="n"/>
      <c r="R71" s="629" t="n">
        <v>45</v>
      </c>
      <c r="S71" s="629" t="n"/>
      <c r="T71" s="629" t="n">
        <v>41</v>
      </c>
      <c r="U71" s="629" t="n"/>
      <c r="V71" s="629" t="n">
        <v>17</v>
      </c>
      <c r="W71" s="629" t="n"/>
      <c r="X71" s="629" t="n">
        <v>76</v>
      </c>
      <c r="Y71" s="629" t="n"/>
      <c r="Z71" s="629" t="n">
        <v>52</v>
      </c>
      <c r="AA71" s="629" t="n"/>
      <c r="AB71" s="629" t="n">
        <v>56</v>
      </c>
      <c r="AC71" s="629" t="n"/>
      <c r="AD71" s="629" t="n">
        <v>57</v>
      </c>
      <c r="AE71" s="629" t="n"/>
      <c r="AF71" s="629" t="n">
        <v>77</v>
      </c>
      <c r="AG71" s="629" t="n"/>
      <c r="AH71" s="629" t="n">
        <v>36</v>
      </c>
      <c r="AI71" s="629" t="n"/>
      <c r="AJ71" s="629" t="n">
        <v>13</v>
      </c>
      <c r="AK71" s="629" t="n"/>
      <c r="AL71" s="629" t="n">
        <v>28</v>
      </c>
      <c r="AM71" s="629" t="n"/>
      <c r="AN71" s="629" t="n">
        <v>23</v>
      </c>
      <c r="AO71" s="629" t="n"/>
      <c r="AP71" s="629" t="n">
        <v>29</v>
      </c>
      <c r="AQ71" s="629" t="n"/>
      <c r="AR71" s="629" t="n">
        <v>21</v>
      </c>
      <c r="AS71" s="629" t="n"/>
      <c r="AT71" s="629" t="n">
        <v>31</v>
      </c>
      <c r="AU71" s="629" t="n"/>
      <c r="AV71" s="629" t="n">
        <v>15</v>
      </c>
      <c r="AW71" s="629" t="n"/>
      <c r="AX71" s="629" t="n">
        <v>10</v>
      </c>
      <c r="AY71" s="629" t="n"/>
      <c r="AZ71" s="629" t="n">
        <v>32</v>
      </c>
      <c r="BA71" s="629" t="n"/>
      <c r="BB71" s="629" t="n">
        <v>33</v>
      </c>
      <c r="BC71" s="629" t="n"/>
      <c r="BD71" s="629" t="n">
        <v>41</v>
      </c>
      <c r="BE71" s="629" t="n"/>
      <c r="BF71" s="633" t="n">
        <v>37</v>
      </c>
      <c r="BG71" s="629" t="n"/>
      <c r="BH71" s="633" t="n">
        <v>39</v>
      </c>
      <c r="BI71" s="629" t="n"/>
      <c r="BJ71" s="569">
        <f>AVERAGE(B71,D71,F71,H71,J71,L71,N71,P71,R71,T71,V71,X71,Z71,AB71,AD71,AF71,AH71,AJ71,AL71,AN71,AP71,AR71,AT71,AV71,AX71,AZ71,BB71,BD71,BF71,BH71)</f>
        <v/>
      </c>
      <c r="BK71" s="555" t="n"/>
      <c r="BL71" s="569">
        <f>SUM(B71,D71,F71,H71,J71,L71,N71,P71,R71,T71,V71,X71,Z71,AB71,AD71,AF71,AH71,AJ71,AL71,AN71,AP71,AR71,AT71,AV71,AX71,AZ71,BB71,BD71,BF71,BH71)</f>
        <v/>
      </c>
      <c r="BP71" s="271" t="n">
        <v>254562961</v>
      </c>
    </row>
    <row r="72" ht="15" customHeight="1" s="665" thickBot="1">
      <c r="A72" s="628" t="inlineStr">
        <is>
          <t>Успешно перекредитовался</t>
        </is>
      </c>
      <c r="B72" s="630" t="n">
        <v>19</v>
      </c>
      <c r="C72" s="630" t="n"/>
      <c r="D72" s="630" t="n">
        <v>16</v>
      </c>
      <c r="E72" s="630" t="n"/>
      <c r="F72" s="630" t="n">
        <v>21</v>
      </c>
      <c r="G72" s="630" t="n"/>
      <c r="H72" s="630" t="n">
        <v>9</v>
      </c>
      <c r="I72" s="630" t="n"/>
      <c r="J72" s="632" t="n">
        <v>25</v>
      </c>
      <c r="K72" s="630" t="n"/>
      <c r="L72" s="632" t="n">
        <v>23</v>
      </c>
      <c r="M72" s="630" t="n"/>
      <c r="N72" s="630" t="n">
        <v>27</v>
      </c>
      <c r="O72" s="630" t="n"/>
      <c r="P72" s="630" t="n">
        <v>20</v>
      </c>
      <c r="Q72" s="630" t="n"/>
      <c r="R72" s="630" t="n">
        <v>39</v>
      </c>
      <c r="S72" s="630" t="n"/>
      <c r="T72" s="630" t="n">
        <v>36</v>
      </c>
      <c r="U72" s="630" t="n"/>
      <c r="V72" s="630" t="n">
        <v>14</v>
      </c>
      <c r="W72" s="630" t="n"/>
      <c r="X72" s="630" t="n">
        <v>68</v>
      </c>
      <c r="Y72" s="630" t="n"/>
      <c r="Z72" s="630" t="n">
        <v>42</v>
      </c>
      <c r="AA72" s="630" t="n"/>
      <c r="AB72" s="630" t="n">
        <v>50</v>
      </c>
      <c r="AC72" s="630" t="n"/>
      <c r="AD72" s="630" t="n">
        <v>51</v>
      </c>
      <c r="AE72" s="630" t="n"/>
      <c r="AF72" s="630" t="n">
        <v>71</v>
      </c>
      <c r="AG72" s="630" t="n"/>
      <c r="AH72" s="630" t="n">
        <v>30</v>
      </c>
      <c r="AI72" s="630" t="n"/>
      <c r="AJ72" s="630" t="n">
        <v>11</v>
      </c>
      <c r="AK72" s="630" t="n"/>
      <c r="AL72" s="630" t="n">
        <v>12</v>
      </c>
      <c r="AM72" s="630" t="n"/>
      <c r="AN72" s="630" t="n">
        <v>5</v>
      </c>
      <c r="AO72" s="630" t="n"/>
      <c r="AP72" s="630" t="n">
        <v>14</v>
      </c>
      <c r="AQ72" s="630" t="n"/>
      <c r="AR72" s="630" t="n">
        <v>4</v>
      </c>
      <c r="AS72" s="630" t="n"/>
      <c r="AT72" s="630" t="n">
        <v>17</v>
      </c>
      <c r="AU72" s="630" t="n"/>
      <c r="AV72" s="630" t="n">
        <v>13</v>
      </c>
      <c r="AW72" s="630" t="n"/>
      <c r="AX72" s="630" t="n">
        <v>10</v>
      </c>
      <c r="AY72" s="630" t="n"/>
      <c r="AZ72" s="630" t="n">
        <v>24</v>
      </c>
      <c r="BA72" s="630" t="n"/>
      <c r="BB72" s="630" t="n">
        <v>27</v>
      </c>
      <c r="BC72" s="630" t="n"/>
      <c r="BD72" s="630" t="n">
        <v>30</v>
      </c>
      <c r="BE72" s="630" t="n"/>
      <c r="BF72" s="632" t="n">
        <v>26</v>
      </c>
      <c r="BG72" s="630" t="n"/>
      <c r="BH72" s="632" t="n">
        <v>29</v>
      </c>
      <c r="BI72" s="630" t="n"/>
      <c r="BJ72" s="576">
        <f>AVERAGE(B72,D72,F72,H72,J72,L72,N72,P72,R72,T72,V72,X72,Z72,AB72,AD72,AF72,AH72,AJ72,AL72,AN72,AP72,AR72,AT72,AV72,AX72,AZ72,BB72,BD72,BF72,BH72)</f>
        <v/>
      </c>
      <c r="BK72" s="559" t="n"/>
      <c r="BL72" s="560">
        <f>SUM(B72,D72,F72,H72,J72,L72,N72,P72,R72,T72,V72,X72,Z72,AB72,AD72,AF72,AH72,AJ72,AL72,AN72,AP72,AR72,AT72,AV72,AX72,AZ72,BB72,BD72,BF72,BH72)</f>
        <v/>
      </c>
      <c r="BP72" s="271" t="n">
        <v>254562962</v>
      </c>
    </row>
    <row r="73" ht="15.75" customHeight="1" s="665" thickBot="1">
      <c r="A73" s="517" t="n"/>
      <c r="B73" s="577" t="inlineStr">
        <is>
          <t>01.09.2022</t>
        </is>
      </c>
      <c r="C73" s="578" t="inlineStr">
        <is>
          <t>Конверсия</t>
        </is>
      </c>
      <c r="D73" s="577" t="inlineStr">
        <is>
          <t>02.09.2022</t>
        </is>
      </c>
      <c r="E73" s="578" t="inlineStr">
        <is>
          <t>Конверсия</t>
        </is>
      </c>
      <c r="F73" s="577" t="inlineStr">
        <is>
          <t>03.09.2022</t>
        </is>
      </c>
      <c r="G73" s="578" t="inlineStr">
        <is>
          <t>Конверсия</t>
        </is>
      </c>
      <c r="H73" s="577" t="inlineStr">
        <is>
          <t>04.09.2022</t>
        </is>
      </c>
      <c r="I73" s="578" t="inlineStr">
        <is>
          <t>Конверсия</t>
        </is>
      </c>
      <c r="J73" s="577" t="inlineStr">
        <is>
          <t>05.09.2022</t>
        </is>
      </c>
      <c r="K73" s="578" t="inlineStr">
        <is>
          <t>Конверсия</t>
        </is>
      </c>
      <c r="L73" s="577" t="inlineStr">
        <is>
          <t>06.09.2022</t>
        </is>
      </c>
      <c r="M73" s="578" t="inlineStr">
        <is>
          <t>Конверсия</t>
        </is>
      </c>
      <c r="N73" s="577" t="inlineStr">
        <is>
          <t>07.09.2022</t>
        </is>
      </c>
      <c r="O73" s="578" t="inlineStr">
        <is>
          <t>Конверсия</t>
        </is>
      </c>
      <c r="P73" s="577" t="inlineStr">
        <is>
          <t>08.09.2022</t>
        </is>
      </c>
      <c r="Q73" s="578" t="inlineStr">
        <is>
          <t>Конверсия</t>
        </is>
      </c>
      <c r="R73" s="577" t="inlineStr">
        <is>
          <t>09.09.2022</t>
        </is>
      </c>
      <c r="S73" s="578" t="inlineStr">
        <is>
          <t>Конверсия</t>
        </is>
      </c>
      <c r="T73" s="577" t="inlineStr">
        <is>
          <t>10.09.2022</t>
        </is>
      </c>
      <c r="U73" s="578" t="inlineStr">
        <is>
          <t>Конверсия</t>
        </is>
      </c>
      <c r="V73" s="577" t="inlineStr">
        <is>
          <t>11.09.2022</t>
        </is>
      </c>
      <c r="W73" s="578" t="inlineStr">
        <is>
          <t>Конверсия</t>
        </is>
      </c>
      <c r="X73" s="577" t="inlineStr">
        <is>
          <t>12.09.2022</t>
        </is>
      </c>
      <c r="Y73" s="578" t="inlineStr">
        <is>
          <t>Конверсия</t>
        </is>
      </c>
      <c r="Z73" s="577" t="inlineStr">
        <is>
          <t>13.09.2022</t>
        </is>
      </c>
      <c r="AA73" s="578" t="inlineStr">
        <is>
          <t>Конверсия</t>
        </is>
      </c>
      <c r="AB73" s="577" t="inlineStr">
        <is>
          <t>14.09.2022</t>
        </is>
      </c>
      <c r="AC73" s="578" t="inlineStr">
        <is>
          <t>Конверсия</t>
        </is>
      </c>
      <c r="AD73" s="577" t="inlineStr">
        <is>
          <t>15.09.2022</t>
        </is>
      </c>
      <c r="AE73" s="578" t="inlineStr">
        <is>
          <t>Конверсия</t>
        </is>
      </c>
      <c r="AF73" s="577" t="inlineStr">
        <is>
          <t>16.09.2022</t>
        </is>
      </c>
      <c r="AG73" s="578" t="inlineStr">
        <is>
          <t>Конверсия</t>
        </is>
      </c>
      <c r="AH73" s="577" t="inlineStr">
        <is>
          <t>17.09.2022</t>
        </is>
      </c>
      <c r="AI73" s="578" t="inlineStr">
        <is>
          <t>Конверсия</t>
        </is>
      </c>
      <c r="AJ73" s="577" t="inlineStr">
        <is>
          <t>18.09.2022</t>
        </is>
      </c>
      <c r="AK73" s="578" t="inlineStr">
        <is>
          <t>Конверсия</t>
        </is>
      </c>
      <c r="AL73" s="577" t="inlineStr">
        <is>
          <t>19.09.2022</t>
        </is>
      </c>
      <c r="AM73" s="578" t="inlineStr">
        <is>
          <t>Конверсия</t>
        </is>
      </c>
      <c r="AN73" s="577" t="inlineStr">
        <is>
          <t>20.09.2022</t>
        </is>
      </c>
      <c r="AO73" s="578" t="inlineStr">
        <is>
          <t>Конверсия</t>
        </is>
      </c>
      <c r="AP73" s="577" t="inlineStr">
        <is>
          <t>21.09.2022</t>
        </is>
      </c>
      <c r="AQ73" s="578" t="inlineStr">
        <is>
          <t>Конверсия</t>
        </is>
      </c>
      <c r="AR73" s="577" t="inlineStr">
        <is>
          <t>22.09.2022</t>
        </is>
      </c>
      <c r="AS73" s="578" t="inlineStr">
        <is>
          <t>Конверсия</t>
        </is>
      </c>
      <c r="AT73" s="577" t="inlineStr">
        <is>
          <t>23.09.2022</t>
        </is>
      </c>
      <c r="AU73" s="578" t="inlineStr">
        <is>
          <t>Конверсия</t>
        </is>
      </c>
      <c r="AV73" s="577" t="inlineStr">
        <is>
          <t>24.09.2022</t>
        </is>
      </c>
      <c r="AW73" s="578" t="inlineStr">
        <is>
          <t>Конверсия</t>
        </is>
      </c>
      <c r="AX73" s="577" t="inlineStr">
        <is>
          <t>25.09.2022</t>
        </is>
      </c>
      <c r="AY73" s="578" t="inlineStr">
        <is>
          <t>Конверсия</t>
        </is>
      </c>
      <c r="AZ73" s="577" t="inlineStr">
        <is>
          <t>26.09.2022</t>
        </is>
      </c>
      <c r="BA73" s="578" t="inlineStr">
        <is>
          <t>Конверсия</t>
        </is>
      </c>
      <c r="BB73" s="577" t="inlineStr">
        <is>
          <t>27.09.2022</t>
        </is>
      </c>
      <c r="BC73" s="578" t="inlineStr">
        <is>
          <t>Конверсия</t>
        </is>
      </c>
      <c r="BD73" s="577" t="inlineStr">
        <is>
          <t>28.09.2022</t>
        </is>
      </c>
      <c r="BE73" s="578" t="inlineStr">
        <is>
          <t>Конверсия</t>
        </is>
      </c>
      <c r="BF73" s="577" t="inlineStr">
        <is>
          <t>29.09.2022</t>
        </is>
      </c>
      <c r="BG73" s="578" t="inlineStr">
        <is>
          <t>Конверсия</t>
        </is>
      </c>
      <c r="BH73" s="577" t="inlineStr">
        <is>
          <t>30.09.2022</t>
        </is>
      </c>
      <c r="BI73" s="578" t="inlineStr">
        <is>
          <t>Конверсия</t>
        </is>
      </c>
      <c r="BJ73" s="579" t="inlineStr">
        <is>
          <t>Среднее в день</t>
        </is>
      </c>
      <c r="BK73" s="580" t="inlineStr">
        <is>
          <t>% конверсии</t>
        </is>
      </c>
      <c r="BL73" s="581" t="inlineStr">
        <is>
          <t>Сумма конверсий</t>
        </is>
      </c>
      <c r="BM73" s="155" t="n"/>
    </row>
  </sheetData>
  <pageMargins left="0.7" right="0.7" top="0.75" bottom="0.75" header="0.3" footer="0.3"/>
  <pageSetup orientation="portrait" paperSize="9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K73"/>
  <sheetViews>
    <sheetView showZeros="0" tabSelected="1" zoomScale="60" zoomScaleNormal="60" workbookViewId="0">
      <pane xSplit="1" topLeftCell="F1" activePane="topRight" state="frozen"/>
      <selection pane="topRight" activeCell="J1" sqref="J1:J1048576"/>
    </sheetView>
  </sheetViews>
  <sheetFormatPr baseColWidth="8" defaultColWidth="15.6640625" defaultRowHeight="14.4"/>
  <cols>
    <col width="85.33203125" customWidth="1" style="156" min="1" max="1"/>
    <col width="15.6640625" customWidth="1" style="498" min="2" max="61"/>
    <col width="15.6640625" customWidth="1" style="76" min="62" max="63"/>
    <col width="18.33203125" customWidth="1" style="499" min="64" max="64"/>
    <col width="17.6640625" customWidth="1" style="582" min="65" max="65"/>
    <col width="17.88671875" customWidth="1" style="499" min="66" max="66"/>
    <col width="27.33203125" customWidth="1" style="499" min="67" max="67"/>
    <col width="31.33203125" customWidth="1" style="498" min="68" max="68"/>
    <col width="15.6640625" customWidth="1" style="498" min="69" max="69"/>
    <col width="15.6640625" customWidth="1" style="271" min="70" max="70"/>
    <col width="15.6640625" customWidth="1" style="498" min="71" max="93"/>
    <col width="15.6640625" customWidth="1" style="498" min="94" max="16384"/>
  </cols>
  <sheetData>
    <row r="1" ht="15.75" customHeight="1" s="665" thickBot="1">
      <c r="A1" s="1" t="n"/>
      <c r="B1" s="2" t="inlineStr">
        <is>
          <t>01.10.2022</t>
        </is>
      </c>
      <c r="C1" s="386" t="inlineStr">
        <is>
          <t>Конверсия</t>
        </is>
      </c>
      <c r="D1" s="2" t="inlineStr">
        <is>
          <t>02.10.2022</t>
        </is>
      </c>
      <c r="E1" s="386" t="inlineStr">
        <is>
          <t>Конверсия</t>
        </is>
      </c>
      <c r="F1" s="2" t="inlineStr">
        <is>
          <t>03.10.2022</t>
        </is>
      </c>
      <c r="G1" s="386" t="inlineStr">
        <is>
          <t>Конверсия</t>
        </is>
      </c>
      <c r="H1" s="2" t="inlineStr">
        <is>
          <t>04.10.2022</t>
        </is>
      </c>
      <c r="I1" s="386" t="inlineStr">
        <is>
          <t>Конверсия</t>
        </is>
      </c>
      <c r="J1" s="2" t="inlineStr">
        <is>
          <t>05.10.2022</t>
        </is>
      </c>
      <c r="K1" s="386" t="inlineStr">
        <is>
          <t>Конверсия</t>
        </is>
      </c>
      <c r="L1" s="2" t="inlineStr">
        <is>
          <t>06.10.2022</t>
        </is>
      </c>
      <c r="M1" s="386" t="inlineStr">
        <is>
          <t>Конверсия</t>
        </is>
      </c>
      <c r="N1" s="2" t="inlineStr">
        <is>
          <t>07.10.2022</t>
        </is>
      </c>
      <c r="O1" s="386" t="inlineStr">
        <is>
          <t>Конверсия</t>
        </is>
      </c>
      <c r="P1" s="2" t="inlineStr">
        <is>
          <t>08.10.2022</t>
        </is>
      </c>
      <c r="Q1" s="386" t="inlineStr">
        <is>
          <t>Конверсия</t>
        </is>
      </c>
      <c r="R1" s="2" t="inlineStr">
        <is>
          <t>09.10.2022</t>
        </is>
      </c>
      <c r="S1" s="386" t="inlineStr">
        <is>
          <t>Конверсия</t>
        </is>
      </c>
      <c r="T1" s="2" t="inlineStr">
        <is>
          <t>10.10.2022</t>
        </is>
      </c>
      <c r="U1" s="386" t="inlineStr">
        <is>
          <t>Конверсия</t>
        </is>
      </c>
      <c r="V1" s="2" t="inlineStr">
        <is>
          <t>11.10.2022</t>
        </is>
      </c>
      <c r="W1" s="386" t="inlineStr">
        <is>
          <t>Конверсия</t>
        </is>
      </c>
      <c r="X1" s="2" t="inlineStr">
        <is>
          <t>12.10.2022</t>
        </is>
      </c>
      <c r="Y1" s="386" t="inlineStr">
        <is>
          <t>Конверсия</t>
        </is>
      </c>
      <c r="Z1" s="2" t="inlineStr">
        <is>
          <t>13.10.2022</t>
        </is>
      </c>
      <c r="AA1" s="386" t="inlineStr">
        <is>
          <t>Конверсия</t>
        </is>
      </c>
      <c r="AB1" s="2" t="inlineStr">
        <is>
          <t>14.10.2022</t>
        </is>
      </c>
      <c r="AC1" s="386" t="inlineStr">
        <is>
          <t>Конверсия</t>
        </is>
      </c>
      <c r="AD1" s="2" t="inlineStr">
        <is>
          <t>15.10.2022</t>
        </is>
      </c>
      <c r="AE1" s="386" t="inlineStr">
        <is>
          <t>Конверсия</t>
        </is>
      </c>
      <c r="AF1" s="2" t="inlineStr">
        <is>
          <t>16.10.2022</t>
        </is>
      </c>
      <c r="AG1" s="386" t="inlineStr">
        <is>
          <t>Конверсия</t>
        </is>
      </c>
      <c r="AH1" s="2" t="inlineStr">
        <is>
          <t>17.10.2022</t>
        </is>
      </c>
      <c r="AI1" s="386" t="inlineStr">
        <is>
          <t>Конверсия</t>
        </is>
      </c>
      <c r="AJ1" s="2" t="inlineStr">
        <is>
          <t>18.10.2022</t>
        </is>
      </c>
      <c r="AK1" s="386" t="inlineStr">
        <is>
          <t>Конверсия</t>
        </is>
      </c>
      <c r="AL1" s="2" t="inlineStr">
        <is>
          <t>19.10.2022</t>
        </is>
      </c>
      <c r="AM1" s="386" t="inlineStr">
        <is>
          <t>Конверсия</t>
        </is>
      </c>
      <c r="AN1" s="2" t="inlineStr">
        <is>
          <t>20.10.2022</t>
        </is>
      </c>
      <c r="AO1" s="386" t="inlineStr">
        <is>
          <t>Конверсия</t>
        </is>
      </c>
      <c r="AP1" s="2" t="inlineStr">
        <is>
          <t>21.10.2022</t>
        </is>
      </c>
      <c r="AQ1" s="386" t="inlineStr">
        <is>
          <t>Конверсия</t>
        </is>
      </c>
      <c r="AR1" s="2" t="inlineStr">
        <is>
          <t>22.10.2022</t>
        </is>
      </c>
      <c r="AS1" s="386" t="inlineStr">
        <is>
          <t>Конверсия</t>
        </is>
      </c>
      <c r="AT1" s="2" t="inlineStr">
        <is>
          <t>23.10.2022</t>
        </is>
      </c>
      <c r="AU1" s="386" t="inlineStr">
        <is>
          <t>Конверсия</t>
        </is>
      </c>
      <c r="AV1" s="2" t="inlineStr">
        <is>
          <t>24.10.2022</t>
        </is>
      </c>
      <c r="AW1" s="386" t="inlineStr">
        <is>
          <t>Конверсия</t>
        </is>
      </c>
      <c r="AX1" s="2" t="inlineStr">
        <is>
          <t>25.10.2022</t>
        </is>
      </c>
      <c r="AY1" s="386" t="inlineStr">
        <is>
          <t>Конверсия</t>
        </is>
      </c>
      <c r="AZ1" s="2" t="inlineStr">
        <is>
          <t>26.10.2022</t>
        </is>
      </c>
      <c r="BA1" s="386" t="inlineStr">
        <is>
          <t>Конверсия</t>
        </is>
      </c>
      <c r="BB1" s="2" t="inlineStr">
        <is>
          <t>27.10.2022</t>
        </is>
      </c>
      <c r="BC1" s="386" t="inlineStr">
        <is>
          <t>Конверсия</t>
        </is>
      </c>
      <c r="BD1" s="2" t="inlineStr">
        <is>
          <t>28.10.2022</t>
        </is>
      </c>
      <c r="BE1" s="386" t="inlineStr">
        <is>
          <t>Конверсия</t>
        </is>
      </c>
      <c r="BF1" s="2" t="inlineStr">
        <is>
          <t>29.10.2022</t>
        </is>
      </c>
      <c r="BG1" s="386" t="inlineStr">
        <is>
          <t>Конверсия</t>
        </is>
      </c>
      <c r="BH1" s="2" t="inlineStr">
        <is>
          <t>30.10.2022</t>
        </is>
      </c>
      <c r="BI1" s="386" t="inlineStr">
        <is>
          <t>Конверсия</t>
        </is>
      </c>
      <c r="BJ1" s="2" t="n">
        <v>44865</v>
      </c>
      <c r="BK1" s="386" t="inlineStr">
        <is>
          <t>Конверсия</t>
        </is>
      </c>
      <c r="BL1" s="524" t="inlineStr">
        <is>
          <t>Среднее в день</t>
        </is>
      </c>
      <c r="BM1" s="525" t="inlineStr">
        <is>
          <t>% конверсии</t>
        </is>
      </c>
      <c r="BN1" s="526" t="inlineStr">
        <is>
          <t>Сумма конверсий</t>
        </is>
      </c>
      <c r="BO1" s="155" t="n"/>
    </row>
    <row r="2">
      <c r="A2" s="6" t="inlineStr">
        <is>
          <t>Всего зашло на сайт:</t>
        </is>
      </c>
      <c r="B2" s="319" t="n"/>
      <c r="C2" s="320" t="n"/>
      <c r="D2" s="319" t="n"/>
      <c r="E2" s="320" t="n"/>
      <c r="F2" s="319" t="n"/>
      <c r="G2" s="320" t="n"/>
      <c r="H2" s="320" t="n"/>
      <c r="I2" s="320" t="n"/>
      <c r="J2" s="319" t="n"/>
      <c r="K2" s="320" t="n"/>
      <c r="L2" s="319" t="n"/>
      <c r="M2" s="320" t="n"/>
      <c r="N2" s="319" t="n"/>
      <c r="O2" s="320" t="n"/>
      <c r="P2" s="319" t="n"/>
      <c r="Q2" s="320" t="n"/>
      <c r="R2" s="319" t="n"/>
      <c r="S2" s="320" t="n"/>
      <c r="T2" s="319" t="n"/>
      <c r="U2" s="320" t="n"/>
      <c r="V2" s="319" t="n"/>
      <c r="W2" s="320" t="n"/>
      <c r="X2" s="319" t="n"/>
      <c r="Y2" s="320" t="n"/>
      <c r="Z2" s="319" t="n"/>
      <c r="AA2" s="320" t="n"/>
      <c r="AB2" s="319" t="n"/>
      <c r="AC2" s="320" t="n"/>
      <c r="AD2" s="319" t="n"/>
      <c r="AE2" s="320" t="n"/>
      <c r="AF2" s="319" t="n"/>
      <c r="AG2" s="320" t="n"/>
      <c r="AH2" s="319" t="n"/>
      <c r="AI2" s="320" t="n"/>
      <c r="AJ2" s="319" t="n"/>
      <c r="AK2" s="320" t="n"/>
      <c r="AL2" s="319" t="n"/>
      <c r="AM2" s="320" t="n"/>
      <c r="AN2" s="319" t="n"/>
      <c r="AO2" s="320" t="n"/>
      <c r="AP2" s="319" t="n"/>
      <c r="AQ2" s="320" t="n"/>
      <c r="AR2" s="319" t="n"/>
      <c r="AS2" s="320" t="n"/>
      <c r="AT2" s="319" t="n"/>
      <c r="AU2" s="320" t="n"/>
      <c r="AV2" s="319" t="n"/>
      <c r="AW2" s="320" t="n"/>
      <c r="AX2" s="319" t="n"/>
      <c r="AY2" s="320" t="n"/>
      <c r="AZ2" s="319" t="n"/>
      <c r="BA2" s="320" t="n"/>
      <c r="BB2" s="319" t="n"/>
      <c r="BC2" s="320" t="n"/>
      <c r="BD2" s="319" t="n"/>
      <c r="BE2" s="320" t="n"/>
      <c r="BF2" s="319" t="n"/>
      <c r="BG2" s="320" t="n"/>
      <c r="BH2" s="319" t="n"/>
      <c r="BI2" s="320" t="n"/>
      <c r="BJ2" s="639" t="n"/>
      <c r="BK2" s="640" t="n"/>
      <c r="BL2" s="160" t="n"/>
      <c r="BM2" s="161" t="n"/>
      <c r="BN2" s="162" t="n"/>
      <c r="BO2" s="163" t="n"/>
    </row>
    <row r="3">
      <c r="A3" s="9" t="inlineStr">
        <is>
          <t>Посетители (Количество уникальных посетителей)</t>
        </is>
      </c>
      <c r="B3" s="321" t="n">
        <v>14791</v>
      </c>
      <c r="C3" s="322" t="n">
        <v>1</v>
      </c>
      <c r="D3" s="321" t="n">
        <v>14181</v>
      </c>
      <c r="E3" s="322" t="n">
        <v>1</v>
      </c>
      <c r="F3" s="321" t="n">
        <v>19648</v>
      </c>
      <c r="G3" s="322" t="n">
        <v>1</v>
      </c>
      <c r="H3" s="321" t="n">
        <v>18517</v>
      </c>
      <c r="I3" s="322" t="n">
        <v>1</v>
      </c>
      <c r="J3" s="321" t="n">
        <v>18691</v>
      </c>
      <c r="K3" s="322" t="n">
        <v>1</v>
      </c>
      <c r="L3" s="321" t="n">
        <v>18882</v>
      </c>
      <c r="M3" s="322" t="n">
        <v>1</v>
      </c>
      <c r="N3" s="321" t="n">
        <v>19610</v>
      </c>
      <c r="O3" s="322" t="n">
        <v>1</v>
      </c>
      <c r="P3" s="321" t="n">
        <v>15291</v>
      </c>
      <c r="Q3" s="322" t="n">
        <v>1</v>
      </c>
      <c r="R3" s="321" t="n">
        <v>13101</v>
      </c>
      <c r="S3" s="322" t="n">
        <v>1</v>
      </c>
      <c r="T3" s="321" t="n">
        <v>20838</v>
      </c>
      <c r="U3" s="322" t="n">
        <v>1</v>
      </c>
      <c r="V3" s="321" t="n"/>
      <c r="W3" s="322" t="n">
        <v>1</v>
      </c>
      <c r="X3" s="321" t="n"/>
      <c r="Y3" s="322" t="n">
        <v>1</v>
      </c>
      <c r="Z3" s="321" t="n"/>
      <c r="AA3" s="322" t="n">
        <v>1</v>
      </c>
      <c r="AB3" s="321" t="n"/>
      <c r="AC3" s="322" t="n">
        <v>1</v>
      </c>
      <c r="AD3" s="321" t="n"/>
      <c r="AE3" s="322" t="n">
        <v>1</v>
      </c>
      <c r="AF3" s="321" t="n"/>
      <c r="AG3" s="322" t="n">
        <v>1</v>
      </c>
      <c r="AH3" s="321" t="n"/>
      <c r="AI3" s="322" t="n">
        <v>1</v>
      </c>
      <c r="AJ3" s="321" t="n"/>
      <c r="AK3" s="322" t="n">
        <v>1</v>
      </c>
      <c r="AL3" s="321" t="n"/>
      <c r="AM3" s="322" t="n">
        <v>1</v>
      </c>
      <c r="AN3" s="321" t="n"/>
      <c r="AO3" s="322" t="n">
        <v>1</v>
      </c>
      <c r="AP3" s="321" t="n"/>
      <c r="AQ3" s="322" t="n">
        <v>1</v>
      </c>
      <c r="AR3" s="321" t="n"/>
      <c r="AS3" s="322" t="n">
        <v>1</v>
      </c>
      <c r="AT3" s="321" t="n"/>
      <c r="AU3" s="322" t="n">
        <v>1</v>
      </c>
      <c r="AV3" s="321" t="n"/>
      <c r="AW3" s="322" t="n">
        <v>1</v>
      </c>
      <c r="AX3" s="321" t="n"/>
      <c r="AY3" s="322" t="n">
        <v>1</v>
      </c>
      <c r="AZ3" s="321" t="n"/>
      <c r="BA3" s="322" t="n">
        <v>1</v>
      </c>
      <c r="BB3" s="321" t="n"/>
      <c r="BC3" s="322" t="n">
        <v>1</v>
      </c>
      <c r="BD3" s="321" t="n"/>
      <c r="BE3" s="322" t="n">
        <v>1</v>
      </c>
      <c r="BF3" s="321" t="n"/>
      <c r="BG3" s="322" t="n">
        <v>1</v>
      </c>
      <c r="BH3" s="321" t="n"/>
      <c r="BI3" s="322" t="n">
        <v>1</v>
      </c>
      <c r="BJ3" s="322" t="n"/>
      <c r="BK3" s="322" t="n">
        <v>1</v>
      </c>
      <c r="BL3" s="167">
        <f>AVERAGE(B3,D3,F3,H3,J3,L3,N3,P3,R3,T3,V3,X3,Z3,AB3,AD3,AF3,AH3,AJ3,AL3,AN3,AP3,AR3,AT3,AV3,AX3,AZ3,BB3,BD3,BH3,BJ3)</f>
        <v/>
      </c>
      <c r="BM3" s="308">
        <f>1</f>
        <v/>
      </c>
      <c r="BN3" s="167">
        <f>SUM(B3,D3,F3,H3,J3,L3,N3,P3,R3,T3,V3,X3,Z3,AB3,AD3,AF3,AH3,AJ3,AL3,AN3,AP3,AR3,AT3,AV3,AX3,AZ3,BB3,BD3,BH3,BJ3)</f>
        <v/>
      </c>
      <c r="BO3" s="155" t="n"/>
    </row>
    <row r="4" ht="15.75" customHeight="1" s="665" thickBot="1">
      <c r="A4" s="9" t="inlineStr">
        <is>
          <t>Посетил ЛК (переход в ЛК/Целевые посетители)</t>
        </is>
      </c>
      <c r="B4" s="321" t="n">
        <v>9120</v>
      </c>
      <c r="C4" s="322">
        <f>B4/B3</f>
        <v/>
      </c>
      <c r="D4" s="321" t="n">
        <v>7347</v>
      </c>
      <c r="E4" s="322">
        <f>D4/D3</f>
        <v/>
      </c>
      <c r="F4" s="321" t="n">
        <v>12515</v>
      </c>
      <c r="G4" s="322">
        <f>F4/F3</f>
        <v/>
      </c>
      <c r="H4" s="321" t="n">
        <v>11910</v>
      </c>
      <c r="I4" s="322">
        <f>H4/H3</f>
        <v/>
      </c>
      <c r="J4" s="321" t="n">
        <v>11686</v>
      </c>
      <c r="K4" s="322">
        <f>J4/J3</f>
        <v/>
      </c>
      <c r="L4" s="321" t="n">
        <v>11707</v>
      </c>
      <c r="M4" s="322">
        <f>L4/L3</f>
        <v/>
      </c>
      <c r="N4" s="321" t="n">
        <v>12558</v>
      </c>
      <c r="O4" s="322">
        <f>N4/N3</f>
        <v/>
      </c>
      <c r="P4" s="321" t="n">
        <v>9176</v>
      </c>
      <c r="Q4" s="322">
        <f>P4/P3</f>
        <v/>
      </c>
      <c r="R4" s="321" t="n">
        <v>7870</v>
      </c>
      <c r="S4" s="322">
        <f>R4/R3</f>
        <v/>
      </c>
      <c r="T4" s="321" t="n">
        <v>16154</v>
      </c>
      <c r="U4" s="322">
        <f>T4/T3</f>
        <v/>
      </c>
      <c r="V4" s="321" t="n"/>
      <c r="W4" s="322">
        <f>V4/V3</f>
        <v/>
      </c>
      <c r="X4" s="321" t="n"/>
      <c r="Y4" s="322">
        <f>X4/X3</f>
        <v/>
      </c>
      <c r="Z4" s="321" t="n"/>
      <c r="AA4" s="322">
        <f>Z4/Z3</f>
        <v/>
      </c>
      <c r="AB4" s="321" t="n"/>
      <c r="AC4" s="322">
        <f>AB4/AB3</f>
        <v/>
      </c>
      <c r="AD4" s="321" t="n"/>
      <c r="AE4" s="322">
        <f>AD4/AD3</f>
        <v/>
      </c>
      <c r="AF4" s="321" t="n"/>
      <c r="AG4" s="322">
        <f>AF4/AF3</f>
        <v/>
      </c>
      <c r="AH4" s="321" t="n"/>
      <c r="AI4" s="322">
        <f>AH4/AH3</f>
        <v/>
      </c>
      <c r="AJ4" s="321" t="n"/>
      <c r="AK4" s="322">
        <f>AJ4/AJ3</f>
        <v/>
      </c>
      <c r="AL4" s="321" t="n"/>
      <c r="AM4" s="322">
        <f>AL4/AL3</f>
        <v/>
      </c>
      <c r="AN4" s="321" t="n"/>
      <c r="AO4" s="322">
        <f>AN4/AN3</f>
        <v/>
      </c>
      <c r="AP4" s="321" t="n"/>
      <c r="AQ4" s="322">
        <f>AP4/AP3</f>
        <v/>
      </c>
      <c r="AR4" s="321" t="n"/>
      <c r="AS4" s="322">
        <f>AR4/AR3</f>
        <v/>
      </c>
      <c r="AT4" s="321" t="n"/>
      <c r="AU4" s="322">
        <f>AT4/AT3</f>
        <v/>
      </c>
      <c r="AV4" s="321" t="n"/>
      <c r="AW4" s="322">
        <f>AV4/AV3</f>
        <v/>
      </c>
      <c r="AX4" s="321" t="n"/>
      <c r="AY4" s="322">
        <f>AX4/AX3</f>
        <v/>
      </c>
      <c r="AZ4" s="321" t="n"/>
      <c r="BA4" s="322">
        <f>AZ4/AZ3</f>
        <v/>
      </c>
      <c r="BB4" s="321" t="n"/>
      <c r="BC4" s="322">
        <f>BB4/BB3</f>
        <v/>
      </c>
      <c r="BD4" s="321" t="n"/>
      <c r="BE4" s="322">
        <f>BD4/BD3</f>
        <v/>
      </c>
      <c r="BF4" s="321" t="n"/>
      <c r="BG4" s="322">
        <f>BF4/BF3</f>
        <v/>
      </c>
      <c r="BH4" s="321" t="n"/>
      <c r="BI4" s="322">
        <f>BH4/BH3</f>
        <v/>
      </c>
      <c r="BJ4" s="322" t="n"/>
      <c r="BK4" s="322">
        <f>BJ4/BJ3</f>
        <v/>
      </c>
      <c r="BL4" s="167">
        <f>AVERAGE(B4,D4,F4,H4,J4,L4,N4,P4,R4,T4,V4,X4,Z4,AB4,AD4,AF4,AH4,AJ4,AL4,AN4,AP4,AR4,AT4,AV4,AX4,AZ4,BB4,BD4,BH4,BJ4)</f>
        <v/>
      </c>
      <c r="BM4" s="170">
        <f>BL4/BL3</f>
        <v/>
      </c>
      <c r="BN4" s="167">
        <f>SUM(B4,D4,F4,H4,J4,L4,N4,P4,R4,T4,V4,X4,Z4,AB4,AD4,AF4,AH4,AJ4,AL4,AN4,AP4,AR4,AT4,AV4,AX4,AZ4,BB4,BD4,BH4,BJ4)</f>
        <v/>
      </c>
      <c r="BO4" s="155" t="n"/>
      <c r="BR4" s="76" t="n">
        <v>32946132</v>
      </c>
    </row>
    <row r="5">
      <c r="A5" s="6" t="inlineStr">
        <is>
          <t>Авторизация Keycloac:</t>
        </is>
      </c>
      <c r="B5" s="319" t="n"/>
      <c r="C5" s="323" t="n"/>
      <c r="D5" s="319" t="n"/>
      <c r="E5" s="323" t="n"/>
      <c r="F5" s="319" t="n"/>
      <c r="G5" s="323" t="n"/>
      <c r="H5" s="319" t="n"/>
      <c r="I5" s="323" t="n"/>
      <c r="J5" s="319" t="n"/>
      <c r="K5" s="323" t="n"/>
      <c r="L5" s="319" t="n"/>
      <c r="M5" s="323" t="n"/>
      <c r="N5" s="319" t="n"/>
      <c r="O5" s="323" t="n"/>
      <c r="P5" s="319" t="n"/>
      <c r="Q5" s="323" t="n"/>
      <c r="R5" s="319" t="n"/>
      <c r="S5" s="323" t="n"/>
      <c r="T5" s="319" t="n"/>
      <c r="U5" s="323" t="n"/>
      <c r="V5" s="319" t="n"/>
      <c r="W5" s="323" t="n"/>
      <c r="X5" s="319" t="n"/>
      <c r="Y5" s="323" t="n"/>
      <c r="Z5" s="319" t="n"/>
      <c r="AA5" s="323" t="n"/>
      <c r="AB5" s="319" t="n"/>
      <c r="AC5" s="323" t="n"/>
      <c r="AD5" s="319" t="n"/>
      <c r="AE5" s="323" t="n"/>
      <c r="AF5" s="319" t="n"/>
      <c r="AG5" s="323" t="n"/>
      <c r="AH5" s="319" t="n"/>
      <c r="AI5" s="323" t="n"/>
      <c r="AJ5" s="319" t="n"/>
      <c r="AK5" s="323" t="n"/>
      <c r="AL5" s="319" t="n"/>
      <c r="AM5" s="323" t="n"/>
      <c r="AN5" s="319" t="n"/>
      <c r="AO5" s="323" t="n"/>
      <c r="AP5" s="319" t="n"/>
      <c r="AQ5" s="323" t="n"/>
      <c r="AR5" s="319" t="n"/>
      <c r="AS5" s="323" t="n"/>
      <c r="AT5" s="319" t="n"/>
      <c r="AU5" s="323" t="n"/>
      <c r="AV5" s="319" t="n"/>
      <c r="AW5" s="323" t="n"/>
      <c r="AX5" s="319" t="n"/>
      <c r="AY5" s="323" t="n"/>
      <c r="AZ5" s="319" t="n"/>
      <c r="BA5" s="323" t="n"/>
      <c r="BB5" s="319" t="n"/>
      <c r="BC5" s="323" t="n"/>
      <c r="BD5" s="319" t="n"/>
      <c r="BE5" s="323" t="n"/>
      <c r="BF5" s="319" t="n"/>
      <c r="BG5" s="323" t="n"/>
      <c r="BH5" s="319" t="n"/>
      <c r="BI5" s="323" t="n"/>
      <c r="BJ5" s="323" t="n"/>
      <c r="BK5" s="323" t="n"/>
      <c r="BL5" s="160" t="n"/>
      <c r="BM5" s="161" t="n"/>
      <c r="BN5" s="160" t="n"/>
      <c r="BO5" s="155" t="n"/>
    </row>
    <row r="6">
      <c r="A6" s="9" t="inlineStr">
        <is>
          <t>Клик по кнопке ЛК</t>
        </is>
      </c>
      <c r="B6" s="324" t="n">
        <v>2753</v>
      </c>
      <c r="C6" s="325">
        <f>B6/B3</f>
        <v/>
      </c>
      <c r="D6" s="324" t="n">
        <v>2069</v>
      </c>
      <c r="E6" s="325">
        <f>D6/D3</f>
        <v/>
      </c>
      <c r="F6" s="324" t="n">
        <v>3972</v>
      </c>
      <c r="G6" s="325">
        <f>F6/F3</f>
        <v/>
      </c>
      <c r="H6" s="324" t="n">
        <v>3939</v>
      </c>
      <c r="I6" s="325">
        <f>H6/H3</f>
        <v/>
      </c>
      <c r="J6" s="324" t="n">
        <v>4015</v>
      </c>
      <c r="K6" s="325">
        <f>J6/J3</f>
        <v/>
      </c>
      <c r="L6" s="324" t="n">
        <v>4042</v>
      </c>
      <c r="M6" s="325">
        <f>L6/L3</f>
        <v/>
      </c>
      <c r="N6" s="324" t="n">
        <v>4281</v>
      </c>
      <c r="O6" s="325">
        <f>N6/N3</f>
        <v/>
      </c>
      <c r="P6" s="324" t="n">
        <v>3146</v>
      </c>
      <c r="Q6" s="325">
        <f>P6/P3</f>
        <v/>
      </c>
      <c r="R6" s="324" t="n">
        <v>2333</v>
      </c>
      <c r="S6" s="325">
        <f>R6/R3</f>
        <v/>
      </c>
      <c r="T6" s="324" t="n">
        <v>5290</v>
      </c>
      <c r="U6" s="325">
        <f>T6/T3</f>
        <v/>
      </c>
      <c r="V6" s="324" t="n"/>
      <c r="W6" s="325">
        <f>V6/V3</f>
        <v/>
      </c>
      <c r="X6" s="324" t="n"/>
      <c r="Y6" s="325">
        <f>X6/X3</f>
        <v/>
      </c>
      <c r="Z6" s="324" t="n"/>
      <c r="AA6" s="325">
        <f>Z6/Z3</f>
        <v/>
      </c>
      <c r="AB6" s="324" t="n"/>
      <c r="AC6" s="325">
        <f>AB6/AB3</f>
        <v/>
      </c>
      <c r="AD6" s="324" t="n"/>
      <c r="AE6" s="325">
        <f>AD6/AD3</f>
        <v/>
      </c>
      <c r="AF6" s="324" t="n"/>
      <c r="AG6" s="325">
        <f>AF6/AF3</f>
        <v/>
      </c>
      <c r="AH6" s="324" t="n"/>
      <c r="AI6" s="325">
        <f>AH6/AH3</f>
        <v/>
      </c>
      <c r="AJ6" s="324" t="n"/>
      <c r="AK6" s="325">
        <f>AJ6/AJ3</f>
        <v/>
      </c>
      <c r="AL6" s="324" t="n"/>
      <c r="AM6" s="325">
        <f>AL6/AL3</f>
        <v/>
      </c>
      <c r="AN6" s="324" t="n"/>
      <c r="AO6" s="325">
        <f>AN6/AN3</f>
        <v/>
      </c>
      <c r="AP6" s="324" t="n"/>
      <c r="AQ6" s="325">
        <f>AP6/AP3</f>
        <v/>
      </c>
      <c r="AR6" s="324" t="n"/>
      <c r="AS6" s="325">
        <f>AR6/AR3</f>
        <v/>
      </c>
      <c r="AT6" s="324" t="n"/>
      <c r="AU6" s="325">
        <f>AT6/AT3</f>
        <v/>
      </c>
      <c r="AV6" s="324" t="n"/>
      <c r="AW6" s="325">
        <f>AV6/AV3</f>
        <v/>
      </c>
      <c r="AX6" s="324" t="n"/>
      <c r="AY6" s="325">
        <f>AX6/AX3</f>
        <v/>
      </c>
      <c r="AZ6" s="324" t="n"/>
      <c r="BA6" s="325">
        <f>AZ6/AZ3</f>
        <v/>
      </c>
      <c r="BB6" s="324" t="n"/>
      <c r="BC6" s="325">
        <f>BB6/BB3</f>
        <v/>
      </c>
      <c r="BD6" s="324" t="n"/>
      <c r="BE6" s="325">
        <f>BD6/BD3</f>
        <v/>
      </c>
      <c r="BF6" s="324" t="n"/>
      <c r="BG6" s="325">
        <f>BF6/BF3</f>
        <v/>
      </c>
      <c r="BH6" s="324" t="n"/>
      <c r="BI6" s="325">
        <f>BH6/BH3</f>
        <v/>
      </c>
      <c r="BJ6" s="325" t="n"/>
      <c r="BK6" s="325">
        <f>BJ6/BJ3</f>
        <v/>
      </c>
      <c r="BL6" s="167">
        <f>AVERAGE(B6,D6,F6,H6,J6,L6,N6,P6,R6,T6,V6,X6,Z6,AB6,AD6,AF6,AH6,AJ6,AL6,AN6,AP6,AR6,AT6,AV6,AX6,AZ6,BB6,BD6,BH6,BJ6)</f>
        <v/>
      </c>
      <c r="BM6" s="170">
        <f>BL6/BL3</f>
        <v/>
      </c>
      <c r="BN6" s="167">
        <f>SUM(B6,D6,F6,H6,J6,L6,N6,P6,R6,T6,V6,X6,Z6,AB6,AD6,AF6,AH6,AJ6,AL6,AN6,AP6,AR6,AT6,AV6,AX6,AZ6,BB6,BD6,BH6,BJ6)</f>
        <v/>
      </c>
      <c r="BO6" s="155" t="n"/>
      <c r="BR6" s="76" t="n">
        <v>224297277</v>
      </c>
    </row>
    <row r="7">
      <c r="A7" s="9" t="inlineStr">
        <is>
          <t>Нажал "Продолжить"</t>
        </is>
      </c>
      <c r="B7" s="324" t="n">
        <v>1932</v>
      </c>
      <c r="C7" s="325">
        <f>B7/B6</f>
        <v/>
      </c>
      <c r="D7" s="324" t="n">
        <v>1545</v>
      </c>
      <c r="E7" s="325">
        <f>D7/D6</f>
        <v/>
      </c>
      <c r="F7" s="324" t="n">
        <v>2844</v>
      </c>
      <c r="G7" s="325">
        <f>F7/F6</f>
        <v/>
      </c>
      <c r="H7" s="324" t="n">
        <v>2854</v>
      </c>
      <c r="I7" s="325">
        <f>H7/H6</f>
        <v/>
      </c>
      <c r="J7" s="324" t="n">
        <v>3022</v>
      </c>
      <c r="K7" s="325">
        <f>J7/J6</f>
        <v/>
      </c>
      <c r="L7" s="324" t="n">
        <v>3052</v>
      </c>
      <c r="M7" s="325">
        <f>L7/L6</f>
        <v/>
      </c>
      <c r="N7" s="324" t="n">
        <v>3094</v>
      </c>
      <c r="O7" s="325">
        <f>N7/N6</f>
        <v/>
      </c>
      <c r="P7" s="324" t="n">
        <v>2317</v>
      </c>
      <c r="Q7" s="325">
        <f>P7/P6</f>
        <v/>
      </c>
      <c r="R7" s="324" t="n">
        <v>1707</v>
      </c>
      <c r="S7" s="325">
        <f>R7/R6</f>
        <v/>
      </c>
      <c r="T7" s="324" t="n">
        <v>3735</v>
      </c>
      <c r="U7" s="325">
        <f>T7/T6</f>
        <v/>
      </c>
      <c r="V7" s="324" t="n"/>
      <c r="W7" s="325">
        <f>V7/V6</f>
        <v/>
      </c>
      <c r="X7" s="324" t="n"/>
      <c r="Y7" s="325">
        <f>X7/X6</f>
        <v/>
      </c>
      <c r="Z7" s="324" t="n"/>
      <c r="AA7" s="325">
        <f>Z7/Z6</f>
        <v/>
      </c>
      <c r="AB7" s="324" t="n"/>
      <c r="AC7" s="325">
        <f>AB7/AB6</f>
        <v/>
      </c>
      <c r="AD7" s="324" t="n"/>
      <c r="AE7" s="325">
        <f>AD7/AD6</f>
        <v/>
      </c>
      <c r="AF7" s="324" t="n"/>
      <c r="AG7" s="325">
        <f>AF7/AF6</f>
        <v/>
      </c>
      <c r="AH7" s="324" t="n"/>
      <c r="AI7" s="325">
        <f>AH7/AH6</f>
        <v/>
      </c>
      <c r="AJ7" s="324" t="n"/>
      <c r="AK7" s="325">
        <f>AJ7/AJ6</f>
        <v/>
      </c>
      <c r="AL7" s="324" t="n"/>
      <c r="AM7" s="325">
        <f>AL7/AL6</f>
        <v/>
      </c>
      <c r="AN7" s="324" t="n"/>
      <c r="AO7" s="325">
        <f>AN7/AN6</f>
        <v/>
      </c>
      <c r="AP7" s="324" t="n"/>
      <c r="AQ7" s="325">
        <f>AP7/AP6</f>
        <v/>
      </c>
      <c r="AR7" s="324" t="n"/>
      <c r="AS7" s="325">
        <f>AR7/AR6</f>
        <v/>
      </c>
      <c r="AT7" s="324" t="n"/>
      <c r="AU7" s="325">
        <f>AT7/AT6</f>
        <v/>
      </c>
      <c r="AV7" s="324" t="n"/>
      <c r="AW7" s="325">
        <f>AV7/AV6</f>
        <v/>
      </c>
      <c r="AX7" s="324" t="n"/>
      <c r="AY7" s="325">
        <f>AX7/AX6</f>
        <v/>
      </c>
      <c r="AZ7" s="324" t="n"/>
      <c r="BA7" s="325">
        <f>AZ7/AZ6</f>
        <v/>
      </c>
      <c r="BB7" s="324" t="n"/>
      <c r="BC7" s="325">
        <f>BB7/BB6</f>
        <v/>
      </c>
      <c r="BD7" s="324" t="n"/>
      <c r="BE7" s="325">
        <f>BD7/BD6</f>
        <v/>
      </c>
      <c r="BF7" s="324" t="n"/>
      <c r="BG7" s="325">
        <f>BF7/BF6</f>
        <v/>
      </c>
      <c r="BH7" s="324" t="n"/>
      <c r="BI7" s="325">
        <f>BH7/BH6</f>
        <v/>
      </c>
      <c r="BJ7" s="325" t="n"/>
      <c r="BK7" s="325">
        <f>BJ7/BJ6</f>
        <v/>
      </c>
      <c r="BL7" s="167">
        <f>AVERAGE(B7,D7,F7,H7,J7,L7,N7,P7,R7,T7,V7,X7,Z7,AB7,AD7,AF7,AH7,AJ7,AL7,AN7,AP7,AR7,AT7,AV7,AX7,AZ7,BB7,BD7,BH7,BJ7)</f>
        <v/>
      </c>
      <c r="BM7" s="170">
        <f>BL7/BL6</f>
        <v/>
      </c>
      <c r="BN7" s="167">
        <f>SUM(B7,D7,F7,H7,J7,L7,N7,P7,R7,T7,V7,X7,Z7,AB7,AD7,AF7,AH7,AJ7,AL7,AN7,AP7,AR7,AT7,AV7,AX7,AZ7,BB7,BD7,BH7,BJ7)</f>
        <v/>
      </c>
      <c r="BO7" s="155" t="n"/>
      <c r="BR7" s="76" t="n">
        <v>224639723</v>
      </c>
    </row>
    <row r="8" ht="15.75" customHeight="1" s="665" thickBot="1">
      <c r="A8" s="9" t="inlineStr">
        <is>
          <t>Зашёл в ЛК</t>
        </is>
      </c>
      <c r="B8" s="324" t="n">
        <v>1749</v>
      </c>
      <c r="C8" s="325">
        <f>B8/B6</f>
        <v/>
      </c>
      <c r="D8" s="324" t="n">
        <v>1336</v>
      </c>
      <c r="E8" s="325">
        <f>D8/D6</f>
        <v/>
      </c>
      <c r="F8" s="324" t="n">
        <v>2582</v>
      </c>
      <c r="G8" s="325">
        <f>F8/F6</f>
        <v/>
      </c>
      <c r="H8" s="324" t="n">
        <v>2585</v>
      </c>
      <c r="I8" s="325">
        <f>H8/H6</f>
        <v/>
      </c>
      <c r="J8" s="324" t="n">
        <v>2723</v>
      </c>
      <c r="K8" s="325">
        <f>J8/J6</f>
        <v/>
      </c>
      <c r="L8" s="324" t="n">
        <v>2571</v>
      </c>
      <c r="M8" s="325">
        <f>L8/L6</f>
        <v/>
      </c>
      <c r="N8" s="324" t="n">
        <v>2836</v>
      </c>
      <c r="O8" s="325">
        <f>N8/N6</f>
        <v/>
      </c>
      <c r="P8" s="324" t="n">
        <v>1961</v>
      </c>
      <c r="Q8" s="325">
        <f>P8/P6</f>
        <v/>
      </c>
      <c r="R8" s="324" t="n">
        <v>1527</v>
      </c>
      <c r="S8" s="325">
        <f>R8/R6</f>
        <v/>
      </c>
      <c r="T8" s="324" t="n">
        <v>3459</v>
      </c>
      <c r="U8" s="325">
        <f>T8/T6</f>
        <v/>
      </c>
      <c r="V8" s="324" t="n"/>
      <c r="W8" s="325">
        <f>V8/V6</f>
        <v/>
      </c>
      <c r="X8" s="324" t="n"/>
      <c r="Y8" s="325">
        <f>X8/X6</f>
        <v/>
      </c>
      <c r="Z8" s="324" t="n"/>
      <c r="AA8" s="325">
        <f>Z8/Z6</f>
        <v/>
      </c>
      <c r="AB8" s="324" t="n"/>
      <c r="AC8" s="325">
        <f>AB8/AB6</f>
        <v/>
      </c>
      <c r="AD8" s="324" t="n"/>
      <c r="AE8" s="325">
        <f>AD8/AD6</f>
        <v/>
      </c>
      <c r="AF8" s="324" t="n"/>
      <c r="AG8" s="325">
        <f>AF8/AF6</f>
        <v/>
      </c>
      <c r="AH8" s="324" t="n"/>
      <c r="AI8" s="325">
        <f>AH8/AH6</f>
        <v/>
      </c>
      <c r="AJ8" s="324" t="n"/>
      <c r="AK8" s="325">
        <f>AJ8/AJ6</f>
        <v/>
      </c>
      <c r="AL8" s="324" t="n"/>
      <c r="AM8" s="325">
        <f>AL8/AL6</f>
        <v/>
      </c>
      <c r="AN8" s="324" t="n"/>
      <c r="AO8" s="325">
        <f>AN8/AN6</f>
        <v/>
      </c>
      <c r="AP8" s="324" t="n"/>
      <c r="AQ8" s="325">
        <f>AP8/AP6</f>
        <v/>
      </c>
      <c r="AR8" s="324" t="n"/>
      <c r="AS8" s="325">
        <f>AR8/AR6</f>
        <v/>
      </c>
      <c r="AT8" s="324" t="n"/>
      <c r="AU8" s="325">
        <f>AT8/AT6</f>
        <v/>
      </c>
      <c r="AV8" s="324" t="n"/>
      <c r="AW8" s="325">
        <f>AV8/AV6</f>
        <v/>
      </c>
      <c r="AX8" s="324" t="n"/>
      <c r="AY8" s="325">
        <f>AX8/AX6</f>
        <v/>
      </c>
      <c r="AZ8" s="324" t="n"/>
      <c r="BA8" s="325">
        <f>AZ8/AZ6</f>
        <v/>
      </c>
      <c r="BB8" s="324" t="n"/>
      <c r="BC8" s="325">
        <f>BB8/BB6</f>
        <v/>
      </c>
      <c r="BD8" s="324" t="n"/>
      <c r="BE8" s="325">
        <f>BD8/BD6</f>
        <v/>
      </c>
      <c r="BF8" s="324" t="n"/>
      <c r="BG8" s="325">
        <f>BF8/BF6</f>
        <v/>
      </c>
      <c r="BH8" s="324" t="n"/>
      <c r="BI8" s="325">
        <f>BH8/BH6</f>
        <v/>
      </c>
      <c r="BJ8" s="325" t="n"/>
      <c r="BK8" s="325">
        <f>BJ8/BJ6</f>
        <v/>
      </c>
      <c r="BL8" s="167">
        <f>AVERAGE(B8,D8,F8,H8,J8,L8,N8,P8,R8,T8,V8,X8,Z8,AB8,AD8,AF8,AH8,AJ8,AL8,AN8,AP8,AR8,AT8,AV8,AX8,AZ8,BB8,BD8,BH8,BJ8)</f>
        <v/>
      </c>
      <c r="BM8" s="178">
        <f>BL8/BL6</f>
        <v/>
      </c>
      <c r="BN8" s="177">
        <f>SUM(B8,D8,F8,H8,J8,L8,N8,P8,R8,T8,V8,X8,Z8,AB8,AD8,AF8,AH8,AJ8,AL8,AN8,AP8,AR8,AT8,AV8,AX8,AZ8,BB8,BD8,BH8,BJ8)</f>
        <v/>
      </c>
      <c r="BO8" s="155" t="n"/>
      <c r="BR8" s="76" t="n">
        <v>224834768</v>
      </c>
    </row>
    <row r="9">
      <c r="A9" s="6" t="inlineStr">
        <is>
          <t>Составная цель «Оплата в ЛК»:</t>
        </is>
      </c>
      <c r="B9" s="319" t="n"/>
      <c r="C9" s="323" t="n"/>
      <c r="D9" s="319" t="n"/>
      <c r="E9" s="323" t="n"/>
      <c r="F9" s="319" t="n"/>
      <c r="G9" s="323" t="n"/>
      <c r="H9" s="319" t="n"/>
      <c r="I9" s="323" t="n"/>
      <c r="J9" s="319" t="n"/>
      <c r="K9" s="323" t="n"/>
      <c r="L9" s="319" t="n"/>
      <c r="M9" s="323" t="n"/>
      <c r="N9" s="319" t="n"/>
      <c r="O9" s="323" t="n"/>
      <c r="P9" s="319" t="n"/>
      <c r="Q9" s="323" t="n"/>
      <c r="R9" s="319" t="n"/>
      <c r="S9" s="323" t="n"/>
      <c r="T9" s="319" t="n"/>
      <c r="U9" s="323" t="n"/>
      <c r="V9" s="319" t="n"/>
      <c r="W9" s="323" t="n"/>
      <c r="X9" s="319" t="n"/>
      <c r="Y9" s="323" t="n"/>
      <c r="Z9" s="319" t="n"/>
      <c r="AA9" s="323" t="n"/>
      <c r="AB9" s="319" t="n"/>
      <c r="AC9" s="323" t="n"/>
      <c r="AD9" s="319" t="n"/>
      <c r="AE9" s="323" t="n"/>
      <c r="AF9" s="319" t="n"/>
      <c r="AG9" s="323" t="n"/>
      <c r="AH9" s="319" t="n"/>
      <c r="AI9" s="323" t="n"/>
      <c r="AJ9" s="319" t="n"/>
      <c r="AK9" s="323" t="n"/>
      <c r="AL9" s="319" t="n"/>
      <c r="AM9" s="323" t="n"/>
      <c r="AN9" s="319" t="n"/>
      <c r="AO9" s="323" t="n"/>
      <c r="AP9" s="319" t="n"/>
      <c r="AQ9" s="323" t="n"/>
      <c r="AR9" s="319" t="n"/>
      <c r="AS9" s="323" t="n"/>
      <c r="AT9" s="319" t="n"/>
      <c r="AU9" s="323" t="n"/>
      <c r="AV9" s="319" t="n"/>
      <c r="AW9" s="323" t="n"/>
      <c r="AX9" s="319" t="n"/>
      <c r="AY9" s="323" t="n"/>
      <c r="AZ9" s="319" t="n"/>
      <c r="BA9" s="323" t="n"/>
      <c r="BB9" s="319" t="n"/>
      <c r="BC9" s="323" t="n"/>
      <c r="BD9" s="319" t="n"/>
      <c r="BE9" s="323" t="n"/>
      <c r="BF9" s="319" t="n"/>
      <c r="BG9" s="323" t="n"/>
      <c r="BH9" s="319" t="n"/>
      <c r="BI9" s="635" t="n"/>
      <c r="BJ9" s="635" t="n"/>
      <c r="BK9" s="635" t="n"/>
      <c r="BL9" s="160" t="n"/>
      <c r="BM9" s="161" t="n"/>
      <c r="BN9" s="160" t="n"/>
    </row>
    <row r="10">
      <c r="A10" s="9" t="inlineStr">
        <is>
          <t>Нажал на кнопку "Внести платёж"</t>
        </is>
      </c>
      <c r="B10" s="324" t="n">
        <v>1534</v>
      </c>
      <c r="C10" s="325">
        <f>B10/B4</f>
        <v/>
      </c>
      <c r="D10" s="324" t="n">
        <v>1080</v>
      </c>
      <c r="E10" s="325">
        <f>D10/D4</f>
        <v/>
      </c>
      <c r="F10" s="324" t="n">
        <v>2961</v>
      </c>
      <c r="G10" s="325">
        <f>F10/F4</f>
        <v/>
      </c>
      <c r="H10" s="324" t="n">
        <v>2485</v>
      </c>
      <c r="I10" s="325">
        <f>H10/H4</f>
        <v/>
      </c>
      <c r="J10" s="324" t="n">
        <v>2450</v>
      </c>
      <c r="K10" s="325">
        <f>J10/J4</f>
        <v/>
      </c>
      <c r="L10" s="324" t="n">
        <v>2287</v>
      </c>
      <c r="M10" s="325">
        <f>L10/L4</f>
        <v/>
      </c>
      <c r="N10" s="324" t="n">
        <v>2630</v>
      </c>
      <c r="O10" s="325">
        <f>N10/N4</f>
        <v/>
      </c>
      <c r="P10" s="324" t="n">
        <v>1596</v>
      </c>
      <c r="Q10" s="325">
        <f>P10/P4</f>
        <v/>
      </c>
      <c r="R10" s="324" t="n">
        <v>1196</v>
      </c>
      <c r="S10" s="325">
        <f>R10/R4</f>
        <v/>
      </c>
      <c r="T10" s="324" t="n">
        <v>4107</v>
      </c>
      <c r="U10" s="325">
        <f>T10/T4</f>
        <v/>
      </c>
      <c r="V10" s="324" t="n"/>
      <c r="W10" s="325">
        <f>V10/V4</f>
        <v/>
      </c>
      <c r="X10" s="324" t="n"/>
      <c r="Y10" s="325">
        <f>X10/X4</f>
        <v/>
      </c>
      <c r="Z10" s="324" t="n"/>
      <c r="AA10" s="325">
        <f>Z10/Z4</f>
        <v/>
      </c>
      <c r="AB10" s="324" t="n"/>
      <c r="AC10" s="325">
        <f>AB10/AB4</f>
        <v/>
      </c>
      <c r="AD10" s="324" t="n"/>
      <c r="AE10" s="325">
        <f>AD10/AD4</f>
        <v/>
      </c>
      <c r="AF10" s="324" t="n"/>
      <c r="AG10" s="325">
        <f>AF10/AF4</f>
        <v/>
      </c>
      <c r="AH10" s="324" t="n"/>
      <c r="AI10" s="325">
        <f>AH10/AH4</f>
        <v/>
      </c>
      <c r="AJ10" s="324" t="n"/>
      <c r="AK10" s="325">
        <f>AJ10/AJ4</f>
        <v/>
      </c>
      <c r="AL10" s="324" t="n"/>
      <c r="AM10" s="325">
        <f>AL10/AL4</f>
        <v/>
      </c>
      <c r="AN10" s="324" t="n"/>
      <c r="AO10" s="325">
        <f>AN10/AN4</f>
        <v/>
      </c>
      <c r="AP10" s="324" t="n"/>
      <c r="AQ10" s="325">
        <f>AP10/AP4</f>
        <v/>
      </c>
      <c r="AR10" s="324" t="n"/>
      <c r="AS10" s="325">
        <f>AR10/AR4</f>
        <v/>
      </c>
      <c r="AT10" s="324" t="n"/>
      <c r="AU10" s="325">
        <f>AT10/AT4</f>
        <v/>
      </c>
      <c r="AV10" s="324" t="n"/>
      <c r="AW10" s="325">
        <f>AV10/AV4</f>
        <v/>
      </c>
      <c r="AX10" s="324" t="n"/>
      <c r="AY10" s="325">
        <f>AX10/AX4</f>
        <v/>
      </c>
      <c r="AZ10" s="324" t="n"/>
      <c r="BA10" s="325">
        <f>AZ10/AZ4</f>
        <v/>
      </c>
      <c r="BB10" s="324" t="n"/>
      <c r="BC10" s="325">
        <f>BB10/BB4</f>
        <v/>
      </c>
      <c r="BD10" s="324" t="n"/>
      <c r="BE10" s="325">
        <f>BD10/BD4</f>
        <v/>
      </c>
      <c r="BF10" s="324" t="n"/>
      <c r="BG10" s="325">
        <f>BF10/BF4</f>
        <v/>
      </c>
      <c r="BH10" s="324" t="n"/>
      <c r="BI10" s="636">
        <f>BH10/BH4</f>
        <v/>
      </c>
      <c r="BJ10" s="636" t="n"/>
      <c r="BK10" s="636">
        <f>BJ10/BJ4</f>
        <v/>
      </c>
      <c r="BL10" s="167">
        <f>AVERAGE(B10,D10,F10,H10,J10,L10,N10,P10,R10,T10,V10,X10,Z10,AB10,AD10,AF10,AH10,AJ10,AL10,AN10,AP10,AR10,AT10,AV10,AX10,AZ10,BB10,BD10,BH10,BJ10)</f>
        <v/>
      </c>
      <c r="BM10" s="170">
        <f>BL10/BL4</f>
        <v/>
      </c>
      <c r="BN10" s="167">
        <f>SUM(B10,D10,F10,H10,J10,L10,N10,P10,R10,T10,V10,X10,Z10,AB10,AD10,AF10,AH10,AJ10,AL10,AN10,AP10,AR10,AT10,AV10,AX10,AZ10,BB10,BD10,BH10,BJ10)</f>
        <v/>
      </c>
      <c r="BR10" s="76" t="n">
        <v>55411018</v>
      </c>
    </row>
    <row r="11">
      <c r="A11" s="9" t="inlineStr">
        <is>
          <t>Подтвердил сумму платежа</t>
        </is>
      </c>
      <c r="B11" s="324" t="n">
        <v>1256</v>
      </c>
      <c r="C11" s="325">
        <f>B11/B10</f>
        <v/>
      </c>
      <c r="D11" s="324" t="n">
        <v>851</v>
      </c>
      <c r="E11" s="325">
        <f>D11/D10</f>
        <v/>
      </c>
      <c r="F11" s="324" t="n">
        <v>2515</v>
      </c>
      <c r="G11" s="325">
        <f>F11/F10</f>
        <v/>
      </c>
      <c r="H11" s="324" t="n">
        <v>2090</v>
      </c>
      <c r="I11" s="325">
        <f>H11/H10</f>
        <v/>
      </c>
      <c r="J11" s="324" t="n">
        <v>2062</v>
      </c>
      <c r="K11" s="325">
        <f>J11/J10</f>
        <v/>
      </c>
      <c r="L11" s="324" t="n">
        <v>1892</v>
      </c>
      <c r="M11" s="325">
        <f>L11/L10</f>
        <v/>
      </c>
      <c r="N11" s="324" t="n">
        <v>2207</v>
      </c>
      <c r="O11" s="325">
        <f>N11/N10</f>
        <v/>
      </c>
      <c r="P11" s="324" t="n">
        <v>1308</v>
      </c>
      <c r="Q11" s="325">
        <f>P11/P10</f>
        <v/>
      </c>
      <c r="R11" s="324" t="n">
        <v>928</v>
      </c>
      <c r="S11" s="325">
        <f>R11/R10</f>
        <v/>
      </c>
      <c r="T11" s="324" t="n">
        <v>3481</v>
      </c>
      <c r="U11" s="325">
        <f>T11/T10</f>
        <v/>
      </c>
      <c r="V11" s="324" t="n"/>
      <c r="W11" s="325">
        <f>V11/V10</f>
        <v/>
      </c>
      <c r="X11" s="324" t="n"/>
      <c r="Y11" s="325">
        <f>X11/X10</f>
        <v/>
      </c>
      <c r="Z11" s="324" t="n"/>
      <c r="AA11" s="325">
        <f>Z11/Z10</f>
        <v/>
      </c>
      <c r="AB11" s="324" t="n"/>
      <c r="AC11" s="325">
        <f>AB11/AB10</f>
        <v/>
      </c>
      <c r="AD11" s="324" t="n"/>
      <c r="AE11" s="325">
        <f>AD11/AD10</f>
        <v/>
      </c>
      <c r="AF11" s="324" t="n"/>
      <c r="AG11" s="325">
        <f>AF11/AF10</f>
        <v/>
      </c>
      <c r="AH11" s="324" t="n"/>
      <c r="AI11" s="325">
        <f>AH11/AH10</f>
        <v/>
      </c>
      <c r="AJ11" s="324" t="n"/>
      <c r="AK11" s="325">
        <f>AJ11/AJ10</f>
        <v/>
      </c>
      <c r="AL11" s="324" t="n"/>
      <c r="AM11" s="325">
        <f>AL11/AL10</f>
        <v/>
      </c>
      <c r="AN11" s="324" t="n"/>
      <c r="AO11" s="325">
        <f>AN11/AN10</f>
        <v/>
      </c>
      <c r="AP11" s="324" t="n"/>
      <c r="AQ11" s="325">
        <f>AP11/AP10</f>
        <v/>
      </c>
      <c r="AR11" s="324" t="n"/>
      <c r="AS11" s="325">
        <f>AR11/AR10</f>
        <v/>
      </c>
      <c r="AT11" s="324" t="n"/>
      <c r="AU11" s="325">
        <f>AT11/AT10</f>
        <v/>
      </c>
      <c r="AV11" s="324" t="n"/>
      <c r="AW11" s="325">
        <f>AV11/AV10</f>
        <v/>
      </c>
      <c r="AX11" s="324" t="n"/>
      <c r="AY11" s="325">
        <f>AX11/AX10</f>
        <v/>
      </c>
      <c r="AZ11" s="324" t="n"/>
      <c r="BA11" s="325">
        <f>AZ11/AZ10</f>
        <v/>
      </c>
      <c r="BB11" s="324" t="n"/>
      <c r="BC11" s="325">
        <f>BB11/BB10</f>
        <v/>
      </c>
      <c r="BD11" s="324" t="n"/>
      <c r="BE11" s="325">
        <f>BD11/BD10</f>
        <v/>
      </c>
      <c r="BF11" s="324" t="n"/>
      <c r="BG11" s="325">
        <f>BF11/BF10</f>
        <v/>
      </c>
      <c r="BH11" s="324" t="n"/>
      <c r="BI11" s="636">
        <f>BH11/BH10</f>
        <v/>
      </c>
      <c r="BJ11" s="636" t="n"/>
      <c r="BK11" s="636">
        <f>BJ11/BJ10</f>
        <v/>
      </c>
      <c r="BL11" s="167">
        <f>AVERAGE(B11,D11,F11,H11,J11,L11,N11,P11,R11,T11,V11,X11,Z11,AB11,AD11,AF11,AH11,AJ11,AL11,AN11,AP11,AR11,AT11,AV11,AX11,AZ11,BB11,BD11,BH11,BJ11)</f>
        <v/>
      </c>
      <c r="BM11" s="170">
        <f>BL11/BL10</f>
        <v/>
      </c>
      <c r="BN11" s="167">
        <f>SUM(B11,D11,F11,H11,J11,L11,N11,P11,R11,T11,V11,X11,Z11,AB11,AD11,AF11,AH11,AJ11,AL11,AN11,AP11,AR11,AT11,AV11,AX11,AZ11,BB11,BD11,BH11,BJ11)</f>
        <v/>
      </c>
      <c r="BO11" s="583" t="n"/>
      <c r="BR11" s="76" t="n">
        <v>55411021</v>
      </c>
    </row>
    <row r="12">
      <c r="A12" s="9" t="inlineStr">
        <is>
          <t>Нажал "Готово" в окне успешной оплаты</t>
        </is>
      </c>
      <c r="B12" s="324" t="n">
        <v>1018</v>
      </c>
      <c r="C12" s="325">
        <f>B12/B10</f>
        <v/>
      </c>
      <c r="D12" s="324" t="n">
        <v>673</v>
      </c>
      <c r="E12" s="325">
        <f>D12/D10</f>
        <v/>
      </c>
      <c r="F12" s="324" t="n">
        <v>2090</v>
      </c>
      <c r="G12" s="325">
        <f>F12/F10</f>
        <v/>
      </c>
      <c r="H12" s="324" t="n">
        <v>1733</v>
      </c>
      <c r="I12" s="325">
        <f>H12/H10</f>
        <v/>
      </c>
      <c r="J12" s="324" t="n">
        <v>1748</v>
      </c>
      <c r="K12" s="325">
        <f>J12/J10</f>
        <v/>
      </c>
      <c r="L12" s="324" t="n">
        <v>1538</v>
      </c>
      <c r="M12" s="325">
        <f>L12/L10</f>
        <v/>
      </c>
      <c r="N12" s="324" t="n">
        <v>1865</v>
      </c>
      <c r="O12" s="325">
        <f>N12/N10</f>
        <v/>
      </c>
      <c r="P12" s="324" t="n">
        <v>1054</v>
      </c>
      <c r="Q12" s="325">
        <f>P12/P10</f>
        <v/>
      </c>
      <c r="R12" s="324" t="n">
        <v>741</v>
      </c>
      <c r="S12" s="325">
        <f>R12/R10</f>
        <v/>
      </c>
      <c r="T12" s="324" t="n">
        <v>2951</v>
      </c>
      <c r="U12" s="325">
        <f>T12/T10</f>
        <v/>
      </c>
      <c r="V12" s="324" t="n"/>
      <c r="W12" s="325">
        <f>V12/V10</f>
        <v/>
      </c>
      <c r="X12" s="324" t="n"/>
      <c r="Y12" s="325">
        <f>X12/X10</f>
        <v/>
      </c>
      <c r="Z12" s="324" t="n"/>
      <c r="AA12" s="325">
        <f>Z12/Z10</f>
        <v/>
      </c>
      <c r="AB12" s="324" t="n"/>
      <c r="AC12" s="325">
        <f>AB12/AB10</f>
        <v/>
      </c>
      <c r="AD12" s="324" t="n"/>
      <c r="AE12" s="325">
        <f>AD12/AD10</f>
        <v/>
      </c>
      <c r="AF12" s="324" t="n"/>
      <c r="AG12" s="325">
        <f>AF12/AF10</f>
        <v/>
      </c>
      <c r="AH12" s="324" t="n"/>
      <c r="AI12" s="325">
        <f>AH12/AH10</f>
        <v/>
      </c>
      <c r="AJ12" s="324" t="n"/>
      <c r="AK12" s="325">
        <f>AJ12/AJ10</f>
        <v/>
      </c>
      <c r="AL12" s="324" t="n"/>
      <c r="AM12" s="325">
        <f>AL12/AL10</f>
        <v/>
      </c>
      <c r="AN12" s="324" t="n"/>
      <c r="AO12" s="325">
        <f>AN12/AN10</f>
        <v/>
      </c>
      <c r="AP12" s="324" t="n"/>
      <c r="AQ12" s="325">
        <f>AP12/AP10</f>
        <v/>
      </c>
      <c r="AR12" s="324" t="n"/>
      <c r="AS12" s="325">
        <f>AR12/AR10</f>
        <v/>
      </c>
      <c r="AT12" s="324" t="n"/>
      <c r="AU12" s="325">
        <f>AT12/AT10</f>
        <v/>
      </c>
      <c r="AV12" s="324" t="n"/>
      <c r="AW12" s="325">
        <f>AV12/AV10</f>
        <v/>
      </c>
      <c r="AX12" s="324" t="n"/>
      <c r="AY12" s="325">
        <f>AX12/AX10</f>
        <v/>
      </c>
      <c r="AZ12" s="324" t="n"/>
      <c r="BA12" s="325">
        <f>AZ12/AZ10</f>
        <v/>
      </c>
      <c r="BB12" s="324" t="n"/>
      <c r="BC12" s="325">
        <f>BB12/BB10</f>
        <v/>
      </c>
      <c r="BD12" s="324" t="n"/>
      <c r="BE12" s="325">
        <f>BD12/BD10</f>
        <v/>
      </c>
      <c r="BF12" s="324" t="n"/>
      <c r="BG12" s="325">
        <f>BF12/BF10</f>
        <v/>
      </c>
      <c r="BH12" s="324" t="n"/>
      <c r="BI12" s="636">
        <f>BH12/BH10</f>
        <v/>
      </c>
      <c r="BJ12" s="636" t="n"/>
      <c r="BK12" s="636">
        <f>BJ12/BJ10</f>
        <v/>
      </c>
      <c r="BL12" s="167">
        <f>AVERAGE(B12,D12,F12,H12,J12,L12,N12,P12,R12,T12,V12,X12,Z12,AB12,AD12,AF12,AH12,AJ12,AL12,AN12,AP12,AR12,AT12,AV12,AX12,AZ12,BB12,BD12,BH12,BJ12)</f>
        <v/>
      </c>
      <c r="BM12" s="170">
        <f>BL12/BL10</f>
        <v/>
      </c>
      <c r="BN12" s="167">
        <f>SUM(B12,D12,F12,H12,J12,L12,N12,P12,R12,T12,V12,X12,Z12,AB12,AD12,AF12,AH12,AJ12,AL12,AN12,AP12,AR12,AT12,AV12,AX12,AZ12,BB12,BD12,BH12,BJ12)</f>
        <v/>
      </c>
      <c r="BO12" s="583" t="n"/>
      <c r="BR12" s="76" t="n">
        <v>114998911</v>
      </c>
    </row>
    <row r="13" ht="15.75" customHeight="1" s="665" thickBot="1">
      <c r="A13" s="84" t="inlineStr">
        <is>
          <t>Перешёл на страницу "Успешная оплата"</t>
        </is>
      </c>
      <c r="B13" s="584" t="n">
        <v>0</v>
      </c>
      <c r="C13" s="585">
        <f>B13/B10</f>
        <v/>
      </c>
      <c r="D13" s="584" t="n">
        <v>0</v>
      </c>
      <c r="E13" s="585">
        <f>D13/D10</f>
        <v/>
      </c>
      <c r="F13" s="584" t="n">
        <v>0</v>
      </c>
      <c r="G13" s="585">
        <f>F13/F10</f>
        <v/>
      </c>
      <c r="H13" s="584" t="n">
        <v>0</v>
      </c>
      <c r="I13" s="585">
        <f>H13/H10</f>
        <v/>
      </c>
      <c r="J13" s="584" t="n">
        <v>0</v>
      </c>
      <c r="K13" s="585">
        <f>J13/J10</f>
        <v/>
      </c>
      <c r="L13" s="584" t="n">
        <v>0</v>
      </c>
      <c r="M13" s="585">
        <f>L13/L10</f>
        <v/>
      </c>
      <c r="N13" s="584" t="n">
        <v>0</v>
      </c>
      <c r="O13" s="585">
        <f>N13/N10</f>
        <v/>
      </c>
      <c r="P13" s="584" t="n">
        <v>0</v>
      </c>
      <c r="Q13" s="585">
        <f>P13/P10</f>
        <v/>
      </c>
      <c r="R13" s="584" t="n">
        <v>0</v>
      </c>
      <c r="S13" s="585">
        <f>R13/R10</f>
        <v/>
      </c>
      <c r="T13" s="584" t="n">
        <v>0</v>
      </c>
      <c r="U13" s="585">
        <f>T13/T10</f>
        <v/>
      </c>
      <c r="V13" s="584" t="n"/>
      <c r="W13" s="585">
        <f>V13/V10</f>
        <v/>
      </c>
      <c r="X13" s="584" t="n"/>
      <c r="Y13" s="585">
        <f>X13/X10</f>
        <v/>
      </c>
      <c r="Z13" s="584" t="n"/>
      <c r="AA13" s="585">
        <f>Z13/Z10</f>
        <v/>
      </c>
      <c r="AB13" s="584" t="n"/>
      <c r="AC13" s="585">
        <f>AB13/AB10</f>
        <v/>
      </c>
      <c r="AD13" s="584" t="n"/>
      <c r="AE13" s="585">
        <f>AD13/AD10</f>
        <v/>
      </c>
      <c r="AF13" s="584" t="n"/>
      <c r="AG13" s="585">
        <f>AF13/AF10</f>
        <v/>
      </c>
      <c r="AH13" s="584" t="n"/>
      <c r="AI13" s="585">
        <f>AH13/AH10</f>
        <v/>
      </c>
      <c r="AJ13" s="584" t="n"/>
      <c r="AK13" s="585">
        <f>AJ13/AJ10</f>
        <v/>
      </c>
      <c r="AL13" s="584" t="n"/>
      <c r="AM13" s="585">
        <f>AL13/AL10</f>
        <v/>
      </c>
      <c r="AN13" s="584" t="n"/>
      <c r="AO13" s="585">
        <f>AN13/AN10</f>
        <v/>
      </c>
      <c r="AP13" s="584" t="n"/>
      <c r="AQ13" s="585">
        <f>AP13/AP10</f>
        <v/>
      </c>
      <c r="AR13" s="584" t="n"/>
      <c r="AS13" s="585">
        <f>AR13/AR10</f>
        <v/>
      </c>
      <c r="AT13" s="584" t="n"/>
      <c r="AU13" s="585">
        <f>AT13/AT10</f>
        <v/>
      </c>
      <c r="AV13" s="584" t="n"/>
      <c r="AW13" s="585">
        <f>AV13/AV10</f>
        <v/>
      </c>
      <c r="AX13" s="584" t="n"/>
      <c r="AY13" s="585">
        <f>AX13/AX10</f>
        <v/>
      </c>
      <c r="AZ13" s="584" t="n"/>
      <c r="BA13" s="585">
        <f>AZ13/AZ10</f>
        <v/>
      </c>
      <c r="BB13" s="584" t="n"/>
      <c r="BC13" s="585">
        <f>BB13/BB10</f>
        <v/>
      </c>
      <c r="BD13" s="584" t="n"/>
      <c r="BE13" s="585">
        <f>BD13/BD10</f>
        <v/>
      </c>
      <c r="BF13" s="584" t="n"/>
      <c r="BG13" s="585">
        <f>BF13/BF10</f>
        <v/>
      </c>
      <c r="BH13" s="584" t="n"/>
      <c r="BI13" s="637">
        <f>BH13/BH10</f>
        <v/>
      </c>
      <c r="BJ13" s="637" t="n"/>
      <c r="BK13" s="637">
        <f>BJ13/BJ10</f>
        <v/>
      </c>
      <c r="BL13" s="167">
        <f>AVERAGE(B13,D13,F13,H13,J13,L13,N13,P13,R13,T13,V13,X13,Z13,AB13,AD13,AF13,AH13,AJ13,AL13,AN13,AP13,AR13,AT13,AV13,AX13,AZ13,BB13,BD13,BH13,BJ13)</f>
        <v/>
      </c>
      <c r="BM13" s="178">
        <f>BL13/BL10</f>
        <v/>
      </c>
      <c r="BN13" s="177">
        <f>SUM(B13,D13,F13,H13,J13,L13,N13,P13,R13,T13,V13,X13,Z13,AB13,AD13,AF13,AH13,AJ13,AL13,AN13,AP13,AR13,AT13,AV13,AX13,AZ13,BB13,BD13,BH13,BJ13)</f>
        <v/>
      </c>
      <c r="BO13" s="583" t="n"/>
      <c r="BP13" s="527" t="n"/>
      <c r="BR13" s="76" t="n">
        <v>114998914</v>
      </c>
    </row>
    <row r="14" ht="15.75" customHeight="1" s="665">
      <c r="A14" s="6" t="inlineStr">
        <is>
          <t>Составная цель «Онлайн заём в ЛК»:</t>
        </is>
      </c>
      <c r="B14" s="319" t="n"/>
      <c r="C14" s="323" t="n"/>
      <c r="D14" s="319" t="n"/>
      <c r="E14" s="323" t="n"/>
      <c r="F14" s="319" t="n"/>
      <c r="G14" s="323" t="n"/>
      <c r="H14" s="319" t="n"/>
      <c r="I14" s="323" t="n"/>
      <c r="J14" s="319" t="n"/>
      <c r="K14" s="323" t="n"/>
      <c r="L14" s="319" t="n"/>
      <c r="M14" s="323" t="n"/>
      <c r="N14" s="319" t="n"/>
      <c r="O14" s="323" t="n"/>
      <c r="P14" s="319" t="n"/>
      <c r="Q14" s="323" t="n"/>
      <c r="R14" s="319" t="n"/>
      <c r="S14" s="323" t="n"/>
      <c r="T14" s="319" t="n"/>
      <c r="U14" s="323" t="n"/>
      <c r="V14" s="319" t="n"/>
      <c r="W14" s="323" t="n"/>
      <c r="X14" s="319" t="n"/>
      <c r="Y14" s="323" t="n"/>
      <c r="Z14" s="319" t="n"/>
      <c r="AA14" s="323" t="n"/>
      <c r="AB14" s="319" t="n"/>
      <c r="AC14" s="323" t="n"/>
      <c r="AD14" s="319" t="n"/>
      <c r="AE14" s="323" t="n"/>
      <c r="AF14" s="319" t="n"/>
      <c r="AG14" s="323" t="n"/>
      <c r="AH14" s="319" t="n"/>
      <c r="AI14" s="323" t="n"/>
      <c r="AJ14" s="319" t="n"/>
      <c r="AK14" s="323" t="n"/>
      <c r="AL14" s="319" t="n"/>
      <c r="AM14" s="323" t="n"/>
      <c r="AN14" s="319" t="n"/>
      <c r="AO14" s="323" t="n"/>
      <c r="AP14" s="319" t="n"/>
      <c r="AQ14" s="323" t="n"/>
      <c r="AR14" s="319" t="n"/>
      <c r="AS14" s="323" t="n"/>
      <c r="AT14" s="319" t="n"/>
      <c r="AU14" s="323" t="n"/>
      <c r="AV14" s="319" t="n"/>
      <c r="AW14" s="323" t="n"/>
      <c r="AX14" s="319" t="n"/>
      <c r="AY14" s="323" t="n"/>
      <c r="AZ14" s="319" t="n"/>
      <c r="BA14" s="323" t="n"/>
      <c r="BB14" s="319" t="n"/>
      <c r="BC14" s="323" t="n"/>
      <c r="BD14" s="319" t="n"/>
      <c r="BE14" s="323" t="n"/>
      <c r="BF14" s="319" t="n"/>
      <c r="BG14" s="323" t="n"/>
      <c r="BH14" s="319" t="n"/>
      <c r="BI14" s="323" t="n"/>
      <c r="BJ14" s="323" t="n"/>
      <c r="BK14" s="323" t="n"/>
      <c r="BL14" s="528" t="inlineStr">
        <is>
          <t>Среднее в день</t>
        </is>
      </c>
      <c r="BM14" s="529" t="inlineStr">
        <is>
          <t>% конверсии</t>
        </is>
      </c>
      <c r="BN14" s="530" t="inlineStr">
        <is>
          <t>Сумма конверсий</t>
        </is>
      </c>
      <c r="BO14" s="530" t="inlineStr">
        <is>
          <t>Конверсия шага</t>
        </is>
      </c>
      <c r="BP14" s="530" t="inlineStr">
        <is>
          <t>Конверсия от посетителей</t>
        </is>
      </c>
    </row>
    <row r="15">
      <c r="A15" s="9" t="inlineStr">
        <is>
          <t>Нажал на кнопку "Получить деньги"</t>
        </is>
      </c>
      <c r="B15" s="321" t="n">
        <v>1233</v>
      </c>
      <c r="C15" s="322">
        <f>B15/B4</f>
        <v/>
      </c>
      <c r="D15" s="321" t="n">
        <v>1009</v>
      </c>
      <c r="E15" s="322">
        <f>D15/D4</f>
        <v/>
      </c>
      <c r="F15" s="321" t="n">
        <v>1264</v>
      </c>
      <c r="G15" s="322">
        <f>F15/F4</f>
        <v/>
      </c>
      <c r="H15" s="321" t="n">
        <v>1236</v>
      </c>
      <c r="I15" s="322">
        <f>H15/H4</f>
        <v/>
      </c>
      <c r="J15" s="321" t="n">
        <v>1408</v>
      </c>
      <c r="K15" s="322">
        <f>J15/J4</f>
        <v/>
      </c>
      <c r="L15" s="321" t="n">
        <v>1337</v>
      </c>
      <c r="M15" s="322">
        <f>L15/L4</f>
        <v/>
      </c>
      <c r="N15" s="321" t="n">
        <v>1518</v>
      </c>
      <c r="O15" s="322">
        <f>N15/N4</f>
        <v/>
      </c>
      <c r="P15" s="321" t="n">
        <v>1339</v>
      </c>
      <c r="Q15" s="322">
        <f>P15/P4</f>
        <v/>
      </c>
      <c r="R15" s="321" t="n">
        <v>1146</v>
      </c>
      <c r="S15" s="322">
        <f>R15/R4</f>
        <v/>
      </c>
      <c r="T15" s="321" t="n">
        <v>1382</v>
      </c>
      <c r="U15" s="322">
        <f>T15/T4</f>
        <v/>
      </c>
      <c r="V15" s="321" t="n"/>
      <c r="W15" s="322">
        <f>V15/V4</f>
        <v/>
      </c>
      <c r="X15" s="321" t="n"/>
      <c r="Y15" s="322">
        <f>X15/X4</f>
        <v/>
      </c>
      <c r="Z15" s="321" t="n"/>
      <c r="AA15" s="322">
        <f>Z15/Z4</f>
        <v/>
      </c>
      <c r="AB15" s="321" t="n"/>
      <c r="AC15" s="322">
        <f>AB15/AB4</f>
        <v/>
      </c>
      <c r="AD15" s="321" t="n"/>
      <c r="AE15" s="322">
        <f>AD15/AD4</f>
        <v/>
      </c>
      <c r="AF15" s="321" t="n"/>
      <c r="AG15" s="322">
        <f>AF15/AF4</f>
        <v/>
      </c>
      <c r="AH15" s="321" t="n"/>
      <c r="AI15" s="322">
        <f>AH15/AH4</f>
        <v/>
      </c>
      <c r="AJ15" s="321" t="n"/>
      <c r="AK15" s="322">
        <f>AJ15/AJ4</f>
        <v/>
      </c>
      <c r="AL15" s="321" t="n"/>
      <c r="AM15" s="322">
        <f>AL15/AL4</f>
        <v/>
      </c>
      <c r="AN15" s="321" t="n"/>
      <c r="AO15" s="322">
        <f>AN15/AN4</f>
        <v/>
      </c>
      <c r="AP15" s="321" t="n"/>
      <c r="AQ15" s="322">
        <f>AP15/AP4</f>
        <v/>
      </c>
      <c r="AR15" s="321" t="n"/>
      <c r="AS15" s="322">
        <f>AR15/AR4</f>
        <v/>
      </c>
      <c r="AT15" s="321" t="n"/>
      <c r="AU15" s="322">
        <f>AT15/AT4</f>
        <v/>
      </c>
      <c r="AV15" s="321" t="n"/>
      <c r="AW15" s="322">
        <f>AV15/AV4</f>
        <v/>
      </c>
      <c r="AX15" s="321" t="n"/>
      <c r="AY15" s="322">
        <f>AX15/AX4</f>
        <v/>
      </c>
      <c r="AZ15" s="321" t="n"/>
      <c r="BA15" s="322">
        <f>AZ15/AZ4</f>
        <v/>
      </c>
      <c r="BB15" s="321" t="n"/>
      <c r="BC15" s="322">
        <f>BB15/BB4</f>
        <v/>
      </c>
      <c r="BD15" s="321" t="n"/>
      <c r="BE15" s="322">
        <f>BD15/BD4</f>
        <v/>
      </c>
      <c r="BF15" s="321" t="n"/>
      <c r="BG15" s="322">
        <f>BF15/BF4</f>
        <v/>
      </c>
      <c r="BH15" s="321" t="n"/>
      <c r="BI15" s="322">
        <f>BH15/BH4</f>
        <v/>
      </c>
      <c r="BJ15" s="322" t="n"/>
      <c r="BK15" s="322">
        <f>BJ15/BJ4</f>
        <v/>
      </c>
      <c r="BL15" s="167">
        <f>AVERAGE(B15,D15,F15,H15,J15,L15,N15,P15,R15,T15,V15,X15,Z15,AB15,AD15,AF15,AH15,AJ15,AL15,AN15,AP15,AR15,AT15,AV15,AX15,AZ15,BB15,BD15,BH15,BJ15)</f>
        <v/>
      </c>
      <c r="BM15" s="186">
        <f>BL15/BL4</f>
        <v/>
      </c>
      <c r="BN15" s="167">
        <f>SUM(B15,D15,F15,H15,J15,L15,N15,P15,R15,T15,V15,X15,Z15,AB15,AD15,AF15,AH15,AJ15,AL15,AN15,AP15,AR15,AT15,AV15,AX15,AZ15,BB15,BD15,BH15,BJ15)</f>
        <v/>
      </c>
      <c r="BO15" s="531" t="n">
        <v>1</v>
      </c>
      <c r="BP15" s="531">
        <f>BN15/BN4</f>
        <v/>
      </c>
      <c r="BQ15" s="532" t="n"/>
      <c r="BR15" s="76" t="n">
        <v>102628633</v>
      </c>
    </row>
    <row r="16">
      <c r="A16" s="9" t="inlineStr">
        <is>
          <t>Кликнул все чекбоксы, нажал "Начать оформление"</t>
        </is>
      </c>
      <c r="B16" s="321" t="n">
        <v>1042</v>
      </c>
      <c r="C16" s="322">
        <f>B16/B15</f>
        <v/>
      </c>
      <c r="D16" s="321" t="n">
        <v>846</v>
      </c>
      <c r="E16" s="322">
        <f>D16/D15</f>
        <v/>
      </c>
      <c r="F16" s="321" t="n">
        <v>1043</v>
      </c>
      <c r="G16" s="322">
        <f>F16/F15</f>
        <v/>
      </c>
      <c r="H16" s="321" t="n">
        <v>999</v>
      </c>
      <c r="I16" s="322">
        <f>H16/H15</f>
        <v/>
      </c>
      <c r="J16" s="321" t="n">
        <v>996</v>
      </c>
      <c r="K16" s="322">
        <f>J16/J15</f>
        <v/>
      </c>
      <c r="L16" s="321" t="n">
        <v>981</v>
      </c>
      <c r="M16" s="322">
        <f>L16/L15</f>
        <v/>
      </c>
      <c r="N16" s="321" t="n">
        <v>1113</v>
      </c>
      <c r="O16" s="322">
        <f>N16/N15</f>
        <v/>
      </c>
      <c r="P16" s="321" t="n">
        <v>990</v>
      </c>
      <c r="Q16" s="322">
        <f>P16/P15</f>
        <v/>
      </c>
      <c r="R16" s="321" t="n">
        <v>836</v>
      </c>
      <c r="S16" s="322">
        <f>R16/R15</f>
        <v/>
      </c>
      <c r="T16" s="321" t="n">
        <v>1014</v>
      </c>
      <c r="U16" s="322">
        <f>T16/T15</f>
        <v/>
      </c>
      <c r="V16" s="321" t="n"/>
      <c r="W16" s="322">
        <f>V16/V15</f>
        <v/>
      </c>
      <c r="X16" s="321" t="n"/>
      <c r="Y16" s="322">
        <f>X16/X15</f>
        <v/>
      </c>
      <c r="Z16" s="321" t="n"/>
      <c r="AA16" s="322">
        <f>Z16/Z15</f>
        <v/>
      </c>
      <c r="AB16" s="321" t="n"/>
      <c r="AC16" s="322">
        <f>AB16/AB15</f>
        <v/>
      </c>
      <c r="AD16" s="321" t="n"/>
      <c r="AE16" s="322">
        <f>AD16/AD15</f>
        <v/>
      </c>
      <c r="AF16" s="321" t="n"/>
      <c r="AG16" s="322">
        <f>AF16/AF15</f>
        <v/>
      </c>
      <c r="AH16" s="321" t="n"/>
      <c r="AI16" s="322">
        <f>AH16/AH15</f>
        <v/>
      </c>
      <c r="AJ16" s="321" t="n"/>
      <c r="AK16" s="322">
        <f>AJ16/AJ15</f>
        <v/>
      </c>
      <c r="AL16" s="321" t="n"/>
      <c r="AM16" s="322">
        <f>AL16/AL15</f>
        <v/>
      </c>
      <c r="AN16" s="321" t="n"/>
      <c r="AO16" s="322">
        <f>AN16/AN15</f>
        <v/>
      </c>
      <c r="AP16" s="321" t="n"/>
      <c r="AQ16" s="322">
        <f>AP16/AP15</f>
        <v/>
      </c>
      <c r="AR16" s="321" t="n"/>
      <c r="AS16" s="322">
        <f>AR16/AR15</f>
        <v/>
      </c>
      <c r="AT16" s="321" t="n"/>
      <c r="AU16" s="322">
        <f>AT16/AT15</f>
        <v/>
      </c>
      <c r="AV16" s="321" t="n"/>
      <c r="AW16" s="322">
        <f>AV16/AV15</f>
        <v/>
      </c>
      <c r="AX16" s="321" t="n"/>
      <c r="AY16" s="322">
        <f>AX16/AX15</f>
        <v/>
      </c>
      <c r="AZ16" s="321" t="n"/>
      <c r="BA16" s="322">
        <f>AZ16/AZ15</f>
        <v/>
      </c>
      <c r="BB16" s="321" t="n"/>
      <c r="BC16" s="322">
        <f>BB16/BB15</f>
        <v/>
      </c>
      <c r="BD16" s="321" t="n"/>
      <c r="BE16" s="322">
        <f>BD16/BD15</f>
        <v/>
      </c>
      <c r="BF16" s="321" t="n"/>
      <c r="BG16" s="322">
        <f>BF16/BF15</f>
        <v/>
      </c>
      <c r="BH16" s="321" t="n"/>
      <c r="BI16" s="322">
        <f>BH16/BH15</f>
        <v/>
      </c>
      <c r="BJ16" s="322" t="n"/>
      <c r="BK16" s="322">
        <f>BJ16/BJ15</f>
        <v/>
      </c>
      <c r="BL16" s="167">
        <f>AVERAGE(B16,D16,F16,H16,J16,L16,N16,P16,R16,T16,V16,X16,Z16,AB16,AD16,AF16,AH16,AJ16,AL16,AN16,AP16,AR16,AT16,AV16,AX16,AZ16,BB16,BD16,BH16,BJ16)</f>
        <v/>
      </c>
      <c r="BM16" s="186">
        <f>BL16/BL15</f>
        <v/>
      </c>
      <c r="BN16" s="167">
        <f>SUM(B16,D16,F16,H16,J16,L16,N16,P16,R16,T16,V16,X16,Z16,AB16,AD16,AF16,AH16,AJ16,AL16,AN16,AP16,AR16,AT16,AV16,AX16,AZ16,BB16,BD16,BH16,BJ16)</f>
        <v/>
      </c>
      <c r="BO16" s="531">
        <f>BL16/BL15</f>
        <v/>
      </c>
      <c r="BP16" s="531">
        <f>BN16/BN4</f>
        <v/>
      </c>
      <c r="BQ16" s="533" t="n"/>
      <c r="BR16" s="76" t="n">
        <v>102628636</v>
      </c>
    </row>
    <row r="17">
      <c r="A17" s="9" t="inlineStr">
        <is>
          <t>Шаг 1 "Выбор карты"</t>
        </is>
      </c>
      <c r="B17" s="321" t="n">
        <v>937</v>
      </c>
      <c r="C17" s="322">
        <f>B17/B15</f>
        <v/>
      </c>
      <c r="D17" s="321" t="n">
        <v>752</v>
      </c>
      <c r="E17" s="322">
        <f>D17/D15</f>
        <v/>
      </c>
      <c r="F17" s="321" t="n">
        <v>919</v>
      </c>
      <c r="G17" s="322">
        <f>F17/F15</f>
        <v/>
      </c>
      <c r="H17" s="321" t="n">
        <v>911</v>
      </c>
      <c r="I17" s="322">
        <f>H17/H15</f>
        <v/>
      </c>
      <c r="J17" s="321" t="n">
        <v>877</v>
      </c>
      <c r="K17" s="322">
        <f>J17/J15</f>
        <v/>
      </c>
      <c r="L17" s="321" t="n">
        <v>877</v>
      </c>
      <c r="M17" s="322">
        <f>L17/L15</f>
        <v/>
      </c>
      <c r="N17" s="321" t="n">
        <v>1030</v>
      </c>
      <c r="O17" s="322">
        <f>N17/N15</f>
        <v/>
      </c>
      <c r="P17" s="321" t="n">
        <v>912</v>
      </c>
      <c r="Q17" s="322">
        <f>P17/P15</f>
        <v/>
      </c>
      <c r="R17" s="321" t="n">
        <v>759</v>
      </c>
      <c r="S17" s="322">
        <f>R17/R15</f>
        <v/>
      </c>
      <c r="T17" s="321" t="n">
        <v>907</v>
      </c>
      <c r="U17" s="322">
        <f>T17/T15</f>
        <v/>
      </c>
      <c r="V17" s="321" t="n"/>
      <c r="W17" s="322">
        <f>V17/V15</f>
        <v/>
      </c>
      <c r="X17" s="321" t="n"/>
      <c r="Y17" s="322">
        <f>X17/X15</f>
        <v/>
      </c>
      <c r="Z17" s="321" t="n"/>
      <c r="AA17" s="322">
        <f>Z17/Z15</f>
        <v/>
      </c>
      <c r="AB17" s="321" t="n"/>
      <c r="AC17" s="322">
        <f>AB17/AB15</f>
        <v/>
      </c>
      <c r="AD17" s="321" t="n"/>
      <c r="AE17" s="322">
        <f>AD17/AD15</f>
        <v/>
      </c>
      <c r="AF17" s="321" t="n"/>
      <c r="AG17" s="322">
        <f>AF17/AF15</f>
        <v/>
      </c>
      <c r="AH17" s="321" t="n"/>
      <c r="AI17" s="322">
        <f>AH17/AH15</f>
        <v/>
      </c>
      <c r="AJ17" s="321" t="n"/>
      <c r="AK17" s="322">
        <f>AJ17/AJ15</f>
        <v/>
      </c>
      <c r="AL17" s="321" t="n"/>
      <c r="AM17" s="322">
        <f>AL17/AL15</f>
        <v/>
      </c>
      <c r="AN17" s="321" t="n"/>
      <c r="AO17" s="322">
        <f>AN17/AN15</f>
        <v/>
      </c>
      <c r="AP17" s="321" t="n"/>
      <c r="AQ17" s="322">
        <f>AP17/AP15</f>
        <v/>
      </c>
      <c r="AR17" s="321" t="n"/>
      <c r="AS17" s="322">
        <f>AR17/AR15</f>
        <v/>
      </c>
      <c r="AT17" s="321" t="n"/>
      <c r="AU17" s="322">
        <f>AT17/AT15</f>
        <v/>
      </c>
      <c r="AV17" s="321" t="n"/>
      <c r="AW17" s="322">
        <f>AV17/AV15</f>
        <v/>
      </c>
      <c r="AX17" s="321" t="n"/>
      <c r="AY17" s="322">
        <f>AX17/AX15</f>
        <v/>
      </c>
      <c r="AZ17" s="321" t="n"/>
      <c r="BA17" s="322">
        <f>AZ17/AZ15</f>
        <v/>
      </c>
      <c r="BB17" s="321" t="n"/>
      <c r="BC17" s="322">
        <f>BB17/BB15</f>
        <v/>
      </c>
      <c r="BD17" s="321" t="n"/>
      <c r="BE17" s="322">
        <f>BD17/BD15</f>
        <v/>
      </c>
      <c r="BF17" s="321" t="n"/>
      <c r="BG17" s="322">
        <f>BF17/BF15</f>
        <v/>
      </c>
      <c r="BH17" s="321" t="n"/>
      <c r="BI17" s="322">
        <f>BH17/BH15</f>
        <v/>
      </c>
      <c r="BJ17" s="322" t="n"/>
      <c r="BK17" s="322">
        <f>BJ17/BJ15</f>
        <v/>
      </c>
      <c r="BL17" s="167">
        <f>AVERAGE(B17,D17,F17,H17,J17,L17,N17,P17,R17,T17,V17,X17,Z17,AB17,AD17,AF17,AH17,AJ17,AL17,AN17,AP17,AR17,AT17,AV17,AX17,AZ17,BB17,BD17,BH17,BJ17)</f>
        <v/>
      </c>
      <c r="BM17" s="186">
        <f>BL17/BL15</f>
        <v/>
      </c>
      <c r="BN17" s="167">
        <f>SUM(B17,D17,F17,H17,J17,L17,N17,P17,R17,T17,V17,X17,Z17,AB17,AD17,AF17,AH17,AJ17,AL17,AN17,AP17,AR17,AT17,AV17,AX17,AZ17,BB17,BD17,BH17,BJ17)</f>
        <v/>
      </c>
      <c r="BO17" s="531">
        <f>BL17/BL16</f>
        <v/>
      </c>
      <c r="BP17" s="531">
        <f>BN17/BN4</f>
        <v/>
      </c>
      <c r="BQ17" s="533" t="n"/>
      <c r="BR17" s="76" t="n">
        <v>102628642</v>
      </c>
    </row>
    <row r="18" ht="15.75" customHeight="1" s="665" thickBot="1">
      <c r="A18" s="9" t="inlineStr">
        <is>
          <t>Шаг 2 "Подписать договор"</t>
        </is>
      </c>
      <c r="B18" s="330" t="n">
        <v>902</v>
      </c>
      <c r="C18" s="331">
        <f>B18/B15</f>
        <v/>
      </c>
      <c r="D18" s="330" t="n">
        <v>726</v>
      </c>
      <c r="E18" s="331">
        <f>D18/D15</f>
        <v/>
      </c>
      <c r="F18" s="330" t="n">
        <v>872</v>
      </c>
      <c r="G18" s="331">
        <f>F18/F15</f>
        <v/>
      </c>
      <c r="H18" s="330" t="n">
        <v>866</v>
      </c>
      <c r="I18" s="331">
        <f>H18/H15</f>
        <v/>
      </c>
      <c r="J18" s="330" t="n">
        <v>843</v>
      </c>
      <c r="K18" s="331">
        <f>J18/J15</f>
        <v/>
      </c>
      <c r="L18" s="330" t="n">
        <v>828</v>
      </c>
      <c r="M18" s="331">
        <f>L18/L15</f>
        <v/>
      </c>
      <c r="N18" s="330" t="n">
        <v>994</v>
      </c>
      <c r="O18" s="331">
        <f>N18/N15</f>
        <v/>
      </c>
      <c r="P18" s="330" t="n">
        <v>878</v>
      </c>
      <c r="Q18" s="331">
        <f>P18/P15</f>
        <v/>
      </c>
      <c r="R18" s="330" t="n">
        <v>739</v>
      </c>
      <c r="S18" s="331">
        <f>R18/R15</f>
        <v/>
      </c>
      <c r="T18" s="330" t="n">
        <v>853</v>
      </c>
      <c r="U18" s="331">
        <f>T18/T15</f>
        <v/>
      </c>
      <c r="V18" s="330" t="n"/>
      <c r="W18" s="331">
        <f>V18/V15</f>
        <v/>
      </c>
      <c r="X18" s="330" t="n"/>
      <c r="Y18" s="331">
        <f>X18/X15</f>
        <v/>
      </c>
      <c r="Z18" s="330" t="n"/>
      <c r="AA18" s="331">
        <f>Z18/Z15</f>
        <v/>
      </c>
      <c r="AB18" s="330" t="n"/>
      <c r="AC18" s="331">
        <f>AB18/AB15</f>
        <v/>
      </c>
      <c r="AD18" s="330" t="n"/>
      <c r="AE18" s="331">
        <f>AD18/AD15</f>
        <v/>
      </c>
      <c r="AF18" s="330" t="n"/>
      <c r="AG18" s="331">
        <f>AF18/AF15</f>
        <v/>
      </c>
      <c r="AH18" s="330" t="n"/>
      <c r="AI18" s="331">
        <f>AH18/AH15</f>
        <v/>
      </c>
      <c r="AJ18" s="330" t="n"/>
      <c r="AK18" s="331">
        <f>AJ18/AJ15</f>
        <v/>
      </c>
      <c r="AL18" s="330" t="n"/>
      <c r="AM18" s="331">
        <f>AL18/AL15</f>
        <v/>
      </c>
      <c r="AN18" s="330" t="n"/>
      <c r="AO18" s="331">
        <f>AN18/AN15</f>
        <v/>
      </c>
      <c r="AP18" s="330" t="n"/>
      <c r="AQ18" s="331">
        <f>AP18/AP15</f>
        <v/>
      </c>
      <c r="AR18" s="330" t="n"/>
      <c r="AS18" s="331">
        <f>AR18/AR15</f>
        <v/>
      </c>
      <c r="AT18" s="330" t="n"/>
      <c r="AU18" s="331">
        <f>AT18/AT15</f>
        <v/>
      </c>
      <c r="AV18" s="330" t="n"/>
      <c r="AW18" s="331">
        <f>AV18/AV15</f>
        <v/>
      </c>
      <c r="AX18" s="330" t="n"/>
      <c r="AY18" s="331">
        <f>AX18/AX15</f>
        <v/>
      </c>
      <c r="AZ18" s="330" t="n"/>
      <c r="BA18" s="331">
        <f>AZ18/AZ15</f>
        <v/>
      </c>
      <c r="BB18" s="330" t="n"/>
      <c r="BC18" s="331">
        <f>BB18/BB15</f>
        <v/>
      </c>
      <c r="BD18" s="330" t="n"/>
      <c r="BE18" s="331">
        <f>BD18/BD15</f>
        <v/>
      </c>
      <c r="BF18" s="330" t="n"/>
      <c r="BG18" s="331">
        <f>BF18/BF15</f>
        <v/>
      </c>
      <c r="BH18" s="330" t="n"/>
      <c r="BI18" s="331">
        <f>BH18/BH15</f>
        <v/>
      </c>
      <c r="BJ18" s="331" t="n"/>
      <c r="BK18" s="331">
        <f>BJ18/BJ15</f>
        <v/>
      </c>
      <c r="BL18" s="167">
        <f>AVERAGE(B18,D18,F18,H18,J18,L18,N18,P18,R18,T18,V18,X18,Z18,AB18,AD18,AF18,AH18,AJ18,AL18,AN18,AP18,AR18,AT18,AV18,AX18,AZ18,BB18,BD18,BH18,BJ18)</f>
        <v/>
      </c>
      <c r="BM18" s="186">
        <f>BL18/BL15</f>
        <v/>
      </c>
      <c r="BN18" s="167">
        <f>SUM(B18,D18,F18,H18,J18,L18,N18,P18,R18,T18,V18,X18,Z18,AB18,AD18,AF18,AH18,AJ18,AL18,AN18,AP18,AR18,AT18,AV18,AX18,AZ18,BB18,BD18,BH18,BJ18)</f>
        <v/>
      </c>
      <c r="BO18" s="534">
        <f>BL18/BL17</f>
        <v/>
      </c>
      <c r="BP18" s="534">
        <f>BN18/BN4</f>
        <v/>
      </c>
      <c r="BQ18" s="533" t="n"/>
      <c r="BR18" s="76" t="n">
        <v>102628645</v>
      </c>
    </row>
    <row r="19" ht="15.75" customHeight="1" s="665" thickBot="1">
      <c r="A19" s="10" t="inlineStr">
        <is>
          <t>Возврат из платёжной системы</t>
        </is>
      </c>
      <c r="B19" s="332" t="n">
        <v>916</v>
      </c>
      <c r="C19" s="333" t="n"/>
      <c r="D19" s="332" t="n">
        <v>495</v>
      </c>
      <c r="E19" s="333" t="n"/>
      <c r="F19" s="332" t="n">
        <v>1603</v>
      </c>
      <c r="G19" s="333" t="n"/>
      <c r="H19" s="332" t="n">
        <v>1423</v>
      </c>
      <c r="I19" s="333" t="n"/>
      <c r="J19" s="332" t="n">
        <v>1564</v>
      </c>
      <c r="K19" s="333" t="n"/>
      <c r="L19" s="332" t="n">
        <v>1555</v>
      </c>
      <c r="M19" s="333" t="n"/>
      <c r="N19" s="332" t="n">
        <v>1654</v>
      </c>
      <c r="O19" s="333" t="n"/>
      <c r="P19" s="332" t="n">
        <v>1076</v>
      </c>
      <c r="Q19" s="333" t="n"/>
      <c r="R19" s="332" t="n">
        <v>662</v>
      </c>
      <c r="S19" s="333" t="n"/>
      <c r="T19" s="332" t="n">
        <v>2809</v>
      </c>
      <c r="U19" s="333" t="n"/>
      <c r="V19" s="332" t="n"/>
      <c r="W19" s="333" t="n"/>
      <c r="X19" s="332" t="n"/>
      <c r="Y19" s="333" t="n"/>
      <c r="Z19" s="332" t="n"/>
      <c r="AA19" s="333" t="n"/>
      <c r="AB19" s="332" t="n"/>
      <c r="AC19" s="333" t="n"/>
      <c r="AD19" s="332" t="n"/>
      <c r="AE19" s="333" t="n"/>
      <c r="AF19" s="332" t="n"/>
      <c r="AG19" s="333" t="n"/>
      <c r="AH19" s="332" t="n"/>
      <c r="AI19" s="333" t="n"/>
      <c r="AJ19" s="332" t="n"/>
      <c r="AK19" s="333" t="n"/>
      <c r="AL19" s="332" t="n"/>
      <c r="AM19" s="333" t="n"/>
      <c r="AN19" s="332" t="n"/>
      <c r="AO19" s="333" t="n"/>
      <c r="AP19" s="332" t="n"/>
      <c r="AQ19" s="333" t="n"/>
      <c r="AR19" s="332" t="n"/>
      <c r="AS19" s="333" t="n"/>
      <c r="AT19" s="332" t="n"/>
      <c r="AU19" s="333" t="n"/>
      <c r="AV19" s="332" t="n"/>
      <c r="AW19" s="333" t="n"/>
      <c r="AX19" s="332" t="n"/>
      <c r="AY19" s="333" t="n"/>
      <c r="AZ19" s="332" t="n"/>
      <c r="BA19" s="333" t="n"/>
      <c r="BB19" s="332" t="n"/>
      <c r="BC19" s="333" t="n"/>
      <c r="BD19" s="332" t="n"/>
      <c r="BE19" s="333" t="n"/>
      <c r="BF19" s="332" t="n"/>
      <c r="BG19" s="333" t="n"/>
      <c r="BH19" s="332" t="n"/>
      <c r="BI19" s="333" t="n"/>
      <c r="BJ19" s="333" t="n"/>
      <c r="BK19" s="333" t="n"/>
      <c r="BL19" s="195">
        <f>AVERAGE(B19,D19,F19,H19,J19,L19,N19,P19,R19,T19,V19,X19,Z19,AB19,AD19,AF19,AH19,AJ19,AL19,AN19,AP19,AR19,AT19,AV19,AX19,AZ19,BB19,BD19,BH19,BJ19)</f>
        <v/>
      </c>
      <c r="BM19" s="196" t="n"/>
      <c r="BN19" s="195">
        <f>SUM(B19,D19,F19,H19,J19,L19,N19,P19,R19,T19,V19,X19,Z19,AB19,AD19,AF19,AH19,AJ19,AL19,AN19,AP19,AR19,AT19,AV19,AX19,AZ19,BB19,BD19,BH19,BJ19)</f>
        <v/>
      </c>
      <c r="BO19" s="155" t="n"/>
      <c r="BR19" s="76" t="n">
        <v>196198924</v>
      </c>
    </row>
    <row r="20">
      <c r="A20" s="6" t="inlineStr">
        <is>
          <t>Составная конверсия «Voice-авторизация»:</t>
        </is>
      </c>
      <c r="B20" s="319" t="n"/>
      <c r="C20" s="323" t="n"/>
      <c r="D20" s="319" t="n"/>
      <c r="E20" s="323" t="n"/>
      <c r="F20" s="319" t="n"/>
      <c r="G20" s="323" t="n"/>
      <c r="H20" s="319" t="n"/>
      <c r="I20" s="323" t="n"/>
      <c r="J20" s="319" t="n"/>
      <c r="K20" s="323" t="n"/>
      <c r="L20" s="319" t="n"/>
      <c r="M20" s="323" t="n"/>
      <c r="N20" s="319" t="n"/>
      <c r="O20" s="323" t="n"/>
      <c r="P20" s="319" t="n"/>
      <c r="Q20" s="323" t="n"/>
      <c r="R20" s="319" t="n"/>
      <c r="S20" s="323" t="n"/>
      <c r="T20" s="319" t="n"/>
      <c r="U20" s="323" t="n"/>
      <c r="V20" s="319" t="n"/>
      <c r="W20" s="323" t="n"/>
      <c r="X20" s="319" t="n"/>
      <c r="Y20" s="323" t="n"/>
      <c r="Z20" s="319" t="n"/>
      <c r="AA20" s="323" t="n"/>
      <c r="AB20" s="319" t="n"/>
      <c r="AC20" s="323" t="n"/>
      <c r="AD20" s="319" t="n"/>
      <c r="AE20" s="323" t="n"/>
      <c r="AF20" s="319" t="n"/>
      <c r="AG20" s="323" t="n"/>
      <c r="AH20" s="319" t="n"/>
      <c r="AI20" s="323" t="n"/>
      <c r="AJ20" s="319" t="n"/>
      <c r="AK20" s="323" t="n"/>
      <c r="AL20" s="319" t="n"/>
      <c r="AM20" s="323" t="n"/>
      <c r="AN20" s="319" t="n"/>
      <c r="AO20" s="323" t="n"/>
      <c r="AP20" s="319" t="n"/>
      <c r="AQ20" s="323" t="n"/>
      <c r="AR20" s="319" t="n"/>
      <c r="AS20" s="323" t="n"/>
      <c r="AT20" s="319" t="n"/>
      <c r="AU20" s="323" t="n"/>
      <c r="AV20" s="319" t="n"/>
      <c r="AW20" s="323" t="n"/>
      <c r="AX20" s="319" t="n"/>
      <c r="AY20" s="323" t="n"/>
      <c r="AZ20" s="319" t="n"/>
      <c r="BA20" s="323" t="n"/>
      <c r="BB20" s="319" t="n"/>
      <c r="BC20" s="323" t="n"/>
      <c r="BD20" s="319" t="n"/>
      <c r="BE20" s="323" t="n"/>
      <c r="BF20" s="319" t="n"/>
      <c r="BG20" s="323" t="n"/>
      <c r="BH20" s="319" t="n"/>
      <c r="BI20" s="323" t="n"/>
      <c r="BJ20" s="323" t="n"/>
      <c r="BK20" s="323" t="n"/>
      <c r="BL20" s="167" t="n"/>
      <c r="BM20" s="170" t="n"/>
      <c r="BN20" s="167" t="n"/>
      <c r="BO20" s="155" t="n"/>
    </row>
    <row r="21">
      <c r="A21" s="9" t="inlineStr">
        <is>
          <t>Открылось окно авторизации</t>
        </is>
      </c>
      <c r="B21" s="334" t="n">
        <v>8568</v>
      </c>
      <c r="C21" s="335">
        <f>B21/B4</f>
        <v/>
      </c>
      <c r="D21" s="334" t="n">
        <v>7149</v>
      </c>
      <c r="E21" s="335">
        <f>D21/D4</f>
        <v/>
      </c>
      <c r="F21" s="334" t="n">
        <v>11788</v>
      </c>
      <c r="G21" s="335">
        <f>F21/F4</f>
        <v/>
      </c>
      <c r="H21" s="334" t="n">
        <v>11311</v>
      </c>
      <c r="I21" s="335">
        <f>H21/H4</f>
        <v/>
      </c>
      <c r="J21" s="334" t="n">
        <v>11262</v>
      </c>
      <c r="K21" s="335">
        <f>J21/J4</f>
        <v/>
      </c>
      <c r="L21" s="334" t="n">
        <v>11151</v>
      </c>
      <c r="M21" s="335">
        <f>L21/L4</f>
        <v/>
      </c>
      <c r="N21" s="334" t="n">
        <v>11863</v>
      </c>
      <c r="O21" s="335">
        <f>N21/N4</f>
        <v/>
      </c>
      <c r="P21" s="334" t="n">
        <v>8655</v>
      </c>
      <c r="Q21" s="335">
        <f>P21/P4</f>
        <v/>
      </c>
      <c r="R21" s="334" t="n">
        <v>7537</v>
      </c>
      <c r="S21" s="335">
        <f>R21/R4</f>
        <v/>
      </c>
      <c r="T21" s="334" t="n">
        <v>14978</v>
      </c>
      <c r="U21" s="335">
        <f>T21/T4</f>
        <v/>
      </c>
      <c r="V21" s="334" t="n"/>
      <c r="W21" s="335">
        <f>V21/V4</f>
        <v/>
      </c>
      <c r="X21" s="334" t="n"/>
      <c r="Y21" s="335">
        <f>X21/X4</f>
        <v/>
      </c>
      <c r="Z21" s="334" t="n"/>
      <c r="AA21" s="335">
        <f>Z21/Z4</f>
        <v/>
      </c>
      <c r="AB21" s="334" t="n"/>
      <c r="AC21" s="335">
        <f>AB21/AB4</f>
        <v/>
      </c>
      <c r="AD21" s="334" t="n"/>
      <c r="AE21" s="335">
        <f>AD21/AD4</f>
        <v/>
      </c>
      <c r="AF21" s="334" t="n"/>
      <c r="AG21" s="335">
        <f>AF21/AF4</f>
        <v/>
      </c>
      <c r="AH21" s="334" t="n"/>
      <c r="AI21" s="335">
        <f>AH21/AH4</f>
        <v/>
      </c>
      <c r="AJ21" s="334" t="n"/>
      <c r="AK21" s="335">
        <f>AJ21/AJ4</f>
        <v/>
      </c>
      <c r="AL21" s="334" t="n"/>
      <c r="AM21" s="335">
        <f>AL21/AL4</f>
        <v/>
      </c>
      <c r="AN21" s="334" t="n"/>
      <c r="AO21" s="335">
        <f>AN21/AN4</f>
        <v/>
      </c>
      <c r="AP21" s="334" t="n"/>
      <c r="AQ21" s="335">
        <f>AP21/AP4</f>
        <v/>
      </c>
      <c r="AR21" s="334" t="n"/>
      <c r="AS21" s="335">
        <f>AR21/AR4</f>
        <v/>
      </c>
      <c r="AT21" s="334" t="n"/>
      <c r="AU21" s="335">
        <f>AT21/AT4</f>
        <v/>
      </c>
      <c r="AV21" s="334" t="n"/>
      <c r="AW21" s="335">
        <f>AV21/AV4</f>
        <v/>
      </c>
      <c r="AX21" s="334" t="n"/>
      <c r="AY21" s="335">
        <f>AX21/AX4</f>
        <v/>
      </c>
      <c r="AZ21" s="334" t="n"/>
      <c r="BA21" s="335">
        <f>AZ21/AZ4</f>
        <v/>
      </c>
      <c r="BB21" s="334" t="n"/>
      <c r="BC21" s="335">
        <f>BB21/BB4</f>
        <v/>
      </c>
      <c r="BD21" s="334" t="n"/>
      <c r="BE21" s="335">
        <f>BD21/BD4</f>
        <v/>
      </c>
      <c r="BF21" s="334" t="n"/>
      <c r="BG21" s="335">
        <f>BF21/BF4</f>
        <v/>
      </c>
      <c r="BH21" s="334" t="n"/>
      <c r="BI21" s="335">
        <f>BH21/BH4</f>
        <v/>
      </c>
      <c r="BJ21" s="335" t="n"/>
      <c r="BK21" s="335">
        <f>BJ21/BJ4</f>
        <v/>
      </c>
      <c r="BL21" s="167">
        <f>AVERAGE(B21,D21,F21,H21,J21,L21,N21,P21,R21,T21,V21,X21,Z21,AB21,AD21,AF21,AH21,AJ21,AL21,AN21,AP21,AR21,AT21,AV21,AX21,AZ21,BB21,BD21,BH21,BJ21)</f>
        <v/>
      </c>
      <c r="BM21" s="170">
        <f>BL21/BL4</f>
        <v/>
      </c>
      <c r="BN21" s="167">
        <f>SUM(B21,D21,F21,H21,J21,L21,N21,P21,R21,T21,V21,X21,Z21,AB21,AD21,AF21,AH21,AJ21,AL21,AN21,AP21,AR21,AT21,AV21,AX21,AZ21,BB21,BD21,BH21,BJ21)</f>
        <v/>
      </c>
      <c r="BO21" s="155" t="n"/>
      <c r="BR21" s="76" t="n">
        <v>167643286</v>
      </c>
    </row>
    <row r="22">
      <c r="A22" s="9" t="inlineStr">
        <is>
          <t>Ввёл код</t>
        </is>
      </c>
      <c r="B22" s="334" t="n">
        <v>8103</v>
      </c>
      <c r="C22" s="335">
        <f>B22/B21</f>
        <v/>
      </c>
      <c r="D22" s="334" t="n">
        <v>6759</v>
      </c>
      <c r="E22" s="335">
        <f>D22/D21</f>
        <v/>
      </c>
      <c r="F22" s="334" t="n">
        <v>11017</v>
      </c>
      <c r="G22" s="335">
        <f>F22/F21</f>
        <v/>
      </c>
      <c r="H22" s="334" t="n">
        <v>10525</v>
      </c>
      <c r="I22" s="335">
        <f>H22/H21</f>
        <v/>
      </c>
      <c r="J22" s="334" t="n">
        <v>10355</v>
      </c>
      <c r="K22" s="335">
        <f>J22/J21</f>
        <v/>
      </c>
      <c r="L22" s="334" t="n">
        <v>10194</v>
      </c>
      <c r="M22" s="335">
        <f>L22/L21</f>
        <v/>
      </c>
      <c r="N22" s="334" t="n">
        <v>10914</v>
      </c>
      <c r="O22" s="335">
        <f>N22/N21</f>
        <v/>
      </c>
      <c r="P22" s="334" t="n">
        <v>8045</v>
      </c>
      <c r="Q22" s="335">
        <f>P22/P21</f>
        <v/>
      </c>
      <c r="R22" s="334" t="n">
        <v>6979</v>
      </c>
      <c r="S22" s="335">
        <f>R22/R21</f>
        <v/>
      </c>
      <c r="T22" s="334" t="n">
        <v>13666</v>
      </c>
      <c r="U22" s="335">
        <f>T22/T21</f>
        <v/>
      </c>
      <c r="V22" s="334" t="n"/>
      <c r="W22" s="335">
        <f>V22/V21</f>
        <v/>
      </c>
      <c r="X22" s="334" t="n"/>
      <c r="Y22" s="335">
        <f>X22/X21</f>
        <v/>
      </c>
      <c r="Z22" s="334" t="n"/>
      <c r="AA22" s="335">
        <f>Z22/Z21</f>
        <v/>
      </c>
      <c r="AB22" s="334" t="n"/>
      <c r="AC22" s="335">
        <f>AB22/AB21</f>
        <v/>
      </c>
      <c r="AD22" s="334" t="n"/>
      <c r="AE22" s="335">
        <f>AD22/AD21</f>
        <v/>
      </c>
      <c r="AF22" s="334" t="n"/>
      <c r="AG22" s="335">
        <f>AF22/AF21</f>
        <v/>
      </c>
      <c r="AH22" s="334" t="n"/>
      <c r="AI22" s="335">
        <f>AH22/AH21</f>
        <v/>
      </c>
      <c r="AJ22" s="334" t="n"/>
      <c r="AK22" s="335">
        <f>AJ22/AJ21</f>
        <v/>
      </c>
      <c r="AL22" s="334" t="n"/>
      <c r="AM22" s="335">
        <f>AL22/AL21</f>
        <v/>
      </c>
      <c r="AN22" s="334" t="n"/>
      <c r="AO22" s="335">
        <f>AN22/AN21</f>
        <v/>
      </c>
      <c r="AP22" s="334" t="n"/>
      <c r="AQ22" s="335">
        <f>AP22/AP21</f>
        <v/>
      </c>
      <c r="AR22" s="334" t="n"/>
      <c r="AS22" s="335">
        <f>AR22/AR21</f>
        <v/>
      </c>
      <c r="AT22" s="334" t="n"/>
      <c r="AU22" s="335">
        <f>AT22/AT21</f>
        <v/>
      </c>
      <c r="AV22" s="334" t="n"/>
      <c r="AW22" s="335">
        <f>AV22/AV21</f>
        <v/>
      </c>
      <c r="AX22" s="334" t="n"/>
      <c r="AY22" s="335">
        <f>AX22/AX21</f>
        <v/>
      </c>
      <c r="AZ22" s="334" t="n"/>
      <c r="BA22" s="335">
        <f>AZ22/AZ21</f>
        <v/>
      </c>
      <c r="BB22" s="334" t="n"/>
      <c r="BC22" s="335">
        <f>BB22/BB21</f>
        <v/>
      </c>
      <c r="BD22" s="334" t="n"/>
      <c r="BE22" s="335">
        <f>BD22/BD21</f>
        <v/>
      </c>
      <c r="BF22" s="334" t="n"/>
      <c r="BG22" s="335">
        <f>BF22/BF21</f>
        <v/>
      </c>
      <c r="BH22" s="334" t="n"/>
      <c r="BI22" s="335">
        <f>BH22/BH21</f>
        <v/>
      </c>
      <c r="BJ22" s="335" t="n"/>
      <c r="BK22" s="335">
        <f>BJ22/BJ21</f>
        <v/>
      </c>
      <c r="BL22" s="167">
        <f>AVERAGE(B22,D22,F22,H22,J22,L22,N22,P22,R22,T22,V22,X22,Z22,AB22,AD22,AF22,AH22,AJ22,AL22,AN22,AP22,AR22,AT22,AV22,AX22,AZ22,BB22,BD22,BH22,BJ22)</f>
        <v/>
      </c>
      <c r="BM22" s="170">
        <f>BL22/BL21</f>
        <v/>
      </c>
      <c r="BN22" s="167">
        <f>SUM(B22,D22,F22,H22,J22,L22,N22,P22,R22,T22,V22,X22,Z22,AB22,AD22,AF22,AH22,AJ22,AL22,AN22,AP22,AR22,AT22,AV22,AX22,AZ22,BB22,BD22,BH22,BJ22)</f>
        <v/>
      </c>
      <c r="BO22" s="155" t="n"/>
      <c r="BR22" s="76" t="n">
        <v>167643289</v>
      </c>
    </row>
    <row r="23">
      <c r="A23" s="9" t="inlineStr">
        <is>
          <t>Нажал кнопку "Проверить код"</t>
        </is>
      </c>
      <c r="B23" s="334" t="n">
        <v>7834</v>
      </c>
      <c r="C23" s="335">
        <f>B23/B21</f>
        <v/>
      </c>
      <c r="D23" s="334" t="n">
        <v>6477</v>
      </c>
      <c r="E23" s="335">
        <f>D23/D21</f>
        <v/>
      </c>
      <c r="F23" s="334" t="n">
        <v>10641</v>
      </c>
      <c r="G23" s="335">
        <f>F23/F21</f>
        <v/>
      </c>
      <c r="H23" s="334" t="n">
        <v>10172</v>
      </c>
      <c r="I23" s="335">
        <f>H23/H21</f>
        <v/>
      </c>
      <c r="J23" s="334" t="n">
        <v>9981</v>
      </c>
      <c r="K23" s="335">
        <f>J23/J21</f>
        <v/>
      </c>
      <c r="L23" s="334" t="n">
        <v>9849</v>
      </c>
      <c r="M23" s="335">
        <f>L23/L21</f>
        <v/>
      </c>
      <c r="N23" s="334" t="n">
        <v>10497</v>
      </c>
      <c r="O23" s="335">
        <f>N23/N21</f>
        <v/>
      </c>
      <c r="P23" s="334" t="n">
        <v>7788</v>
      </c>
      <c r="Q23" s="335">
        <f>P23/P21</f>
        <v/>
      </c>
      <c r="R23" s="334" t="n">
        <v>6697</v>
      </c>
      <c r="S23" s="335">
        <f>R23/R21</f>
        <v/>
      </c>
      <c r="T23" s="334" t="n">
        <v>13237</v>
      </c>
      <c r="U23" s="335">
        <f>T23/T21</f>
        <v/>
      </c>
      <c r="V23" s="334" t="n"/>
      <c r="W23" s="335">
        <f>V23/V21</f>
        <v/>
      </c>
      <c r="X23" s="334" t="n"/>
      <c r="Y23" s="335">
        <f>X23/X21</f>
        <v/>
      </c>
      <c r="Z23" s="334" t="n"/>
      <c r="AA23" s="335">
        <f>Z23/Z21</f>
        <v/>
      </c>
      <c r="AB23" s="334" t="n"/>
      <c r="AC23" s="335">
        <f>AB23/AB21</f>
        <v/>
      </c>
      <c r="AD23" s="334" t="n"/>
      <c r="AE23" s="335">
        <f>AD23/AD21</f>
        <v/>
      </c>
      <c r="AF23" s="334" t="n"/>
      <c r="AG23" s="335">
        <f>AF23/AF21</f>
        <v/>
      </c>
      <c r="AH23" s="334" t="n"/>
      <c r="AI23" s="335">
        <f>AH23/AH21</f>
        <v/>
      </c>
      <c r="AJ23" s="334" t="n"/>
      <c r="AK23" s="335">
        <f>AJ23/AJ21</f>
        <v/>
      </c>
      <c r="AL23" s="334" t="n"/>
      <c r="AM23" s="335">
        <f>AL23/AL21</f>
        <v/>
      </c>
      <c r="AN23" s="334" t="n"/>
      <c r="AO23" s="335">
        <f>AN23/AN21</f>
        <v/>
      </c>
      <c r="AP23" s="334" t="n"/>
      <c r="AQ23" s="335">
        <f>AP23/AP21</f>
        <v/>
      </c>
      <c r="AR23" s="334" t="n"/>
      <c r="AS23" s="335">
        <f>AR23/AR21</f>
        <v/>
      </c>
      <c r="AT23" s="334" t="n"/>
      <c r="AU23" s="335">
        <f>AT23/AT21</f>
        <v/>
      </c>
      <c r="AV23" s="334" t="n"/>
      <c r="AW23" s="335">
        <f>AV23/AV21</f>
        <v/>
      </c>
      <c r="AX23" s="334" t="n"/>
      <c r="AY23" s="335">
        <f>AX23/AX21</f>
        <v/>
      </c>
      <c r="AZ23" s="334" t="n"/>
      <c r="BA23" s="335">
        <f>AZ23/AZ21</f>
        <v/>
      </c>
      <c r="BB23" s="334" t="n"/>
      <c r="BC23" s="335">
        <f>BB23/BB21</f>
        <v/>
      </c>
      <c r="BD23" s="334" t="n"/>
      <c r="BE23" s="335">
        <f>BD23/BD21</f>
        <v/>
      </c>
      <c r="BF23" s="334" t="n"/>
      <c r="BG23" s="335">
        <f>BF23/BF21</f>
        <v/>
      </c>
      <c r="BH23" s="334" t="n"/>
      <c r="BI23" s="335">
        <f>BH23/BH21</f>
        <v/>
      </c>
      <c r="BJ23" s="335" t="n"/>
      <c r="BK23" s="335">
        <f>BJ23/BJ21</f>
        <v/>
      </c>
      <c r="BL23" s="167">
        <f>AVERAGE(B23,D23,F23,H23,J23,L23,N23,P23,R23,T23,V23,X23,Z23,AB23,AD23,AF23,AH23,AJ23,AL23,AN23,AP23,AR23,AT23,AV23,AX23,AZ23,BB23,BD23,BH23,BJ23)</f>
        <v/>
      </c>
      <c r="BM23" s="170">
        <f>BL23/BL21</f>
        <v/>
      </c>
      <c r="BN23" s="167">
        <f>SUM(B23,D23,F23,H23,J23,L23,N23,P23,R23,T23,V23,X23,Z23,AB23,AD23,AF23,AH23,AJ23,AL23,AN23,AP23,AR23,AT23,AV23,AX23,AZ23,BB23,BD23,BH23,BJ23)</f>
        <v/>
      </c>
      <c r="BO23" s="155" t="n"/>
      <c r="BR23" s="76" t="n">
        <v>167643292</v>
      </c>
    </row>
    <row r="24" ht="15.75" customHeight="1" s="665" thickBot="1">
      <c r="A24" s="12" t="inlineStr">
        <is>
          <t>Код принят сервером</t>
        </is>
      </c>
      <c r="B24" s="334" t="n">
        <v>7594</v>
      </c>
      <c r="C24" s="335">
        <f>B24/B21</f>
        <v/>
      </c>
      <c r="D24" s="334" t="n">
        <v>6200</v>
      </c>
      <c r="E24" s="335">
        <f>D24/D21</f>
        <v/>
      </c>
      <c r="F24" s="334" t="n">
        <v>10328</v>
      </c>
      <c r="G24" s="335">
        <f>F24/F21</f>
        <v/>
      </c>
      <c r="H24" s="334" t="n">
        <v>9831</v>
      </c>
      <c r="I24" s="335">
        <f>H24/H21</f>
        <v/>
      </c>
      <c r="J24" s="334" t="n">
        <v>9657</v>
      </c>
      <c r="K24" s="335">
        <f>J24/J21</f>
        <v/>
      </c>
      <c r="L24" s="334" t="n">
        <v>9494</v>
      </c>
      <c r="M24" s="335">
        <f>L24/L21</f>
        <v/>
      </c>
      <c r="N24" s="334" t="n">
        <v>10185</v>
      </c>
      <c r="O24" s="335">
        <f>N24/N21</f>
        <v/>
      </c>
      <c r="P24" s="334" t="n">
        <v>7514</v>
      </c>
      <c r="Q24" s="335">
        <f>P24/P21</f>
        <v/>
      </c>
      <c r="R24" s="334" t="n">
        <v>6444</v>
      </c>
      <c r="S24" s="335">
        <f>R24/R21</f>
        <v/>
      </c>
      <c r="T24" s="334" t="n">
        <v>12952</v>
      </c>
      <c r="U24" s="335">
        <f>T24/T21</f>
        <v/>
      </c>
      <c r="V24" s="334" t="n"/>
      <c r="W24" s="335">
        <f>V24/V21</f>
        <v/>
      </c>
      <c r="X24" s="334" t="n"/>
      <c r="Y24" s="335">
        <f>X24/X21</f>
        <v/>
      </c>
      <c r="Z24" s="334" t="n"/>
      <c r="AA24" s="335">
        <f>Z24/Z21</f>
        <v/>
      </c>
      <c r="AB24" s="334" t="n"/>
      <c r="AC24" s="335">
        <f>AB24/AB21</f>
        <v/>
      </c>
      <c r="AD24" s="334" t="n"/>
      <c r="AE24" s="335">
        <f>AD24/AD21</f>
        <v/>
      </c>
      <c r="AF24" s="334" t="n"/>
      <c r="AG24" s="335">
        <f>AF24/AF21</f>
        <v/>
      </c>
      <c r="AH24" s="334" t="n"/>
      <c r="AI24" s="335">
        <f>AH24/AH21</f>
        <v/>
      </c>
      <c r="AJ24" s="334" t="n"/>
      <c r="AK24" s="335">
        <f>AJ24/AJ21</f>
        <v/>
      </c>
      <c r="AL24" s="334" t="n"/>
      <c r="AM24" s="335">
        <f>AL24/AL21</f>
        <v/>
      </c>
      <c r="AN24" s="334" t="n"/>
      <c r="AO24" s="335">
        <f>AN24/AN21</f>
        <v/>
      </c>
      <c r="AP24" s="334" t="n"/>
      <c r="AQ24" s="335">
        <f>AP24/AP21</f>
        <v/>
      </c>
      <c r="AR24" s="334" t="n"/>
      <c r="AS24" s="335">
        <f>AR24/AR21</f>
        <v/>
      </c>
      <c r="AT24" s="334" t="n"/>
      <c r="AU24" s="335">
        <f>AT24/AT21</f>
        <v/>
      </c>
      <c r="AV24" s="334" t="n"/>
      <c r="AW24" s="335">
        <f>AV24/AV21</f>
        <v/>
      </c>
      <c r="AX24" s="334" t="n"/>
      <c r="AY24" s="335">
        <f>AX24/AX21</f>
        <v/>
      </c>
      <c r="AZ24" s="334" t="n"/>
      <c r="BA24" s="335">
        <f>AZ24/AZ21</f>
        <v/>
      </c>
      <c r="BB24" s="334" t="n"/>
      <c r="BC24" s="335">
        <f>BB24/BB21</f>
        <v/>
      </c>
      <c r="BD24" s="334" t="n"/>
      <c r="BE24" s="335">
        <f>BD24/BD21</f>
        <v/>
      </c>
      <c r="BF24" s="334" t="n"/>
      <c r="BG24" s="335">
        <f>BF24/BF21</f>
        <v/>
      </c>
      <c r="BH24" s="334" t="n"/>
      <c r="BI24" s="335">
        <f>BH24/BH21</f>
        <v/>
      </c>
      <c r="BJ24" s="335" t="n"/>
      <c r="BK24" s="335">
        <f>BJ24/BJ21</f>
        <v/>
      </c>
      <c r="BL24" s="167">
        <f>AVERAGE(B24,D24,F24,H24,J24,L24,N24,P24,R24,T24,V24,X24,Z24,AB24,AD24,AF24,AH24,AJ24,AL24,AN24,AP24,AR24,AT24,AV24,AX24,AZ24,BB24,BD24,BH24,BJ24)</f>
        <v/>
      </c>
      <c r="BM24" s="170">
        <f>BL24/BL21</f>
        <v/>
      </c>
      <c r="BN24" s="167">
        <f>SUM(B24,D24,F24,H24,J24,L24,N24,P24,R24,T24,V24,X24,Z24,AB24,AD24,AF24,AH24,AJ24,AL24,AN24,AP24,AR24,AT24,AV24,AX24,AZ24,BB24,BD24,BH24,BJ24)</f>
        <v/>
      </c>
      <c r="BO24" s="155" t="n"/>
      <c r="BR24" s="76" t="n">
        <v>168294223</v>
      </c>
    </row>
    <row r="25" ht="15.75" customHeight="1" s="665" thickBot="1">
      <c r="A25" s="10" t="inlineStr">
        <is>
          <t>Сменить телефон (клик в кнопку ЛК =100%)</t>
        </is>
      </c>
      <c r="B25" s="332" t="n">
        <v>168</v>
      </c>
      <c r="C25" s="333">
        <f>B25/B6</f>
        <v/>
      </c>
      <c r="D25" s="332" t="n">
        <v>153</v>
      </c>
      <c r="E25" s="333">
        <f>D25/D6</f>
        <v/>
      </c>
      <c r="F25" s="332" t="n">
        <v>213</v>
      </c>
      <c r="G25" s="333">
        <f>F25/F6</f>
        <v/>
      </c>
      <c r="H25" s="332" t="n">
        <v>233</v>
      </c>
      <c r="I25" s="333">
        <f>H25/H6</f>
        <v/>
      </c>
      <c r="J25" s="332" t="n">
        <v>266</v>
      </c>
      <c r="K25" s="333">
        <f>J25/J6</f>
        <v/>
      </c>
      <c r="L25" s="332" t="n">
        <v>263</v>
      </c>
      <c r="M25" s="333">
        <f>L25/L6</f>
        <v/>
      </c>
      <c r="N25" s="332" t="n">
        <v>275</v>
      </c>
      <c r="O25" s="333">
        <f>N25/N6</f>
        <v/>
      </c>
      <c r="P25" s="332" t="n">
        <v>204</v>
      </c>
      <c r="Q25" s="333">
        <f>P25/P6</f>
        <v/>
      </c>
      <c r="R25" s="332" t="n">
        <v>167</v>
      </c>
      <c r="S25" s="333">
        <f>R25/R6</f>
        <v/>
      </c>
      <c r="T25" s="332" t="n">
        <v>315</v>
      </c>
      <c r="U25" s="333">
        <f>T25/T6</f>
        <v/>
      </c>
      <c r="V25" s="332" t="n"/>
      <c r="W25" s="333">
        <f>V25/V6</f>
        <v/>
      </c>
      <c r="X25" s="332" t="n"/>
      <c r="Y25" s="333">
        <f>X25/X6</f>
        <v/>
      </c>
      <c r="Z25" s="332" t="n"/>
      <c r="AA25" s="333">
        <f>Z25/Z6</f>
        <v/>
      </c>
      <c r="AB25" s="332" t="n"/>
      <c r="AC25" s="333">
        <f>AB25/AB6</f>
        <v/>
      </c>
      <c r="AD25" s="332" t="n"/>
      <c r="AE25" s="333">
        <f>AD25/AD6</f>
        <v/>
      </c>
      <c r="AF25" s="332" t="n"/>
      <c r="AG25" s="333">
        <f>AF25/AF6</f>
        <v/>
      </c>
      <c r="AH25" s="332" t="n"/>
      <c r="AI25" s="333">
        <f>AH25/AH6</f>
        <v/>
      </c>
      <c r="AJ25" s="332" t="n"/>
      <c r="AK25" s="333">
        <f>AJ25/AJ6</f>
        <v/>
      </c>
      <c r="AL25" s="332" t="n"/>
      <c r="AM25" s="333">
        <f>AL25/AL6</f>
        <v/>
      </c>
      <c r="AN25" s="332" t="n"/>
      <c r="AO25" s="333">
        <f>AN25/AN6</f>
        <v/>
      </c>
      <c r="AP25" s="332" t="n"/>
      <c r="AQ25" s="333">
        <f>AP25/AP6</f>
        <v/>
      </c>
      <c r="AR25" s="332" t="n"/>
      <c r="AS25" s="333">
        <f>AR25/AR6</f>
        <v/>
      </c>
      <c r="AT25" s="332" t="n"/>
      <c r="AU25" s="333">
        <f>AT25/AT6</f>
        <v/>
      </c>
      <c r="AV25" s="332" t="n"/>
      <c r="AW25" s="333">
        <f>AV25/AV6</f>
        <v/>
      </c>
      <c r="AX25" s="332" t="n"/>
      <c r="AY25" s="333">
        <f>AX25/AX6</f>
        <v/>
      </c>
      <c r="AZ25" s="332" t="n"/>
      <c r="BA25" s="333">
        <f>AZ25/AZ6</f>
        <v/>
      </c>
      <c r="BB25" s="332" t="n"/>
      <c r="BC25" s="333">
        <f>BB25/BB6</f>
        <v/>
      </c>
      <c r="BD25" s="332" t="n"/>
      <c r="BE25" s="333">
        <f>BD25/BD6</f>
        <v/>
      </c>
      <c r="BF25" s="332" t="n"/>
      <c r="BG25" s="333">
        <f>BF25/BF6</f>
        <v/>
      </c>
      <c r="BH25" s="332" t="n"/>
      <c r="BI25" s="333">
        <f>BH25/BH6</f>
        <v/>
      </c>
      <c r="BJ25" s="333" t="n"/>
      <c r="BK25" s="333">
        <f>BJ25/BJ6</f>
        <v/>
      </c>
      <c r="BL25" s="195">
        <f>AVERAGE(B25,D25,F25,H25,J25,L25,N25,P25,R25,T25,V25,X25,Z25,AB25,AD25,AF25,AH25,AJ25,AL25,AN25,AP25,AR25,AT25,AV25,AX25,AZ25,BB25,BD25,BH25,BJ25)</f>
        <v/>
      </c>
      <c r="BM25" s="199">
        <f>BL25/BL6</f>
        <v/>
      </c>
      <c r="BN25" s="195">
        <f>SUM(B25,D25,F25,H25,J25,L25,N25,P25,R25,T25,V25,X25,Z25,AB25,AD25,AF25,AH25,AJ25,AL25,AN25,AP25,AR25,AT25,AV25,AX25,AZ25,BB25,BD25,BH25,BJ25)</f>
        <v/>
      </c>
      <c r="BO25" s="155" t="n"/>
      <c r="BR25" s="76" t="n">
        <v>101217211</v>
      </c>
    </row>
    <row r="26" ht="15.75" customHeight="1" s="665" thickBot="1">
      <c r="A26" s="10" t="inlineStr">
        <is>
          <t>СМС в авторизации повторная (100% — клик в кнопку ЛК)</t>
        </is>
      </c>
      <c r="B26" s="332" t="n">
        <v>507</v>
      </c>
      <c r="C26" s="333">
        <f>B26/B6</f>
        <v/>
      </c>
      <c r="D26" s="332" t="n">
        <v>459</v>
      </c>
      <c r="E26" s="333">
        <f>D26/D6</f>
        <v/>
      </c>
      <c r="F26" s="332" t="n">
        <v>817</v>
      </c>
      <c r="G26" s="333">
        <f>F26/F6</f>
        <v/>
      </c>
      <c r="H26" s="332" t="n">
        <v>923</v>
      </c>
      <c r="I26" s="333">
        <f>H26/H6</f>
        <v/>
      </c>
      <c r="J26" s="332" t="n">
        <v>1027</v>
      </c>
      <c r="K26" s="333">
        <f>J26/J6</f>
        <v/>
      </c>
      <c r="L26" s="332" t="n">
        <v>1161</v>
      </c>
      <c r="M26" s="333">
        <f>L26/L6</f>
        <v/>
      </c>
      <c r="N26" s="332" t="n">
        <v>1072</v>
      </c>
      <c r="O26" s="333">
        <f>N26/N6</f>
        <v/>
      </c>
      <c r="P26" s="332" t="n">
        <v>729</v>
      </c>
      <c r="Q26" s="333">
        <f>P26/P6</f>
        <v/>
      </c>
      <c r="R26" s="332" t="n">
        <v>619</v>
      </c>
      <c r="S26" s="333">
        <f>R26/R6</f>
        <v/>
      </c>
      <c r="T26" s="332" t="n">
        <v>1530</v>
      </c>
      <c r="U26" s="333">
        <f>T26/T6</f>
        <v/>
      </c>
      <c r="V26" s="332" t="n"/>
      <c r="W26" s="333">
        <f>V26/V6</f>
        <v/>
      </c>
      <c r="X26" s="332" t="n"/>
      <c r="Y26" s="333">
        <f>X26/X6</f>
        <v/>
      </c>
      <c r="Z26" s="332" t="n"/>
      <c r="AA26" s="333">
        <f>Z26/Z6</f>
        <v/>
      </c>
      <c r="AB26" s="332" t="n"/>
      <c r="AC26" s="333">
        <f>AB26/AB6</f>
        <v/>
      </c>
      <c r="AD26" s="332" t="n"/>
      <c r="AE26" s="333">
        <f>AD26/AD6</f>
        <v/>
      </c>
      <c r="AF26" s="332" t="n"/>
      <c r="AG26" s="333">
        <f>AF26/AF6</f>
        <v/>
      </c>
      <c r="AH26" s="332" t="n"/>
      <c r="AI26" s="333">
        <f>AH26/AH6</f>
        <v/>
      </c>
      <c r="AJ26" s="332" t="n"/>
      <c r="AK26" s="333">
        <f>AJ26/AJ6</f>
        <v/>
      </c>
      <c r="AL26" s="332" t="n"/>
      <c r="AM26" s="333">
        <f>AL26/AL6</f>
        <v/>
      </c>
      <c r="AN26" s="332" t="n"/>
      <c r="AO26" s="333">
        <f>AN26/AN6</f>
        <v/>
      </c>
      <c r="AP26" s="332" t="n"/>
      <c r="AQ26" s="333">
        <f>AP26/AP6</f>
        <v/>
      </c>
      <c r="AR26" s="332" t="n"/>
      <c r="AS26" s="333">
        <f>AR26/AR6</f>
        <v/>
      </c>
      <c r="AT26" s="332" t="n"/>
      <c r="AU26" s="333">
        <f>AT26/AT6</f>
        <v/>
      </c>
      <c r="AV26" s="332" t="n"/>
      <c r="AW26" s="333">
        <f>AV26/AV6</f>
        <v/>
      </c>
      <c r="AX26" s="332" t="n"/>
      <c r="AY26" s="333">
        <f>AX26/AX6</f>
        <v/>
      </c>
      <c r="AZ26" s="332" t="n"/>
      <c r="BA26" s="333">
        <f>AZ26/AZ6</f>
        <v/>
      </c>
      <c r="BB26" s="332" t="n"/>
      <c r="BC26" s="333">
        <f>BB26/BB6</f>
        <v/>
      </c>
      <c r="BD26" s="332" t="n"/>
      <c r="BE26" s="333">
        <f>BD26/BD6</f>
        <v/>
      </c>
      <c r="BF26" s="332" t="n"/>
      <c r="BG26" s="333">
        <f>BF26/BF6</f>
        <v/>
      </c>
      <c r="BH26" s="332" t="n"/>
      <c r="BI26" s="333">
        <f>BH26/BH6</f>
        <v/>
      </c>
      <c r="BJ26" s="333" t="n"/>
      <c r="BK26" s="333">
        <f>BJ26/BJ6</f>
        <v/>
      </c>
      <c r="BL26" s="195">
        <f>AVERAGE(B26,D26,F26,H26,J26,L26,N26,P26,R26,T26,V26,X26,Z26,AB26,AD26,AF26,AH26,AJ26,AL26,AN26,AP26,AR26,AT26,AV26,AX26,AZ26,BB26,BD26,BH26,BJ26)</f>
        <v/>
      </c>
      <c r="BM26" s="196">
        <f>BL26/BL6</f>
        <v/>
      </c>
      <c r="BN26" s="195">
        <f>SUM(B26,D26,F26,H26,J26,L26,N26,P26,R26,T26,V26,X26,Z26,AB26,AD26,AF26,AH26,AJ26,AL26,AN26,AP26,AR26,AT26,AV26,AX26,AZ26,BB26,BD26,BH26,BJ26)</f>
        <v/>
      </c>
      <c r="BO26" s="155" t="n"/>
      <c r="BR26" s="76" t="n">
        <v>158922628</v>
      </c>
    </row>
    <row r="27">
      <c r="A27" s="6" t="inlineStr">
        <is>
          <t>Составная цель «Добавление карты» во время оформления (начать оформление=100%):</t>
        </is>
      </c>
      <c r="B27" s="319" t="n"/>
      <c r="C27" s="323" t="n"/>
      <c r="D27" s="319" t="n"/>
      <c r="E27" s="323" t="n"/>
      <c r="F27" s="319" t="n"/>
      <c r="G27" s="323" t="n"/>
      <c r="H27" s="319" t="n"/>
      <c r="I27" s="323" t="n"/>
      <c r="J27" s="319" t="n"/>
      <c r="K27" s="323" t="n"/>
      <c r="L27" s="319" t="n"/>
      <c r="M27" s="323" t="n"/>
      <c r="N27" s="319" t="n"/>
      <c r="O27" s="323" t="n"/>
      <c r="P27" s="319" t="n"/>
      <c r="Q27" s="323" t="n"/>
      <c r="R27" s="319" t="n"/>
      <c r="S27" s="323" t="n"/>
      <c r="T27" s="319" t="n"/>
      <c r="U27" s="323" t="n"/>
      <c r="V27" s="319" t="n"/>
      <c r="W27" s="323" t="n"/>
      <c r="X27" s="319" t="n"/>
      <c r="Y27" s="323" t="n"/>
      <c r="Z27" s="319" t="n"/>
      <c r="AA27" s="323" t="n"/>
      <c r="AB27" s="319" t="n"/>
      <c r="AC27" s="323" t="n"/>
      <c r="AD27" s="319" t="n"/>
      <c r="AE27" s="323" t="n"/>
      <c r="AF27" s="319" t="n"/>
      <c r="AG27" s="323" t="n"/>
      <c r="AH27" s="319" t="n"/>
      <c r="AI27" s="323" t="n"/>
      <c r="AJ27" s="319" t="n"/>
      <c r="AK27" s="323" t="n"/>
      <c r="AL27" s="319" t="n"/>
      <c r="AM27" s="323" t="n"/>
      <c r="AN27" s="319" t="n"/>
      <c r="AO27" s="323" t="n"/>
      <c r="AP27" s="319" t="n"/>
      <c r="AQ27" s="323" t="n"/>
      <c r="AR27" s="319" t="n"/>
      <c r="AS27" s="323" t="n"/>
      <c r="AT27" s="319" t="n"/>
      <c r="AU27" s="323" t="n"/>
      <c r="AV27" s="319" t="n"/>
      <c r="AW27" s="323" t="n"/>
      <c r="AX27" s="319" t="n"/>
      <c r="AY27" s="323" t="n"/>
      <c r="AZ27" s="319" t="n"/>
      <c r="BA27" s="323" t="n"/>
      <c r="BB27" s="319" t="n"/>
      <c r="BC27" s="323" t="n"/>
      <c r="BD27" s="319" t="n"/>
      <c r="BE27" s="323" t="n"/>
      <c r="BF27" s="319" t="n"/>
      <c r="BG27" s="323" t="n"/>
      <c r="BH27" s="319" t="n"/>
      <c r="BI27" s="323" t="n"/>
      <c r="BJ27" s="323" t="n"/>
      <c r="BK27" s="323" t="n"/>
      <c r="BL27" s="167" t="n"/>
      <c r="BM27" s="186" t="n"/>
      <c r="BN27" s="167" t="n"/>
      <c r="BO27" s="155" t="n"/>
    </row>
    <row r="28">
      <c r="A28" s="9" t="inlineStr">
        <is>
          <t>Нажал "Добавить карту"</t>
        </is>
      </c>
      <c r="B28" s="321" t="n">
        <v>5</v>
      </c>
      <c r="C28" s="322">
        <f>B28/B16</f>
        <v/>
      </c>
      <c r="D28" s="321" t="n">
        <v>2</v>
      </c>
      <c r="E28" s="322">
        <f>D28/D16</f>
        <v/>
      </c>
      <c r="F28" s="321" t="n">
        <v>0</v>
      </c>
      <c r="G28" s="322">
        <f>F28/F16</f>
        <v/>
      </c>
      <c r="H28" s="321" t="n">
        <v>0</v>
      </c>
      <c r="I28" s="322">
        <f>H28/H16</f>
        <v/>
      </c>
      <c r="J28" s="321" t="n">
        <v>1</v>
      </c>
      <c r="K28" s="322">
        <f>J28/J16</f>
        <v/>
      </c>
      <c r="L28" s="321" t="n">
        <v>1</v>
      </c>
      <c r="M28" s="322">
        <f>L28/L16</f>
        <v/>
      </c>
      <c r="N28" s="321" t="n">
        <v>0</v>
      </c>
      <c r="O28" s="322">
        <f>N28/N16</f>
        <v/>
      </c>
      <c r="P28" s="321" t="n">
        <v>1</v>
      </c>
      <c r="Q28" s="322">
        <f>P28/P16</f>
        <v/>
      </c>
      <c r="R28" s="321" t="n">
        <v>0</v>
      </c>
      <c r="S28" s="322">
        <f>R28/R16</f>
        <v/>
      </c>
      <c r="T28" s="321" t="n">
        <v>3</v>
      </c>
      <c r="U28" s="322">
        <f>T28/T16</f>
        <v/>
      </c>
      <c r="V28" s="321" t="n"/>
      <c r="W28" s="322">
        <f>V28/V16</f>
        <v/>
      </c>
      <c r="X28" s="321" t="n"/>
      <c r="Y28" s="322">
        <f>X28/X16</f>
        <v/>
      </c>
      <c r="Z28" s="321" t="n"/>
      <c r="AA28" s="322">
        <f>Z28/Z16</f>
        <v/>
      </c>
      <c r="AB28" s="321" t="n"/>
      <c r="AC28" s="322">
        <f>AB28/AB16</f>
        <v/>
      </c>
      <c r="AD28" s="321" t="n"/>
      <c r="AE28" s="322">
        <f>AD28/AD16</f>
        <v/>
      </c>
      <c r="AF28" s="321" t="n"/>
      <c r="AG28" s="322">
        <f>AF28/AF16</f>
        <v/>
      </c>
      <c r="AH28" s="321" t="n"/>
      <c r="AI28" s="322">
        <f>AH28/AH16</f>
        <v/>
      </c>
      <c r="AJ28" s="321" t="n"/>
      <c r="AK28" s="322">
        <f>AJ28/AJ16</f>
        <v/>
      </c>
      <c r="AL28" s="321" t="n"/>
      <c r="AM28" s="322">
        <f>AL28/AL16</f>
        <v/>
      </c>
      <c r="AN28" s="321" t="n"/>
      <c r="AO28" s="322">
        <f>AN28/AN16</f>
        <v/>
      </c>
      <c r="AP28" s="321" t="n"/>
      <c r="AQ28" s="322">
        <f>AP28/AP16</f>
        <v/>
      </c>
      <c r="AR28" s="321" t="n"/>
      <c r="AS28" s="322">
        <f>AR28/AR16</f>
        <v/>
      </c>
      <c r="AT28" s="321" t="n"/>
      <c r="AU28" s="322">
        <f>AT28/AT16</f>
        <v/>
      </c>
      <c r="AV28" s="321" t="n"/>
      <c r="AW28" s="322">
        <f>AV28/AV16</f>
        <v/>
      </c>
      <c r="AX28" s="321" t="n"/>
      <c r="AY28" s="322">
        <f>AX28/AX16</f>
        <v/>
      </c>
      <c r="AZ28" s="321" t="n"/>
      <c r="BA28" s="322">
        <f>AZ28/AZ16</f>
        <v/>
      </c>
      <c r="BB28" s="321" t="n"/>
      <c r="BC28" s="322">
        <f>BB28/BB16</f>
        <v/>
      </c>
      <c r="BD28" s="321" t="n"/>
      <c r="BE28" s="322">
        <f>BD28/BD16</f>
        <v/>
      </c>
      <c r="BF28" s="321" t="n"/>
      <c r="BG28" s="322">
        <f>BF28/BF16</f>
        <v/>
      </c>
      <c r="BH28" s="321" t="n"/>
      <c r="BI28" s="322">
        <f>BH28/BH16</f>
        <v/>
      </c>
      <c r="BJ28" s="322" t="n"/>
      <c r="BK28" s="322">
        <f>BJ28/BJ16</f>
        <v/>
      </c>
      <c r="BL28" s="167">
        <f>AVERAGE(B28,D28,F28,H28,J28,L28,N28,P28,R28,T28,V28,X28,Z28,AB28,AD28,AF28,AH28,AJ28,AL28,AN28,AP28,AR28,AT28,AV28,AX28,AZ28,BB28,BD28,BH28,BJ28)</f>
        <v/>
      </c>
      <c r="BM28" s="186">
        <f>BL28/BL16</f>
        <v/>
      </c>
      <c r="BN28" s="167">
        <f>SUM(B28,D28,F28,H28,J28,L28,N28,P28,R28,T28,V28,X28,Z28,AB28,AD28,AF28,AH28,AJ28,AL28,AN28,AP28,AR28,AT28,AV28,AX28,AZ28,BB28,BD28,BH28,BJ28)</f>
        <v/>
      </c>
      <c r="BO28" s="155" t="n"/>
      <c r="BR28" s="76" t="n">
        <v>128708563</v>
      </c>
    </row>
    <row r="29" ht="15.75" customHeight="1" s="665" thickBot="1">
      <c r="A29" s="9" t="inlineStr">
        <is>
          <t>Карта успешно добавлена</t>
        </is>
      </c>
      <c r="B29" s="330" t="n">
        <v>0</v>
      </c>
      <c r="C29" s="331">
        <f>B29/B28</f>
        <v/>
      </c>
      <c r="D29" s="330" t="n">
        <v>0</v>
      </c>
      <c r="E29" s="331">
        <f>D29/D28</f>
        <v/>
      </c>
      <c r="F29" s="330" t="n">
        <v>0</v>
      </c>
      <c r="G29" s="331">
        <f>F29/F28</f>
        <v/>
      </c>
      <c r="H29" s="330" t="n">
        <v>0</v>
      </c>
      <c r="I29" s="331">
        <f>H29/H28</f>
        <v/>
      </c>
      <c r="J29" s="330" t="n">
        <v>0</v>
      </c>
      <c r="K29" s="331">
        <f>J29/J28</f>
        <v/>
      </c>
      <c r="L29" s="330" t="n">
        <v>0</v>
      </c>
      <c r="M29" s="331">
        <f>L29/L28</f>
        <v/>
      </c>
      <c r="N29" s="330" t="n">
        <v>0</v>
      </c>
      <c r="O29" s="331">
        <f>N29/N28</f>
        <v/>
      </c>
      <c r="P29" s="330" t="n">
        <v>0</v>
      </c>
      <c r="Q29" s="331">
        <f>P29/P28</f>
        <v/>
      </c>
      <c r="R29" s="330" t="n">
        <v>0</v>
      </c>
      <c r="S29" s="331">
        <f>R29/R28</f>
        <v/>
      </c>
      <c r="T29" s="330" t="n">
        <v>0</v>
      </c>
      <c r="U29" s="331">
        <f>T29/T28</f>
        <v/>
      </c>
      <c r="V29" s="330" t="n"/>
      <c r="W29" s="331">
        <f>V29/V28</f>
        <v/>
      </c>
      <c r="X29" s="330" t="n"/>
      <c r="Y29" s="331">
        <f>X29/X28</f>
        <v/>
      </c>
      <c r="Z29" s="330" t="n"/>
      <c r="AA29" s="331">
        <f>Z29/Z28</f>
        <v/>
      </c>
      <c r="AB29" s="330" t="n"/>
      <c r="AC29" s="331">
        <f>AB29/AB28</f>
        <v/>
      </c>
      <c r="AD29" s="330" t="n"/>
      <c r="AE29" s="331">
        <f>AD29/AD28</f>
        <v/>
      </c>
      <c r="AF29" s="330" t="n"/>
      <c r="AG29" s="331">
        <f>AF29/AF28</f>
        <v/>
      </c>
      <c r="AH29" s="330" t="n"/>
      <c r="AI29" s="331">
        <f>AH29/AH28</f>
        <v/>
      </c>
      <c r="AJ29" s="330" t="n"/>
      <c r="AK29" s="331">
        <f>AJ29/AJ28</f>
        <v/>
      </c>
      <c r="AL29" s="330" t="n"/>
      <c r="AM29" s="331">
        <f>AL29/AL28</f>
        <v/>
      </c>
      <c r="AN29" s="330" t="n"/>
      <c r="AO29" s="331">
        <f>AN29/AN28</f>
        <v/>
      </c>
      <c r="AP29" s="330" t="n"/>
      <c r="AQ29" s="331">
        <f>AP29/AP28</f>
        <v/>
      </c>
      <c r="AR29" s="330" t="n"/>
      <c r="AS29" s="331">
        <f>AR29/AR28</f>
        <v/>
      </c>
      <c r="AT29" s="330" t="n"/>
      <c r="AU29" s="331">
        <f>AT29/AT28</f>
        <v/>
      </c>
      <c r="AV29" s="330" t="n"/>
      <c r="AW29" s="331">
        <f>AV29/AV28</f>
        <v/>
      </c>
      <c r="AX29" s="330" t="n"/>
      <c r="AY29" s="331">
        <f>AX29/AX28</f>
        <v/>
      </c>
      <c r="AZ29" s="330" t="n"/>
      <c r="BA29" s="331">
        <f>AZ29/AZ28</f>
        <v/>
      </c>
      <c r="BB29" s="330" t="n"/>
      <c r="BC29" s="331">
        <f>BB29/BB28</f>
        <v/>
      </c>
      <c r="BD29" s="330" t="n"/>
      <c r="BE29" s="331">
        <f>BD29/BD28</f>
        <v/>
      </c>
      <c r="BF29" s="330" t="n"/>
      <c r="BG29" s="331">
        <f>BF29/BF28</f>
        <v/>
      </c>
      <c r="BH29" s="330" t="n"/>
      <c r="BI29" s="331">
        <f>BH29/BH28</f>
        <v/>
      </c>
      <c r="BJ29" s="331" t="n"/>
      <c r="BK29" s="331">
        <f>BJ29/BJ28</f>
        <v/>
      </c>
      <c r="BL29" s="167">
        <f>AVERAGE(B29,D29,F29,H29,J29,L29,N29,P29,R29,T29,V29,X29,Z29,AB29,AD29,AF29,AH29,AJ29,AL29,AN29,AP29,AR29,AT29,AV29,AX29,AZ29,BB29,BD29,BH29,BJ29)</f>
        <v/>
      </c>
      <c r="BM29" s="186">
        <f>BL29/BL28</f>
        <v/>
      </c>
      <c r="BN29" s="167">
        <f>SUM(B29,D29,F29,H29,J29,L29,N29,P29,R29,T29,V29,X29,Z29,AB29,AD29,AF29,AH29,AJ29,AL29,AN29,AP29,AR29,AT29,AV29,AX29,AZ29,BB29,BD29,BH29,BJ29)</f>
        <v/>
      </c>
      <c r="BO29" s="155" t="n"/>
      <c r="BR29" s="76" t="n">
        <v>128708566</v>
      </c>
    </row>
    <row r="30">
      <c r="A30" s="6" t="inlineStr">
        <is>
          <t>Составная цель «Добавление карты» в профиле (Вход в ЛК = 100%):</t>
        </is>
      </c>
      <c r="B30" s="319" t="n"/>
      <c r="C30" s="323" t="n"/>
      <c r="D30" s="319" t="n"/>
      <c r="E30" s="323" t="n"/>
      <c r="F30" s="319" t="n"/>
      <c r="G30" s="323" t="n"/>
      <c r="H30" s="319" t="n"/>
      <c r="I30" s="323" t="n"/>
      <c r="J30" s="319" t="n"/>
      <c r="K30" s="323" t="n"/>
      <c r="L30" s="319" t="n"/>
      <c r="M30" s="323" t="n"/>
      <c r="N30" s="319" t="n"/>
      <c r="O30" s="323" t="n"/>
      <c r="P30" s="319" t="n"/>
      <c r="Q30" s="323" t="n"/>
      <c r="R30" s="319" t="n"/>
      <c r="S30" s="323" t="n"/>
      <c r="T30" s="319" t="n"/>
      <c r="U30" s="323" t="n"/>
      <c r="V30" s="319" t="n"/>
      <c r="W30" s="323" t="n"/>
      <c r="X30" s="319" t="n"/>
      <c r="Y30" s="323" t="n"/>
      <c r="Z30" s="319" t="n"/>
      <c r="AA30" s="323" t="n"/>
      <c r="AB30" s="319" t="n"/>
      <c r="AC30" s="323" t="n"/>
      <c r="AD30" s="319" t="n"/>
      <c r="AE30" s="323" t="n"/>
      <c r="AF30" s="319" t="n"/>
      <c r="AG30" s="323" t="n"/>
      <c r="AH30" s="319" t="n"/>
      <c r="AI30" s="323" t="n"/>
      <c r="AJ30" s="319" t="n"/>
      <c r="AK30" s="323" t="n"/>
      <c r="AL30" s="319" t="n"/>
      <c r="AM30" s="323" t="n"/>
      <c r="AN30" s="319" t="n"/>
      <c r="AO30" s="323" t="n"/>
      <c r="AP30" s="319" t="n"/>
      <c r="AQ30" s="323" t="n"/>
      <c r="AR30" s="319" t="n"/>
      <c r="AS30" s="323" t="n"/>
      <c r="AT30" s="319" t="n"/>
      <c r="AU30" s="323" t="n"/>
      <c r="AV30" s="319" t="n"/>
      <c r="AW30" s="323" t="n"/>
      <c r="AX30" s="319" t="n"/>
      <c r="AY30" s="323" t="n"/>
      <c r="AZ30" s="319" t="n"/>
      <c r="BA30" s="323" t="n"/>
      <c r="BB30" s="319" t="n"/>
      <c r="BC30" s="323" t="n"/>
      <c r="BD30" s="319" t="n"/>
      <c r="BE30" s="323" t="n"/>
      <c r="BF30" s="319" t="n"/>
      <c r="BG30" s="323" t="n"/>
      <c r="BH30" s="319" t="n"/>
      <c r="BI30" s="323" t="n"/>
      <c r="BJ30" s="323" t="n"/>
      <c r="BK30" s="323" t="n"/>
      <c r="BL30" s="160" t="n"/>
      <c r="BM30" s="204" t="n"/>
      <c r="BN30" s="160" t="n"/>
      <c r="BO30" s="155" t="n"/>
    </row>
    <row r="31">
      <c r="A31" s="9" t="inlineStr">
        <is>
          <t>Нажал "Добавить карту"</t>
        </is>
      </c>
      <c r="B31" s="321" t="n"/>
      <c r="C31" s="322">
        <f>B31/B4</f>
        <v/>
      </c>
      <c r="D31" s="321" t="n"/>
      <c r="E31" s="322">
        <f>D31/D4</f>
        <v/>
      </c>
      <c r="F31" s="321" t="n"/>
      <c r="G31" s="322">
        <f>F31/F4</f>
        <v/>
      </c>
      <c r="H31" s="321" t="n"/>
      <c r="I31" s="322">
        <f>H31/H4</f>
        <v/>
      </c>
      <c r="J31" s="321" t="n"/>
      <c r="K31" s="322">
        <f>J31/J4</f>
        <v/>
      </c>
      <c r="L31" s="321" t="n"/>
      <c r="M31" s="322">
        <f>L31/L4</f>
        <v/>
      </c>
      <c r="N31" s="321" t="n"/>
      <c r="O31" s="322">
        <f>N31/N4</f>
        <v/>
      </c>
      <c r="P31" s="321" t="n"/>
      <c r="Q31" s="322">
        <f>P31/P4</f>
        <v/>
      </c>
      <c r="R31" s="321" t="n"/>
      <c r="S31" s="322">
        <f>R31/R4</f>
        <v/>
      </c>
      <c r="T31" s="321" t="n"/>
      <c r="U31" s="322">
        <f>T31/T4</f>
        <v/>
      </c>
      <c r="V31" s="321" t="n"/>
      <c r="W31" s="322">
        <f>V31/V4</f>
        <v/>
      </c>
      <c r="X31" s="321" t="n"/>
      <c r="Y31" s="322">
        <f>X31/X4</f>
        <v/>
      </c>
      <c r="Z31" s="321" t="n"/>
      <c r="AA31" s="322">
        <f>Z31/Z4</f>
        <v/>
      </c>
      <c r="AB31" s="321" t="n"/>
      <c r="AC31" s="322">
        <f>AB31/AB4</f>
        <v/>
      </c>
      <c r="AD31" s="321" t="n"/>
      <c r="AE31" s="322">
        <f>AD31/AD4</f>
        <v/>
      </c>
      <c r="AF31" s="321" t="n"/>
      <c r="AG31" s="322">
        <f>AF31/AF4</f>
        <v/>
      </c>
      <c r="AH31" s="321" t="n"/>
      <c r="AI31" s="322">
        <f>AH31/AH4</f>
        <v/>
      </c>
      <c r="AJ31" s="321" t="n"/>
      <c r="AK31" s="322">
        <f>AJ31/AJ4</f>
        <v/>
      </c>
      <c r="AL31" s="321" t="n"/>
      <c r="AM31" s="322">
        <f>AL31/AL4</f>
        <v/>
      </c>
      <c r="AN31" s="321" t="n"/>
      <c r="AO31" s="322">
        <f>AN31/AN4</f>
        <v/>
      </c>
      <c r="AP31" s="321" t="n"/>
      <c r="AQ31" s="322">
        <f>AP31/AP4</f>
        <v/>
      </c>
      <c r="AR31" s="321" t="n"/>
      <c r="AS31" s="322">
        <f>AR31/AR4</f>
        <v/>
      </c>
      <c r="AT31" s="321" t="n"/>
      <c r="AU31" s="322">
        <f>AT31/AT4</f>
        <v/>
      </c>
      <c r="AV31" s="321" t="n"/>
      <c r="AW31" s="322">
        <f>AV31/AV4</f>
        <v/>
      </c>
      <c r="AX31" s="321" t="n"/>
      <c r="AY31" s="322">
        <f>AX31/AX4</f>
        <v/>
      </c>
      <c r="AZ31" s="321" t="n"/>
      <c r="BA31" s="322">
        <f>AZ31/AZ4</f>
        <v/>
      </c>
      <c r="BB31" s="321" t="n"/>
      <c r="BC31" s="322">
        <f>BB31/BB4</f>
        <v/>
      </c>
      <c r="BD31" s="321" t="n"/>
      <c r="BE31" s="322">
        <f>BD31/BD4</f>
        <v/>
      </c>
      <c r="BF31" s="321" t="n"/>
      <c r="BG31" s="322">
        <f>BF31/BF4</f>
        <v/>
      </c>
      <c r="BH31" s="321" t="n"/>
      <c r="BI31" s="322">
        <f>BH31/BH4</f>
        <v/>
      </c>
      <c r="BJ31" s="322" t="n"/>
      <c r="BK31" s="322">
        <f>BJ31/BJ4</f>
        <v/>
      </c>
      <c r="BL31" s="167">
        <f>AVERAGE(B31,D31,F31,H31,J31,L31,N31,P31,R31,T31,V31,X31,Z31,AB31,AD31,AF31,AH31,AJ31,AL31,AN31,AP31,AR31,AT31,AV31,AX31,AZ31,BB31,BD31,BH31,BJ31)</f>
        <v/>
      </c>
      <c r="BM31" s="186">
        <f>BL31/BL4</f>
        <v/>
      </c>
      <c r="BN31" s="167">
        <f>SUM(B31,D31,F31,H31,J31,L31,N31,P31,R31,T31,V31,X31,Z31,AB31,AD31,AF31,AH31,AJ31,AL31,AN31,AP31,AR31,AT31,AV31,AX31,AZ31,BB31,BD31,BH31,BJ31)</f>
        <v/>
      </c>
      <c r="BO31" s="155" t="n"/>
      <c r="BR31" s="76" t="n">
        <v>188721370</v>
      </c>
    </row>
    <row r="32" ht="15.75" customHeight="1" s="665" thickBot="1">
      <c r="A32" s="9" t="inlineStr">
        <is>
          <t>Карта успешно добавлена</t>
        </is>
      </c>
      <c r="B32" s="321" t="n"/>
      <c r="C32" s="322">
        <f>B32/B31</f>
        <v/>
      </c>
      <c r="D32" s="321" t="n"/>
      <c r="E32" s="322">
        <f>D32/D31</f>
        <v/>
      </c>
      <c r="F32" s="321" t="n"/>
      <c r="G32" s="322">
        <f>F32/F31</f>
        <v/>
      </c>
      <c r="H32" s="321" t="n"/>
      <c r="I32" s="322">
        <f>H32/H31</f>
        <v/>
      </c>
      <c r="J32" s="321" t="n"/>
      <c r="K32" s="322">
        <f>J32/J31</f>
        <v/>
      </c>
      <c r="L32" s="321" t="n"/>
      <c r="M32" s="322">
        <f>L32/L31</f>
        <v/>
      </c>
      <c r="N32" s="321" t="n"/>
      <c r="O32" s="322">
        <f>N32/N31</f>
        <v/>
      </c>
      <c r="P32" s="321" t="n"/>
      <c r="Q32" s="322">
        <f>P32/P31</f>
        <v/>
      </c>
      <c r="R32" s="321" t="n"/>
      <c r="S32" s="322">
        <f>R32/R31</f>
        <v/>
      </c>
      <c r="T32" s="321" t="n"/>
      <c r="U32" s="322">
        <f>T32/T31</f>
        <v/>
      </c>
      <c r="V32" s="321" t="n"/>
      <c r="W32" s="322">
        <f>V32/V31</f>
        <v/>
      </c>
      <c r="X32" s="321" t="n"/>
      <c r="Y32" s="322">
        <f>X32/X31</f>
        <v/>
      </c>
      <c r="Z32" s="321" t="n"/>
      <c r="AA32" s="322">
        <f>Z32/Z31</f>
        <v/>
      </c>
      <c r="AB32" s="321" t="n"/>
      <c r="AC32" s="322">
        <f>AB32/AB31</f>
        <v/>
      </c>
      <c r="AD32" s="321" t="n"/>
      <c r="AE32" s="322">
        <f>AD32/AD31</f>
        <v/>
      </c>
      <c r="AF32" s="321" t="n"/>
      <c r="AG32" s="322">
        <f>AF32/AF31</f>
        <v/>
      </c>
      <c r="AH32" s="321" t="n"/>
      <c r="AI32" s="322">
        <f>AH32/AH31</f>
        <v/>
      </c>
      <c r="AJ32" s="321" t="n"/>
      <c r="AK32" s="322">
        <f>AJ32/AJ31</f>
        <v/>
      </c>
      <c r="AL32" s="321" t="n"/>
      <c r="AM32" s="322">
        <f>AL32/AL31</f>
        <v/>
      </c>
      <c r="AN32" s="321" t="n"/>
      <c r="AO32" s="322">
        <f>AN32/AN31</f>
        <v/>
      </c>
      <c r="AP32" s="321" t="n"/>
      <c r="AQ32" s="322">
        <f>AP32/AP31</f>
        <v/>
      </c>
      <c r="AR32" s="321" t="n"/>
      <c r="AS32" s="322">
        <f>AR32/AR31</f>
        <v/>
      </c>
      <c r="AT32" s="321" t="n"/>
      <c r="AU32" s="322">
        <f>AT32/AT31</f>
        <v/>
      </c>
      <c r="AV32" s="321" t="n"/>
      <c r="AW32" s="322">
        <f>AV32/AV31</f>
        <v/>
      </c>
      <c r="AX32" s="321" t="n"/>
      <c r="AY32" s="322">
        <f>AX32/AX31</f>
        <v/>
      </c>
      <c r="AZ32" s="321" t="n"/>
      <c r="BA32" s="322">
        <f>AZ32/AZ31</f>
        <v/>
      </c>
      <c r="BB32" s="321" t="n"/>
      <c r="BC32" s="322">
        <f>BB32/BB31</f>
        <v/>
      </c>
      <c r="BD32" s="321" t="n"/>
      <c r="BE32" s="322">
        <f>BD32/BD31</f>
        <v/>
      </c>
      <c r="BF32" s="321" t="n"/>
      <c r="BG32" s="322">
        <f>BF32/BF31</f>
        <v/>
      </c>
      <c r="BH32" s="321" t="n"/>
      <c r="BI32" s="322">
        <f>BH32/BH31</f>
        <v/>
      </c>
      <c r="BJ32" s="322" t="n"/>
      <c r="BK32" s="322">
        <f>BJ32/BJ31</f>
        <v/>
      </c>
      <c r="BL32" s="177">
        <f>AVERAGE(B32,D32,F32,H32,J32,L32,N32,P32,R32,T32,V32,X32,Z32,AB32,AD32,AF32,AH32,AJ32,AL32,AN32,AP32,AR32,AT32,AV32,AX32,AZ32,BB32,BD32,BH32,BJ32)</f>
        <v/>
      </c>
      <c r="BM32" s="205">
        <f>BL32/BL31</f>
        <v/>
      </c>
      <c r="BN32" s="177">
        <f>SUM(B32,D32,F32,H32,J32,L32,N32,P32,R32,T32,V32,X32,Z32,AB32,AD32,AF32,AH32,AJ32,AL32,AN32,AP32,AR32,AT32,AV32,AX32,AZ32,BB32,BD32,BH32,BJ32)</f>
        <v/>
      </c>
      <c r="BO32" s="155" t="n"/>
      <c r="BR32" s="76" t="n">
        <v>228873339</v>
      </c>
    </row>
    <row r="33" ht="15.75" customHeight="1" s="665" thickBot="1">
      <c r="A33" s="54" t="inlineStr">
        <is>
          <t xml:space="preserve">Ошибка в авторизации </t>
        </is>
      </c>
      <c r="B33" s="332" t="n">
        <v>42</v>
      </c>
      <c r="C33" s="333">
        <f>B33/B4</f>
        <v/>
      </c>
      <c r="D33" s="332" t="n">
        <v>55</v>
      </c>
      <c r="E33" s="333">
        <f>D33/D4</f>
        <v/>
      </c>
      <c r="F33" s="332" t="n">
        <v>80</v>
      </c>
      <c r="G33" s="333">
        <f>F33/F4</f>
        <v/>
      </c>
      <c r="H33" s="332" t="n">
        <v>101</v>
      </c>
      <c r="I33" s="333">
        <f>H33/H4</f>
        <v/>
      </c>
      <c r="J33" s="332" t="n">
        <v>93</v>
      </c>
      <c r="K33" s="333">
        <f>J33/J4</f>
        <v/>
      </c>
      <c r="L33" s="332" t="n">
        <v>105</v>
      </c>
      <c r="M33" s="333">
        <f>L33/L4</f>
        <v/>
      </c>
      <c r="N33" s="332" t="n">
        <v>52</v>
      </c>
      <c r="O33" s="333">
        <f>N33/N4</f>
        <v/>
      </c>
      <c r="P33" s="332" t="n">
        <v>58</v>
      </c>
      <c r="Q33" s="333">
        <f>P33/P4</f>
        <v/>
      </c>
      <c r="R33" s="332" t="n">
        <v>55</v>
      </c>
      <c r="S33" s="333">
        <f>R33/R4</f>
        <v/>
      </c>
      <c r="T33" s="332" t="n">
        <v>99</v>
      </c>
      <c r="U33" s="333">
        <f>T33/T4</f>
        <v/>
      </c>
      <c r="V33" s="332" t="n"/>
      <c r="W33" s="333">
        <f>V33/V4</f>
        <v/>
      </c>
      <c r="X33" s="332" t="n"/>
      <c r="Y33" s="333">
        <f>X33/X4</f>
        <v/>
      </c>
      <c r="Z33" s="332" t="n"/>
      <c r="AA33" s="333">
        <f>Z33/Z4</f>
        <v/>
      </c>
      <c r="AB33" s="332" t="n"/>
      <c r="AC33" s="333">
        <f>AB33/AB4</f>
        <v/>
      </c>
      <c r="AD33" s="332" t="n"/>
      <c r="AE33" s="333">
        <f>AD33/AD4</f>
        <v/>
      </c>
      <c r="AF33" s="332" t="n"/>
      <c r="AG33" s="333">
        <f>AF33/AF4</f>
        <v/>
      </c>
      <c r="AH33" s="332" t="n"/>
      <c r="AI33" s="333">
        <f>AH33/AH4</f>
        <v/>
      </c>
      <c r="AJ33" s="332" t="n"/>
      <c r="AK33" s="333">
        <f>AJ33/AJ4</f>
        <v/>
      </c>
      <c r="AL33" s="332" t="n"/>
      <c r="AM33" s="333">
        <f>AL33/AL4</f>
        <v/>
      </c>
      <c r="AN33" s="332" t="n"/>
      <c r="AO33" s="333">
        <f>AN33/AN4</f>
        <v/>
      </c>
      <c r="AP33" s="332" t="n"/>
      <c r="AQ33" s="333">
        <f>AP33/AP4</f>
        <v/>
      </c>
      <c r="AR33" s="332" t="n"/>
      <c r="AS33" s="333">
        <f>AR33/AR4</f>
        <v/>
      </c>
      <c r="AT33" s="332" t="n"/>
      <c r="AU33" s="333">
        <f>AT33/AT4</f>
        <v/>
      </c>
      <c r="AV33" s="332" t="n"/>
      <c r="AW33" s="333">
        <f>AV33/AV4</f>
        <v/>
      </c>
      <c r="AX33" s="332" t="n"/>
      <c r="AY33" s="333">
        <f>AX33/AX4</f>
        <v/>
      </c>
      <c r="AZ33" s="332" t="n"/>
      <c r="BA33" s="333">
        <f>AZ33/AZ4</f>
        <v/>
      </c>
      <c r="BB33" s="332" t="n"/>
      <c r="BC33" s="333">
        <f>BB33/BB4</f>
        <v/>
      </c>
      <c r="BD33" s="332" t="n"/>
      <c r="BE33" s="333">
        <f>BD33/BD4</f>
        <v/>
      </c>
      <c r="BF33" s="332" t="n"/>
      <c r="BG33" s="333">
        <f>BF33/BF4</f>
        <v/>
      </c>
      <c r="BH33" s="332" t="n"/>
      <c r="BI33" s="333">
        <f>BH33/BH4</f>
        <v/>
      </c>
      <c r="BJ33" s="333" t="n"/>
      <c r="BK33" s="333">
        <f>BJ33/BJ4</f>
        <v/>
      </c>
      <c r="BL33" s="195">
        <f>AVERAGE(B33,D33,F33,H33,J33,L33,N33,P33,R33,T33,V33,X33,Z33,AB33,AD33,AF33,AH33,AJ33,AL33,AN33,AP33,AR33,AT33,AV33,AX33,AZ33,BB33,BD33,BH33,BJ33)</f>
        <v/>
      </c>
      <c r="BM33" s="196">
        <f>BL33/BL4</f>
        <v/>
      </c>
      <c r="BN33" s="195">
        <f>SUM(B33,D33,F33,H33,J33,L33,N33,P33,R33,T33,V33,X33,Z33,AB33,AD33,AF33,AH33,AJ33,AL33,AN33,AP33,AR33,AT33,AV33,AX33,AZ33,BB33,BD33,BH33,BJ33)</f>
        <v/>
      </c>
      <c r="BO33" s="155" t="n"/>
      <c r="BR33" s="76" t="n">
        <v>156370684</v>
      </c>
    </row>
    <row r="34">
      <c r="A34" s="344" t="inlineStr">
        <is>
          <t>Онлайн калькулятор для НК  (100% = посетители сайта):</t>
        </is>
      </c>
      <c r="B34" s="319" t="n"/>
      <c r="C34" s="323" t="n"/>
      <c r="D34" s="319" t="n"/>
      <c r="E34" s="323" t="n"/>
      <c r="F34" s="319" t="n"/>
      <c r="G34" s="323" t="n"/>
      <c r="H34" s="319" t="n"/>
      <c r="I34" s="323" t="n"/>
      <c r="J34" s="319" t="n"/>
      <c r="K34" s="323" t="n"/>
      <c r="L34" s="319" t="n"/>
      <c r="M34" s="323" t="n"/>
      <c r="N34" s="319" t="n"/>
      <c r="O34" s="323" t="n"/>
      <c r="P34" s="319" t="n"/>
      <c r="Q34" s="323" t="n"/>
      <c r="R34" s="319" t="n"/>
      <c r="S34" s="323" t="n"/>
      <c r="T34" s="319" t="n"/>
      <c r="U34" s="323" t="n"/>
      <c r="V34" s="319" t="n"/>
      <c r="W34" s="323" t="n"/>
      <c r="X34" s="319" t="n"/>
      <c r="Y34" s="323" t="n"/>
      <c r="Z34" s="319" t="n"/>
      <c r="AA34" s="323" t="n"/>
      <c r="AB34" s="319" t="n"/>
      <c r="AC34" s="323" t="n"/>
      <c r="AD34" s="319" t="n"/>
      <c r="AE34" s="323" t="n"/>
      <c r="AF34" s="319" t="n"/>
      <c r="AG34" s="323" t="n"/>
      <c r="AH34" s="319" t="n"/>
      <c r="AI34" s="323" t="n"/>
      <c r="AJ34" s="319" t="n"/>
      <c r="AK34" s="323" t="n"/>
      <c r="AL34" s="319" t="n"/>
      <c r="AM34" s="323" t="n"/>
      <c r="AN34" s="319" t="n"/>
      <c r="AO34" s="323" t="n"/>
      <c r="AP34" s="319" t="n"/>
      <c r="AQ34" s="323" t="n"/>
      <c r="AR34" s="319" t="n"/>
      <c r="AS34" s="323" t="n"/>
      <c r="AT34" s="319" t="n"/>
      <c r="AU34" s="323" t="n"/>
      <c r="AV34" s="319" t="n"/>
      <c r="AW34" s="323" t="n"/>
      <c r="AX34" s="319" t="n"/>
      <c r="AY34" s="323" t="n"/>
      <c r="AZ34" s="319" t="n"/>
      <c r="BA34" s="323" t="n"/>
      <c r="BB34" s="319" t="n"/>
      <c r="BC34" s="323" t="n"/>
      <c r="BD34" s="319" t="n"/>
      <c r="BE34" s="323" t="n"/>
      <c r="BF34" s="319" t="n"/>
      <c r="BG34" s="323" t="n"/>
      <c r="BH34" s="319" t="n"/>
      <c r="BI34" s="323" t="n"/>
      <c r="BJ34" s="323" t="n"/>
      <c r="BK34" s="323" t="n"/>
      <c r="BL34" s="167" t="n"/>
      <c r="BM34" s="186" t="n"/>
      <c r="BN34" s="167" t="n"/>
      <c r="BO34" s="155" t="n"/>
    </row>
    <row r="35">
      <c r="A35" s="345" t="inlineStr">
        <is>
          <t>Переход на калькулятор</t>
        </is>
      </c>
      <c r="B35" s="321" t="n">
        <v>1556</v>
      </c>
      <c r="C35" s="322">
        <f>B35/B3</f>
        <v/>
      </c>
      <c r="D35" s="321" t="n">
        <v>1559</v>
      </c>
      <c r="E35" s="322">
        <f>D35/D3</f>
        <v/>
      </c>
      <c r="F35" s="321" t="n">
        <v>1874</v>
      </c>
      <c r="G35" s="322">
        <f>F35/F3</f>
        <v/>
      </c>
      <c r="H35" s="321" t="n">
        <v>1911</v>
      </c>
      <c r="I35" s="322">
        <f>H35/H3</f>
        <v/>
      </c>
      <c r="J35" s="321" t="n">
        <v>1811</v>
      </c>
      <c r="K35" s="322">
        <f>J35/J3</f>
        <v/>
      </c>
      <c r="L35" s="321" t="n">
        <v>1799</v>
      </c>
      <c r="M35" s="322">
        <f>L35/L3</f>
        <v/>
      </c>
      <c r="N35" s="321" t="n">
        <v>1685</v>
      </c>
      <c r="O35" s="322">
        <f>N35/N3</f>
        <v/>
      </c>
      <c r="P35" s="321" t="n">
        <v>1425</v>
      </c>
      <c r="Q35" s="322">
        <f>P35/P3</f>
        <v/>
      </c>
      <c r="R35" s="321" t="n">
        <v>1431</v>
      </c>
      <c r="S35" s="322">
        <f>R35/R3</f>
        <v/>
      </c>
      <c r="T35" s="321" t="n">
        <v>1605</v>
      </c>
      <c r="U35" s="322">
        <f>T35/T3</f>
        <v/>
      </c>
      <c r="V35" s="321" t="n"/>
      <c r="W35" s="322">
        <f>V35/V3</f>
        <v/>
      </c>
      <c r="X35" s="321" t="n"/>
      <c r="Y35" s="322">
        <f>X35/X3</f>
        <v/>
      </c>
      <c r="Z35" s="321" t="n"/>
      <c r="AA35" s="322">
        <f>Z35/Z3</f>
        <v/>
      </c>
      <c r="AB35" s="321" t="n"/>
      <c r="AC35" s="322">
        <f>AB35/AB3</f>
        <v/>
      </c>
      <c r="AD35" s="321" t="n"/>
      <c r="AE35" s="322">
        <f>AD35/AD3</f>
        <v/>
      </c>
      <c r="AF35" s="321" t="n"/>
      <c r="AG35" s="322">
        <f>AF35/AF3</f>
        <v/>
      </c>
      <c r="AH35" s="321" t="n"/>
      <c r="AI35" s="322">
        <f>AH35/AH3</f>
        <v/>
      </c>
      <c r="AJ35" s="321" t="n"/>
      <c r="AK35" s="322">
        <f>AJ35/AJ3</f>
        <v/>
      </c>
      <c r="AL35" s="321" t="n"/>
      <c r="AM35" s="322">
        <f>AL35/AL3</f>
        <v/>
      </c>
      <c r="AN35" s="321" t="n"/>
      <c r="AO35" s="322">
        <f>AN35/AN3</f>
        <v/>
      </c>
      <c r="AP35" s="321" t="n"/>
      <c r="AQ35" s="322">
        <f>AP35/AP3</f>
        <v/>
      </c>
      <c r="AR35" s="321" t="n"/>
      <c r="AS35" s="322">
        <f>AR35/AR3</f>
        <v/>
      </c>
      <c r="AT35" s="321" t="n"/>
      <c r="AU35" s="322">
        <f>AT35/AT3</f>
        <v/>
      </c>
      <c r="AV35" s="321" t="n"/>
      <c r="AW35" s="322">
        <f>AV35/AV3</f>
        <v/>
      </c>
      <c r="AX35" s="321" t="n"/>
      <c r="AY35" s="322">
        <f>AX35/AX3</f>
        <v/>
      </c>
      <c r="AZ35" s="321" t="n"/>
      <c r="BA35" s="322">
        <f>AZ35/AZ3</f>
        <v/>
      </c>
      <c r="BB35" s="321" t="n"/>
      <c r="BC35" s="322">
        <f>BB35/BB3</f>
        <v/>
      </c>
      <c r="BD35" s="321" t="n"/>
      <c r="BE35" s="322">
        <f>BD35/BD3</f>
        <v/>
      </c>
      <c r="BF35" s="321" t="n"/>
      <c r="BG35" s="322">
        <f>BF35/BF3</f>
        <v/>
      </c>
      <c r="BH35" s="321" t="n"/>
      <c r="BI35" s="322">
        <f>BH35/BH3</f>
        <v/>
      </c>
      <c r="BJ35" s="322" t="n"/>
      <c r="BK35" s="322">
        <f>BJ35/BJ3</f>
        <v/>
      </c>
      <c r="BL35" s="167">
        <f>AVERAGE(B35,D35,F35,H35,J35,L35,N35,P35,R35,T35,V35,X35,Z35,AB35,AD35,AF35,AH35,AJ35,AL35,AN35,AP35,AR35,AT35,AV35,AX35,AZ35,BB35,BD35,BH35,BJ35)</f>
        <v/>
      </c>
      <c r="BM35" s="186">
        <f>BL35/BL3</f>
        <v/>
      </c>
      <c r="BN35" s="167">
        <f>SUM(B35,D35,F35,H35,J35,L35,N35,P35,R35,T35,V35,X35,Z35,AB35,AD35,AF35,AH35,AJ35,AL35,AN35,AP35,AR35,AT35,AV35,AX35,AZ35,BB35,BD35,BH35,BJ35)</f>
        <v/>
      </c>
      <c r="BO35" s="155" t="n"/>
      <c r="BR35" s="76" t="n">
        <v>227367599</v>
      </c>
    </row>
    <row r="36" ht="15.75" customHeight="1" s="665" thickBot="1">
      <c r="A36" s="346" t="inlineStr">
        <is>
          <t>Оставил заявку</t>
        </is>
      </c>
      <c r="B36" s="330" t="n">
        <v>961</v>
      </c>
      <c r="C36" s="331">
        <f>B36/B35</f>
        <v/>
      </c>
      <c r="D36" s="330" t="n">
        <v>980</v>
      </c>
      <c r="E36" s="331">
        <f>D36/D35</f>
        <v/>
      </c>
      <c r="F36" s="330" t="n">
        <v>1049</v>
      </c>
      <c r="G36" s="331">
        <f>F36/F35</f>
        <v/>
      </c>
      <c r="H36" s="330" t="n">
        <v>1057</v>
      </c>
      <c r="I36" s="331">
        <f>H36/H35</f>
        <v/>
      </c>
      <c r="J36" s="330" t="n">
        <v>1035</v>
      </c>
      <c r="K36" s="331">
        <f>J36/J35</f>
        <v/>
      </c>
      <c r="L36" s="330" t="n">
        <v>1064</v>
      </c>
      <c r="M36" s="331">
        <f>L36/L35</f>
        <v/>
      </c>
      <c r="N36" s="330" t="n">
        <v>959</v>
      </c>
      <c r="O36" s="331">
        <f>N36/N35</f>
        <v/>
      </c>
      <c r="P36" s="330" t="n">
        <v>831</v>
      </c>
      <c r="Q36" s="331">
        <f>P36/P35</f>
        <v/>
      </c>
      <c r="R36" s="330" t="n">
        <v>852</v>
      </c>
      <c r="S36" s="331">
        <f>R36/R35</f>
        <v/>
      </c>
      <c r="T36" s="330" t="n">
        <v>841</v>
      </c>
      <c r="U36" s="331">
        <f>T36/T35</f>
        <v/>
      </c>
      <c r="V36" s="330" t="n"/>
      <c r="W36" s="331">
        <f>V36/V35</f>
        <v/>
      </c>
      <c r="X36" s="330" t="n"/>
      <c r="Y36" s="331">
        <f>X36/X35</f>
        <v/>
      </c>
      <c r="Z36" s="330" t="n"/>
      <c r="AA36" s="331">
        <f>Z36/Z35</f>
        <v/>
      </c>
      <c r="AB36" s="330" t="n"/>
      <c r="AC36" s="331">
        <f>AB36/AB35</f>
        <v/>
      </c>
      <c r="AD36" s="330" t="n"/>
      <c r="AE36" s="331">
        <f>AD36/AD35</f>
        <v/>
      </c>
      <c r="AF36" s="330" t="n"/>
      <c r="AG36" s="331">
        <f>AF36/AF35</f>
        <v/>
      </c>
      <c r="AH36" s="330" t="n"/>
      <c r="AI36" s="331">
        <f>AH36/AH35</f>
        <v/>
      </c>
      <c r="AJ36" s="330" t="n"/>
      <c r="AK36" s="331">
        <f>AJ36/AJ35</f>
        <v/>
      </c>
      <c r="AL36" s="330" t="n"/>
      <c r="AM36" s="331">
        <f>AL36/AL35</f>
        <v/>
      </c>
      <c r="AN36" s="330" t="n"/>
      <c r="AO36" s="331">
        <f>AN36/AN35</f>
        <v/>
      </c>
      <c r="AP36" s="330" t="n"/>
      <c r="AQ36" s="331">
        <f>AP36/AP35</f>
        <v/>
      </c>
      <c r="AR36" s="330" t="n"/>
      <c r="AS36" s="331">
        <f>AR36/AR35</f>
        <v/>
      </c>
      <c r="AT36" s="330" t="n"/>
      <c r="AU36" s="331">
        <f>AT36/AT35</f>
        <v/>
      </c>
      <c r="AV36" s="330" t="n"/>
      <c r="AW36" s="331">
        <f>AV36/AV35</f>
        <v/>
      </c>
      <c r="AX36" s="330" t="n"/>
      <c r="AY36" s="331">
        <f>AX36/AX35</f>
        <v/>
      </c>
      <c r="AZ36" s="330" t="n"/>
      <c r="BA36" s="331">
        <f>AZ36/AZ35</f>
        <v/>
      </c>
      <c r="BB36" s="330" t="n"/>
      <c r="BC36" s="331">
        <f>BB36/BB35</f>
        <v/>
      </c>
      <c r="BD36" s="330" t="n"/>
      <c r="BE36" s="331">
        <f>BD36/BD35</f>
        <v/>
      </c>
      <c r="BF36" s="330" t="n"/>
      <c r="BG36" s="331">
        <f>BF36/BF35</f>
        <v/>
      </c>
      <c r="BH36" s="330" t="n"/>
      <c r="BI36" s="331">
        <f>BH36/BH35</f>
        <v/>
      </c>
      <c r="BJ36" s="331" t="n"/>
      <c r="BK36" s="331">
        <f>BJ36/BJ35</f>
        <v/>
      </c>
      <c r="BL36" s="167">
        <f>AVERAGE(B36,D36,F36,H36,J36,L36,N36,P36,R36,T36,V36,X36,Z36,AB36,AD36,AF36,AH36,AJ36,AL36,AN36,AP36,AR36,AT36,AV36,AX36,AZ36,BB36,BD36,BH36,BJ36)</f>
        <v/>
      </c>
      <c r="BM36" s="186">
        <f>BL36/BL35</f>
        <v/>
      </c>
      <c r="BN36" s="167">
        <f>SUM(B36,D36,F36,H36,J36,L36,N36,P36,R36,T36,V36,X36,Z36,AB36,AD36,AF36,AH36,AJ36,AL36,AN36,AP36,AR36,AT36,AV36,AX36,AZ36,BB36,BD36,BH36,BJ36)</f>
        <v/>
      </c>
      <c r="BO36" s="155" t="n"/>
      <c r="BP36" s="527" t="n"/>
      <c r="BR36" s="76" t="n">
        <v>227367600</v>
      </c>
    </row>
    <row r="37" ht="15.75" customHeight="1" s="665">
      <c r="A37" s="347" t="inlineStr">
        <is>
          <t>Оформление заявки НК (100% = оставил заявку):</t>
        </is>
      </c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321" t="n"/>
      <c r="N37" s="321" t="n"/>
      <c r="O37" s="321" t="n"/>
      <c r="P37" s="321" t="n"/>
      <c r="Q37" s="321" t="n"/>
      <c r="R37" s="321" t="n"/>
      <c r="S37" s="321" t="n"/>
      <c r="T37" s="321" t="n"/>
      <c r="U37" s="321" t="n"/>
      <c r="V37" s="321" t="n"/>
      <c r="W37" s="321" t="n"/>
      <c r="X37" s="321" t="n"/>
      <c r="Y37" s="321" t="n"/>
      <c r="Z37" s="321" t="n"/>
      <c r="AA37" s="321" t="n"/>
      <c r="AB37" s="321" t="n"/>
      <c r="AC37" s="321" t="n"/>
      <c r="AD37" s="321" t="n"/>
      <c r="AE37" s="321" t="n"/>
      <c r="AF37" s="321" t="n"/>
      <c r="AG37" s="321" t="n"/>
      <c r="AH37" s="321" t="n"/>
      <c r="AI37" s="321" t="n"/>
      <c r="AJ37" s="321" t="n"/>
      <c r="AK37" s="321" t="n"/>
      <c r="AL37" s="321" t="n"/>
      <c r="AM37" s="321" t="n"/>
      <c r="AN37" s="321" t="n"/>
      <c r="AO37" s="321" t="n"/>
      <c r="AP37" s="321" t="n"/>
      <c r="AQ37" s="321" t="n"/>
      <c r="AR37" s="321" t="n"/>
      <c r="AS37" s="321" t="n"/>
      <c r="AT37" s="321" t="n"/>
      <c r="AU37" s="321" t="n"/>
      <c r="AV37" s="321" t="n"/>
      <c r="AW37" s="321" t="n"/>
      <c r="AX37" s="321" t="n"/>
      <c r="AY37" s="321" t="n"/>
      <c r="AZ37" s="321" t="n"/>
      <c r="BA37" s="321" t="n"/>
      <c r="BB37" s="321" t="n"/>
      <c r="BC37" s="321" t="n"/>
      <c r="BD37" s="321" t="n"/>
      <c r="BE37" s="321" t="n"/>
      <c r="BF37" s="321" t="n"/>
      <c r="BG37" s="321" t="n"/>
      <c r="BH37" s="321" t="n"/>
      <c r="BI37" s="321" t="n"/>
      <c r="BJ37" s="321" t="n"/>
      <c r="BK37" s="321" t="n"/>
      <c r="BL37" s="535" t="inlineStr">
        <is>
          <t>Среднее в день</t>
        </is>
      </c>
      <c r="BM37" s="536" t="inlineStr">
        <is>
          <t>% конверсии</t>
        </is>
      </c>
      <c r="BN37" s="537" t="inlineStr">
        <is>
          <t>Сумма конверсий</t>
        </is>
      </c>
      <c r="BO37" s="538" t="inlineStr">
        <is>
          <t>Конверсия шага средняя</t>
        </is>
      </c>
      <c r="BP37" s="539" t="inlineStr">
        <is>
          <t>Конверсия от суммы заявок</t>
        </is>
      </c>
    </row>
    <row r="38">
      <c r="A38" s="345" t="inlineStr">
        <is>
          <t>Заполнил паспортные данные</t>
        </is>
      </c>
      <c r="B38" s="321" t="n">
        <v>449</v>
      </c>
      <c r="C38" s="322">
        <f>B38/B36</f>
        <v/>
      </c>
      <c r="D38" s="321" t="n">
        <v>468</v>
      </c>
      <c r="E38" s="322">
        <f>D38/D36</f>
        <v/>
      </c>
      <c r="F38" s="321" t="n">
        <v>500</v>
      </c>
      <c r="G38" s="322">
        <f>F38/F36</f>
        <v/>
      </c>
      <c r="H38" s="321" t="n">
        <v>453</v>
      </c>
      <c r="I38" s="322">
        <f>H38/H36</f>
        <v/>
      </c>
      <c r="J38" s="321" t="n">
        <v>456</v>
      </c>
      <c r="K38" s="322">
        <f>J38/J36</f>
        <v/>
      </c>
      <c r="L38" s="321" t="n">
        <v>436</v>
      </c>
      <c r="M38" s="322">
        <f>L38/L36</f>
        <v/>
      </c>
      <c r="N38" s="321" t="n">
        <v>443</v>
      </c>
      <c r="O38" s="322">
        <f>N38/N36</f>
        <v/>
      </c>
      <c r="P38" s="321" t="n">
        <v>379</v>
      </c>
      <c r="Q38" s="322">
        <f>P38/P36</f>
        <v/>
      </c>
      <c r="R38" s="321" t="n">
        <v>403</v>
      </c>
      <c r="S38" s="322">
        <f>R38/R36</f>
        <v/>
      </c>
      <c r="T38" s="321" t="n">
        <v>379</v>
      </c>
      <c r="U38" s="322">
        <f>T38/T36</f>
        <v/>
      </c>
      <c r="V38" s="321" t="n"/>
      <c r="W38" s="322">
        <f>V38/V36</f>
        <v/>
      </c>
      <c r="X38" s="321" t="n"/>
      <c r="Y38" s="322">
        <f>X38/X36</f>
        <v/>
      </c>
      <c r="Z38" s="321" t="n"/>
      <c r="AA38" s="322">
        <f>Z38/Z36</f>
        <v/>
      </c>
      <c r="AB38" s="321" t="n"/>
      <c r="AC38" s="322">
        <f>AB38/AB36</f>
        <v/>
      </c>
      <c r="AD38" s="321" t="n"/>
      <c r="AE38" s="322">
        <f>AD38/AD36</f>
        <v/>
      </c>
      <c r="AF38" s="321" t="n"/>
      <c r="AG38" s="322">
        <f>AF38/AF36</f>
        <v/>
      </c>
      <c r="AH38" s="321" t="n"/>
      <c r="AI38" s="322">
        <f>AH38/AH36</f>
        <v/>
      </c>
      <c r="AJ38" s="321" t="n"/>
      <c r="AK38" s="322">
        <f>AJ38/AJ36</f>
        <v/>
      </c>
      <c r="AL38" s="321" t="n"/>
      <c r="AM38" s="322">
        <f>AL38/AL36</f>
        <v/>
      </c>
      <c r="AN38" s="321" t="n"/>
      <c r="AO38" s="322">
        <f>AN38/AN36</f>
        <v/>
      </c>
      <c r="AP38" s="321" t="n"/>
      <c r="AQ38" s="322">
        <f>AP38/AP36</f>
        <v/>
      </c>
      <c r="AR38" s="321" t="n"/>
      <c r="AS38" s="322">
        <f>AR38/AR36</f>
        <v/>
      </c>
      <c r="AT38" s="321" t="n"/>
      <c r="AU38" s="322">
        <f>AT38/AT36</f>
        <v/>
      </c>
      <c r="AV38" s="321" t="n"/>
      <c r="AW38" s="322">
        <f>AV38/AV36</f>
        <v/>
      </c>
      <c r="AX38" s="321" t="n"/>
      <c r="AY38" s="322">
        <f>AX38/AX36</f>
        <v/>
      </c>
      <c r="AZ38" s="321" t="n"/>
      <c r="BA38" s="322">
        <f>AZ38/AZ36</f>
        <v/>
      </c>
      <c r="BB38" s="321" t="n"/>
      <c r="BC38" s="322">
        <f>BB38/BB36</f>
        <v/>
      </c>
      <c r="BD38" s="321" t="n"/>
      <c r="BE38" s="322">
        <f>BD38/BD36</f>
        <v/>
      </c>
      <c r="BF38" s="321" t="n"/>
      <c r="BG38" s="322">
        <f>BF38/BF36</f>
        <v/>
      </c>
      <c r="BH38" s="321" t="n"/>
      <c r="BI38" s="322">
        <f>BH38/BH36</f>
        <v/>
      </c>
      <c r="BJ38" s="322" t="n"/>
      <c r="BK38" s="322">
        <f>BJ38/BJ36</f>
        <v/>
      </c>
      <c r="BL38" s="167">
        <f>AVERAGE(B38,D38,F38,H38,J38,L38,N38,P38,R38,T38,V38,X38,Z38,AB38,AD38,AF38,AH38,AJ38,AL38,AN38,AP38,AR38,AT38,AV38,AX38,AZ38,BB38,BD38,BH38,BJ38)</f>
        <v/>
      </c>
      <c r="BM38" s="170">
        <f>BL38/BL36</f>
        <v/>
      </c>
      <c r="BN38" s="167">
        <f>SUM(B38,D38,F38,H38,J38,L38,N38,P38,R38,T38,V38,X38,Z38,AB38,AD38,AF38,AH38,AJ38,AL38,AN38,AP38,AR38,AT38,AV38,AX38,AZ38,BB38,BD38,BH38,BJ38)</f>
        <v/>
      </c>
      <c r="BO38" s="540" t="n">
        <v>1</v>
      </c>
      <c r="BP38" s="531">
        <f>BN38/BN36</f>
        <v/>
      </c>
      <c r="BR38" s="76" t="n">
        <v>227368982</v>
      </c>
    </row>
    <row r="39">
      <c r="A39" s="345" t="inlineStr">
        <is>
          <t>Заполнил Фотография паспорта</t>
        </is>
      </c>
      <c r="B39" s="321" t="n">
        <v>345</v>
      </c>
      <c r="C39" s="322">
        <f>B39/B38</f>
        <v/>
      </c>
      <c r="D39" s="321" t="n">
        <v>386</v>
      </c>
      <c r="E39" s="322">
        <f>D39/D38</f>
        <v/>
      </c>
      <c r="F39" s="321" t="n">
        <v>400</v>
      </c>
      <c r="G39" s="322">
        <f>F39/F38</f>
        <v/>
      </c>
      <c r="H39" s="321" t="n">
        <v>372</v>
      </c>
      <c r="I39" s="322">
        <f>H39/H38</f>
        <v/>
      </c>
      <c r="J39" s="321" t="n">
        <v>360</v>
      </c>
      <c r="K39" s="322">
        <f>J39/J38</f>
        <v/>
      </c>
      <c r="L39" s="321" t="n">
        <v>330</v>
      </c>
      <c r="M39" s="322">
        <f>L39/L38</f>
        <v/>
      </c>
      <c r="N39" s="321" t="n">
        <v>353</v>
      </c>
      <c r="O39" s="322">
        <f>N39/N38</f>
        <v/>
      </c>
      <c r="P39" s="321" t="n">
        <v>306</v>
      </c>
      <c r="Q39" s="322">
        <f>P39/P38</f>
        <v/>
      </c>
      <c r="R39" s="321" t="n">
        <v>317</v>
      </c>
      <c r="S39" s="322">
        <f>R39/R38</f>
        <v/>
      </c>
      <c r="T39" s="321" t="n">
        <v>310</v>
      </c>
      <c r="U39" s="322">
        <f>T39/T38</f>
        <v/>
      </c>
      <c r="V39" s="321" t="n"/>
      <c r="W39" s="322">
        <f>V39/V38</f>
        <v/>
      </c>
      <c r="X39" s="321" t="n"/>
      <c r="Y39" s="322">
        <f>X39/X38</f>
        <v/>
      </c>
      <c r="Z39" s="321" t="n"/>
      <c r="AA39" s="322">
        <f>Z39/Z38</f>
        <v/>
      </c>
      <c r="AB39" s="321" t="n"/>
      <c r="AC39" s="322">
        <f>AB39/AB38</f>
        <v/>
      </c>
      <c r="AD39" s="321" t="n"/>
      <c r="AE39" s="322">
        <f>AD39/AD38</f>
        <v/>
      </c>
      <c r="AF39" s="321" t="n"/>
      <c r="AG39" s="322">
        <f>AF39/AF38</f>
        <v/>
      </c>
      <c r="AH39" s="321" t="n"/>
      <c r="AI39" s="322">
        <f>AH39/AH38</f>
        <v/>
      </c>
      <c r="AJ39" s="321" t="n"/>
      <c r="AK39" s="322">
        <f>AJ39/AJ38</f>
        <v/>
      </c>
      <c r="AL39" s="321" t="n"/>
      <c r="AM39" s="322">
        <f>AL39/AL38</f>
        <v/>
      </c>
      <c r="AN39" s="321" t="n"/>
      <c r="AO39" s="322">
        <f>AN39/AN38</f>
        <v/>
      </c>
      <c r="AP39" s="321" t="n"/>
      <c r="AQ39" s="322">
        <f>AP39/AP38</f>
        <v/>
      </c>
      <c r="AR39" s="321" t="n"/>
      <c r="AS39" s="322">
        <f>AR39/AR38</f>
        <v/>
      </c>
      <c r="AT39" s="321" t="n"/>
      <c r="AU39" s="322">
        <f>AT39/AT38</f>
        <v/>
      </c>
      <c r="AV39" s="321" t="n"/>
      <c r="AW39" s="322">
        <f>AV39/AV38</f>
        <v/>
      </c>
      <c r="AX39" s="321" t="n"/>
      <c r="AY39" s="322">
        <f>AX39/AX38</f>
        <v/>
      </c>
      <c r="AZ39" s="321" t="n"/>
      <c r="BA39" s="322">
        <f>AZ39/AZ38</f>
        <v/>
      </c>
      <c r="BB39" s="321" t="n"/>
      <c r="BC39" s="322">
        <f>BB39/BB38</f>
        <v/>
      </c>
      <c r="BD39" s="321" t="n"/>
      <c r="BE39" s="322">
        <f>BD39/BD38</f>
        <v/>
      </c>
      <c r="BF39" s="321" t="n"/>
      <c r="BG39" s="322">
        <f>BF39/BF38</f>
        <v/>
      </c>
      <c r="BH39" s="321" t="n"/>
      <c r="BI39" s="322">
        <f>BH39/BH38</f>
        <v/>
      </c>
      <c r="BJ39" s="322" t="n"/>
      <c r="BK39" s="322">
        <f>BJ39/BJ38</f>
        <v/>
      </c>
      <c r="BL39" s="167">
        <f>AVERAGE(B39,D39,F39,H39,J39,L39,N39,P39,R39,T39,V39,X39,Z39,AB39,AD39,AF39,AH39,AJ39,AL39,AN39,AP39,AR39,AT39,AV39,AX39,AZ39,BB39,BD39,BH39,BJ39)</f>
        <v/>
      </c>
      <c r="BM39" s="170">
        <f>BL39/BL36</f>
        <v/>
      </c>
      <c r="BN39" s="167">
        <f>SUM(B39,D39,F39,H39,J39,L39,N39,P39,R39,T39,V39,X39,Z39,AB39,AD39,AF39,AH39,AJ39,AL39,AN39,AP39,AR39,AT39,AV39,AX39,AZ39,BB39,BD39,BH39,BJ39)</f>
        <v/>
      </c>
      <c r="BO39" s="540">
        <f>BL39/BL38</f>
        <v/>
      </c>
      <c r="BP39" s="531">
        <f>BN39/BN36</f>
        <v/>
      </c>
      <c r="BR39" s="76" t="n">
        <v>227368983</v>
      </c>
    </row>
    <row r="40">
      <c r="A40" s="345" t="inlineStr">
        <is>
          <t>Заполнил анкету</t>
        </is>
      </c>
      <c r="B40" s="321" t="n">
        <v>330</v>
      </c>
      <c r="C40" s="322">
        <f>B40/B38</f>
        <v/>
      </c>
      <c r="D40" s="321" t="n">
        <v>376</v>
      </c>
      <c r="E40" s="322">
        <f>D40/D38</f>
        <v/>
      </c>
      <c r="F40" s="321" t="n">
        <v>385</v>
      </c>
      <c r="G40" s="322">
        <f>F40/F38</f>
        <v/>
      </c>
      <c r="H40" s="321" t="n">
        <v>359</v>
      </c>
      <c r="I40" s="322">
        <f>H40/H38</f>
        <v/>
      </c>
      <c r="J40" s="321" t="n">
        <v>353</v>
      </c>
      <c r="K40" s="322">
        <f>J40/J38</f>
        <v/>
      </c>
      <c r="L40" s="321" t="n">
        <v>321</v>
      </c>
      <c r="M40" s="322">
        <f>L40/L38</f>
        <v/>
      </c>
      <c r="N40" s="321" t="n">
        <v>341</v>
      </c>
      <c r="O40" s="322">
        <f>N40/N38</f>
        <v/>
      </c>
      <c r="P40" s="321" t="n">
        <v>299</v>
      </c>
      <c r="Q40" s="322">
        <f>P40/P38</f>
        <v/>
      </c>
      <c r="R40" s="321" t="n">
        <v>305</v>
      </c>
      <c r="S40" s="322">
        <f>R40/R38</f>
        <v/>
      </c>
      <c r="T40" s="321" t="n">
        <v>304</v>
      </c>
      <c r="U40" s="322">
        <f>T40/T38</f>
        <v/>
      </c>
      <c r="V40" s="321" t="n"/>
      <c r="W40" s="322">
        <f>V40/V38</f>
        <v/>
      </c>
      <c r="X40" s="321" t="n"/>
      <c r="Y40" s="322">
        <f>X40/X38</f>
        <v/>
      </c>
      <c r="Z40" s="321" t="n"/>
      <c r="AA40" s="322">
        <f>Z40/Z38</f>
        <v/>
      </c>
      <c r="AB40" s="321" t="n"/>
      <c r="AC40" s="322">
        <f>AB40/AB38</f>
        <v/>
      </c>
      <c r="AD40" s="321" t="n"/>
      <c r="AE40" s="322">
        <f>AD40/AD38</f>
        <v/>
      </c>
      <c r="AF40" s="321" t="n"/>
      <c r="AG40" s="322">
        <f>AF40/AF38</f>
        <v/>
      </c>
      <c r="AH40" s="321" t="n"/>
      <c r="AI40" s="322">
        <f>AH40/AH38</f>
        <v/>
      </c>
      <c r="AJ40" s="321" t="n"/>
      <c r="AK40" s="322">
        <f>AJ40/AJ38</f>
        <v/>
      </c>
      <c r="AL40" s="321" t="n"/>
      <c r="AM40" s="322">
        <f>AL40/AL38</f>
        <v/>
      </c>
      <c r="AN40" s="321" t="n"/>
      <c r="AO40" s="322">
        <f>AN40/AN38</f>
        <v/>
      </c>
      <c r="AP40" s="321" t="n"/>
      <c r="AQ40" s="322">
        <f>AP40/AP38</f>
        <v/>
      </c>
      <c r="AR40" s="321" t="n"/>
      <c r="AS40" s="322">
        <f>AR40/AR38</f>
        <v/>
      </c>
      <c r="AT40" s="321" t="n"/>
      <c r="AU40" s="322">
        <f>AT40/AT38</f>
        <v/>
      </c>
      <c r="AV40" s="321" t="n"/>
      <c r="AW40" s="322">
        <f>AV40/AV38</f>
        <v/>
      </c>
      <c r="AX40" s="321" t="n"/>
      <c r="AY40" s="322">
        <f>AX40/AX38</f>
        <v/>
      </c>
      <c r="AZ40" s="321" t="n"/>
      <c r="BA40" s="322">
        <f>AZ40/AZ38</f>
        <v/>
      </c>
      <c r="BB40" s="321" t="n"/>
      <c r="BC40" s="322">
        <f>BB40/BB38</f>
        <v/>
      </c>
      <c r="BD40" s="321" t="n"/>
      <c r="BE40" s="322">
        <f>BD40/BD38</f>
        <v/>
      </c>
      <c r="BF40" s="321" t="n"/>
      <c r="BG40" s="322">
        <f>BF40/BF38</f>
        <v/>
      </c>
      <c r="BH40" s="321" t="n"/>
      <c r="BI40" s="322">
        <f>BH40/BH38</f>
        <v/>
      </c>
      <c r="BJ40" s="322" t="n"/>
      <c r="BK40" s="322">
        <f>BJ40/BJ38</f>
        <v/>
      </c>
      <c r="BL40" s="167">
        <f>AVERAGE(B40,D40,F40,H40,J40,L40,N40,P40,R40,T40,V40,X40,Z40,AB40,AD40,AF40,AH40,AJ40,AL40,AN40,AP40,AR40,AT40,AV40,AX40,AZ40,BB40,BD40,BH40,BJ40)</f>
        <v/>
      </c>
      <c r="BM40" s="170">
        <f>BL40/BL36</f>
        <v/>
      </c>
      <c r="BN40" s="167">
        <f>SUM(B40,D40,F40,H40,J40,L40,N40,P40,R40,T40,V40,X40,Z40,AB40,AD40,AF40,AH40,AJ40,AL40,AN40,AP40,AR40,AT40,AV40,AX40,AZ40,BB40,BD40,BH40,BJ40)</f>
        <v/>
      </c>
      <c r="BO40" s="540">
        <f>BL40/BL39</f>
        <v/>
      </c>
      <c r="BP40" s="531">
        <f>BN40/BN36</f>
        <v/>
      </c>
      <c r="BR40" s="76" t="n">
        <v>227368984</v>
      </c>
    </row>
    <row r="41">
      <c r="A41" s="345" t="inlineStr">
        <is>
          <t>Банковская карта</t>
        </is>
      </c>
      <c r="B41" s="321" t="n">
        <v>276</v>
      </c>
      <c r="C41" s="322">
        <f>B41/B38</f>
        <v/>
      </c>
      <c r="D41" s="321" t="n">
        <v>310</v>
      </c>
      <c r="E41" s="322">
        <f>D41/D38</f>
        <v/>
      </c>
      <c r="F41" s="321" t="n">
        <v>327</v>
      </c>
      <c r="G41" s="322">
        <f>F41/F38</f>
        <v/>
      </c>
      <c r="H41" s="321" t="n">
        <v>289</v>
      </c>
      <c r="I41" s="322">
        <f>H41/H38</f>
        <v/>
      </c>
      <c r="J41" s="321" t="n">
        <v>302</v>
      </c>
      <c r="K41" s="322">
        <f>J41/J38</f>
        <v/>
      </c>
      <c r="L41" s="321" t="n">
        <v>268</v>
      </c>
      <c r="M41" s="322">
        <f>L41/L38</f>
        <v/>
      </c>
      <c r="N41" s="321" t="n">
        <v>280</v>
      </c>
      <c r="O41" s="322">
        <f>N41/N38</f>
        <v/>
      </c>
      <c r="P41" s="321" t="n">
        <v>246</v>
      </c>
      <c r="Q41" s="322">
        <f>P41/P38</f>
        <v/>
      </c>
      <c r="R41" s="321" t="n">
        <v>254</v>
      </c>
      <c r="S41" s="322">
        <f>R41/R38</f>
        <v/>
      </c>
      <c r="T41" s="321" t="n">
        <v>265</v>
      </c>
      <c r="U41" s="322">
        <f>T41/T38</f>
        <v/>
      </c>
      <c r="V41" s="321" t="n"/>
      <c r="W41" s="322">
        <f>V41/V38</f>
        <v/>
      </c>
      <c r="X41" s="321" t="n"/>
      <c r="Y41" s="322">
        <f>X41/X38</f>
        <v/>
      </c>
      <c r="Z41" s="321" t="n"/>
      <c r="AA41" s="322">
        <f>Z41/Z38</f>
        <v/>
      </c>
      <c r="AB41" s="321" t="n"/>
      <c r="AC41" s="322">
        <f>AB41/AB38</f>
        <v/>
      </c>
      <c r="AD41" s="321" t="n"/>
      <c r="AE41" s="322">
        <f>AD41/AD38</f>
        <v/>
      </c>
      <c r="AF41" s="321" t="n"/>
      <c r="AG41" s="322">
        <f>AF41/AF38</f>
        <v/>
      </c>
      <c r="AH41" s="321" t="n"/>
      <c r="AI41" s="322">
        <f>AH41/AH38</f>
        <v/>
      </c>
      <c r="AJ41" s="321" t="n"/>
      <c r="AK41" s="322">
        <f>AJ41/AJ38</f>
        <v/>
      </c>
      <c r="AL41" s="321" t="n"/>
      <c r="AM41" s="322">
        <f>AL41/AL38</f>
        <v/>
      </c>
      <c r="AN41" s="321" t="n"/>
      <c r="AO41" s="322">
        <f>AN41/AN38</f>
        <v/>
      </c>
      <c r="AP41" s="321" t="n"/>
      <c r="AQ41" s="322">
        <f>AP41/AP38</f>
        <v/>
      </c>
      <c r="AR41" s="321" t="n"/>
      <c r="AS41" s="322">
        <f>AR41/AR38</f>
        <v/>
      </c>
      <c r="AT41" s="321" t="n"/>
      <c r="AU41" s="322">
        <f>AT41/AT38</f>
        <v/>
      </c>
      <c r="AV41" s="321" t="n"/>
      <c r="AW41" s="322">
        <f>AV41/AV38</f>
        <v/>
      </c>
      <c r="AX41" s="321" t="n"/>
      <c r="AY41" s="322">
        <f>AX41/AX38</f>
        <v/>
      </c>
      <c r="AZ41" s="321" t="n"/>
      <c r="BA41" s="322">
        <f>AZ41/AZ38</f>
        <v/>
      </c>
      <c r="BB41" s="321" t="n"/>
      <c r="BC41" s="322">
        <f>BB41/BB38</f>
        <v/>
      </c>
      <c r="BD41" s="321" t="n"/>
      <c r="BE41" s="322">
        <f>BD41/BD38</f>
        <v/>
      </c>
      <c r="BF41" s="321" t="n"/>
      <c r="BG41" s="322">
        <f>BF41/BF38</f>
        <v/>
      </c>
      <c r="BH41" s="321" t="n"/>
      <c r="BI41" s="322">
        <f>BH41/BH38</f>
        <v/>
      </c>
      <c r="BJ41" s="322" t="n"/>
      <c r="BK41" s="322">
        <f>BJ41/BJ38</f>
        <v/>
      </c>
      <c r="BL41" s="167">
        <f>AVERAGE(B41,D41,F41,H41,J41,L41,N41,P41,R41,T41,V41,X41,Z41,AB41,AD41,AF41,AH41,AJ41,AL41,AN41,AP41,AR41,AT41,AV41,AX41,AZ41,BB41,BD41,BH41,BJ41)</f>
        <v/>
      </c>
      <c r="BM41" s="170">
        <f>BL41/BL36</f>
        <v/>
      </c>
      <c r="BN41" s="167">
        <f>SUM(B41,D41,F41,H41,J41,L41,N41,P41,R41,T41,V41,X41,Z41,AB41,AD41,AF41,AH41,AJ41,AL41,AN41,AP41,AR41,AT41,AV41,AX41,AZ41,BB41,BD41,BH41,BJ41)</f>
        <v/>
      </c>
      <c r="BO41" s="540">
        <f>BL41/BL40</f>
        <v/>
      </c>
      <c r="BP41" s="531">
        <f>BN41/BN36</f>
        <v/>
      </c>
      <c r="BR41" s="76" t="n">
        <v>227368985</v>
      </c>
    </row>
    <row r="42" ht="15.75" customHeight="1" s="665" thickBot="1">
      <c r="A42" s="346" t="inlineStr">
        <is>
          <t>Заявка успешно отправлена</t>
        </is>
      </c>
      <c r="B42" s="321" t="n">
        <v>274</v>
      </c>
      <c r="C42" s="322">
        <f>B42/B38</f>
        <v/>
      </c>
      <c r="D42" s="321" t="n">
        <v>307</v>
      </c>
      <c r="E42" s="322">
        <f>D42/D38</f>
        <v/>
      </c>
      <c r="F42" s="321" t="n">
        <v>325</v>
      </c>
      <c r="G42" s="322">
        <f>F42/F38</f>
        <v/>
      </c>
      <c r="H42" s="321" t="n">
        <v>288</v>
      </c>
      <c r="I42" s="322">
        <f>H42/H38</f>
        <v/>
      </c>
      <c r="J42" s="321" t="n">
        <v>299</v>
      </c>
      <c r="K42" s="322">
        <f>J42/J38</f>
        <v/>
      </c>
      <c r="L42" s="321" t="n">
        <v>265</v>
      </c>
      <c r="M42" s="322">
        <f>L42/L38</f>
        <v/>
      </c>
      <c r="N42" s="321" t="n">
        <v>277</v>
      </c>
      <c r="O42" s="322">
        <f>N42/N38</f>
        <v/>
      </c>
      <c r="P42" s="321" t="n">
        <v>245</v>
      </c>
      <c r="Q42" s="322">
        <f>P42/P38</f>
        <v/>
      </c>
      <c r="R42" s="321" t="n">
        <v>250</v>
      </c>
      <c r="S42" s="322">
        <f>R42/R38</f>
        <v/>
      </c>
      <c r="T42" s="321" t="n">
        <v>257</v>
      </c>
      <c r="U42" s="322">
        <f>T42/T38</f>
        <v/>
      </c>
      <c r="V42" s="321" t="n"/>
      <c r="W42" s="322">
        <f>V42/V38</f>
        <v/>
      </c>
      <c r="X42" s="321" t="n"/>
      <c r="Y42" s="322">
        <f>X42/X38</f>
        <v/>
      </c>
      <c r="Z42" s="321" t="n"/>
      <c r="AA42" s="322">
        <f>Z42/Z38</f>
        <v/>
      </c>
      <c r="AB42" s="321" t="n"/>
      <c r="AC42" s="322">
        <f>AB42/AB38</f>
        <v/>
      </c>
      <c r="AD42" s="321" t="n"/>
      <c r="AE42" s="322">
        <f>AD42/AD38</f>
        <v/>
      </c>
      <c r="AF42" s="321" t="n"/>
      <c r="AG42" s="322">
        <f>AF42/AF38</f>
        <v/>
      </c>
      <c r="AH42" s="321" t="n"/>
      <c r="AI42" s="322">
        <f>AH42/AH38</f>
        <v/>
      </c>
      <c r="AJ42" s="321" t="n"/>
      <c r="AK42" s="322">
        <f>AJ42/AJ38</f>
        <v/>
      </c>
      <c r="AL42" s="321" t="n"/>
      <c r="AM42" s="322">
        <f>AL42/AL38</f>
        <v/>
      </c>
      <c r="AN42" s="321" t="n"/>
      <c r="AO42" s="322">
        <f>AN42/AN38</f>
        <v/>
      </c>
      <c r="AP42" s="321" t="n"/>
      <c r="AQ42" s="322">
        <f>AP42/AP38</f>
        <v/>
      </c>
      <c r="AR42" s="321" t="n"/>
      <c r="AS42" s="322">
        <f>AR42/AR38</f>
        <v/>
      </c>
      <c r="AT42" s="321" t="n"/>
      <c r="AU42" s="322">
        <f>AT42/AT38</f>
        <v/>
      </c>
      <c r="AV42" s="321" t="n"/>
      <c r="AW42" s="322">
        <f>AV42/AV38</f>
        <v/>
      </c>
      <c r="AX42" s="321" t="n"/>
      <c r="AY42" s="322">
        <f>AX42/AX38</f>
        <v/>
      </c>
      <c r="AZ42" s="321" t="n"/>
      <c r="BA42" s="322">
        <f>AZ42/AZ38</f>
        <v/>
      </c>
      <c r="BB42" s="321" t="n"/>
      <c r="BC42" s="322">
        <f>BB42/BB38</f>
        <v/>
      </c>
      <c r="BD42" s="321" t="n"/>
      <c r="BE42" s="322">
        <f>BD42/BD38</f>
        <v/>
      </c>
      <c r="BF42" s="321" t="n"/>
      <c r="BG42" s="322">
        <f>BF42/BF38</f>
        <v/>
      </c>
      <c r="BH42" s="321" t="n"/>
      <c r="BI42" s="322">
        <f>BH42/BH38</f>
        <v/>
      </c>
      <c r="BJ42" s="322" t="n"/>
      <c r="BK42" s="322">
        <f>BJ42/BJ38</f>
        <v/>
      </c>
      <c r="BL42" s="167">
        <f>AVERAGE(B42,D42,F42,H42,J42,L42,N42,P42,R42,T42,V42,X42,Z42,AB42,AD42,AF42,AH42,AJ42,AL42,AN42,AP42,AR42,AT42,AV42,AX42,AZ42,BB42,BD42,BH42,BJ42)</f>
        <v/>
      </c>
      <c r="BM42" s="170">
        <f>BL42/BL36</f>
        <v/>
      </c>
      <c r="BN42" s="167">
        <f>SUM(B42,D42,F42,H42,J42,L42,N42,P42,R42,T42,V42,X42,Z42,AB42,AD42,AF42,AH42,AJ42,AL42,AN42,AP42,AR42,AT42,AV42,AX42,AZ42,BB42,BD42,BH42,BJ42)</f>
        <v/>
      </c>
      <c r="BO42" s="541">
        <f>BL42/BL41</f>
        <v/>
      </c>
      <c r="BP42" s="541">
        <f>BN42/BN36</f>
        <v/>
      </c>
      <c r="BR42" s="76" t="n">
        <v>227368986</v>
      </c>
    </row>
    <row r="43" ht="15.75" customHeight="1" s="665" thickBot="1">
      <c r="A43" s="349" t="inlineStr">
        <is>
          <t>Одобрен заём НК (100% = заявка успешно оставлена)</t>
        </is>
      </c>
      <c r="B43" s="332" t="n">
        <v>37</v>
      </c>
      <c r="C43" s="333">
        <f>B43/B42</f>
        <v/>
      </c>
      <c r="D43" s="332" t="n">
        <v>43</v>
      </c>
      <c r="E43" s="333">
        <f>D43/D42</f>
        <v/>
      </c>
      <c r="F43" s="332" t="n">
        <v>44</v>
      </c>
      <c r="G43" s="333">
        <f>F43/F42</f>
        <v/>
      </c>
      <c r="H43" s="332" t="n">
        <v>39</v>
      </c>
      <c r="I43" s="333">
        <f>H43/H42</f>
        <v/>
      </c>
      <c r="J43" s="332" t="n">
        <v>33</v>
      </c>
      <c r="K43" s="333">
        <f>J43/J42</f>
        <v/>
      </c>
      <c r="L43" s="332" t="n">
        <v>54</v>
      </c>
      <c r="M43" s="333">
        <f>L43/L42</f>
        <v/>
      </c>
      <c r="N43" s="332" t="n">
        <v>61</v>
      </c>
      <c r="O43" s="333">
        <f>N43/N42</f>
        <v/>
      </c>
      <c r="P43" s="332" t="n">
        <v>41</v>
      </c>
      <c r="Q43" s="333">
        <f>P43/P42</f>
        <v/>
      </c>
      <c r="R43" s="332" t="n">
        <v>34</v>
      </c>
      <c r="S43" s="333">
        <f>R43/R42</f>
        <v/>
      </c>
      <c r="T43" s="332" t="n">
        <v>48</v>
      </c>
      <c r="U43" s="333">
        <f>T43/T42</f>
        <v/>
      </c>
      <c r="V43" s="332" t="n"/>
      <c r="W43" s="333">
        <f>V43/V42</f>
        <v/>
      </c>
      <c r="X43" s="332" t="n"/>
      <c r="Y43" s="333">
        <f>X43/X42</f>
        <v/>
      </c>
      <c r="Z43" s="332" t="n"/>
      <c r="AA43" s="333">
        <f>Z43/Z42</f>
        <v/>
      </c>
      <c r="AB43" s="332" t="n"/>
      <c r="AC43" s="333">
        <f>AB43/AB42</f>
        <v/>
      </c>
      <c r="AD43" s="332" t="n"/>
      <c r="AE43" s="333">
        <f>AD43/AD42</f>
        <v/>
      </c>
      <c r="AF43" s="332" t="n"/>
      <c r="AG43" s="333">
        <f>AF43/AF42</f>
        <v/>
      </c>
      <c r="AH43" s="332" t="n"/>
      <c r="AI43" s="333">
        <f>AH43/AH42</f>
        <v/>
      </c>
      <c r="AJ43" s="332" t="n"/>
      <c r="AK43" s="333">
        <f>AJ43/AJ42</f>
        <v/>
      </c>
      <c r="AL43" s="332" t="n"/>
      <c r="AM43" s="333">
        <f>AL43/AL42</f>
        <v/>
      </c>
      <c r="AN43" s="332" t="n"/>
      <c r="AO43" s="333">
        <f>AN43/AN42</f>
        <v/>
      </c>
      <c r="AP43" s="332" t="n"/>
      <c r="AQ43" s="333">
        <f>AP43/AP42</f>
        <v/>
      </c>
      <c r="AR43" s="332" t="n"/>
      <c r="AS43" s="333">
        <f>AR43/AR42</f>
        <v/>
      </c>
      <c r="AT43" s="332" t="n"/>
      <c r="AU43" s="333">
        <f>AT43/AT42</f>
        <v/>
      </c>
      <c r="AV43" s="332" t="n"/>
      <c r="AW43" s="333">
        <f>AV43/AV42</f>
        <v/>
      </c>
      <c r="AX43" s="332" t="n"/>
      <c r="AY43" s="333">
        <f>AX43/AX42</f>
        <v/>
      </c>
      <c r="AZ43" s="332" t="n"/>
      <c r="BA43" s="333">
        <f>AZ43/AZ42</f>
        <v/>
      </c>
      <c r="BB43" s="332" t="n"/>
      <c r="BC43" s="333">
        <f>BB43/BB42</f>
        <v/>
      </c>
      <c r="BD43" s="332" t="n"/>
      <c r="BE43" s="333">
        <f>BD43/BD42</f>
        <v/>
      </c>
      <c r="BF43" s="332" t="n"/>
      <c r="BG43" s="333">
        <f>BF43/BF42</f>
        <v/>
      </c>
      <c r="BH43" s="332" t="n"/>
      <c r="BI43" s="333">
        <f>BH43/BH42</f>
        <v/>
      </c>
      <c r="BJ43" s="333" t="n"/>
      <c r="BK43" s="333">
        <f>BJ43/BJ42</f>
        <v/>
      </c>
      <c r="BL43" s="195">
        <f>AVERAGE(B43,D43,F43,H43,J43,L43,N43,P43,R43,T43,V43,X43,Z43,AB43,AD43,AF43,AH43,AJ43,AL43,AN43,AP43,AR43,AT43,AV43,AX43,AZ43,BB43,BD43,BH43,BJ43)</f>
        <v/>
      </c>
      <c r="BM43" s="196">
        <f>BL43/BL36</f>
        <v/>
      </c>
      <c r="BN43" s="195">
        <f>SUM(B43,D43,F43,H43,J43,L43,N43,P43,R43,T43,V43,X43,Z43,AB43,AD43,AF43,AH43,AJ43,AL43,AN43,AP43,AR43,AT43,AV43,AX43,AZ43,BB43,BD43,BH43,BJ43)</f>
        <v/>
      </c>
      <c r="BO43" s="542">
        <f>BL43/BL42</f>
        <v/>
      </c>
      <c r="BP43" s="542">
        <f>BN43/BN36</f>
        <v/>
      </c>
      <c r="BR43" s="76" t="n">
        <v>227392707</v>
      </c>
    </row>
    <row r="44" ht="15.75" customHeight="1" s="665" thickBot="1">
      <c r="A44" s="351" t="inlineStr">
        <is>
          <t>Оформлен договор с НК</t>
        </is>
      </c>
      <c r="B44" s="338" t="n">
        <v>33</v>
      </c>
      <c r="C44" s="339">
        <f>B44/B43</f>
        <v/>
      </c>
      <c r="D44" s="338" t="n">
        <v>37</v>
      </c>
      <c r="E44" s="339">
        <f>D44/D43</f>
        <v/>
      </c>
      <c r="F44" s="338" t="n">
        <v>35</v>
      </c>
      <c r="G44" s="339">
        <f>F44/F43</f>
        <v/>
      </c>
      <c r="H44" s="338" t="n">
        <v>32</v>
      </c>
      <c r="I44" s="339">
        <f>H44/H43</f>
        <v/>
      </c>
      <c r="J44" s="338" t="n">
        <v>29</v>
      </c>
      <c r="K44" s="339">
        <f>J44/J43</f>
        <v/>
      </c>
      <c r="L44" s="338" t="n">
        <v>48</v>
      </c>
      <c r="M44" s="339">
        <f>L44/L43</f>
        <v/>
      </c>
      <c r="N44" s="338" t="n">
        <v>41</v>
      </c>
      <c r="O44" s="339">
        <f>N44/N43</f>
        <v/>
      </c>
      <c r="P44" s="338" t="n">
        <v>27</v>
      </c>
      <c r="Q44" s="339">
        <f>P44/P43</f>
        <v/>
      </c>
      <c r="R44" s="338" t="n">
        <v>28</v>
      </c>
      <c r="S44" s="339">
        <f>R44/R43</f>
        <v/>
      </c>
      <c r="T44" s="338" t="n">
        <v>36</v>
      </c>
      <c r="U44" s="339">
        <f>T44/T43</f>
        <v/>
      </c>
      <c r="V44" s="338" t="n"/>
      <c r="W44" s="339">
        <f>V44/V43</f>
        <v/>
      </c>
      <c r="X44" s="338" t="n"/>
      <c r="Y44" s="339">
        <f>X44/X43</f>
        <v/>
      </c>
      <c r="Z44" s="338" t="n"/>
      <c r="AA44" s="339">
        <f>Z44/Z43</f>
        <v/>
      </c>
      <c r="AB44" s="338" t="n"/>
      <c r="AC44" s="339">
        <f>AB44/AB43</f>
        <v/>
      </c>
      <c r="AD44" s="338" t="n"/>
      <c r="AE44" s="339">
        <f>AD44/AD43</f>
        <v/>
      </c>
      <c r="AF44" s="338" t="n"/>
      <c r="AG44" s="339">
        <f>AF44/AF43</f>
        <v/>
      </c>
      <c r="AH44" s="338" t="n"/>
      <c r="AI44" s="339">
        <f>AH44/AH43</f>
        <v/>
      </c>
      <c r="AJ44" s="338" t="n"/>
      <c r="AK44" s="339">
        <f>AJ44/AJ43</f>
        <v/>
      </c>
      <c r="AL44" s="338" t="n"/>
      <c r="AM44" s="339">
        <f>AL44/AL43</f>
        <v/>
      </c>
      <c r="AN44" s="338" t="n"/>
      <c r="AO44" s="339">
        <f>AN44/AN43</f>
        <v/>
      </c>
      <c r="AP44" s="338" t="n"/>
      <c r="AQ44" s="339">
        <f>AP44/AP43</f>
        <v/>
      </c>
      <c r="AR44" s="338" t="n"/>
      <c r="AS44" s="339">
        <f>AR44/AR43</f>
        <v/>
      </c>
      <c r="AT44" s="338" t="n"/>
      <c r="AU44" s="339">
        <f>AT44/AT43</f>
        <v/>
      </c>
      <c r="AV44" s="338" t="n"/>
      <c r="AW44" s="339">
        <f>AV44/AV43</f>
        <v/>
      </c>
      <c r="AX44" s="338" t="n"/>
      <c r="AY44" s="339">
        <f>AX44/AX43</f>
        <v/>
      </c>
      <c r="AZ44" s="338" t="n"/>
      <c r="BA44" s="339">
        <f>AZ44/AZ43</f>
        <v/>
      </c>
      <c r="BB44" s="338" t="n"/>
      <c r="BC44" s="339">
        <f>BB44/BB43</f>
        <v/>
      </c>
      <c r="BD44" s="338" t="n"/>
      <c r="BE44" s="339">
        <f>BD44/BD43</f>
        <v/>
      </c>
      <c r="BF44" s="338" t="n"/>
      <c r="BG44" s="339">
        <f>BF44/BF43</f>
        <v/>
      </c>
      <c r="BH44" s="338" t="n"/>
      <c r="BI44" s="339">
        <f>BH44/BH43</f>
        <v/>
      </c>
      <c r="BJ44" s="339" t="n"/>
      <c r="BK44" s="339">
        <f>BJ44/BJ43</f>
        <v/>
      </c>
      <c r="BL44" s="177">
        <f>AVERAGE(B44,D44,F44,H44,J44,L44,N44,P44,R44,T44,V44,X44,Z44,AB44,AD44,AF44,AH44,AJ44,AL44,AN44,AP44,AR44,AT44,AV44,AX44,AZ44,BB44,BD44,BH44,BJ44)</f>
        <v/>
      </c>
      <c r="BM44" s="262">
        <f>BL44/BL36</f>
        <v/>
      </c>
      <c r="BN44" s="177">
        <f>SUM(B44,D44,F44,H44,J44,L44,N44,P44,R44,T44,V44,X44,Z44,AB44,AD44,AF44,AH44,AJ44,AL44,AN44,AP44,AR44,AT44,AV44,AX44,AZ44,BB44,BD44,BH44,BJ44)</f>
        <v/>
      </c>
      <c r="BO44" s="543">
        <f>BL44/BL43</f>
        <v/>
      </c>
      <c r="BP44" s="534">
        <f>BN44/BN36</f>
        <v/>
      </c>
      <c r="BQ44" s="544" t="n"/>
      <c r="BR44" s="479" t="n">
        <v>227392776</v>
      </c>
      <c r="BS44" s="544" t="n"/>
      <c r="BT44" s="544" t="n"/>
      <c r="BU44" s="544" t="n"/>
      <c r="BV44" s="544" t="n"/>
      <c r="BW44" s="544" t="n"/>
      <c r="BX44" s="544" t="n"/>
      <c r="BY44" s="544" t="n"/>
      <c r="BZ44" s="544" t="n"/>
      <c r="CA44" s="544" t="n"/>
      <c r="CB44" s="544" t="n"/>
      <c r="CC44" s="544" t="n"/>
      <c r="CD44" s="544" t="n"/>
      <c r="CE44" s="544" t="n"/>
      <c r="CF44" s="544" t="n"/>
      <c r="CG44" s="544" t="n"/>
      <c r="CH44" s="544" t="n"/>
      <c r="CI44" s="544" t="n"/>
      <c r="CJ44" s="544" t="n"/>
      <c r="CK44" s="544" t="n"/>
    </row>
    <row r="45">
      <c r="A45" s="352" t="inlineStr">
        <is>
          <t>Рефинансирование Заявка в ЛК:</t>
        </is>
      </c>
      <c r="B45" s="353" t="n"/>
      <c r="C45" s="353" t="n"/>
      <c r="D45" s="353" t="n"/>
      <c r="E45" s="353" t="n"/>
      <c r="F45" s="353" t="n"/>
      <c r="G45" s="353" t="n"/>
      <c r="H45" s="353" t="n"/>
      <c r="I45" s="353" t="n"/>
      <c r="J45" s="353" t="n"/>
      <c r="K45" s="353" t="n"/>
      <c r="L45" s="353" t="n"/>
      <c r="M45" s="353" t="n"/>
      <c r="N45" s="353" t="n"/>
      <c r="O45" s="353" t="n"/>
      <c r="P45" s="353" t="n"/>
      <c r="Q45" s="353" t="n"/>
      <c r="R45" s="353" t="n"/>
      <c r="S45" s="353" t="n"/>
      <c r="T45" s="353" t="n"/>
      <c r="U45" s="353" t="n"/>
      <c r="V45" s="353" t="n"/>
      <c r="W45" s="353" t="n"/>
      <c r="X45" s="353" t="n"/>
      <c r="Y45" s="353" t="n"/>
      <c r="Z45" s="353" t="n"/>
      <c r="AA45" s="353" t="n"/>
      <c r="AB45" s="353" t="n"/>
      <c r="AC45" s="353" t="n"/>
      <c r="AD45" s="353" t="n"/>
      <c r="AE45" s="353" t="n"/>
      <c r="AF45" s="353" t="n"/>
      <c r="AG45" s="353" t="n"/>
      <c r="AH45" s="353" t="n"/>
      <c r="AI45" s="353" t="n"/>
      <c r="AJ45" s="353" t="n"/>
      <c r="AK45" s="353" t="n"/>
      <c r="AL45" s="353" t="n"/>
      <c r="AM45" s="353" t="n"/>
      <c r="AN45" s="353" t="n"/>
      <c r="AO45" s="353" t="n"/>
      <c r="AP45" s="353" t="n"/>
      <c r="AQ45" s="353" t="n"/>
      <c r="AR45" s="353" t="n"/>
      <c r="AS45" s="353" t="n"/>
      <c r="AT45" s="353" t="n"/>
      <c r="AU45" s="353" t="n"/>
      <c r="AV45" s="353" t="n"/>
      <c r="AW45" s="353" t="n"/>
      <c r="AX45" s="353" t="n"/>
      <c r="AY45" s="353" t="n"/>
      <c r="AZ45" s="353" t="n"/>
      <c r="BA45" s="353" t="n"/>
      <c r="BB45" s="353" t="n"/>
      <c r="BC45" s="353" t="n"/>
      <c r="BD45" s="353" t="n"/>
      <c r="BE45" s="353" t="n"/>
      <c r="BF45" s="353" t="n"/>
      <c r="BG45" s="353" t="n"/>
      <c r="BH45" s="353" t="n"/>
      <c r="BI45" s="353" t="n"/>
      <c r="BJ45" s="353" t="n"/>
      <c r="BK45" s="353" t="n"/>
      <c r="BL45" s="167" t="n"/>
      <c r="BM45" s="170" t="n"/>
      <c r="BN45" s="167" t="n"/>
      <c r="BO45" s="301" t="n"/>
      <c r="BP45" s="302" t="n"/>
      <c r="BQ45" s="544" t="n"/>
      <c r="BR45" s="479" t="n"/>
      <c r="BS45" s="544" t="n"/>
      <c r="BT45" s="544" t="n"/>
      <c r="BU45" s="544" t="n"/>
      <c r="BV45" s="544" t="n"/>
      <c r="BW45" s="544" t="n"/>
      <c r="BX45" s="544" t="n"/>
      <c r="BY45" s="544" t="n"/>
      <c r="BZ45" s="544" t="n"/>
      <c r="CA45" s="544" t="n"/>
      <c r="CB45" s="544" t="n"/>
      <c r="CC45" s="544" t="n"/>
      <c r="CD45" s="544" t="n"/>
      <c r="CE45" s="544" t="n"/>
      <c r="CF45" s="544" t="n"/>
      <c r="CG45" s="544" t="n"/>
      <c r="CH45" s="544" t="n"/>
      <c r="CI45" s="544" t="n"/>
      <c r="CJ45" s="544" t="n"/>
      <c r="CK45" s="544" t="n"/>
    </row>
    <row r="46">
      <c r="A46" s="354" t="inlineStr">
        <is>
          <t>Клик по кнопке на банере "Оставить заявку"</t>
        </is>
      </c>
      <c r="B46" s="355" t="n">
        <v>1</v>
      </c>
      <c r="C46" s="356">
        <f>B46/B4</f>
        <v/>
      </c>
      <c r="D46" s="355" t="n">
        <v>0</v>
      </c>
      <c r="E46" s="356">
        <f>D46/D4</f>
        <v/>
      </c>
      <c r="F46" s="355" t="n">
        <v>3</v>
      </c>
      <c r="G46" s="356">
        <f>F46/F4</f>
        <v/>
      </c>
      <c r="H46" s="355" t="n">
        <v>1</v>
      </c>
      <c r="I46" s="356">
        <f>H46/H4</f>
        <v/>
      </c>
      <c r="J46" s="355" t="n">
        <v>1</v>
      </c>
      <c r="K46" s="356">
        <f>J46/J4</f>
        <v/>
      </c>
      <c r="L46" s="355" t="n">
        <v>1</v>
      </c>
      <c r="M46" s="356">
        <f>L46/L4</f>
        <v/>
      </c>
      <c r="N46" s="355" t="n">
        <v>4</v>
      </c>
      <c r="O46" s="356">
        <f>N46/N4</f>
        <v/>
      </c>
      <c r="P46" s="355" t="n">
        <v>2</v>
      </c>
      <c r="Q46" s="356">
        <f>P46/P4</f>
        <v/>
      </c>
      <c r="R46" s="355" t="n">
        <v>0</v>
      </c>
      <c r="S46" s="356">
        <f>R46/R4</f>
        <v/>
      </c>
      <c r="T46" s="355" t="n">
        <v>1</v>
      </c>
      <c r="U46" s="356">
        <f>T46/T4</f>
        <v/>
      </c>
      <c r="V46" s="355" t="n"/>
      <c r="W46" s="356">
        <f>V46/V4</f>
        <v/>
      </c>
      <c r="X46" s="355" t="n"/>
      <c r="Y46" s="356">
        <f>X46/X4</f>
        <v/>
      </c>
      <c r="Z46" s="355" t="n"/>
      <c r="AA46" s="356">
        <f>Z46/Z4</f>
        <v/>
      </c>
      <c r="AB46" s="355" t="n"/>
      <c r="AC46" s="356">
        <f>AB46/AB4</f>
        <v/>
      </c>
      <c r="AD46" s="355" t="n"/>
      <c r="AE46" s="356">
        <f>AD46/AD4</f>
        <v/>
      </c>
      <c r="AF46" s="355" t="n"/>
      <c r="AG46" s="356">
        <f>AF46/AF4</f>
        <v/>
      </c>
      <c r="AH46" s="355" t="n"/>
      <c r="AI46" s="356">
        <f>AH46/AH4</f>
        <v/>
      </c>
      <c r="AJ46" s="355" t="n"/>
      <c r="AK46" s="356">
        <f>AJ46/AJ4</f>
        <v/>
      </c>
      <c r="AL46" s="355" t="n"/>
      <c r="AM46" s="356">
        <f>AL46/AL4</f>
        <v/>
      </c>
      <c r="AN46" s="355" t="n"/>
      <c r="AO46" s="356">
        <f>AN46/AN4</f>
        <v/>
      </c>
      <c r="AP46" s="355" t="n"/>
      <c r="AQ46" s="356">
        <f>AP46/AP4</f>
        <v/>
      </c>
      <c r="AR46" s="355" t="n"/>
      <c r="AS46" s="356">
        <f>AR46/AR4</f>
        <v/>
      </c>
      <c r="AT46" s="355" t="n"/>
      <c r="AU46" s="356">
        <f>AT46/AT4</f>
        <v/>
      </c>
      <c r="AV46" s="355" t="n"/>
      <c r="AW46" s="356">
        <f>AV46/AV4</f>
        <v/>
      </c>
      <c r="AX46" s="355" t="n"/>
      <c r="AY46" s="356">
        <f>AX46/AX4</f>
        <v/>
      </c>
      <c r="AZ46" s="355" t="n"/>
      <c r="BA46" s="356">
        <f>AZ46/AZ4</f>
        <v/>
      </c>
      <c r="BB46" s="355" t="n"/>
      <c r="BC46" s="356">
        <f>BB46/BB4</f>
        <v/>
      </c>
      <c r="BD46" s="355" t="n"/>
      <c r="BE46" s="356">
        <f>BD46/BD4</f>
        <v/>
      </c>
      <c r="BF46" s="355" t="n"/>
      <c r="BG46" s="356">
        <f>BF46/BF4</f>
        <v/>
      </c>
      <c r="BH46" s="355" t="n"/>
      <c r="BI46" s="356">
        <f>BH46/BH4</f>
        <v/>
      </c>
      <c r="BJ46" s="356" t="n"/>
      <c r="BK46" s="356">
        <f>BJ46/BJ4</f>
        <v/>
      </c>
      <c r="BL46" s="167">
        <f>AVERAGE(B46,D46,F46,H46,J46,L46,N46,P46,R46,T46,V46,X46,Z46,AB46,AD46,AF46,AH46,AJ46,AL46,AN46,AP46,AR46,AT46,AV46,AX46,AZ46,BB46,BD46,BH46,BJ46)</f>
        <v/>
      </c>
      <c r="BM46" s="170">
        <f>$BL$46/$BL$4</f>
        <v/>
      </c>
      <c r="BN46" s="167">
        <f>SUM(B46,D46,F46,H46,J46,L46,N46,P46,R46,T46,V46,X46,Z46,AB46,AD46,AF46,AH46,AJ46,AL46,AN46,AP46,AR46,AT46,AV46,AX46,AZ46,BB46,BD46,BH46,BJ46)</f>
        <v/>
      </c>
      <c r="BO46" s="300" t="n"/>
      <c r="BP46" s="303" t="n"/>
      <c r="BQ46" s="544" t="n"/>
      <c r="BR46" s="479" t="n">
        <v>231551918</v>
      </c>
      <c r="BS46" s="544" t="n"/>
      <c r="BT46" s="544" t="n"/>
      <c r="BU46" s="544" t="n"/>
      <c r="BV46" s="544" t="n"/>
      <c r="BW46" s="544" t="n"/>
      <c r="BX46" s="544" t="n"/>
      <c r="BY46" s="544" t="n"/>
      <c r="BZ46" s="544" t="n"/>
      <c r="CA46" s="544" t="n"/>
      <c r="CB46" s="544" t="n"/>
      <c r="CC46" s="544" t="n"/>
      <c r="CD46" s="544" t="n"/>
      <c r="CE46" s="544" t="n"/>
      <c r="CF46" s="544" t="n"/>
      <c r="CG46" s="544" t="n"/>
      <c r="CH46" s="544" t="n"/>
      <c r="CI46" s="544" t="n"/>
      <c r="CJ46" s="544" t="n"/>
      <c r="CK46" s="544" t="n"/>
    </row>
    <row r="47" ht="15.75" customHeight="1" s="665" thickBot="1">
      <c r="A47" s="357" t="inlineStr">
        <is>
          <t>В заявка Реф-ия клик на кнопку "Оставить заявку"</t>
        </is>
      </c>
      <c r="B47" s="355" t="n">
        <v>0</v>
      </c>
      <c r="C47" s="356">
        <f>B47/B46</f>
        <v/>
      </c>
      <c r="D47" s="355" t="n">
        <v>0</v>
      </c>
      <c r="E47" s="356">
        <f>D47/D46</f>
        <v/>
      </c>
      <c r="F47" s="355" t="n">
        <v>2</v>
      </c>
      <c r="G47" s="356">
        <f>F47/F46</f>
        <v/>
      </c>
      <c r="H47" s="355" t="n">
        <v>1</v>
      </c>
      <c r="I47" s="356">
        <f>H47/H46</f>
        <v/>
      </c>
      <c r="J47" s="355" t="n">
        <v>1</v>
      </c>
      <c r="K47" s="356">
        <f>J47/J46</f>
        <v/>
      </c>
      <c r="L47" s="355" t="n">
        <v>1</v>
      </c>
      <c r="M47" s="356">
        <f>L47/L46</f>
        <v/>
      </c>
      <c r="N47" s="355" t="n">
        <v>2</v>
      </c>
      <c r="O47" s="356">
        <f>N47/N46</f>
        <v/>
      </c>
      <c r="P47" s="355" t="n">
        <v>2</v>
      </c>
      <c r="Q47" s="356">
        <f>P47/P46</f>
        <v/>
      </c>
      <c r="R47" s="355" t="n">
        <v>0</v>
      </c>
      <c r="S47" s="356">
        <f>R47/R46</f>
        <v/>
      </c>
      <c r="T47" s="355" t="n">
        <v>0</v>
      </c>
      <c r="U47" s="356">
        <f>T47/T46</f>
        <v/>
      </c>
      <c r="V47" s="355" t="n"/>
      <c r="W47" s="356">
        <f>V47/V46</f>
        <v/>
      </c>
      <c r="X47" s="355" t="n"/>
      <c r="Y47" s="356">
        <f>X47/X46</f>
        <v/>
      </c>
      <c r="Z47" s="355" t="n"/>
      <c r="AA47" s="356">
        <f>Z47/Z46</f>
        <v/>
      </c>
      <c r="AB47" s="355" t="n"/>
      <c r="AC47" s="356">
        <f>AB47/AB46</f>
        <v/>
      </c>
      <c r="AD47" s="355" t="n"/>
      <c r="AE47" s="356">
        <f>AD47/AD46</f>
        <v/>
      </c>
      <c r="AF47" s="355" t="n"/>
      <c r="AG47" s="356">
        <f>AF47/AF46</f>
        <v/>
      </c>
      <c r="AH47" s="355" t="n"/>
      <c r="AI47" s="356">
        <f>AH47/AH46</f>
        <v/>
      </c>
      <c r="AJ47" s="355" t="n"/>
      <c r="AK47" s="356">
        <f>AJ47/AJ46</f>
        <v/>
      </c>
      <c r="AL47" s="355" t="n"/>
      <c r="AM47" s="356">
        <f>AL47/AL46</f>
        <v/>
      </c>
      <c r="AN47" s="355" t="n"/>
      <c r="AO47" s="356">
        <f>AN47/AN46</f>
        <v/>
      </c>
      <c r="AP47" s="355" t="n"/>
      <c r="AQ47" s="356">
        <f>AP47/AP46</f>
        <v/>
      </c>
      <c r="AR47" s="355" t="n"/>
      <c r="AS47" s="356">
        <f>AR47/AR46</f>
        <v/>
      </c>
      <c r="AT47" s="355" t="n"/>
      <c r="AU47" s="356">
        <f>AT47/AT46</f>
        <v/>
      </c>
      <c r="AV47" s="355" t="n"/>
      <c r="AW47" s="356">
        <f>AV47/AV46</f>
        <v/>
      </c>
      <c r="AX47" s="355" t="n"/>
      <c r="AY47" s="356">
        <f>AX47/AX46</f>
        <v/>
      </c>
      <c r="AZ47" s="355" t="n"/>
      <c r="BA47" s="356">
        <f>AZ47/AZ46</f>
        <v/>
      </c>
      <c r="BB47" s="355" t="n"/>
      <c r="BC47" s="356">
        <f>BB47/BB46</f>
        <v/>
      </c>
      <c r="BD47" s="355" t="n"/>
      <c r="BE47" s="356">
        <f>BD47/BD46</f>
        <v/>
      </c>
      <c r="BF47" s="355" t="n"/>
      <c r="BG47" s="356">
        <f>BF47/BF46</f>
        <v/>
      </c>
      <c r="BH47" s="355" t="n"/>
      <c r="BI47" s="356">
        <f>BH47/BH46</f>
        <v/>
      </c>
      <c r="BJ47" s="356" t="n"/>
      <c r="BK47" s="356">
        <f>BJ47/BJ46</f>
        <v/>
      </c>
      <c r="BL47" s="241">
        <f>AVERAGE(B47,D47,F47,H47,J47,L47,N47,P47,R47,T47,V47,X47,Z47,AB47,AD47,AF47,AH47,AJ47,AL47,AN47,AP47,AR47,AT47,AV47,AX47,AZ47,BB47,BD47,BH47,BJ47)</f>
        <v/>
      </c>
      <c r="BM47" s="242">
        <f>$BL$47/$BL$46</f>
        <v/>
      </c>
      <c r="BN47" s="241">
        <f>SUM(B47,D47,F47,H47,J47,L47,N47,P47,R47,T47,V47,X47,Z47,AB47,AD47,AF47,AH47,AJ47,AL47,AN47,AP47,AR47,AT47,AV47,AX47,AZ47,BB47,BD47,BH47,BJ47)</f>
        <v/>
      </c>
      <c r="BP47" s="527" t="n"/>
      <c r="BQ47" s="544" t="n"/>
      <c r="BR47" s="479" t="n">
        <v>231551919</v>
      </c>
      <c r="BS47" s="544" t="n"/>
      <c r="BT47" s="544" t="n"/>
      <c r="BU47" s="544" t="n"/>
      <c r="BV47" s="544" t="n"/>
      <c r="BW47" s="544" t="n"/>
      <c r="BX47" s="544" t="n"/>
      <c r="BY47" s="544" t="n"/>
      <c r="BZ47" s="544" t="n"/>
      <c r="CA47" s="544" t="n"/>
      <c r="CB47" s="544" t="n"/>
      <c r="CC47" s="544" t="n"/>
      <c r="CD47" s="544" t="n"/>
      <c r="CE47" s="544" t="n"/>
      <c r="CF47" s="544" t="n"/>
      <c r="CG47" s="544" t="n"/>
      <c r="CH47" s="544" t="n"/>
      <c r="CI47" s="544" t="n"/>
      <c r="CJ47" s="544" t="n"/>
      <c r="CK47" s="544" t="n"/>
    </row>
    <row r="48" ht="15.75" customHeight="1" s="665">
      <c r="A48" s="352" t="inlineStr">
        <is>
          <t>Рефинансирование Оформление в ЛК:</t>
        </is>
      </c>
      <c r="B48" s="353" t="n"/>
      <c r="C48" s="353" t="n"/>
      <c r="D48" s="353" t="n"/>
      <c r="E48" s="353" t="n"/>
      <c r="F48" s="353" t="n"/>
      <c r="G48" s="353" t="n"/>
      <c r="H48" s="353" t="n"/>
      <c r="I48" s="353" t="n"/>
      <c r="J48" s="353" t="n"/>
      <c r="K48" s="353" t="n"/>
      <c r="L48" s="353" t="n"/>
      <c r="M48" s="353" t="n"/>
      <c r="N48" s="353" t="n"/>
      <c r="O48" s="353" t="n"/>
      <c r="P48" s="353" t="n"/>
      <c r="Q48" s="353" t="n"/>
      <c r="R48" s="353" t="n"/>
      <c r="S48" s="353" t="n"/>
      <c r="T48" s="353" t="n"/>
      <c r="U48" s="353" t="n"/>
      <c r="V48" s="353" t="n"/>
      <c r="W48" s="353" t="n"/>
      <c r="X48" s="353" t="n"/>
      <c r="Y48" s="353" t="n"/>
      <c r="Z48" s="353" t="n"/>
      <c r="AA48" s="353" t="n"/>
      <c r="AB48" s="353" t="n"/>
      <c r="AC48" s="353" t="n"/>
      <c r="AD48" s="353" t="n"/>
      <c r="AE48" s="353" t="n"/>
      <c r="AF48" s="353" t="n"/>
      <c r="AG48" s="353" t="n"/>
      <c r="AH48" s="353" t="n"/>
      <c r="AI48" s="353" t="n"/>
      <c r="AJ48" s="353" t="n"/>
      <c r="AK48" s="353" t="n"/>
      <c r="AL48" s="353" t="n"/>
      <c r="AM48" s="353" t="n"/>
      <c r="AN48" s="353" t="n"/>
      <c r="AO48" s="353" t="n"/>
      <c r="AP48" s="353" t="n"/>
      <c r="AQ48" s="353" t="n"/>
      <c r="AR48" s="353" t="n"/>
      <c r="AS48" s="353" t="n"/>
      <c r="AT48" s="353" t="n"/>
      <c r="AU48" s="353" t="n"/>
      <c r="AV48" s="353" t="n"/>
      <c r="AW48" s="353" t="n"/>
      <c r="AX48" s="353" t="n"/>
      <c r="AY48" s="353" t="n"/>
      <c r="AZ48" s="353" t="n"/>
      <c r="BA48" s="353" t="n"/>
      <c r="BB48" s="353" t="n"/>
      <c r="BC48" s="353" t="n"/>
      <c r="BD48" s="353" t="n"/>
      <c r="BE48" s="353" t="n"/>
      <c r="BF48" s="353" t="n"/>
      <c r="BG48" s="353" t="n"/>
      <c r="BH48" s="353" t="n"/>
      <c r="BI48" s="353" t="n"/>
      <c r="BJ48" s="353" t="n"/>
      <c r="BK48" s="353" t="n"/>
      <c r="BL48" s="545" t="inlineStr">
        <is>
          <t>Среднее в день</t>
        </is>
      </c>
      <c r="BM48" s="536" t="inlineStr">
        <is>
          <t>% конверсии</t>
        </is>
      </c>
      <c r="BN48" s="546" t="inlineStr">
        <is>
          <t>Сумма конверсий</t>
        </is>
      </c>
      <c r="BO48" s="538" t="inlineStr">
        <is>
          <t>Конверсия шага средняя</t>
        </is>
      </c>
      <c r="BP48" s="539" t="inlineStr">
        <is>
          <t>Конверсия от суммы заявок</t>
        </is>
      </c>
      <c r="BQ48" s="544" t="n"/>
      <c r="BR48" s="479" t="n"/>
      <c r="BS48" s="544" t="n"/>
      <c r="BT48" s="544" t="n"/>
      <c r="BU48" s="544" t="n"/>
      <c r="BV48" s="544" t="n"/>
      <c r="BW48" s="544" t="n"/>
      <c r="BX48" s="544" t="n"/>
      <c r="BY48" s="544" t="n"/>
      <c r="BZ48" s="544" t="n"/>
      <c r="CA48" s="544" t="n"/>
      <c r="CB48" s="544" t="n"/>
      <c r="CC48" s="544" t="n"/>
      <c r="CD48" s="544" t="n"/>
      <c r="CE48" s="544" t="n"/>
      <c r="CF48" s="544" t="n"/>
      <c r="CG48" s="544" t="n"/>
      <c r="CH48" s="544" t="n"/>
      <c r="CI48" s="544" t="n"/>
      <c r="CJ48" s="544" t="n"/>
      <c r="CK48" s="544" t="n"/>
    </row>
    <row r="49">
      <c r="A49" s="354" t="inlineStr">
        <is>
          <t>Клик в одобренной заявке "Продолжить оформление"</t>
        </is>
      </c>
      <c r="B49" s="355" t="n">
        <v>228</v>
      </c>
      <c r="C49" s="356">
        <f>B49/B47</f>
        <v/>
      </c>
      <c r="D49" s="355" t="n">
        <v>251</v>
      </c>
      <c r="E49" s="356">
        <f>D49/D47</f>
        <v/>
      </c>
      <c r="F49" s="355" t="n">
        <v>234</v>
      </c>
      <c r="G49" s="356">
        <f>F49/F47</f>
        <v/>
      </c>
      <c r="H49" s="355" t="n">
        <v>255</v>
      </c>
      <c r="I49" s="356">
        <f>H49/H47</f>
        <v/>
      </c>
      <c r="J49" s="355" t="n">
        <v>259</v>
      </c>
      <c r="K49" s="356">
        <f>J49/J47</f>
        <v/>
      </c>
      <c r="L49" s="355" t="n">
        <v>320</v>
      </c>
      <c r="M49" s="356">
        <f>L49/L47</f>
        <v/>
      </c>
      <c r="N49" s="355" t="n">
        <v>293</v>
      </c>
      <c r="O49" s="356">
        <f>N49/N47</f>
        <v/>
      </c>
      <c r="P49" s="355" t="n">
        <v>230</v>
      </c>
      <c r="Q49" s="356">
        <f>P49/P47</f>
        <v/>
      </c>
      <c r="R49" s="355" t="n">
        <v>263</v>
      </c>
      <c r="S49" s="356">
        <f>R49/R47</f>
        <v/>
      </c>
      <c r="T49" s="355" t="n">
        <v>237</v>
      </c>
      <c r="U49" s="356">
        <f>T49/T47</f>
        <v/>
      </c>
      <c r="V49" s="355" t="n"/>
      <c r="W49" s="356">
        <f>V49/V47</f>
        <v/>
      </c>
      <c r="X49" s="355" t="n"/>
      <c r="Y49" s="356">
        <f>X49/X47</f>
        <v/>
      </c>
      <c r="Z49" s="355" t="n"/>
      <c r="AA49" s="356">
        <f>Z49/Z47</f>
        <v/>
      </c>
      <c r="AB49" s="355" t="n"/>
      <c r="AC49" s="356">
        <f>AB49/AB47</f>
        <v/>
      </c>
      <c r="AD49" s="355" t="n"/>
      <c r="AE49" s="356">
        <f>AD49/AD47</f>
        <v/>
      </c>
      <c r="AF49" s="355" t="n"/>
      <c r="AG49" s="356">
        <f>AF49/AF47</f>
        <v/>
      </c>
      <c r="AH49" s="355" t="n"/>
      <c r="AI49" s="356">
        <f>AH49/AH47</f>
        <v/>
      </c>
      <c r="AJ49" s="355" t="n"/>
      <c r="AK49" s="356">
        <f>AJ49/AJ47</f>
        <v/>
      </c>
      <c r="AL49" s="355" t="n"/>
      <c r="AM49" s="356">
        <f>AL49/AL47</f>
        <v/>
      </c>
      <c r="AN49" s="355" t="n"/>
      <c r="AO49" s="356">
        <f>AN49/AN47</f>
        <v/>
      </c>
      <c r="AP49" s="355" t="n"/>
      <c r="AQ49" s="356">
        <f>AP49/AP47</f>
        <v/>
      </c>
      <c r="AR49" s="355" t="n"/>
      <c r="AS49" s="356">
        <f>AR49/AR47</f>
        <v/>
      </c>
      <c r="AT49" s="355" t="n"/>
      <c r="AU49" s="356">
        <f>AT49/AT47</f>
        <v/>
      </c>
      <c r="AV49" s="355" t="n"/>
      <c r="AW49" s="356">
        <f>AV49/AV47</f>
        <v/>
      </c>
      <c r="AX49" s="355" t="n"/>
      <c r="AY49" s="356">
        <f>AX49/AX47</f>
        <v/>
      </c>
      <c r="AZ49" s="355" t="n"/>
      <c r="BA49" s="356">
        <f>AZ49/AZ47</f>
        <v/>
      </c>
      <c r="BB49" s="355" t="n"/>
      <c r="BC49" s="356">
        <f>BB49/BB47</f>
        <v/>
      </c>
      <c r="BD49" s="355" t="n"/>
      <c r="BE49" s="356">
        <f>BD49/BD47</f>
        <v/>
      </c>
      <c r="BF49" s="355" t="n"/>
      <c r="BG49" s="356">
        <f>BF49/BF47</f>
        <v/>
      </c>
      <c r="BH49" s="355" t="n"/>
      <c r="BI49" s="356">
        <f>BH49/BH47</f>
        <v/>
      </c>
      <c r="BJ49" s="356" t="n"/>
      <c r="BK49" s="356">
        <f>BJ49/BJ47</f>
        <v/>
      </c>
      <c r="BL49" s="167">
        <f>AVERAGE(B49,D49,F49,H49,J49,L49,N49,P49,R49,T49,V49,X49,Z49,AB49,AD49,AF49,AH49,AJ49,AL49,AN49,AP49,AR49,AT49,AV49,AX49,AZ49,BB49,BD49,BH49,BJ49)</f>
        <v/>
      </c>
      <c r="BM49" s="186">
        <f>$BM$50/$BL$46</f>
        <v/>
      </c>
      <c r="BN49" s="167">
        <f>SUM(B49,D49,F49,H49,J49,L49,N49,P49,R49,T49,V49,X49,Z49,AB49,AD49,AF49,AH49,AJ49,AL49,AN49,AP49,AR49,AT49,AV49,AX49,AZ49,BB49,BD49,BH49,BJ49)</f>
        <v/>
      </c>
      <c r="BO49" s="540">
        <f>$BM$50/$BL$47</f>
        <v/>
      </c>
      <c r="BP49" s="540">
        <f>BN49/BN47</f>
        <v/>
      </c>
      <c r="BR49" s="76" t="n">
        <v>231791794</v>
      </c>
    </row>
    <row r="50">
      <c r="A50" s="354" t="inlineStr">
        <is>
          <t>На странице "Данные для проверки" клик на кнопке "Рефинансировать"</t>
        </is>
      </c>
      <c r="B50" s="355" t="n">
        <v>0</v>
      </c>
      <c r="C50" s="356">
        <f>B50/B49</f>
        <v/>
      </c>
      <c r="D50" s="355" t="n">
        <v>0</v>
      </c>
      <c r="E50" s="356">
        <f>D50/D49</f>
        <v/>
      </c>
      <c r="F50" s="355" t="n">
        <v>2</v>
      </c>
      <c r="G50" s="356">
        <f>F50/F49</f>
        <v/>
      </c>
      <c r="H50" s="355" t="n">
        <v>0</v>
      </c>
      <c r="I50" s="356">
        <f>H50/H49</f>
        <v/>
      </c>
      <c r="J50" s="355" t="n">
        <v>1</v>
      </c>
      <c r="K50" s="356">
        <f>J50/J49</f>
        <v/>
      </c>
      <c r="L50" s="355" t="n">
        <v>0</v>
      </c>
      <c r="M50" s="356">
        <f>L50/L49</f>
        <v/>
      </c>
      <c r="N50" s="355" t="n">
        <v>2</v>
      </c>
      <c r="O50" s="356">
        <f>N50/N49</f>
        <v/>
      </c>
      <c r="P50" s="355" t="n">
        <v>0</v>
      </c>
      <c r="Q50" s="356">
        <f>P50/P49</f>
        <v/>
      </c>
      <c r="R50" s="355" t="n">
        <v>0</v>
      </c>
      <c r="S50" s="356">
        <f>R50/R49</f>
        <v/>
      </c>
      <c r="T50" s="355" t="n">
        <v>0</v>
      </c>
      <c r="U50" s="356">
        <f>T50/T49</f>
        <v/>
      </c>
      <c r="V50" s="355" t="n"/>
      <c r="W50" s="356">
        <f>V50/V49</f>
        <v/>
      </c>
      <c r="X50" s="355" t="n"/>
      <c r="Y50" s="356">
        <f>X50/X49</f>
        <v/>
      </c>
      <c r="Z50" s="355" t="n"/>
      <c r="AA50" s="356">
        <f>Z50/Z49</f>
        <v/>
      </c>
      <c r="AB50" s="355" t="n"/>
      <c r="AC50" s="356">
        <f>AB50/AB49</f>
        <v/>
      </c>
      <c r="AD50" s="355" t="n"/>
      <c r="AE50" s="356">
        <f>AD50/AD49</f>
        <v/>
      </c>
      <c r="AF50" s="355" t="n"/>
      <c r="AG50" s="356">
        <f>AF50/AF49</f>
        <v/>
      </c>
      <c r="AH50" s="355" t="n"/>
      <c r="AI50" s="356">
        <f>AH50/AH49</f>
        <v/>
      </c>
      <c r="AJ50" s="355" t="n"/>
      <c r="AK50" s="356">
        <f>AJ50/AJ49</f>
        <v/>
      </c>
      <c r="AL50" s="355" t="n"/>
      <c r="AM50" s="356">
        <f>AL50/AL49</f>
        <v/>
      </c>
      <c r="AN50" s="355" t="n"/>
      <c r="AO50" s="356">
        <f>AN50/AN49</f>
        <v/>
      </c>
      <c r="AP50" s="355" t="n"/>
      <c r="AQ50" s="356">
        <f>AP50/AP49</f>
        <v/>
      </c>
      <c r="AR50" s="355" t="n"/>
      <c r="AS50" s="356">
        <f>AR50/AR49</f>
        <v/>
      </c>
      <c r="AT50" s="355" t="n"/>
      <c r="AU50" s="356">
        <f>AT50/AT49</f>
        <v/>
      </c>
      <c r="AV50" s="355" t="n"/>
      <c r="AW50" s="356">
        <f>AV50/AV49</f>
        <v/>
      </c>
      <c r="AX50" s="355" t="n"/>
      <c r="AY50" s="356">
        <f>AX50/AX49</f>
        <v/>
      </c>
      <c r="AZ50" s="355" t="n"/>
      <c r="BA50" s="356">
        <f>AZ50/AZ49</f>
        <v/>
      </c>
      <c r="BB50" s="355" t="n"/>
      <c r="BC50" s="356">
        <f>BB50/BB49</f>
        <v/>
      </c>
      <c r="BD50" s="355" t="n"/>
      <c r="BE50" s="356">
        <f>BD50/BD49</f>
        <v/>
      </c>
      <c r="BF50" s="355" t="n"/>
      <c r="BG50" s="356">
        <f>BF50/BF49</f>
        <v/>
      </c>
      <c r="BH50" s="355" t="n"/>
      <c r="BI50" s="356">
        <f>BH50/BH49</f>
        <v/>
      </c>
      <c r="BJ50" s="356" t="n"/>
      <c r="BK50" s="356">
        <f>BJ50/BJ49</f>
        <v/>
      </c>
      <c r="BL50" s="167">
        <f>AVERAGE(B50,D50,F50,H50,J50,L50,N50,P50,R50,T50,V50,X50,Z50,AB50,AD50,AF50,AH50,AJ50,AL50,AN50,AP50,AR50,AT50,AV50,AX50,AZ50,BB50,BD50,BH50,BJ50)</f>
        <v/>
      </c>
      <c r="BM50" s="186">
        <f>$BL$50/BL46</f>
        <v/>
      </c>
      <c r="BN50" s="167">
        <f>SUM(B50,D50,F50,H50,J50,L50,N50,P50,R50,T50,V50,X50,Z50,AB50,AD50,AF50,AH50,AJ50,AL50,AN50,AP50,AR50,AT50,AV50,AX50,AZ50,BB50,BD50,BH50,BJ50)</f>
        <v/>
      </c>
      <c r="BO50" s="540">
        <f>$BL$50/$BL$49</f>
        <v/>
      </c>
      <c r="BP50" s="540">
        <f>BN50/BN47</f>
        <v/>
      </c>
      <c r="BR50" s="76" t="n">
        <v>231791795</v>
      </c>
    </row>
    <row r="51">
      <c r="A51" s="354" t="inlineStr">
        <is>
          <t>Карта выбрана</t>
        </is>
      </c>
      <c r="B51" s="355" t="n">
        <v>0</v>
      </c>
      <c r="C51" s="356">
        <f>B51/B50</f>
        <v/>
      </c>
      <c r="D51" s="355" t="n">
        <v>0</v>
      </c>
      <c r="E51" s="356">
        <f>D51/D50</f>
        <v/>
      </c>
      <c r="F51" s="355" t="n">
        <v>2</v>
      </c>
      <c r="G51" s="356">
        <f>F51/F50</f>
        <v/>
      </c>
      <c r="H51" s="355" t="n">
        <v>0</v>
      </c>
      <c r="I51" s="356">
        <f>H51/H50</f>
        <v/>
      </c>
      <c r="J51" s="355" t="n">
        <v>1</v>
      </c>
      <c r="K51" s="356">
        <f>J51/J50</f>
        <v/>
      </c>
      <c r="L51" s="355" t="n">
        <v>0</v>
      </c>
      <c r="M51" s="356">
        <f>L51/L50</f>
        <v/>
      </c>
      <c r="N51" s="355" t="n">
        <v>2</v>
      </c>
      <c r="O51" s="356">
        <f>N51/N50</f>
        <v/>
      </c>
      <c r="P51" s="355" t="n">
        <v>0</v>
      </c>
      <c r="Q51" s="356">
        <f>P51/P50</f>
        <v/>
      </c>
      <c r="R51" s="355" t="n">
        <v>0</v>
      </c>
      <c r="S51" s="356">
        <f>R51/R50</f>
        <v/>
      </c>
      <c r="T51" s="355" t="n">
        <v>0</v>
      </c>
      <c r="U51" s="356">
        <f>T51/T50</f>
        <v/>
      </c>
      <c r="V51" s="355" t="n"/>
      <c r="W51" s="356">
        <f>V51/V50</f>
        <v/>
      </c>
      <c r="X51" s="355" t="n"/>
      <c r="Y51" s="356">
        <f>X51/X50</f>
        <v/>
      </c>
      <c r="Z51" s="355" t="n"/>
      <c r="AA51" s="356">
        <f>Z51/Z50</f>
        <v/>
      </c>
      <c r="AB51" s="355" t="n"/>
      <c r="AC51" s="356">
        <f>AB51/AB50</f>
        <v/>
      </c>
      <c r="AD51" s="355" t="n"/>
      <c r="AE51" s="356">
        <f>AD51/AD50</f>
        <v/>
      </c>
      <c r="AF51" s="355" t="n"/>
      <c r="AG51" s="356">
        <f>AF51/AF50</f>
        <v/>
      </c>
      <c r="AH51" s="355" t="n"/>
      <c r="AI51" s="356">
        <f>AH51/AH50</f>
        <v/>
      </c>
      <c r="AJ51" s="355" t="n"/>
      <c r="AK51" s="356">
        <f>AJ51/AJ50</f>
        <v/>
      </c>
      <c r="AL51" s="355" t="n"/>
      <c r="AM51" s="356">
        <f>AL51/AL50</f>
        <v/>
      </c>
      <c r="AN51" s="355" t="n"/>
      <c r="AO51" s="356">
        <f>AN51/AN50</f>
        <v/>
      </c>
      <c r="AP51" s="355" t="n"/>
      <c r="AQ51" s="356">
        <f>AP51/AP50</f>
        <v/>
      </c>
      <c r="AR51" s="355" t="n"/>
      <c r="AS51" s="356">
        <f>AR51/AR50</f>
        <v/>
      </c>
      <c r="AT51" s="355" t="n"/>
      <c r="AU51" s="356">
        <f>AT51/AT50</f>
        <v/>
      </c>
      <c r="AV51" s="355" t="n"/>
      <c r="AW51" s="356">
        <f>AV51/AV50</f>
        <v/>
      </c>
      <c r="AX51" s="355" t="n"/>
      <c r="AY51" s="356">
        <f>AX51/AX50</f>
        <v/>
      </c>
      <c r="AZ51" s="355" t="n"/>
      <c r="BA51" s="356">
        <f>AZ51/AZ50</f>
        <v/>
      </c>
      <c r="BB51" s="355" t="n"/>
      <c r="BC51" s="356">
        <f>BB51/BB50</f>
        <v/>
      </c>
      <c r="BD51" s="355" t="n"/>
      <c r="BE51" s="356">
        <f>BD51/BD50</f>
        <v/>
      </c>
      <c r="BF51" s="355" t="n"/>
      <c r="BG51" s="356">
        <f>BF51/BF50</f>
        <v/>
      </c>
      <c r="BH51" s="355" t="n"/>
      <c r="BI51" s="356">
        <f>BH51/BH50</f>
        <v/>
      </c>
      <c r="BJ51" s="356" t="n"/>
      <c r="BK51" s="356">
        <f>BJ51/BJ50</f>
        <v/>
      </c>
      <c r="BL51" s="167">
        <f>AVERAGE(B51,D51,F51,H51,J51,L51,N51,P51,R51,T51,V51,X51,Z51,AB51,AD51,AF51,AH51,AJ51,AL51,AN51,AP51,AR51,AT51,AV51,AX51,AZ51,BB51,BD51,BH51,BJ51)</f>
        <v/>
      </c>
      <c r="BM51" s="202">
        <f>$BL$51/$BL$46</f>
        <v/>
      </c>
      <c r="BN51" s="167">
        <f>SUM(B51,D51,F51,H51,J51,L51,N51,P51,R51,T51,V51,X51,Z51,AB51,AD51,AF51,AH51,AJ51,AL51,AN51,AP51,AR51,AT51,AV51,AX51,AZ51,BB51,BD51,BH51,BJ51)</f>
        <v/>
      </c>
      <c r="BO51" s="540">
        <f>$BL$51/$BL$50</f>
        <v/>
      </c>
      <c r="BP51" s="540">
        <f>BN51/BN47</f>
        <v/>
      </c>
      <c r="BR51" s="76" t="n">
        <v>231791796</v>
      </c>
    </row>
    <row r="52">
      <c r="A52" s="354" t="inlineStr">
        <is>
          <t>Просмотр Условий и АСП успешно, Нажал "Подписать договор"</t>
        </is>
      </c>
      <c r="B52" s="355" t="n">
        <v>0</v>
      </c>
      <c r="C52" s="356">
        <f>B52/B51</f>
        <v/>
      </c>
      <c r="D52" s="355" t="n">
        <v>0</v>
      </c>
      <c r="E52" s="356">
        <f>D52/D51</f>
        <v/>
      </c>
      <c r="F52" s="355" t="n">
        <v>2</v>
      </c>
      <c r="G52" s="356">
        <f>F52/F51</f>
        <v/>
      </c>
      <c r="H52" s="355" t="n">
        <v>0</v>
      </c>
      <c r="I52" s="356">
        <f>H52/H51</f>
        <v/>
      </c>
      <c r="J52" s="355" t="n">
        <v>1</v>
      </c>
      <c r="K52" s="356">
        <f>J52/J51</f>
        <v/>
      </c>
      <c r="L52" s="355" t="n">
        <v>0</v>
      </c>
      <c r="M52" s="356">
        <f>L52/L51</f>
        <v/>
      </c>
      <c r="N52" s="355" t="n">
        <v>2</v>
      </c>
      <c r="O52" s="356">
        <f>N52/N51</f>
        <v/>
      </c>
      <c r="P52" s="355" t="n">
        <v>0</v>
      </c>
      <c r="Q52" s="356">
        <f>P52/P51</f>
        <v/>
      </c>
      <c r="R52" s="355" t="n">
        <v>0</v>
      </c>
      <c r="S52" s="356">
        <f>R52/R51</f>
        <v/>
      </c>
      <c r="T52" s="355" t="n">
        <v>0</v>
      </c>
      <c r="U52" s="356">
        <f>T52/T51</f>
        <v/>
      </c>
      <c r="V52" s="355" t="n"/>
      <c r="W52" s="356">
        <f>V52/V51</f>
        <v/>
      </c>
      <c r="X52" s="355" t="n"/>
      <c r="Y52" s="356">
        <f>X52/X51</f>
        <v/>
      </c>
      <c r="Z52" s="355" t="n"/>
      <c r="AA52" s="356">
        <f>Z52/Z51</f>
        <v/>
      </c>
      <c r="AB52" s="355" t="n"/>
      <c r="AC52" s="356">
        <f>AB52/AB51</f>
        <v/>
      </c>
      <c r="AD52" s="355" t="n"/>
      <c r="AE52" s="356">
        <f>AD52/AD51</f>
        <v/>
      </c>
      <c r="AF52" s="355" t="n"/>
      <c r="AG52" s="356">
        <f>AF52/AF51</f>
        <v/>
      </c>
      <c r="AH52" s="355" t="n"/>
      <c r="AI52" s="356">
        <f>AH52/AH51</f>
        <v/>
      </c>
      <c r="AJ52" s="355" t="n"/>
      <c r="AK52" s="356">
        <f>AJ52/AJ51</f>
        <v/>
      </c>
      <c r="AL52" s="355" t="n"/>
      <c r="AM52" s="356">
        <f>AL52/AL51</f>
        <v/>
      </c>
      <c r="AN52" s="355" t="n"/>
      <c r="AO52" s="356">
        <f>AN52/AN51</f>
        <v/>
      </c>
      <c r="AP52" s="355" t="n"/>
      <c r="AQ52" s="356">
        <f>AP52/AP51</f>
        <v/>
      </c>
      <c r="AR52" s="355" t="n"/>
      <c r="AS52" s="356">
        <f>AR52/AR51</f>
        <v/>
      </c>
      <c r="AT52" s="355" t="n"/>
      <c r="AU52" s="356">
        <f>AT52/AT51</f>
        <v/>
      </c>
      <c r="AV52" s="355" t="n"/>
      <c r="AW52" s="356">
        <f>AV52/AV51</f>
        <v/>
      </c>
      <c r="AX52" s="355" t="n"/>
      <c r="AY52" s="356">
        <f>AX52/AX51</f>
        <v/>
      </c>
      <c r="AZ52" s="355" t="n"/>
      <c r="BA52" s="356">
        <f>AZ52/AZ51</f>
        <v/>
      </c>
      <c r="BB52" s="355" t="n"/>
      <c r="BC52" s="356">
        <f>BB52/BB51</f>
        <v/>
      </c>
      <c r="BD52" s="355" t="n"/>
      <c r="BE52" s="356">
        <f>BD52/BD51</f>
        <v/>
      </c>
      <c r="BF52" s="355" t="n"/>
      <c r="BG52" s="356">
        <f>BF52/BF51</f>
        <v/>
      </c>
      <c r="BH52" s="355" t="n"/>
      <c r="BI52" s="356">
        <f>BH52/BH51</f>
        <v/>
      </c>
      <c r="BJ52" s="356" t="n"/>
      <c r="BK52" s="356">
        <f>BJ52/BJ51</f>
        <v/>
      </c>
      <c r="BL52" s="167">
        <f>AVERAGE(B52,D52,F52,H52,J52,L52,N52,P52,R52,T52,V52,X52,Z52,AB52,AD52,AF52,AH52,AJ52,AL52,AN52,AP52,AR52,AT52,AV52,AX52,AZ52,BB52,BD52,BH52,BJ52)</f>
        <v/>
      </c>
      <c r="BM52" s="170">
        <f>$BL$52/$BL$46</f>
        <v/>
      </c>
      <c r="BN52" s="167">
        <f>SUM(B52,D52,F52,H52,J52,L52,N52,P52,R52,T52,V52,X52,Z52,AB52,AD52,AF52,AH52,AJ52,AL52,AN52,AP52,AR52,AT52,AV52,AX52,AZ52,BB52,BD52,BH52,BJ52)</f>
        <v/>
      </c>
      <c r="BO52" s="540">
        <f>$BL$52/$BL$51</f>
        <v/>
      </c>
      <c r="BP52" s="540">
        <f>BN52/BN47</f>
        <v/>
      </c>
      <c r="BR52" s="76" t="n">
        <v>231791797</v>
      </c>
    </row>
    <row r="53" ht="15.75" customHeight="1" s="665" thickBot="1">
      <c r="A53" s="486" t="inlineStr">
        <is>
          <t xml:space="preserve">Успешная загрузка страницы "Спасибо" </t>
        </is>
      </c>
      <c r="B53" s="355" t="n">
        <v>0</v>
      </c>
      <c r="C53" s="356">
        <f>B53/B52</f>
        <v/>
      </c>
      <c r="D53" s="355" t="n">
        <v>0</v>
      </c>
      <c r="E53" s="356">
        <f>D53/D52</f>
        <v/>
      </c>
      <c r="F53" s="355" t="n">
        <v>2</v>
      </c>
      <c r="G53" s="356">
        <f>F53/F52</f>
        <v/>
      </c>
      <c r="H53" s="355" t="n">
        <v>0</v>
      </c>
      <c r="I53" s="356">
        <f>H53/H52</f>
        <v/>
      </c>
      <c r="J53" s="355" t="n">
        <v>1</v>
      </c>
      <c r="K53" s="356">
        <f>J53/J52</f>
        <v/>
      </c>
      <c r="L53" s="355" t="n">
        <v>0</v>
      </c>
      <c r="M53" s="356">
        <f>L53/L52</f>
        <v/>
      </c>
      <c r="N53" s="355" t="n">
        <v>2</v>
      </c>
      <c r="O53" s="356">
        <f>N53/N52</f>
        <v/>
      </c>
      <c r="P53" s="355" t="n">
        <v>0</v>
      </c>
      <c r="Q53" s="356">
        <f>P53/P52</f>
        <v/>
      </c>
      <c r="R53" s="355" t="n">
        <v>0</v>
      </c>
      <c r="S53" s="356">
        <f>R53/R52</f>
        <v/>
      </c>
      <c r="T53" s="355" t="n">
        <v>0</v>
      </c>
      <c r="U53" s="356">
        <f>T53/T52</f>
        <v/>
      </c>
      <c r="V53" s="355" t="n"/>
      <c r="W53" s="356">
        <f>V53/V52</f>
        <v/>
      </c>
      <c r="X53" s="355" t="n"/>
      <c r="Y53" s="356">
        <f>X53/X52</f>
        <v/>
      </c>
      <c r="Z53" s="355" t="n"/>
      <c r="AA53" s="356">
        <f>Z53/Z52</f>
        <v/>
      </c>
      <c r="AB53" s="355" t="n"/>
      <c r="AC53" s="356">
        <f>AB53/AB52</f>
        <v/>
      </c>
      <c r="AD53" s="355" t="n"/>
      <c r="AE53" s="356">
        <f>AD53/AD52</f>
        <v/>
      </c>
      <c r="AF53" s="355" t="n"/>
      <c r="AG53" s="356">
        <f>AF53/AF52</f>
        <v/>
      </c>
      <c r="AH53" s="355" t="n"/>
      <c r="AI53" s="356">
        <f>AH53/AH52</f>
        <v/>
      </c>
      <c r="AJ53" s="355" t="n"/>
      <c r="AK53" s="356">
        <f>AJ53/AJ52</f>
        <v/>
      </c>
      <c r="AL53" s="355" t="n"/>
      <c r="AM53" s="356">
        <f>AL53/AL52</f>
        <v/>
      </c>
      <c r="AN53" s="355" t="n"/>
      <c r="AO53" s="356">
        <f>AN53/AN52</f>
        <v/>
      </c>
      <c r="AP53" s="355" t="n"/>
      <c r="AQ53" s="356">
        <f>AP53/AP52</f>
        <v/>
      </c>
      <c r="AR53" s="355" t="n"/>
      <c r="AS53" s="356">
        <f>AR53/AR52</f>
        <v/>
      </c>
      <c r="AT53" s="355" t="n"/>
      <c r="AU53" s="356">
        <f>AT53/AT52</f>
        <v/>
      </c>
      <c r="AV53" s="355" t="n"/>
      <c r="AW53" s="356">
        <f>AV53/AV52</f>
        <v/>
      </c>
      <c r="AX53" s="355" t="n"/>
      <c r="AY53" s="356">
        <f>AX53/AX52</f>
        <v/>
      </c>
      <c r="AZ53" s="355" t="n"/>
      <c r="BA53" s="356">
        <f>AZ53/AZ52</f>
        <v/>
      </c>
      <c r="BB53" s="355" t="n"/>
      <c r="BC53" s="356">
        <f>BB53/BB52</f>
        <v/>
      </c>
      <c r="BD53" s="355" t="n"/>
      <c r="BE53" s="356">
        <f>BD53/BD52</f>
        <v/>
      </c>
      <c r="BF53" s="355" t="n"/>
      <c r="BG53" s="356">
        <f>BF53/BF52</f>
        <v/>
      </c>
      <c r="BH53" s="355" t="n"/>
      <c r="BI53" s="356">
        <f>BH53/BH52</f>
        <v/>
      </c>
      <c r="BJ53" s="356" t="n"/>
      <c r="BK53" s="356">
        <f>BJ53/BJ52</f>
        <v/>
      </c>
      <c r="BL53" s="167">
        <f>AVERAGE(B53,D53,F53,H53,J53,L53,N53,P53,R53,T53,V53,X53,Z53,AB53,AD53,AF53,AH53,AJ53,AL53,AN53,AP53,AR53,AT53,AV53,AX53,AZ53,BB53,BD53,BH53,BJ53)</f>
        <v/>
      </c>
      <c r="BM53" s="170">
        <f>$BL$53/$BL$46</f>
        <v/>
      </c>
      <c r="BN53" s="167">
        <f>SUM(B53,D53,F53,H53,J53,L53,N53,P53,R53,T53,V53,X53,Z53,AB53,AD53,AF53,AH53,AJ53,AL53,AN53,AP53,AR53,AT53,AV53,AX53,AZ53,BB53,BD53,BH53,BJ53)</f>
        <v/>
      </c>
      <c r="BO53" s="540">
        <f>$BL$53/$BL$52</f>
        <v/>
      </c>
      <c r="BP53" s="531">
        <f>BN53/BN47</f>
        <v/>
      </c>
      <c r="BR53" s="76" t="n">
        <v>231791798</v>
      </c>
    </row>
    <row r="54" ht="15.75" customHeight="1" s="665" thickBot="1">
      <c r="A54" s="591" t="inlineStr">
        <is>
          <t>Переход в ЛК с калькулятора для НК</t>
        </is>
      </c>
      <c r="B54" s="547" t="n">
        <v>114</v>
      </c>
      <c r="C54" s="548" t="n"/>
      <c r="D54" s="547" t="n">
        <v>122</v>
      </c>
      <c r="E54" s="548" t="n"/>
      <c r="F54" s="489" t="n">
        <v>127</v>
      </c>
      <c r="G54" s="548" t="n"/>
      <c r="H54" s="489" t="n">
        <v>118</v>
      </c>
      <c r="I54" s="548" t="n"/>
      <c r="J54" s="547" t="n">
        <v>151</v>
      </c>
      <c r="K54" s="548" t="n"/>
      <c r="L54" s="547" t="n">
        <v>138</v>
      </c>
      <c r="M54" s="548" t="n"/>
      <c r="N54" s="547" t="n">
        <v>147</v>
      </c>
      <c r="O54" s="548" t="n"/>
      <c r="P54" s="547" t="n">
        <v>115</v>
      </c>
      <c r="Q54" s="548" t="n"/>
      <c r="R54" s="547" t="n">
        <v>106</v>
      </c>
      <c r="S54" s="548" t="n"/>
      <c r="T54" s="547" t="n">
        <v>128</v>
      </c>
      <c r="U54" s="548" t="n"/>
      <c r="V54" s="547" t="n"/>
      <c r="W54" s="548" t="n"/>
      <c r="X54" s="547" t="n"/>
      <c r="Y54" s="548" t="n"/>
      <c r="Z54" s="547" t="n"/>
      <c r="AA54" s="548" t="n"/>
      <c r="AB54" s="547" t="n"/>
      <c r="AC54" s="548" t="n"/>
      <c r="AD54" s="547" t="n"/>
      <c r="AE54" s="548" t="n"/>
      <c r="AF54" s="547" t="n"/>
      <c r="AG54" s="548" t="n"/>
      <c r="AH54" s="547" t="n"/>
      <c r="AI54" s="548" t="n"/>
      <c r="AJ54" s="547" t="n"/>
      <c r="AK54" s="548" t="n"/>
      <c r="AL54" s="547" t="n"/>
      <c r="AM54" s="548" t="n"/>
      <c r="AN54" s="547" t="n"/>
      <c r="AO54" s="548" t="n"/>
      <c r="AP54" s="547" t="n"/>
      <c r="AQ54" s="548" t="n"/>
      <c r="AR54" s="547" t="n"/>
      <c r="AS54" s="548" t="n"/>
      <c r="AT54" s="547" t="n"/>
      <c r="AU54" s="548" t="n"/>
      <c r="AV54" s="547" t="n"/>
      <c r="AW54" s="548" t="n"/>
      <c r="AX54" s="547" t="n"/>
      <c r="AY54" s="548" t="n"/>
      <c r="AZ54" s="547" t="n"/>
      <c r="BA54" s="548" t="n"/>
      <c r="BB54" s="547" t="n"/>
      <c r="BC54" s="548" t="n"/>
      <c r="BD54" s="547" t="n"/>
      <c r="BE54" s="548" t="n"/>
      <c r="BF54" s="547" t="n"/>
      <c r="BG54" s="548" t="n"/>
      <c r="BH54" s="547" t="n"/>
      <c r="BI54" s="548" t="n"/>
      <c r="BJ54" s="645" t="n"/>
      <c r="BK54" s="646" t="n"/>
      <c r="BL54" s="549">
        <f>AVERAGE(B54,D54,F54,H54,J54,L54,N54,P54,R54,T54,V54,X54,Z54,AB54,AD54,AF54,AH54,AJ54,AL54,AN54,AP54,AR54,AT54,AV54,AX54,AZ54,BB54,BD54,BH54,BJ54)</f>
        <v/>
      </c>
      <c r="BM54" s="550" t="n"/>
      <c r="BN54" s="551">
        <f>SUM(B54,D54,F54,H54,J54,L54,N54,P54,R54,T54,V54,X54,Z54,AB54,AD54,AF54,AH54,AJ54,AL54,AN54,AP54,AR54,AT54,AV54,AX54,AZ54,BB54,BD54,BH54,BJ54)</f>
        <v/>
      </c>
      <c r="BO54" s="301" t="n"/>
      <c r="BP54" s="302" t="n"/>
      <c r="BR54" s="76" t="n">
        <v>236329837</v>
      </c>
    </row>
    <row r="55">
      <c r="A55" s="493" t="inlineStr">
        <is>
          <t>Оформление данных через ГосУслуги:</t>
        </is>
      </c>
      <c r="B55" s="494" t="n"/>
      <c r="C55" s="495" t="n"/>
      <c r="D55" s="494" t="n"/>
      <c r="E55" s="495" t="n"/>
      <c r="F55" s="495" t="n"/>
      <c r="G55" s="495" t="n"/>
      <c r="H55" s="495" t="n"/>
      <c r="I55" s="495" t="n"/>
      <c r="J55" s="494" t="n"/>
      <c r="K55" s="495" t="n"/>
      <c r="L55" s="494" t="n"/>
      <c r="M55" s="495" t="n"/>
      <c r="N55" s="494" t="n"/>
      <c r="O55" s="495" t="n"/>
      <c r="P55" s="494" t="n"/>
      <c r="Q55" s="495" t="n"/>
      <c r="R55" s="494" t="n"/>
      <c r="S55" s="495" t="n"/>
      <c r="T55" s="494" t="n"/>
      <c r="U55" s="495" t="n"/>
      <c r="V55" s="494" t="n"/>
      <c r="W55" s="495" t="n"/>
      <c r="X55" s="494" t="n"/>
      <c r="Y55" s="495" t="n"/>
      <c r="Z55" s="494" t="n"/>
      <c r="AA55" s="495" t="n"/>
      <c r="AB55" s="494" t="n"/>
      <c r="AC55" s="495" t="n"/>
      <c r="AD55" s="494" t="n"/>
      <c r="AE55" s="495" t="n"/>
      <c r="AF55" s="494" t="n"/>
      <c r="AG55" s="495" t="n"/>
      <c r="AH55" s="494" t="n"/>
      <c r="AI55" s="495" t="n"/>
      <c r="AJ55" s="494" t="n"/>
      <c r="AK55" s="495" t="n"/>
      <c r="AL55" s="494" t="n"/>
      <c r="AM55" s="495" t="n"/>
      <c r="AN55" s="494" t="n"/>
      <c r="AO55" s="495" t="n"/>
      <c r="AP55" s="494" t="n"/>
      <c r="AQ55" s="495" t="n"/>
      <c r="AR55" s="494" t="n"/>
      <c r="AS55" s="495" t="n"/>
      <c r="AT55" s="494" t="n"/>
      <c r="AU55" s="495" t="n"/>
      <c r="AV55" s="494" t="n"/>
      <c r="AW55" s="495" t="n"/>
      <c r="AX55" s="494" t="n"/>
      <c r="AY55" s="495" t="n"/>
      <c r="AZ55" s="494" t="n"/>
      <c r="BA55" s="495" t="n"/>
      <c r="BB55" s="494" t="n"/>
      <c r="BC55" s="495" t="n"/>
      <c r="BD55" s="494" t="n"/>
      <c r="BE55" s="495" t="n"/>
      <c r="BF55" s="494" t="n"/>
      <c r="BG55" s="495" t="n"/>
      <c r="BH55" s="494" t="n"/>
      <c r="BI55" s="495" t="n"/>
      <c r="BJ55" s="647" t="n"/>
      <c r="BK55" s="648" t="n"/>
      <c r="BL55" s="552" t="inlineStr">
        <is>
          <t>Среднее в день</t>
        </is>
      </c>
      <c r="BM55" s="529" t="inlineStr">
        <is>
          <t>% конверсии</t>
        </is>
      </c>
      <c r="BN55" s="553" t="inlineStr">
        <is>
          <t>Сумма конверсий</t>
        </is>
      </c>
    </row>
    <row r="56">
      <c r="A56" s="500" t="inlineStr">
        <is>
          <t>клик на иконку ГосУслуги</t>
        </is>
      </c>
      <c r="B56" s="260" t="n">
        <v>98</v>
      </c>
      <c r="C56" s="321" t="n"/>
      <c r="D56" s="260" t="n">
        <v>134</v>
      </c>
      <c r="E56" s="321" t="n"/>
      <c r="F56" s="321" t="n">
        <v>143</v>
      </c>
      <c r="G56" s="321" t="n"/>
      <c r="H56" s="321" t="n">
        <v>122</v>
      </c>
      <c r="I56" s="321" t="n"/>
      <c r="J56" s="260" t="n">
        <v>139</v>
      </c>
      <c r="K56" s="321" t="n"/>
      <c r="L56" s="260" t="n">
        <v>143</v>
      </c>
      <c r="M56" s="321" t="n"/>
      <c r="N56" s="260" t="n">
        <v>161</v>
      </c>
      <c r="O56" s="321" t="n"/>
      <c r="P56" s="260" t="n">
        <v>107</v>
      </c>
      <c r="Q56" s="321" t="n"/>
      <c r="R56" s="260" t="n">
        <v>131</v>
      </c>
      <c r="S56" s="321" t="n"/>
      <c r="T56" s="260" t="n">
        <v>119</v>
      </c>
      <c r="U56" s="321" t="n"/>
      <c r="V56" s="260" t="n"/>
      <c r="W56" s="321" t="n"/>
      <c r="X56" s="260" t="n"/>
      <c r="Y56" s="321" t="n"/>
      <c r="Z56" s="260" t="n"/>
      <c r="AA56" s="321" t="n"/>
      <c r="AB56" s="260" t="n"/>
      <c r="AC56" s="321" t="n"/>
      <c r="AD56" s="260" t="n"/>
      <c r="AE56" s="321" t="n"/>
      <c r="AF56" s="260" t="n"/>
      <c r="AG56" s="321" t="n"/>
      <c r="AH56" s="260" t="n"/>
      <c r="AI56" s="321" t="n"/>
      <c r="AJ56" s="260" t="n"/>
      <c r="AK56" s="321" t="n"/>
      <c r="AL56" s="260" t="n"/>
      <c r="AM56" s="321" t="n"/>
      <c r="AN56" s="260" t="n"/>
      <c r="AO56" s="321" t="n"/>
      <c r="AP56" s="260" t="n"/>
      <c r="AQ56" s="321" t="n"/>
      <c r="AR56" s="260" t="n"/>
      <c r="AS56" s="321" t="n"/>
      <c r="AT56" s="260" t="n"/>
      <c r="AU56" s="321" t="n"/>
      <c r="AV56" s="260" t="n"/>
      <c r="AW56" s="321" t="n"/>
      <c r="AX56" s="260" t="n"/>
      <c r="AY56" s="321" t="n"/>
      <c r="AZ56" s="260" t="n"/>
      <c r="BA56" s="321" t="n"/>
      <c r="BB56" s="260" t="n"/>
      <c r="BC56" s="321" t="n"/>
      <c r="BD56" s="260" t="n"/>
      <c r="BE56" s="321" t="n"/>
      <c r="BF56" s="260" t="n"/>
      <c r="BG56" s="321" t="n"/>
      <c r="BH56" s="260" t="n"/>
      <c r="BI56" s="321" t="n"/>
      <c r="BK56" s="642" t="n"/>
      <c r="BL56" s="554">
        <f>AVERAGE(B56,D56,F56,H56,J56,L56,N56,P56,R56,T56,V56,X56,Z56,AB56,AD56,AF56,AH56,AJ56,AL56,AN56,AP56,AR56,AT56,AV56,AX56,AZ56,BB56,BD56,BH56,BJ56)</f>
        <v/>
      </c>
      <c r="BM56" s="555" t="n"/>
      <c r="BN56" s="556">
        <f>SUM(B56,D56,F56,H56,J56,L56,N56,P56,R56,T56,V56,X56,Z56,AB56,AD56,AF56,AH56,AJ56,AL56,AN56,AP56,AR56,AT56,AV56,AX56,AZ56,BB56,BD56,BH56,BJ56)</f>
        <v/>
      </c>
      <c r="BR56" s="76" t="n">
        <v>237758935</v>
      </c>
    </row>
    <row r="57">
      <c r="A57" s="500" t="inlineStr">
        <is>
          <t>Возврат с данными</t>
        </is>
      </c>
      <c r="B57" s="260" t="n">
        <v>0</v>
      </c>
      <c r="C57" s="321" t="n"/>
      <c r="D57" s="260" t="n">
        <v>1</v>
      </c>
      <c r="E57" s="321" t="n"/>
      <c r="F57" s="321" t="n">
        <v>0</v>
      </c>
      <c r="G57" s="321" t="n"/>
      <c r="H57" s="321" t="n">
        <v>1</v>
      </c>
      <c r="I57" s="321" t="n"/>
      <c r="J57" s="260" t="n">
        <v>1</v>
      </c>
      <c r="K57" s="321" t="n"/>
      <c r="L57" s="260" t="n">
        <v>6</v>
      </c>
      <c r="M57" s="321" t="n"/>
      <c r="N57" s="260" t="n">
        <v>2</v>
      </c>
      <c r="O57" s="321" t="n"/>
      <c r="P57" s="260" t="n">
        <v>0</v>
      </c>
      <c r="Q57" s="321" t="n"/>
      <c r="R57" s="260" t="n">
        <v>1</v>
      </c>
      <c r="S57" s="321" t="n"/>
      <c r="T57" s="260" t="n">
        <v>1</v>
      </c>
      <c r="U57" s="321" t="n"/>
      <c r="V57" s="260" t="n"/>
      <c r="W57" s="321" t="n"/>
      <c r="X57" s="260" t="n"/>
      <c r="Y57" s="321" t="n"/>
      <c r="Z57" s="260" t="n"/>
      <c r="AA57" s="321" t="n"/>
      <c r="AB57" s="260" t="n"/>
      <c r="AC57" s="321" t="n"/>
      <c r="AD57" s="260" t="n"/>
      <c r="AE57" s="321" t="n"/>
      <c r="AF57" s="260" t="n"/>
      <c r="AG57" s="321" t="n"/>
      <c r="AH57" s="260" t="n"/>
      <c r="AI57" s="321" t="n"/>
      <c r="AJ57" s="260" t="n"/>
      <c r="AK57" s="321" t="n"/>
      <c r="AL57" s="260" t="n"/>
      <c r="AM57" s="321" t="n"/>
      <c r="AN57" s="260" t="n"/>
      <c r="AO57" s="321" t="n"/>
      <c r="AP57" s="260" t="n"/>
      <c r="AQ57" s="321" t="n"/>
      <c r="AR57" s="260" t="n"/>
      <c r="AS57" s="321" t="n"/>
      <c r="AT57" s="260" t="n"/>
      <c r="AU57" s="321" t="n"/>
      <c r="AV57" s="260" t="n"/>
      <c r="AW57" s="321" t="n"/>
      <c r="AX57" s="260" t="n"/>
      <c r="AY57" s="321" t="n"/>
      <c r="AZ57" s="260" t="n"/>
      <c r="BA57" s="321" t="n"/>
      <c r="BB57" s="260" t="n"/>
      <c r="BC57" s="321" t="n"/>
      <c r="BD57" s="260" t="n"/>
      <c r="BE57" s="321" t="n"/>
      <c r="BF57" s="260" t="n"/>
      <c r="BG57" s="321" t="n"/>
      <c r="BH57" s="260" t="n"/>
      <c r="BI57" s="321" t="n"/>
      <c r="BK57" s="642" t="n"/>
      <c r="BL57" s="554">
        <f>AVERAGE(B57,D57,F57,H57,J57,L57,N57,P57,R57,T57,V57,X57,Z57,AB57,AD57,AF57,AH57,AJ57,AL57,AN57,AP57,AR57,AT57,AV57,AX57,AZ57,BB57,BD57,BH57,BJ57)</f>
        <v/>
      </c>
      <c r="BM57" s="555" t="n"/>
      <c r="BN57" s="167">
        <f>SUM(B57,D57,F57,H57,J57,L57,N57,P57,R57,T57,V57,X57,Z57,AB57,AD57,AF57,AH57,AJ57,AL57,AN57,AP57,AR57,AT57,AV57,AX57,AZ57,BB57,BD57,BH57,BJ57)</f>
        <v/>
      </c>
      <c r="BR57" s="76" t="n">
        <v>237758936</v>
      </c>
    </row>
    <row r="58">
      <c r="A58" s="500" t="inlineStr">
        <is>
          <t>Заплнение и отправка заявки</t>
        </is>
      </c>
      <c r="B58" s="260" t="n">
        <v>0</v>
      </c>
      <c r="C58" s="321" t="n"/>
      <c r="D58" s="260" t="n">
        <v>1</v>
      </c>
      <c r="E58" s="321" t="n"/>
      <c r="F58" s="321" t="n">
        <v>0</v>
      </c>
      <c r="G58" s="321" t="n"/>
      <c r="H58" s="321" t="n">
        <v>0</v>
      </c>
      <c r="I58" s="321" t="n"/>
      <c r="J58" s="260" t="n">
        <v>0</v>
      </c>
      <c r="K58" s="321" t="n"/>
      <c r="L58" s="260" t="n">
        <v>3</v>
      </c>
      <c r="M58" s="321" t="n"/>
      <c r="N58" s="260" t="n">
        <v>1</v>
      </c>
      <c r="O58" s="321" t="n"/>
      <c r="P58" s="260" t="n">
        <v>0</v>
      </c>
      <c r="Q58" s="321" t="n"/>
      <c r="R58" s="260" t="n">
        <v>0</v>
      </c>
      <c r="S58" s="321" t="n"/>
      <c r="T58" s="260" t="n">
        <v>0</v>
      </c>
      <c r="U58" s="321" t="n"/>
      <c r="V58" s="260" t="n"/>
      <c r="W58" s="321" t="n"/>
      <c r="X58" s="260" t="n"/>
      <c r="Y58" s="321" t="n"/>
      <c r="Z58" s="260" t="n"/>
      <c r="AA58" s="321" t="n"/>
      <c r="AB58" s="260" t="n"/>
      <c r="AC58" s="321" t="n"/>
      <c r="AD58" s="260" t="n"/>
      <c r="AE58" s="321" t="n"/>
      <c r="AF58" s="260" t="n"/>
      <c r="AG58" s="321" t="n"/>
      <c r="AH58" s="260" t="n"/>
      <c r="AI58" s="321" t="n"/>
      <c r="AJ58" s="260" t="n"/>
      <c r="AK58" s="321" t="n"/>
      <c r="AL58" s="260" t="n"/>
      <c r="AM58" s="321" t="n"/>
      <c r="AN58" s="260" t="n"/>
      <c r="AO58" s="321" t="n"/>
      <c r="AP58" s="260" t="n"/>
      <c r="AQ58" s="321" t="n"/>
      <c r="AR58" s="260" t="n"/>
      <c r="AS58" s="321" t="n"/>
      <c r="AT58" s="260" t="n"/>
      <c r="AU58" s="321" t="n"/>
      <c r="AV58" s="260" t="n"/>
      <c r="AW58" s="321" t="n"/>
      <c r="AX58" s="260" t="n"/>
      <c r="AY58" s="321" t="n"/>
      <c r="AZ58" s="260" t="n"/>
      <c r="BA58" s="321" t="n"/>
      <c r="BB58" s="260" t="n"/>
      <c r="BC58" s="321" t="n"/>
      <c r="BD58" s="260" t="n"/>
      <c r="BE58" s="321" t="n"/>
      <c r="BF58" s="260" t="n"/>
      <c r="BG58" s="321" t="n"/>
      <c r="BH58" s="260" t="n"/>
      <c r="BI58" s="321" t="n"/>
      <c r="BK58" s="642" t="n"/>
      <c r="BL58" s="554">
        <f>AVERAGE(B58,D58,F58,H58,J58,L58,N58,P58,R58,T58,V58,X58,Z58,AB58,AD58,AF58,AH58,AJ58,AL58,AN58,AP58,AR58,AT58,AV58,AX58,AZ58,BB58,BD58,BH58,BJ58)</f>
        <v/>
      </c>
      <c r="BM58" s="555" t="n"/>
      <c r="BN58" s="556">
        <f>SUM(B58,D58,F58,H58,J58,L58,N58,P58,R58,T58,V58,X58,Z58,AB58,AD58,AF58,AH58,AJ58,AL58,AN58,AP58,AR58,AT58,AV58,AX58,AZ58,BB58,BD58,BH58,BJ58)</f>
        <v/>
      </c>
      <c r="BR58" s="76" t="n">
        <v>237758937</v>
      </c>
    </row>
    <row r="59">
      <c r="A59" s="500" t="inlineStr">
        <is>
          <t>Займ одобрен</t>
        </is>
      </c>
      <c r="B59" s="260" t="n">
        <v>0</v>
      </c>
      <c r="C59" s="321" t="n"/>
      <c r="D59" s="260" t="n">
        <v>0</v>
      </c>
      <c r="E59" s="321" t="n"/>
      <c r="F59" s="321" t="n">
        <v>0</v>
      </c>
      <c r="G59" s="321" t="n"/>
      <c r="H59" s="321" t="n">
        <v>0</v>
      </c>
      <c r="I59" s="321" t="n"/>
      <c r="J59" s="260" t="n">
        <v>0</v>
      </c>
      <c r="K59" s="321" t="n"/>
      <c r="L59" s="260" t="n">
        <v>0</v>
      </c>
      <c r="M59" s="321" t="n"/>
      <c r="N59" s="260" t="n">
        <v>0</v>
      </c>
      <c r="O59" s="321" t="n"/>
      <c r="P59" s="260" t="n">
        <v>0</v>
      </c>
      <c r="Q59" s="321" t="n"/>
      <c r="R59" s="260" t="n">
        <v>0</v>
      </c>
      <c r="S59" s="321" t="n"/>
      <c r="T59" s="260" t="n">
        <v>0</v>
      </c>
      <c r="U59" s="321" t="n"/>
      <c r="V59" s="260" t="n"/>
      <c r="W59" s="321" t="n"/>
      <c r="X59" s="260" t="n"/>
      <c r="Y59" s="321" t="n"/>
      <c r="Z59" s="260" t="n"/>
      <c r="AA59" s="321" t="n"/>
      <c r="AB59" s="260" t="n"/>
      <c r="AC59" s="321" t="n"/>
      <c r="AD59" s="260" t="n"/>
      <c r="AE59" s="321" t="n"/>
      <c r="AF59" s="260" t="n"/>
      <c r="AG59" s="321" t="n"/>
      <c r="AH59" s="260" t="n"/>
      <c r="AI59" s="321" t="n"/>
      <c r="AJ59" s="260" t="n"/>
      <c r="AK59" s="321" t="n"/>
      <c r="AL59" s="260" t="n"/>
      <c r="AM59" s="321" t="n"/>
      <c r="AN59" s="260" t="n"/>
      <c r="AO59" s="321" t="n"/>
      <c r="AP59" s="260" t="n"/>
      <c r="AQ59" s="321" t="n"/>
      <c r="AR59" s="260" t="n"/>
      <c r="AS59" s="321" t="n"/>
      <c r="AT59" s="260" t="n"/>
      <c r="AU59" s="321" t="n"/>
      <c r="AV59" s="260" t="n"/>
      <c r="AW59" s="321" t="n"/>
      <c r="AX59" s="260" t="n"/>
      <c r="AY59" s="321" t="n"/>
      <c r="AZ59" s="260" t="n"/>
      <c r="BA59" s="321" t="n"/>
      <c r="BB59" s="260" t="n"/>
      <c r="BC59" s="321" t="n"/>
      <c r="BD59" s="260" t="n"/>
      <c r="BE59" s="321" t="n"/>
      <c r="BF59" s="260" t="n"/>
      <c r="BG59" s="321" t="n"/>
      <c r="BH59" s="260" t="n"/>
      <c r="BI59" s="321" t="n"/>
      <c r="BK59" s="642" t="n"/>
      <c r="BL59" s="554">
        <f>AVERAGE(B59,D59,F59,H59,J59,L59,N59,P59,R59,T59,V59,X59,Z59,AB59,AD59,AF59,AH59,AJ59,AL59,AN59,AP59,AR59,AT59,AV59,AX59,AZ59,BB59,BD59,BH59,BJ59)</f>
        <v/>
      </c>
      <c r="BM59" s="555" t="n"/>
      <c r="BN59" s="556">
        <f>SUM(B59,D59,F59,H59,J59,L59,N59,P59,R59,T59,V59,X59,Z59,AB59,AD59,AF59,AH59,AJ59,AL59,AN59,AP59,AR59,AT59,AV59,AX59,AZ59,BB59,BD59,BH59,BJ59)</f>
        <v/>
      </c>
      <c r="BR59" s="76" t="n">
        <v>237758938</v>
      </c>
    </row>
    <row r="60" ht="15" customHeight="1" s="665" thickBot="1">
      <c r="A60" s="505" t="inlineStr">
        <is>
          <t>Договор подписан</t>
        </is>
      </c>
      <c r="B60" s="557" t="n">
        <v>0</v>
      </c>
      <c r="C60" s="330" t="n"/>
      <c r="D60" s="557" t="n">
        <v>0</v>
      </c>
      <c r="E60" s="330" t="n"/>
      <c r="F60" s="330" t="n">
        <v>0</v>
      </c>
      <c r="G60" s="330" t="n"/>
      <c r="H60" s="330" t="n">
        <v>0</v>
      </c>
      <c r="I60" s="330" t="n"/>
      <c r="J60" s="557" t="n">
        <v>0</v>
      </c>
      <c r="K60" s="330" t="n"/>
      <c r="L60" s="557" t="n">
        <v>0</v>
      </c>
      <c r="M60" s="330" t="n"/>
      <c r="N60" s="557" t="n">
        <v>0</v>
      </c>
      <c r="O60" s="330" t="n"/>
      <c r="P60" s="557" t="n">
        <v>0</v>
      </c>
      <c r="Q60" s="330" t="n"/>
      <c r="R60" s="557" t="n">
        <v>0</v>
      </c>
      <c r="S60" s="330" t="n"/>
      <c r="T60" s="557" t="n">
        <v>0</v>
      </c>
      <c r="U60" s="330" t="n"/>
      <c r="V60" s="557" t="n"/>
      <c r="W60" s="330" t="n"/>
      <c r="X60" s="557" t="n"/>
      <c r="Y60" s="330" t="n"/>
      <c r="Z60" s="557" t="n"/>
      <c r="AA60" s="330" t="n"/>
      <c r="AB60" s="557" t="n"/>
      <c r="AC60" s="330" t="n"/>
      <c r="AD60" s="557" t="n"/>
      <c r="AE60" s="330" t="n"/>
      <c r="AF60" s="557" t="n"/>
      <c r="AG60" s="330" t="n"/>
      <c r="AH60" s="557" t="n"/>
      <c r="AI60" s="330" t="n"/>
      <c r="AJ60" s="557" t="n"/>
      <c r="AK60" s="330" t="n"/>
      <c r="AL60" s="557" t="n"/>
      <c r="AM60" s="330" t="n"/>
      <c r="AN60" s="557" t="n"/>
      <c r="AO60" s="330" t="n"/>
      <c r="AP60" s="557" t="n"/>
      <c r="AQ60" s="330" t="n"/>
      <c r="AR60" s="527" t="n"/>
      <c r="AS60" s="330" t="n"/>
      <c r="AT60" s="557" t="n"/>
      <c r="AU60" s="330" t="n"/>
      <c r="AV60" s="557" t="n"/>
      <c r="AW60" s="330" t="n"/>
      <c r="AX60" s="557" t="n"/>
      <c r="AY60" s="330" t="n"/>
      <c r="AZ60" s="557" t="n"/>
      <c r="BA60" s="330" t="n"/>
      <c r="BB60" s="557" t="n"/>
      <c r="BC60" s="330" t="n"/>
      <c r="BD60" s="557" t="n"/>
      <c r="BE60" s="330" t="n"/>
      <c r="BF60" s="557" t="n"/>
      <c r="BG60" s="330" t="n"/>
      <c r="BH60" s="557" t="n"/>
      <c r="BI60" s="330" t="n"/>
      <c r="BK60" s="642" t="n"/>
      <c r="BL60" s="558">
        <f>AVERAGE(B60,D60,F60,H60,J60,L60,N60,P60,R60,T60,V60,X60,Z60,AB60,AD60,AF60,AH60,AJ60,AL60,AN60,AP60,AR60,AT60,AV60,AX60,AZ60,BB60,BD60,BH60,BJ60)</f>
        <v/>
      </c>
      <c r="BM60" s="559" t="n"/>
      <c r="BN60" s="560">
        <f>SUM(B60,D60,F60,H60,J60,L60,N60,P60,R60,T60,V60,X60,Z60,AB60,AD60,AF60,AH60,AJ60,AL60,AN60,AP60,AR60,AT60,AV60,AX60,AZ60,BB60,BD60,BH60,BJ60)</f>
        <v/>
      </c>
      <c r="BR60" s="76" t="n">
        <v>237758939</v>
      </c>
    </row>
    <row r="61">
      <c r="A61" s="561" t="inlineStr">
        <is>
          <t>Отказ от Доп продукта Мультиполис:</t>
        </is>
      </c>
      <c r="B61" s="562" t="n"/>
      <c r="C61" s="563" t="n"/>
      <c r="D61" s="562" t="n"/>
      <c r="E61" s="563" t="n"/>
      <c r="F61" s="563" t="n"/>
      <c r="G61" s="563" t="n"/>
      <c r="H61" s="563" t="n"/>
      <c r="I61" s="563" t="n"/>
      <c r="J61" s="564" t="n"/>
      <c r="K61" s="563" t="n"/>
      <c r="L61" s="564" t="n"/>
      <c r="M61" s="563" t="n"/>
      <c r="N61" s="562" t="n"/>
      <c r="O61" s="563" t="n"/>
      <c r="P61" s="562" t="n"/>
      <c r="Q61" s="563" t="n"/>
      <c r="R61" s="562" t="n"/>
      <c r="S61" s="563" t="n"/>
      <c r="T61" s="562" t="n"/>
      <c r="U61" s="563" t="n"/>
      <c r="V61" s="562" t="n"/>
      <c r="W61" s="563" t="n"/>
      <c r="X61" s="562" t="n"/>
      <c r="Y61" s="563" t="n"/>
      <c r="Z61" s="562" t="n"/>
      <c r="AA61" s="563" t="n"/>
      <c r="AB61" s="562" t="n"/>
      <c r="AC61" s="563" t="n"/>
      <c r="AD61" s="562" t="n"/>
      <c r="AE61" s="563" t="n"/>
      <c r="AF61" s="562" t="n"/>
      <c r="AG61" s="563" t="n"/>
      <c r="AH61" s="562" t="n"/>
      <c r="AI61" s="563" t="n"/>
      <c r="AJ61" s="562" t="n"/>
      <c r="AK61" s="563" t="n"/>
      <c r="AL61" s="562" t="n"/>
      <c r="AM61" s="563" t="n"/>
      <c r="AN61" s="562" t="n"/>
      <c r="AO61" s="563" t="n"/>
      <c r="AP61" s="562" t="n"/>
      <c r="AQ61" s="563" t="n"/>
      <c r="AR61" s="562" t="n"/>
      <c r="AS61" s="563" t="n"/>
      <c r="AT61" s="562" t="n"/>
      <c r="AU61" s="563" t="n"/>
      <c r="AV61" s="562" t="n"/>
      <c r="AW61" s="563" t="n"/>
      <c r="AX61" s="564" t="n"/>
      <c r="AY61" s="563" t="n"/>
      <c r="AZ61" s="562" t="n"/>
      <c r="BA61" s="563" t="n"/>
      <c r="BB61" s="562" t="n"/>
      <c r="BC61" s="563" t="n"/>
      <c r="BD61" s="562" t="n"/>
      <c r="BE61" s="563" t="n"/>
      <c r="BF61" s="564" t="n"/>
      <c r="BG61" s="563" t="n"/>
      <c r="BH61" s="564" t="n"/>
      <c r="BI61" s="563" t="n"/>
      <c r="BJ61" s="649" t="n"/>
      <c r="BK61" s="650" t="n"/>
      <c r="BL61" s="638" t="inlineStr">
        <is>
          <t>Среднее в день</t>
        </is>
      </c>
      <c r="BM61" s="529" t="inlineStr">
        <is>
          <t>% конверсии</t>
        </is>
      </c>
      <c r="BN61" s="553" t="inlineStr">
        <is>
          <t>Сумма конверсий</t>
        </is>
      </c>
    </row>
    <row r="62">
      <c r="A62" s="565" t="inlineStr">
        <is>
          <t>Клик на кнопку "Отказаться от Услуги"</t>
        </is>
      </c>
      <c r="B62" s="566" t="n">
        <v>43</v>
      </c>
      <c r="C62" s="567" t="n"/>
      <c r="D62" s="566" t="n">
        <v>48</v>
      </c>
      <c r="E62" s="567" t="n"/>
      <c r="F62" s="567" t="n">
        <v>70</v>
      </c>
      <c r="G62" s="567" t="n"/>
      <c r="H62" s="567" t="n">
        <v>48</v>
      </c>
      <c r="I62" s="567" t="n"/>
      <c r="J62" s="568" t="n">
        <v>77</v>
      </c>
      <c r="K62" s="567" t="n"/>
      <c r="L62" s="568" t="n">
        <v>62</v>
      </c>
      <c r="M62" s="567" t="n"/>
      <c r="N62" s="566" t="n">
        <v>68</v>
      </c>
      <c r="O62" s="567" t="n"/>
      <c r="P62" s="566" t="n">
        <v>44</v>
      </c>
      <c r="Q62" s="567" t="n"/>
      <c r="R62" s="566" t="n">
        <v>41</v>
      </c>
      <c r="S62" s="567" t="n"/>
      <c r="T62" s="566" t="n">
        <v>135</v>
      </c>
      <c r="U62" s="567" t="n"/>
      <c r="V62" s="566" t="n"/>
      <c r="W62" s="567" t="n"/>
      <c r="X62" s="566" t="n"/>
      <c r="Y62" s="567" t="n"/>
      <c r="Z62" s="566" t="n"/>
      <c r="AA62" s="567" t="n"/>
      <c r="AB62" s="566" t="n"/>
      <c r="AC62" s="567" t="n"/>
      <c r="AD62" s="566" t="n"/>
      <c r="AE62" s="567" t="n"/>
      <c r="AF62" s="566" t="n"/>
      <c r="AG62" s="567" t="n"/>
      <c r="AH62" s="566" t="n"/>
      <c r="AI62" s="567" t="n"/>
      <c r="AJ62" s="566" t="n"/>
      <c r="AK62" s="567" t="n"/>
      <c r="AL62" s="566" t="n"/>
      <c r="AM62" s="567" t="n"/>
      <c r="AN62" s="566" t="n"/>
      <c r="AO62" s="567" t="n"/>
      <c r="AP62" s="566" t="n"/>
      <c r="AQ62" s="567" t="n"/>
      <c r="AR62" s="566" t="n"/>
      <c r="AS62" s="567" t="n"/>
      <c r="AT62" s="566" t="n"/>
      <c r="AU62" s="567" t="n"/>
      <c r="AV62" s="566" t="n"/>
      <c r="AW62" s="567" t="n"/>
      <c r="AX62" s="568" t="n"/>
      <c r="AY62" s="567" t="n"/>
      <c r="AZ62" s="566" t="n"/>
      <c r="BA62" s="567" t="n"/>
      <c r="BB62" s="566" t="n"/>
      <c r="BC62" s="567" t="n"/>
      <c r="BD62" s="566" t="n"/>
      <c r="BE62" s="567" t="n"/>
      <c r="BF62" s="568" t="n"/>
      <c r="BG62" s="567" t="n"/>
      <c r="BH62" s="568" t="n"/>
      <c r="BI62" s="567" t="n"/>
      <c r="BJ62" s="641" t="n"/>
      <c r="BK62" s="642" t="n"/>
      <c r="BL62" s="556">
        <f>AVERAGE(B62,D62,F62,H62,J62,L62,N62,P62,R62,T62,V62,X62,Z62,AB62,AD62,AF62,AH62,AJ62,AL62,AN62,AP62,AR62,AT62,AV62,AX62,AZ62,BB62,BD62,BH62,BJ62)</f>
        <v/>
      </c>
      <c r="BM62" s="555" t="n"/>
      <c r="BN62" s="569">
        <f>SUM(B62,D62,F62,H62,J62,L62,N62,P62,R62,T62,V62,X62,Z62,AB62,AD62,AF62,AH62,AJ62,AL62,AN62,AP62,AR62,AT62,AV62,AX62,AZ62,BB62,BD62,BH62,BJ62)</f>
        <v/>
      </c>
      <c r="BR62" s="76" t="n">
        <v>243772262</v>
      </c>
    </row>
    <row r="63">
      <c r="A63" s="565" t="inlineStr">
        <is>
          <t>В счет погашения займа</t>
        </is>
      </c>
      <c r="B63" s="566" t="n">
        <v>21</v>
      </c>
      <c r="C63" s="567" t="n"/>
      <c r="D63" s="566" t="n">
        <v>23</v>
      </c>
      <c r="E63" s="567" t="n"/>
      <c r="F63" s="567" t="n">
        <v>34</v>
      </c>
      <c r="G63" s="567" t="n"/>
      <c r="H63" s="567" t="n">
        <v>24</v>
      </c>
      <c r="I63" s="567" t="n"/>
      <c r="J63" s="568" t="n">
        <v>30</v>
      </c>
      <c r="K63" s="567" t="n"/>
      <c r="L63" s="568" t="n">
        <v>24</v>
      </c>
      <c r="M63" s="567" t="n"/>
      <c r="N63" s="566" t="n">
        <v>30</v>
      </c>
      <c r="O63" s="567" t="n"/>
      <c r="P63" s="566" t="n">
        <v>20</v>
      </c>
      <c r="Q63" s="567" t="n"/>
      <c r="R63" s="566" t="n">
        <v>19</v>
      </c>
      <c r="S63" s="567" t="n"/>
      <c r="T63" s="566" t="n">
        <v>50</v>
      </c>
      <c r="U63" s="567" t="n"/>
      <c r="V63" s="566" t="n"/>
      <c r="W63" s="567" t="n"/>
      <c r="X63" s="566" t="n"/>
      <c r="Y63" s="567" t="n"/>
      <c r="Z63" s="566" t="n"/>
      <c r="AA63" s="567" t="n"/>
      <c r="AB63" s="566" t="n"/>
      <c r="AC63" s="567" t="n"/>
      <c r="AD63" s="566" t="n"/>
      <c r="AE63" s="567" t="n"/>
      <c r="AF63" s="566" t="n"/>
      <c r="AG63" s="567" t="n"/>
      <c r="AH63" s="566" t="n"/>
      <c r="AI63" s="567" t="n"/>
      <c r="AJ63" s="566" t="n"/>
      <c r="AK63" s="567" t="n"/>
      <c r="AL63" s="566" t="n"/>
      <c r="AM63" s="567" t="n"/>
      <c r="AN63" s="566" t="n"/>
      <c r="AO63" s="567" t="n"/>
      <c r="AP63" s="566" t="n"/>
      <c r="AQ63" s="567" t="n"/>
      <c r="AR63" s="566" t="n"/>
      <c r="AS63" s="567" t="n"/>
      <c r="AT63" s="566" t="n"/>
      <c r="AU63" s="567" t="n"/>
      <c r="AV63" s="566" t="n"/>
      <c r="AW63" s="567" t="n"/>
      <c r="AX63" s="568" t="n"/>
      <c r="AY63" s="567" t="n"/>
      <c r="AZ63" s="566" t="n"/>
      <c r="BA63" s="567" t="n"/>
      <c r="BB63" s="566" t="n"/>
      <c r="BC63" s="567" t="n"/>
      <c r="BD63" s="566" t="n"/>
      <c r="BE63" s="567" t="n"/>
      <c r="BF63" s="568" t="n"/>
      <c r="BG63" s="567" t="n"/>
      <c r="BH63" s="568" t="n"/>
      <c r="BI63" s="567" t="n"/>
      <c r="BJ63" s="641" t="n"/>
      <c r="BK63" s="642" t="n"/>
      <c r="BL63" s="556">
        <f>AVERAGE(B63,D63,F63,H63,J63,L63,N63,P63,R63,T63,V63,X63,Z63,AB63,AD63,AF63,AH63,AJ63,AL63,AN63,AP63,AR63,AT63,AV63,AX63,AZ63,BB63,BD63,BH63,BJ63)</f>
        <v/>
      </c>
      <c r="BM63" s="555" t="n"/>
      <c r="BN63" s="569">
        <f>SUM(B63,D63,F63,H63,J63,L63,N63,P63,R63,T63,V63,X63,Z63,AB63,AD63,AF63,AH63,AJ63,AL63,AN63,AP63,AR63,AT63,AV63,AX63,AZ63,BB63,BD63,BH63,BJ63)</f>
        <v/>
      </c>
      <c r="BR63" s="76" t="n">
        <v>243751339</v>
      </c>
    </row>
    <row r="64">
      <c r="A64" s="570" t="inlineStr">
        <is>
          <t>На свою банковскую карту</t>
        </is>
      </c>
      <c r="B64" s="566" t="n">
        <v>1</v>
      </c>
      <c r="C64" s="567" t="n"/>
      <c r="D64" s="566" t="n">
        <v>3</v>
      </c>
      <c r="E64" s="567" t="n"/>
      <c r="F64" s="567" t="n">
        <v>4</v>
      </c>
      <c r="G64" s="567" t="n"/>
      <c r="H64" s="567" t="n">
        <v>1</v>
      </c>
      <c r="I64" s="567" t="n"/>
      <c r="J64" s="568" t="n">
        <v>1</v>
      </c>
      <c r="K64" s="567" t="n"/>
      <c r="L64" s="568" t="n">
        <v>3</v>
      </c>
      <c r="M64" s="567" t="n"/>
      <c r="N64" s="566" t="n">
        <v>2</v>
      </c>
      <c r="O64" s="567" t="n"/>
      <c r="P64" s="566" t="n">
        <v>5</v>
      </c>
      <c r="Q64" s="567" t="n"/>
      <c r="R64" s="566" t="n">
        <v>0</v>
      </c>
      <c r="S64" s="567" t="n"/>
      <c r="T64" s="566" t="n">
        <v>5</v>
      </c>
      <c r="U64" s="567" t="n"/>
      <c r="V64" s="566" t="n"/>
      <c r="W64" s="567" t="n"/>
      <c r="X64" s="566" t="n"/>
      <c r="Y64" s="567" t="n"/>
      <c r="Z64" s="566" t="n"/>
      <c r="AA64" s="567" t="n"/>
      <c r="AB64" s="566" t="n"/>
      <c r="AC64" s="567" t="n"/>
      <c r="AD64" s="566" t="n"/>
      <c r="AE64" s="567" t="n"/>
      <c r="AF64" s="566" t="n"/>
      <c r="AG64" s="567" t="n"/>
      <c r="AH64" s="566" t="n"/>
      <c r="AI64" s="567" t="n"/>
      <c r="AJ64" s="566" t="n"/>
      <c r="AK64" s="567" t="n"/>
      <c r="AL64" s="566" t="n"/>
      <c r="AM64" s="567" t="n"/>
      <c r="AN64" s="566" t="n"/>
      <c r="AO64" s="567" t="n"/>
      <c r="AP64" s="566" t="n"/>
      <c r="AQ64" s="567" t="n"/>
      <c r="AR64" s="566" t="n"/>
      <c r="AS64" s="567" t="n"/>
      <c r="AT64" s="566" t="n"/>
      <c r="AU64" s="567" t="n"/>
      <c r="AV64" s="566" t="n"/>
      <c r="AW64" s="567" t="n"/>
      <c r="AX64" s="568" t="n"/>
      <c r="AY64" s="567" t="n"/>
      <c r="AZ64" s="566" t="n"/>
      <c r="BA64" s="567" t="n"/>
      <c r="BB64" s="566" t="n"/>
      <c r="BC64" s="567" t="n"/>
      <c r="BD64" s="566" t="n"/>
      <c r="BE64" s="567" t="n"/>
      <c r="BF64" s="568" t="n"/>
      <c r="BG64" s="567" t="n"/>
      <c r="BH64" s="568" t="n"/>
      <c r="BI64" s="567" t="n"/>
      <c r="BJ64" s="641" t="n"/>
      <c r="BK64" s="642" t="n"/>
      <c r="BL64" s="556">
        <f>AVERAGE(B64,D64,F64,H64,J64,L64,N64,P64,R64,T64,V64,X64,Z64,AB64,AD64,AF64,AH64,AJ64,AL64,AN64,AP64,AR64,AT64,AV64,AX64,AZ64,BB64,BD64,BH64,BJ64)</f>
        <v/>
      </c>
      <c r="BM64" s="555" t="n"/>
      <c r="BN64" s="569">
        <f>SUM(B64,D64,F64,H64,J64,L64,N64,P64,R64,T64,V64,X64,Z64,AB64,AD64,AF64,AH64,AJ64,AL64,AN64,AP64,AR64,AT64,AV64,AX64,AZ64,BB64,BD64,BH64,BJ64)</f>
        <v/>
      </c>
      <c r="BR64" s="76" t="n">
        <v>243772263</v>
      </c>
    </row>
    <row r="65">
      <c r="A65" s="570" t="inlineStr">
        <is>
          <t xml:space="preserve">Кол-во заявок  </t>
        </is>
      </c>
      <c r="B65" s="566" t="n"/>
      <c r="C65" s="567" t="n"/>
      <c r="D65" s="566" t="n"/>
      <c r="E65" s="567" t="n"/>
      <c r="F65" s="567" t="n"/>
      <c r="G65" s="567" t="n"/>
      <c r="H65" s="567" t="n"/>
      <c r="I65" s="567" t="n"/>
      <c r="J65" s="568" t="n"/>
      <c r="K65" s="567" t="n"/>
      <c r="L65" s="568" t="n"/>
      <c r="M65" s="567" t="n"/>
      <c r="N65" s="566" t="n"/>
      <c r="O65" s="567" t="n"/>
      <c r="P65" s="566" t="n"/>
      <c r="Q65" s="567" t="n"/>
      <c r="R65" s="566" t="n"/>
      <c r="S65" s="567" t="n"/>
      <c r="T65" s="566" t="n"/>
      <c r="U65" s="567" t="n"/>
      <c r="V65" s="566" t="n"/>
      <c r="W65" s="567" t="n"/>
      <c r="X65" s="566" t="n"/>
      <c r="Y65" s="567" t="n"/>
      <c r="Z65" s="566" t="n"/>
      <c r="AA65" s="567" t="n"/>
      <c r="AB65" s="566" t="n"/>
      <c r="AC65" s="567" t="n"/>
      <c r="AD65" s="566" t="n"/>
      <c r="AE65" s="567" t="n"/>
      <c r="AF65" s="566" t="n"/>
      <c r="AG65" s="567" t="n"/>
      <c r="AH65" s="566" t="n"/>
      <c r="AI65" s="567" t="n"/>
      <c r="AJ65" s="566" t="n"/>
      <c r="AK65" s="567" t="n"/>
      <c r="AL65" s="566" t="n"/>
      <c r="AM65" s="567" t="n"/>
      <c r="AN65" s="566" t="n"/>
      <c r="AO65" s="567" t="n"/>
      <c r="AP65" s="566" t="n"/>
      <c r="AQ65" s="567" t="n"/>
      <c r="AR65" s="566" t="n"/>
      <c r="AS65" s="567" t="n"/>
      <c r="AT65" s="566" t="n"/>
      <c r="AU65" s="567" t="n"/>
      <c r="AV65" s="566" t="n"/>
      <c r="AW65" s="567" t="n"/>
      <c r="AX65" s="568" t="n"/>
      <c r="AY65" s="567" t="n"/>
      <c r="AZ65" s="566" t="n"/>
      <c r="BA65" s="567" t="n"/>
      <c r="BB65" s="566" t="n"/>
      <c r="BC65" s="567" t="n"/>
      <c r="BD65" s="566" t="n"/>
      <c r="BE65" s="567" t="n"/>
      <c r="BF65" s="568" t="n"/>
      <c r="BG65" s="567" t="n"/>
      <c r="BH65" s="568" t="n"/>
      <c r="BI65" s="567" t="n"/>
      <c r="BJ65" s="641" t="n"/>
      <c r="BK65" s="642" t="n"/>
      <c r="BL65" s="556">
        <f>AVERAGE(B65,D65,F65,H65,J65,L65,N65,P65,R65,T65,V65,X65,Z65,AB65,AD65,AF65,AH65,AJ65,AL65,AN65,AP65,AR65,AT65,AV65,AX65,AZ65,BB65,BD65,BH65,BJ65)</f>
        <v/>
      </c>
      <c r="BM65" s="555" t="n"/>
      <c r="BN65" s="569">
        <f>SUM(B65,D65,F65,H65,J65,L65,N65,P65,R65,T65,V65,X65,Z65,AB65,AD65,AF65,AH65,AJ65,AL65,AN65,AP65,AR65,AT65,AV65,AX65,AZ65,BB65,BD65,BH65,BJ65)</f>
        <v/>
      </c>
    </row>
    <row r="66" ht="15" customHeight="1" s="665" thickBot="1">
      <c r="A66" s="571" t="n"/>
      <c r="B66" s="572" t="n"/>
      <c r="C66" s="573" t="n"/>
      <c r="D66" s="572" t="n"/>
      <c r="E66" s="573" t="n"/>
      <c r="F66" s="573" t="n"/>
      <c r="G66" s="573" t="n"/>
      <c r="H66" s="573" t="n"/>
      <c r="I66" s="573" t="n"/>
      <c r="J66" s="617" t="n"/>
      <c r="K66" s="573" t="n"/>
      <c r="L66" s="617" t="n"/>
      <c r="M66" s="573" t="n"/>
      <c r="N66" s="572" t="n"/>
      <c r="O66" s="573" t="n"/>
      <c r="P66" s="572" t="n"/>
      <c r="Q66" s="573" t="n"/>
      <c r="R66" s="572" t="n"/>
      <c r="S66" s="573" t="n"/>
      <c r="T66" s="572" t="n"/>
      <c r="U66" s="573" t="n"/>
      <c r="V66" s="572" t="n"/>
      <c r="W66" s="573" t="n"/>
      <c r="X66" s="572" t="n"/>
      <c r="Y66" s="573" t="n"/>
      <c r="Z66" s="572" t="n"/>
      <c r="AA66" s="573" t="n"/>
      <c r="AB66" s="572" t="n"/>
      <c r="AC66" s="573" t="n"/>
      <c r="AD66" s="572" t="n"/>
      <c r="AE66" s="573" t="n"/>
      <c r="AF66" s="572" t="n"/>
      <c r="AG66" s="573" t="n"/>
      <c r="AH66" s="572" t="n"/>
      <c r="AI66" s="573" t="n"/>
      <c r="AJ66" s="572" t="n"/>
      <c r="AK66" s="573" t="n"/>
      <c r="AL66" s="572" t="n"/>
      <c r="AM66" s="573" t="n"/>
      <c r="AN66" s="572" t="n"/>
      <c r="AO66" s="573" t="n"/>
      <c r="AP66" s="572" t="n"/>
      <c r="AQ66" s="573" t="n"/>
      <c r="AR66" s="572" t="n"/>
      <c r="AS66" s="573" t="n"/>
      <c r="AT66" s="572" t="n"/>
      <c r="AU66" s="573" t="n"/>
      <c r="AV66" s="572" t="n"/>
      <c r="AW66" s="573" t="n"/>
      <c r="AX66" s="617" t="n"/>
      <c r="AY66" s="573" t="n"/>
      <c r="AZ66" s="572" t="n"/>
      <c r="BA66" s="573" t="n"/>
      <c r="BB66" s="572" t="n"/>
      <c r="BC66" s="573" t="n"/>
      <c r="BD66" s="572" t="n"/>
      <c r="BE66" s="573" t="n"/>
      <c r="BF66" s="575" t="n"/>
      <c r="BG66" s="573" t="n"/>
      <c r="BH66" s="575" t="n"/>
      <c r="BI66" s="573" t="n"/>
      <c r="BJ66" s="643" t="n"/>
      <c r="BK66" s="644" t="n"/>
      <c r="BL66" s="576">
        <f>AVERAGE(B66,D66,F66,H66,J66,L66,N66,P66,R66,T66,V66,X66,Z66,AB66,AD66,AF66,AH66,AJ66,AL66,AN66,AP66,AR66,AT66,AV66,AX66,AZ66,BB66,BD66,BH66,BJ66)</f>
        <v/>
      </c>
      <c r="BM66" s="559" t="n"/>
      <c r="BN66" s="560">
        <f>SUM(B66,D66,F66,H66,J66,L66,N66,P66,R66,T66,V66,X66,Z66,AB66,AD66,AF66,AH66,AJ66,AL66,AN66,AP66,AR66,AT66,AV66,AX66,AZ66,BB66,BD66,BH66,BJ66)</f>
        <v/>
      </c>
    </row>
    <row r="67">
      <c r="A67" s="625" t="inlineStr">
        <is>
          <t>Перекредитование с доп суммой</t>
        </is>
      </c>
      <c r="B67" s="626" t="n"/>
      <c r="C67" s="626" t="n"/>
      <c r="D67" s="626" t="n"/>
      <c r="E67" s="626" t="n"/>
      <c r="F67" s="626" t="n"/>
      <c r="G67" s="626" t="n"/>
      <c r="H67" s="626" t="n"/>
      <c r="I67" s="626" t="n"/>
      <c r="J67" s="634" t="n"/>
      <c r="K67" s="626" t="n"/>
      <c r="L67" s="634" t="n"/>
      <c r="M67" s="626" t="n"/>
      <c r="N67" s="626" t="n"/>
      <c r="O67" s="626" t="n"/>
      <c r="P67" s="626" t="n"/>
      <c r="Q67" s="626" t="n"/>
      <c r="R67" s="626" t="n"/>
      <c r="S67" s="626" t="n"/>
      <c r="T67" s="626" t="n"/>
      <c r="U67" s="626" t="n"/>
      <c r="V67" s="626" t="n"/>
      <c r="W67" s="626" t="n"/>
      <c r="X67" s="626" t="n"/>
      <c r="Y67" s="626" t="n"/>
      <c r="Z67" s="626" t="n"/>
      <c r="AA67" s="626" t="n"/>
      <c r="AB67" s="626" t="n"/>
      <c r="AC67" s="626" t="n"/>
      <c r="AD67" s="626" t="n"/>
      <c r="AE67" s="626" t="n"/>
      <c r="AF67" s="626" t="n"/>
      <c r="AG67" s="626" t="n"/>
      <c r="AH67" s="626" t="n"/>
      <c r="AI67" s="626" t="n"/>
      <c r="AJ67" s="626" t="n"/>
      <c r="AK67" s="626" t="n"/>
      <c r="AL67" s="626" t="n"/>
      <c r="AM67" s="626" t="n"/>
      <c r="AN67" s="626" t="n"/>
      <c r="AO67" s="626" t="n"/>
      <c r="AP67" s="626" t="n"/>
      <c r="AQ67" s="626" t="n"/>
      <c r="AR67" s="626" t="n"/>
      <c r="AS67" s="626" t="n"/>
      <c r="AT67" s="626" t="n"/>
      <c r="AU67" s="626" t="n"/>
      <c r="AV67" s="626" t="n"/>
      <c r="AW67" s="626" t="n"/>
      <c r="AX67" s="626" t="n"/>
      <c r="AY67" s="626" t="n"/>
      <c r="AZ67" s="626" t="n"/>
      <c r="BA67" s="626" t="n"/>
      <c r="BB67" s="626" t="n"/>
      <c r="BC67" s="626" t="n"/>
      <c r="BD67" s="626" t="n"/>
      <c r="BE67" s="626" t="n"/>
      <c r="BF67" s="634" t="n"/>
      <c r="BG67" s="626" t="n"/>
      <c r="BH67" s="634" t="n"/>
      <c r="BI67" s="626" t="n"/>
      <c r="BJ67" s="651" t="n"/>
      <c r="BK67" s="652" t="n"/>
      <c r="BL67" s="638" t="inlineStr">
        <is>
          <t>Среднее в день</t>
        </is>
      </c>
      <c r="BM67" s="529" t="inlineStr">
        <is>
          <t>% конверсии</t>
        </is>
      </c>
      <c r="BN67" s="553" t="inlineStr">
        <is>
          <t>Сумма конверсий</t>
        </is>
      </c>
    </row>
    <row r="68">
      <c r="A68" s="628" t="inlineStr">
        <is>
          <t>Доступна доп сумма при перекредитовании</t>
        </is>
      </c>
      <c r="B68" s="629" t="n">
        <v>312</v>
      </c>
      <c r="C68" s="629" t="n"/>
      <c r="D68" s="629" t="n">
        <v>120</v>
      </c>
      <c r="E68" s="629" t="n"/>
      <c r="F68" s="629" t="n">
        <v>381</v>
      </c>
      <c r="G68" s="629" t="n"/>
      <c r="H68" s="629" t="n">
        <v>468</v>
      </c>
      <c r="I68" s="629" t="n"/>
      <c r="J68" s="633" t="n">
        <v>531</v>
      </c>
      <c r="K68" s="629" t="n"/>
      <c r="L68" s="633" t="n">
        <v>522</v>
      </c>
      <c r="M68" s="629" t="n"/>
      <c r="N68" s="629" t="n">
        <v>606</v>
      </c>
      <c r="O68" s="629" t="n"/>
      <c r="P68" s="629" t="n">
        <v>457</v>
      </c>
      <c r="Q68" s="629" t="n"/>
      <c r="R68" s="629" t="n">
        <v>249</v>
      </c>
      <c r="S68" s="629" t="n"/>
      <c r="T68" s="629" t="n">
        <v>760</v>
      </c>
      <c r="U68" s="629" t="n"/>
      <c r="V68" s="629" t="n"/>
      <c r="W68" s="629" t="n"/>
      <c r="X68" s="629" t="n"/>
      <c r="Y68" s="629" t="n"/>
      <c r="Z68" s="629" t="n"/>
      <c r="AA68" s="629" t="n"/>
      <c r="AB68" s="629" t="n"/>
      <c r="AC68" s="629" t="n"/>
      <c r="AD68" s="629" t="n"/>
      <c r="AE68" s="629" t="n"/>
      <c r="AF68" s="629" t="n"/>
      <c r="AG68" s="629" t="n"/>
      <c r="AH68" s="629" t="n"/>
      <c r="AI68" s="629" t="n"/>
      <c r="AJ68" s="629" t="n"/>
      <c r="AK68" s="629" t="n"/>
      <c r="AL68" s="629" t="n"/>
      <c r="AM68" s="629" t="n"/>
      <c r="AN68" s="629" t="n"/>
      <c r="AO68" s="629" t="n"/>
      <c r="AP68" s="629" t="n"/>
      <c r="AQ68" s="629" t="n"/>
      <c r="AR68" s="629" t="n"/>
      <c r="AS68" s="629" t="n"/>
      <c r="AT68" s="629" t="n"/>
      <c r="AU68" s="629" t="n"/>
      <c r="AV68" s="629" t="n"/>
      <c r="AW68" s="629" t="n"/>
      <c r="AX68" s="629" t="n"/>
      <c r="AY68" s="629" t="n"/>
      <c r="AZ68" s="629" t="n"/>
      <c r="BA68" s="629" t="n"/>
      <c r="BB68" s="629" t="n"/>
      <c r="BC68" s="629" t="n"/>
      <c r="BD68" s="629" t="n"/>
      <c r="BE68" s="629" t="n"/>
      <c r="BF68" s="633" t="n"/>
      <c r="BG68" s="629" t="n"/>
      <c r="BH68" s="633" t="n"/>
      <c r="BI68" s="629" t="n"/>
      <c r="BJ68" s="641" t="n"/>
      <c r="BK68" s="642" t="n"/>
      <c r="BL68" s="556">
        <f>AVERAGE(B68,D68,F68,H68,J68,L68,N68,P68,R68,T68,V68,X68,Z68,AB68,AD68,AF68,AH68,AJ68,AL68,AN68,AP68,AR68,AT68,AV68,AX68,AZ68,BB68,BD68,BH68,BJ68)</f>
        <v/>
      </c>
      <c r="BM68" s="555" t="n"/>
      <c r="BN68" s="569">
        <f>SUM(B68,D68,F68,H68,J68,L68,N68,P68,R68,T68,V68,X68,Z68,AB68,AD68,AF68,AH68,AJ68,AL68,AN68,AP68,AR68,AT68,AV68,AX68,AZ68,BB68,BD68,BH68,BJ68)</f>
        <v/>
      </c>
      <c r="BR68" s="271" t="n">
        <v>254562958</v>
      </c>
    </row>
    <row r="69">
      <c r="A69" s="628" t="inlineStr">
        <is>
          <t>Нажал чек бос получения доп суммы</t>
        </is>
      </c>
      <c r="B69" s="629" t="n">
        <v>58</v>
      </c>
      <c r="C69" s="629" t="n"/>
      <c r="D69" s="629" t="n">
        <v>28</v>
      </c>
      <c r="E69" s="629" t="n"/>
      <c r="F69" s="629" t="n">
        <v>31</v>
      </c>
      <c r="G69" s="629" t="n"/>
      <c r="H69" s="629" t="n">
        <v>44</v>
      </c>
      <c r="I69" s="629" t="n"/>
      <c r="J69" s="633" t="n">
        <v>47</v>
      </c>
      <c r="K69" s="629" t="n"/>
      <c r="L69" s="633" t="n">
        <v>51</v>
      </c>
      <c r="M69" s="629" t="n"/>
      <c r="N69" s="629" t="n">
        <v>42</v>
      </c>
      <c r="O69" s="629" t="n"/>
      <c r="P69" s="629" t="n">
        <v>55</v>
      </c>
      <c r="Q69" s="629" t="n"/>
      <c r="R69" s="629" t="n">
        <v>46</v>
      </c>
      <c r="S69" s="629" t="n"/>
      <c r="T69" s="629" t="n">
        <v>69</v>
      </c>
      <c r="U69" s="629" t="n"/>
      <c r="V69" s="629" t="n"/>
      <c r="W69" s="629" t="n"/>
      <c r="X69" s="629" t="n"/>
      <c r="Y69" s="629" t="n"/>
      <c r="Z69" s="629" t="n"/>
      <c r="AA69" s="629" t="n"/>
      <c r="AB69" s="629" t="n"/>
      <c r="AC69" s="629" t="n"/>
      <c r="AD69" s="629" t="n"/>
      <c r="AE69" s="629" t="n"/>
      <c r="AF69" s="629" t="n"/>
      <c r="AG69" s="629" t="n"/>
      <c r="AH69" s="629" t="n"/>
      <c r="AI69" s="629" t="n"/>
      <c r="AJ69" s="629" t="n"/>
      <c r="AK69" s="629" t="n"/>
      <c r="AL69" s="629" t="n"/>
      <c r="AM69" s="629" t="n"/>
      <c r="AN69" s="629" t="n"/>
      <c r="AO69" s="629" t="n"/>
      <c r="AP69" s="629" t="n"/>
      <c r="AQ69" s="629" t="n"/>
      <c r="AR69" s="629" t="n"/>
      <c r="AS69" s="629" t="n"/>
      <c r="AT69" s="629" t="n"/>
      <c r="AU69" s="629" t="n"/>
      <c r="AV69" s="629" t="n"/>
      <c r="AW69" s="629" t="n"/>
      <c r="AX69" s="629" t="n"/>
      <c r="AY69" s="629" t="n"/>
      <c r="AZ69" s="629" t="n"/>
      <c r="BA69" s="629" t="n"/>
      <c r="BB69" s="629" t="n"/>
      <c r="BC69" s="629" t="n"/>
      <c r="BD69" s="629" t="n"/>
      <c r="BE69" s="629" t="n"/>
      <c r="BF69" s="633" t="n"/>
      <c r="BG69" s="629" t="n"/>
      <c r="BH69" s="633" t="n"/>
      <c r="BI69" s="629" t="n"/>
      <c r="BJ69" s="641" t="n"/>
      <c r="BK69" s="642" t="n"/>
      <c r="BL69" s="556">
        <f>AVERAGE(B69,D69,F69,H69,J69,L69,N69,P69,R69,T69,V69,X69,Z69,AB69,AD69,AF69,AH69,AJ69,AL69,AN69,AP69,AR69,AT69,AV69,AX69,AZ69,BB69,BD69,BH69,BJ69)</f>
        <v/>
      </c>
      <c r="BM69" s="555" t="n"/>
      <c r="BN69" s="569">
        <f>SUM(B69,D69,F69,H69,J69,L69,N69,P69,R69,T69,V69,X69,Z69,AB69,AD69,AF69,AH69,AJ69,AL69,AN69,AP69,AR69,AT69,AV69,AX69,AZ69,BB69,BD69,BH69,BJ69)</f>
        <v/>
      </c>
      <c r="BR69" s="271" t="n">
        <v>254562959</v>
      </c>
    </row>
    <row r="70">
      <c r="A70" s="628" t="inlineStr">
        <is>
          <t>Прочитал условия и допы, нажал Продолжить</t>
        </is>
      </c>
      <c r="B70" s="629" t="n"/>
      <c r="C70" s="629" t="n"/>
      <c r="D70" s="629" t="n"/>
      <c r="E70" s="629" t="n"/>
      <c r="F70" s="629" t="n"/>
      <c r="G70" s="629" t="n"/>
      <c r="H70" s="629" t="n"/>
      <c r="I70" s="629" t="n"/>
      <c r="J70" s="633" t="n"/>
      <c r="K70" s="629" t="n"/>
      <c r="L70" s="633" t="n"/>
      <c r="M70" s="629" t="n"/>
      <c r="N70" s="629" t="n"/>
      <c r="O70" s="629" t="n"/>
      <c r="P70" s="629" t="n"/>
      <c r="Q70" s="629" t="n"/>
      <c r="R70" s="629" t="n"/>
      <c r="S70" s="629" t="n"/>
      <c r="T70" s="629" t="n"/>
      <c r="U70" s="629" t="n"/>
      <c r="V70" s="629" t="n"/>
      <c r="W70" s="629" t="n"/>
      <c r="X70" s="629" t="n"/>
      <c r="Y70" s="629" t="n"/>
      <c r="Z70" s="629" t="n"/>
      <c r="AA70" s="629" t="n"/>
      <c r="AB70" s="629" t="n"/>
      <c r="AC70" s="629" t="n"/>
      <c r="AD70" s="629" t="n"/>
      <c r="AE70" s="629" t="n"/>
      <c r="AF70" s="629" t="n"/>
      <c r="AG70" s="629" t="n"/>
      <c r="AH70" s="629" t="n"/>
      <c r="AI70" s="629" t="n"/>
      <c r="AJ70" s="629" t="n"/>
      <c r="AK70" s="629" t="n"/>
      <c r="AL70" s="629" t="n"/>
      <c r="AM70" s="629" t="n"/>
      <c r="AN70" s="629" t="n"/>
      <c r="AO70" s="629" t="n"/>
      <c r="AP70" s="629" t="n"/>
      <c r="AQ70" s="629" t="n"/>
      <c r="AR70" s="629" t="n"/>
      <c r="AS70" s="629" t="n"/>
      <c r="AT70" s="629" t="n"/>
      <c r="AU70" s="629" t="n"/>
      <c r="AV70" s="629" t="n"/>
      <c r="AW70" s="629" t="n"/>
      <c r="AX70" s="629" t="n"/>
      <c r="AY70" s="629" t="n"/>
      <c r="AZ70" s="629" t="n"/>
      <c r="BA70" s="629" t="n"/>
      <c r="BB70" s="629" t="n"/>
      <c r="BC70" s="629" t="n"/>
      <c r="BD70" s="629" t="n"/>
      <c r="BE70" s="629" t="n"/>
      <c r="BF70" s="633" t="n"/>
      <c r="BG70" s="629" t="n"/>
      <c r="BH70" s="633" t="n"/>
      <c r="BI70" s="629" t="n"/>
      <c r="BJ70" s="641" t="n"/>
      <c r="BK70" s="642" t="n"/>
      <c r="BL70" s="556">
        <f>AVERAGE(B70,D70,F70,H70,J70,L70,N70,P70,R70,T70,V70,X70,Z70,AB70,AD70,AF70,AH70,AJ70,AL70,AN70,AP70,AR70,AT70,AV70,AX70,AZ70,BB70,BD70,BH70,BJ70)</f>
        <v/>
      </c>
      <c r="BM70" s="555" t="n"/>
      <c r="BN70" s="569">
        <f>SUM(B70,D70,F70,H70,J70,L70,N70,P70,R70,T70,V70,X70,Z70,AB70,AD70,AF70,AH70,AJ70,AL70,AN70,AP70,AR70,AT70,AV70,AX70,AZ70,BB70,BD70,BH70,BJ70)</f>
        <v/>
      </c>
      <c r="BR70" s="271" t="n">
        <v>254562960</v>
      </c>
    </row>
    <row r="71">
      <c r="A71" s="628" t="inlineStr">
        <is>
          <t>Согласился с условиями, ввел код успешно</t>
        </is>
      </c>
      <c r="B71" s="629" t="n">
        <v>44</v>
      </c>
      <c r="C71" s="629" t="n"/>
      <c r="D71" s="629" t="n">
        <v>21</v>
      </c>
      <c r="E71" s="629" t="n"/>
      <c r="F71" s="629" t="n">
        <v>29</v>
      </c>
      <c r="G71" s="629" t="n"/>
      <c r="H71" s="629" t="n">
        <v>36</v>
      </c>
      <c r="I71" s="629" t="n"/>
      <c r="J71" s="633" t="n">
        <v>43</v>
      </c>
      <c r="K71" s="629" t="n"/>
      <c r="L71" s="633" t="n">
        <v>42</v>
      </c>
      <c r="M71" s="629" t="n"/>
      <c r="N71" s="629" t="n">
        <v>37</v>
      </c>
      <c r="O71" s="629" t="n"/>
      <c r="P71" s="629" t="n">
        <v>50</v>
      </c>
      <c r="Q71" s="629" t="n"/>
      <c r="R71" s="629" t="n">
        <v>42</v>
      </c>
      <c r="S71" s="629" t="n"/>
      <c r="T71" s="629" t="n">
        <v>58</v>
      </c>
      <c r="U71" s="629" t="n"/>
      <c r="V71" s="629" t="n"/>
      <c r="W71" s="629" t="n"/>
      <c r="X71" s="629" t="n"/>
      <c r="Y71" s="629" t="n"/>
      <c r="Z71" s="629" t="n"/>
      <c r="AA71" s="629" t="n"/>
      <c r="AB71" s="629" t="n"/>
      <c r="AC71" s="629" t="n"/>
      <c r="AD71" s="629" t="n"/>
      <c r="AE71" s="629" t="n"/>
      <c r="AF71" s="629" t="n"/>
      <c r="AG71" s="629" t="n"/>
      <c r="AH71" s="629" t="n"/>
      <c r="AI71" s="629" t="n"/>
      <c r="AJ71" s="629" t="n"/>
      <c r="AK71" s="629" t="n"/>
      <c r="AL71" s="629" t="n"/>
      <c r="AM71" s="629" t="n"/>
      <c r="AN71" s="629" t="n"/>
      <c r="AO71" s="629" t="n"/>
      <c r="AP71" s="629" t="n"/>
      <c r="AQ71" s="629" t="n"/>
      <c r="AR71" s="629" t="n"/>
      <c r="AS71" s="629" t="n"/>
      <c r="AT71" s="629" t="n"/>
      <c r="AU71" s="629" t="n"/>
      <c r="AV71" s="629" t="n"/>
      <c r="AW71" s="629" t="n"/>
      <c r="AX71" s="629" t="n"/>
      <c r="AY71" s="629" t="n"/>
      <c r="AZ71" s="629" t="n"/>
      <c r="BA71" s="629" t="n"/>
      <c r="BB71" s="629" t="n"/>
      <c r="BC71" s="629" t="n"/>
      <c r="BD71" s="629" t="n"/>
      <c r="BE71" s="629" t="n"/>
      <c r="BF71" s="633" t="n"/>
      <c r="BG71" s="629" t="n"/>
      <c r="BH71" s="633" t="n"/>
      <c r="BI71" s="629" t="n"/>
      <c r="BJ71" s="641" t="n"/>
      <c r="BK71" s="642" t="n"/>
      <c r="BL71" s="556">
        <f>AVERAGE(B71,D71,F71,H71,J71,L71,N71,P71,R71,T71,V71,X71,Z71,AB71,AD71,AF71,AH71,AJ71,AL71,AN71,AP71,AR71,AT71,AV71,AX71,AZ71,BB71,BD71,BH71,BJ71)</f>
        <v/>
      </c>
      <c r="BM71" s="555" t="n"/>
      <c r="BN71" s="569">
        <f>SUM(B71,D71,F71,H71,J71,L71,N71,P71,R71,T71,V71,X71,Z71,AB71,AD71,AF71,AH71,AJ71,AL71,AN71,AP71,AR71,AT71,AV71,AX71,AZ71,BB71,BD71,BH71,BJ71)</f>
        <v/>
      </c>
      <c r="BR71" s="271" t="n">
        <v>254562961</v>
      </c>
    </row>
    <row r="72" ht="15" customHeight="1" s="665" thickBot="1">
      <c r="A72" s="628" t="inlineStr">
        <is>
          <t>Успешно перекредитовался</t>
        </is>
      </c>
      <c r="B72" s="630" t="n">
        <v>34</v>
      </c>
      <c r="C72" s="630" t="n"/>
      <c r="D72" s="630" t="n">
        <v>14</v>
      </c>
      <c r="E72" s="630" t="n"/>
      <c r="F72" s="630" t="n">
        <v>19</v>
      </c>
      <c r="G72" s="630" t="n"/>
      <c r="H72" s="630" t="n">
        <v>25</v>
      </c>
      <c r="I72" s="630" t="n"/>
      <c r="J72" s="632" t="n">
        <v>34</v>
      </c>
      <c r="K72" s="630" t="n"/>
      <c r="L72" s="632" t="n">
        <v>30</v>
      </c>
      <c r="M72" s="630" t="n"/>
      <c r="N72" s="630" t="n">
        <v>33</v>
      </c>
      <c r="O72" s="630" t="n"/>
      <c r="P72" s="630" t="n">
        <v>38</v>
      </c>
      <c r="Q72" s="630" t="n"/>
      <c r="R72" s="630" t="n">
        <v>27</v>
      </c>
      <c r="S72" s="630" t="n"/>
      <c r="T72" s="630" t="n">
        <v>49</v>
      </c>
      <c r="U72" s="630" t="n"/>
      <c r="V72" s="630" t="n"/>
      <c r="W72" s="630" t="n"/>
      <c r="X72" s="630" t="n"/>
      <c r="Y72" s="630" t="n"/>
      <c r="Z72" s="630" t="n"/>
      <c r="AA72" s="630" t="n"/>
      <c r="AB72" s="630" t="n"/>
      <c r="AC72" s="630" t="n"/>
      <c r="AD72" s="630" t="n"/>
      <c r="AE72" s="630" t="n"/>
      <c r="AF72" s="630" t="n"/>
      <c r="AG72" s="630" t="n"/>
      <c r="AH72" s="630" t="n"/>
      <c r="AI72" s="630" t="n"/>
      <c r="AJ72" s="630" t="n"/>
      <c r="AK72" s="630" t="n"/>
      <c r="AL72" s="630" t="n"/>
      <c r="AM72" s="630" t="n"/>
      <c r="AN72" s="630" t="n"/>
      <c r="AO72" s="630" t="n"/>
      <c r="AP72" s="630" t="n"/>
      <c r="AQ72" s="630" t="n"/>
      <c r="AR72" s="630" t="n"/>
      <c r="AS72" s="630" t="n"/>
      <c r="AT72" s="630" t="n"/>
      <c r="AU72" s="630" t="n"/>
      <c r="AV72" s="630" t="n"/>
      <c r="AW72" s="630" t="n"/>
      <c r="AX72" s="630" t="n"/>
      <c r="AY72" s="630" t="n"/>
      <c r="AZ72" s="630" t="n"/>
      <c r="BA72" s="630" t="n"/>
      <c r="BB72" s="630" t="n"/>
      <c r="BC72" s="630" t="n"/>
      <c r="BD72" s="630" t="n"/>
      <c r="BE72" s="630" t="n"/>
      <c r="BF72" s="632" t="n"/>
      <c r="BG72" s="630" t="n"/>
      <c r="BH72" s="632" t="n"/>
      <c r="BI72" s="630" t="n"/>
      <c r="BJ72" s="643" t="n"/>
      <c r="BK72" s="644" t="n"/>
      <c r="BL72" s="576">
        <f>AVERAGE(B72,D72,F72,H72,J72,L72,N72,P72,R72,T72,V72,X72,Z72,AB72,AD72,AF72,AH72,AJ72,AL72,AN72,AP72,AR72,AT72,AV72,AX72,AZ72,BB72,BD72,BH72,BJ72)</f>
        <v/>
      </c>
      <c r="BM72" s="559" t="n"/>
      <c r="BN72" s="560">
        <f>SUM(B72,D72,F72,H72,J72,L72,N72,P72,R72,T72,V72,X72,Z72,AB72,AD72,AF72,AH72,AJ72,AL72,AN72,AP72,AR72,AT72,AV72,AX72,AZ72,BB72,BD72,BH72,BJ72)</f>
        <v/>
      </c>
      <c r="BR72" s="271" t="n">
        <v>254562962</v>
      </c>
    </row>
    <row r="73" ht="15.75" customHeight="1" s="665" thickBot="1">
      <c r="A73" s="517" t="n"/>
      <c r="B73" s="577" t="inlineStr">
        <is>
          <t>01.10.2022</t>
        </is>
      </c>
      <c r="C73" s="578" t="inlineStr">
        <is>
          <t>Конверсия</t>
        </is>
      </c>
      <c r="D73" s="577" t="inlineStr">
        <is>
          <t>02.10.2022</t>
        </is>
      </c>
      <c r="E73" s="578" t="inlineStr">
        <is>
          <t>Конверсия</t>
        </is>
      </c>
      <c r="F73" s="577" t="inlineStr">
        <is>
          <t>03.10.2022</t>
        </is>
      </c>
      <c r="G73" s="578" t="inlineStr">
        <is>
          <t>Конверсия</t>
        </is>
      </c>
      <c r="H73" s="577" t="inlineStr">
        <is>
          <t>04.10.2022</t>
        </is>
      </c>
      <c r="I73" s="578" t="inlineStr">
        <is>
          <t>Конверсия</t>
        </is>
      </c>
      <c r="J73" s="577" t="inlineStr">
        <is>
          <t>05.10.2022</t>
        </is>
      </c>
      <c r="K73" s="578" t="inlineStr">
        <is>
          <t>Конверсия</t>
        </is>
      </c>
      <c r="L73" s="577" t="inlineStr">
        <is>
          <t>06.10.2022</t>
        </is>
      </c>
      <c r="M73" s="578" t="inlineStr">
        <is>
          <t>Конверсия</t>
        </is>
      </c>
      <c r="N73" s="577" t="inlineStr">
        <is>
          <t>07.10.2022</t>
        </is>
      </c>
      <c r="O73" s="578" t="inlineStr">
        <is>
          <t>Конверсия</t>
        </is>
      </c>
      <c r="P73" s="577" t="inlineStr">
        <is>
          <t>08.10.2022</t>
        </is>
      </c>
      <c r="Q73" s="578" t="inlineStr">
        <is>
          <t>Конверсия</t>
        </is>
      </c>
      <c r="R73" s="577" t="inlineStr">
        <is>
          <t>09.10.2022</t>
        </is>
      </c>
      <c r="S73" s="578" t="inlineStr">
        <is>
          <t>Конверсия</t>
        </is>
      </c>
      <c r="T73" s="577" t="inlineStr">
        <is>
          <t>10.10.2022</t>
        </is>
      </c>
      <c r="U73" s="578" t="inlineStr">
        <is>
          <t>Конверсия</t>
        </is>
      </c>
      <c r="V73" s="577" t="inlineStr">
        <is>
          <t>11.10.2022</t>
        </is>
      </c>
      <c r="W73" s="578" t="inlineStr">
        <is>
          <t>Конверсия</t>
        </is>
      </c>
      <c r="X73" s="577" t="inlineStr">
        <is>
          <t>12.10.2022</t>
        </is>
      </c>
      <c r="Y73" s="578" t="inlineStr">
        <is>
          <t>Конверсия</t>
        </is>
      </c>
      <c r="Z73" s="577" t="inlineStr">
        <is>
          <t>13.10.2022</t>
        </is>
      </c>
      <c r="AA73" s="578" t="inlineStr">
        <is>
          <t>Конверсия</t>
        </is>
      </c>
      <c r="AB73" s="577" t="inlineStr">
        <is>
          <t>14.10.2022</t>
        </is>
      </c>
      <c r="AC73" s="578" t="inlineStr">
        <is>
          <t>Конверсия</t>
        </is>
      </c>
      <c r="AD73" s="577" t="inlineStr">
        <is>
          <t>15.10.2022</t>
        </is>
      </c>
      <c r="AE73" s="578" t="inlineStr">
        <is>
          <t>Конверсия</t>
        </is>
      </c>
      <c r="AF73" s="577" t="inlineStr">
        <is>
          <t>16.10.2022</t>
        </is>
      </c>
      <c r="AG73" s="578" t="inlineStr">
        <is>
          <t>Конверсия</t>
        </is>
      </c>
      <c r="AH73" s="577" t="inlineStr">
        <is>
          <t>17.10.2022</t>
        </is>
      </c>
      <c r="AI73" s="578" t="inlineStr">
        <is>
          <t>Конверсия</t>
        </is>
      </c>
      <c r="AJ73" s="577" t="inlineStr">
        <is>
          <t>18.10.2022</t>
        </is>
      </c>
      <c r="AK73" s="578" t="inlineStr">
        <is>
          <t>Конверсия</t>
        </is>
      </c>
      <c r="AL73" s="577" t="inlineStr">
        <is>
          <t>19.10.2022</t>
        </is>
      </c>
      <c r="AM73" s="578" t="inlineStr">
        <is>
          <t>Конверсия</t>
        </is>
      </c>
      <c r="AN73" s="577" t="inlineStr">
        <is>
          <t>20.10.2022</t>
        </is>
      </c>
      <c r="AO73" s="578" t="inlineStr">
        <is>
          <t>Конверсия</t>
        </is>
      </c>
      <c r="AP73" s="577" t="inlineStr">
        <is>
          <t>21.10.2022</t>
        </is>
      </c>
      <c r="AQ73" s="578" t="inlineStr">
        <is>
          <t>Конверсия</t>
        </is>
      </c>
      <c r="AR73" s="577" t="inlineStr">
        <is>
          <t>22.10.2022</t>
        </is>
      </c>
      <c r="AS73" s="578" t="inlineStr">
        <is>
          <t>Конверсия</t>
        </is>
      </c>
      <c r="AT73" s="577" t="inlineStr">
        <is>
          <t>23.10.2022</t>
        </is>
      </c>
      <c r="AU73" s="578" t="inlineStr">
        <is>
          <t>Конверсия</t>
        </is>
      </c>
      <c r="AV73" s="577" t="inlineStr">
        <is>
          <t>24.10.2022</t>
        </is>
      </c>
      <c r="AW73" s="578" t="inlineStr">
        <is>
          <t>Конверсия</t>
        </is>
      </c>
      <c r="AX73" s="577" t="inlineStr">
        <is>
          <t>25.10.2022</t>
        </is>
      </c>
      <c r="AY73" s="578" t="inlineStr">
        <is>
          <t>Конверсия</t>
        </is>
      </c>
      <c r="AZ73" s="577" t="inlineStr">
        <is>
          <t>26.10.2022</t>
        </is>
      </c>
      <c r="BA73" s="578" t="inlineStr">
        <is>
          <t>Конверсия</t>
        </is>
      </c>
      <c r="BB73" s="577" t="inlineStr">
        <is>
          <t>27.10.2022</t>
        </is>
      </c>
      <c r="BC73" s="578" t="inlineStr">
        <is>
          <t>Конверсия</t>
        </is>
      </c>
      <c r="BD73" s="577" t="inlineStr">
        <is>
          <t>28.10.2022</t>
        </is>
      </c>
      <c r="BE73" s="578" t="inlineStr">
        <is>
          <t>Конверсия</t>
        </is>
      </c>
      <c r="BF73" s="577" t="inlineStr">
        <is>
          <t>29.10.2022</t>
        </is>
      </c>
      <c r="BG73" s="578" t="inlineStr">
        <is>
          <t>Конверсия</t>
        </is>
      </c>
      <c r="BH73" s="577" t="inlineStr">
        <is>
          <t>30.10.2022</t>
        </is>
      </c>
      <c r="BI73" s="578" t="inlineStr">
        <is>
          <t>Конверсия</t>
        </is>
      </c>
      <c r="BJ73" s="653" t="inlineStr">
        <is>
          <t>31.10.2022</t>
        </is>
      </c>
      <c r="BK73" s="578" t="inlineStr">
        <is>
          <t>Конверсия</t>
        </is>
      </c>
      <c r="BL73" s="579" t="inlineStr">
        <is>
          <t>Среднее в день</t>
        </is>
      </c>
      <c r="BM73" s="580" t="inlineStr">
        <is>
          <t>% конверсии</t>
        </is>
      </c>
      <c r="BN73" s="581" t="inlineStr">
        <is>
          <t>Сумма конверсий</t>
        </is>
      </c>
      <c r="BO73" s="155" t="n"/>
    </row>
  </sheetData>
  <pageMargins left="0.7" right="0.7" top="0.75" bottom="0.75" header="0.3" footer="0.3"/>
  <pageSetup orientation="portrait" paperSize="9"/>
  <drawing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M23"/>
  <sheetViews>
    <sheetView topLeftCell="A3" workbookViewId="0">
      <selection activeCell="L25" sqref="L25"/>
    </sheetView>
  </sheetViews>
  <sheetFormatPr baseColWidth="8" defaultRowHeight="14.4"/>
  <cols>
    <col width="40" customWidth="1" style="665" min="1" max="1"/>
    <col width="15.109375" customWidth="1" style="665" min="2" max="2"/>
    <col width="12.88671875" customWidth="1" style="665" min="3" max="3"/>
    <col width="13.33203125" customWidth="1" style="665" min="4" max="4"/>
    <col width="13.5546875" customWidth="1" style="665" min="5" max="5"/>
    <col width="11.109375" customWidth="1" style="665" min="6" max="6"/>
    <col width="12.109375" customWidth="1" style="665" min="7" max="7"/>
    <col width="13.6640625" customWidth="1" style="665" min="8" max="9"/>
    <col width="12.6640625" customWidth="1" style="665" min="10" max="10"/>
    <col width="13" customWidth="1" style="665" min="11" max="11"/>
    <col width="12.44140625" customWidth="1" style="665" min="12" max="12"/>
    <col width="16.44140625" customWidth="1" style="665" min="13" max="13"/>
    <col width="17.44140625" customWidth="1" style="665" min="16" max="16"/>
  </cols>
  <sheetData>
    <row r="3">
      <c r="A3" s="394" t="inlineStr">
        <is>
          <t>Отказ от Доп продукта Мультиполис</t>
        </is>
      </c>
      <c r="B3" s="395" t="n">
        <v>44732</v>
      </c>
      <c r="C3" s="395" t="n">
        <v>44733</v>
      </c>
      <c r="D3" s="395" t="n">
        <v>44734</v>
      </c>
      <c r="E3" s="395" t="n">
        <v>44735</v>
      </c>
      <c r="F3" s="395" t="n">
        <v>44736</v>
      </c>
      <c r="G3" s="395" t="n">
        <v>44737</v>
      </c>
      <c r="H3" s="395" t="n">
        <v>44738</v>
      </c>
      <c r="I3" s="395" t="n">
        <v>44739</v>
      </c>
      <c r="J3" s="395" t="n">
        <v>44740</v>
      </c>
      <c r="K3" s="395" t="n">
        <v>44741</v>
      </c>
      <c r="L3" s="395" t="n">
        <v>44742</v>
      </c>
      <c r="M3" s="443" t="inlineStr">
        <is>
          <t>Итого с 20-30 июня</t>
        </is>
      </c>
    </row>
    <row r="4">
      <c r="A4" s="397" t="inlineStr">
        <is>
          <t xml:space="preserve">Яндекс  Клик "Отказаться от Услуги" </t>
        </is>
      </c>
      <c r="B4" s="396" t="n">
        <v>43</v>
      </c>
      <c r="C4" s="396" t="n">
        <v>54</v>
      </c>
      <c r="D4" s="396" t="n">
        <v>68</v>
      </c>
      <c r="E4" s="396" t="n">
        <v>25</v>
      </c>
      <c r="F4" s="396" t="n">
        <v>37</v>
      </c>
      <c r="G4" s="396" t="n">
        <v>27</v>
      </c>
      <c r="H4" s="396" t="n">
        <v>19</v>
      </c>
      <c r="I4" s="396" t="n">
        <v>45</v>
      </c>
      <c r="J4" s="396" t="n">
        <v>19</v>
      </c>
      <c r="K4" s="396" t="n">
        <v>29</v>
      </c>
      <c r="L4" s="396" t="n">
        <v>31</v>
      </c>
      <c r="M4" s="444">
        <f>SUM(B4:L4)</f>
        <v/>
      </c>
    </row>
    <row r="5">
      <c r="A5" s="387" t="inlineStr">
        <is>
          <t>В счет погашения займа</t>
        </is>
      </c>
      <c r="B5" s="388" t="n">
        <v>0</v>
      </c>
      <c r="C5" s="388" t="n">
        <v>0</v>
      </c>
      <c r="D5" s="388" t="n">
        <v>1</v>
      </c>
      <c r="E5" s="388" t="n">
        <v>5</v>
      </c>
      <c r="F5" s="388" t="n">
        <v>11</v>
      </c>
      <c r="G5" s="388" t="n">
        <v>13</v>
      </c>
      <c r="H5" s="388" t="n">
        <v>8</v>
      </c>
      <c r="I5" s="388" t="n">
        <v>18</v>
      </c>
      <c r="J5" s="388" t="n">
        <v>7</v>
      </c>
      <c r="K5" s="388" t="n">
        <v>11</v>
      </c>
      <c r="L5" s="388" t="n">
        <v>20</v>
      </c>
      <c r="M5" s="444">
        <f>SUM(B5:L5)</f>
        <v/>
      </c>
    </row>
    <row r="6">
      <c r="A6" s="404" t="inlineStr">
        <is>
          <t>Кол-во уникальных заявок в счет займа</t>
        </is>
      </c>
      <c r="B6" s="405" t="n">
        <v>0</v>
      </c>
      <c r="C6" s="405" t="n">
        <v>0</v>
      </c>
      <c r="D6" s="405" t="n">
        <v>1</v>
      </c>
      <c r="E6" s="405" t="n">
        <v>5</v>
      </c>
      <c r="F6" s="405" t="n">
        <v>9</v>
      </c>
      <c r="G6" s="405" t="n">
        <v>13</v>
      </c>
      <c r="H6" s="405" t="n">
        <v>7</v>
      </c>
      <c r="I6" s="406" t="n">
        <v>16</v>
      </c>
      <c r="J6" s="407" t="n">
        <v>6</v>
      </c>
      <c r="K6" s="407" t="n">
        <v>9</v>
      </c>
      <c r="L6" s="407" t="n">
        <v>16</v>
      </c>
      <c r="M6" s="444">
        <f>SUM(B6:L6)</f>
        <v/>
      </c>
    </row>
    <row r="7">
      <c r="A7" s="399" t="inlineStr">
        <is>
          <t>На свою банковскую карту</t>
        </is>
      </c>
      <c r="B7" s="390" t="n">
        <v>1</v>
      </c>
      <c r="C7" s="390" t="n">
        <v>0</v>
      </c>
      <c r="D7" s="390" t="n">
        <v>5</v>
      </c>
      <c r="E7" s="390" t="n">
        <v>2</v>
      </c>
      <c r="F7" s="390" t="n">
        <v>1</v>
      </c>
      <c r="G7" s="390" t="n">
        <v>1</v>
      </c>
      <c r="H7" s="390" t="n">
        <v>0</v>
      </c>
      <c r="I7" s="390" t="n">
        <v>2</v>
      </c>
      <c r="J7" s="390" t="n">
        <v>1</v>
      </c>
      <c r="K7" s="390" t="n">
        <v>1</v>
      </c>
      <c r="L7" s="390" t="n">
        <v>19</v>
      </c>
      <c r="M7" s="444">
        <f>SUM(B7:L7)</f>
        <v/>
      </c>
    </row>
    <row r="8" ht="15" customHeight="1" s="665" thickBot="1">
      <c r="A8" s="400" t="inlineStr">
        <is>
          <t>Кол-во уникальных заявок  на Банк.Карт</t>
        </is>
      </c>
      <c r="B8" s="401" t="n">
        <v>1</v>
      </c>
      <c r="C8" s="401" t="n">
        <v>0</v>
      </c>
      <c r="D8" s="401" t="n">
        <v>4</v>
      </c>
      <c r="E8" s="401" t="n">
        <v>2</v>
      </c>
      <c r="F8" s="401" t="n">
        <v>1</v>
      </c>
      <c r="G8" s="401" t="n">
        <v>1</v>
      </c>
      <c r="H8" s="401" t="n">
        <v>0</v>
      </c>
      <c r="I8" s="402" t="n">
        <v>1</v>
      </c>
      <c r="J8" s="403" t="n">
        <v>1</v>
      </c>
      <c r="K8" s="403" t="n">
        <v>1</v>
      </c>
      <c r="L8" s="403" t="n">
        <v>2</v>
      </c>
      <c r="M8" s="445">
        <f>SUM(B8:L8)</f>
        <v/>
      </c>
    </row>
    <row r="9" ht="15" customHeight="1" s="665" thickBot="1">
      <c r="A9" s="586" t="inlineStr">
        <is>
          <t xml:space="preserve">Кол-во уникальных заявок  из ЛК </t>
        </is>
      </c>
      <c r="B9" s="587" t="n">
        <v>1</v>
      </c>
      <c r="C9" s="588" t="n">
        <v>0</v>
      </c>
      <c r="D9" s="588" t="n">
        <v>5</v>
      </c>
      <c r="E9" s="588" t="n">
        <v>7</v>
      </c>
      <c r="F9" s="588" t="n">
        <v>10</v>
      </c>
      <c r="G9" s="588" t="n">
        <v>14</v>
      </c>
      <c r="H9" s="588" t="n">
        <v>7</v>
      </c>
      <c r="I9" s="589" t="n">
        <v>17</v>
      </c>
      <c r="J9" s="589" t="n">
        <v>7</v>
      </c>
      <c r="K9" s="589" t="n">
        <v>10</v>
      </c>
      <c r="L9" s="590" t="n">
        <v>18</v>
      </c>
      <c r="M9" s="446">
        <f>SUM(B9:L9)</f>
        <v/>
      </c>
    </row>
    <row r="10">
      <c r="A10" s="389" t="inlineStr">
        <is>
          <t>Кол-во заявок: все источники (Лобазова Ксения)</t>
        </is>
      </c>
      <c r="B10" s="391" t="n">
        <v>20</v>
      </c>
      <c r="C10" s="392" t="n">
        <v>31</v>
      </c>
      <c r="D10" s="392" t="n">
        <v>36</v>
      </c>
      <c r="E10" s="392" t="n">
        <v>11</v>
      </c>
      <c r="F10" s="392" t="n">
        <v>14</v>
      </c>
      <c r="G10" s="393" t="n">
        <v>16</v>
      </c>
      <c r="H10" s="398" t="n">
        <v>8</v>
      </c>
      <c r="I10" s="391" t="n">
        <v>22</v>
      </c>
      <c r="J10" s="391" t="n">
        <v>9</v>
      </c>
      <c r="K10" s="391" t="n">
        <v>13</v>
      </c>
      <c r="L10" s="391" t="n">
        <v>24</v>
      </c>
      <c r="M10" s="444">
        <f>SUM(B10:L10)</f>
        <v/>
      </c>
    </row>
    <row r="11">
      <c r="A11" s="389" t="inlineStr">
        <is>
          <t>Кол-во уникальных заявок / пользователей</t>
        </is>
      </c>
      <c r="B11" s="391" t="n">
        <v>17</v>
      </c>
      <c r="C11" s="392" t="n">
        <v>22</v>
      </c>
      <c r="D11" s="392" t="n">
        <v>27</v>
      </c>
      <c r="E11" s="392" t="n">
        <v>6</v>
      </c>
      <c r="F11" s="392" t="n">
        <v>12</v>
      </c>
      <c r="G11" s="393" t="n">
        <v>13</v>
      </c>
      <c r="H11" s="398" t="n">
        <v>6</v>
      </c>
      <c r="I11" s="391" t="n">
        <v>15</v>
      </c>
      <c r="J11" s="391" t="n">
        <v>8</v>
      </c>
      <c r="K11" s="391" t="n">
        <v>11</v>
      </c>
      <c r="L11" s="391" t="n">
        <v>5</v>
      </c>
      <c r="M11" s="444">
        <f>SUM(B11:L11)</f>
        <v/>
      </c>
    </row>
    <row r="12">
      <c r="A12" s="447" t="inlineStr">
        <is>
          <t>Дубли</t>
        </is>
      </c>
      <c r="B12" s="391" t="n">
        <v>3</v>
      </c>
      <c r="C12" s="392" t="n">
        <v>9</v>
      </c>
      <c r="D12" s="392" t="n">
        <v>9</v>
      </c>
      <c r="E12" s="392" t="n">
        <v>5</v>
      </c>
      <c r="F12" s="392" t="n">
        <v>3</v>
      </c>
      <c r="G12" s="393" t="n">
        <v>3</v>
      </c>
      <c r="H12" s="398" t="n">
        <v>2</v>
      </c>
      <c r="I12" s="391" t="n">
        <v>7</v>
      </c>
      <c r="J12" s="391" t="n">
        <v>1</v>
      </c>
      <c r="K12" s="391" t="n">
        <v>2</v>
      </c>
      <c r="L12" s="391" t="n">
        <v>19</v>
      </c>
      <c r="M12" s="444">
        <f>SUM(B12:L12)</f>
        <v/>
      </c>
    </row>
    <row r="15">
      <c r="A15" s="427" t="n"/>
      <c r="B15" s="666" t="inlineStr">
        <is>
          <t>май</t>
        </is>
      </c>
      <c r="C15" s="660" t="n"/>
      <c r="D15" s="667" t="inlineStr">
        <is>
          <t>май (23-31)</t>
        </is>
      </c>
      <c r="E15" s="661" t="n"/>
      <c r="F15" s="659" t="inlineStr">
        <is>
          <t>июнь</t>
        </is>
      </c>
      <c r="G15" s="660" t="n"/>
      <c r="H15" s="660" t="n"/>
      <c r="I15" s="661" t="n"/>
      <c r="J15" s="659" t="inlineStr">
        <is>
          <t>июль</t>
        </is>
      </c>
      <c r="K15" s="660" t="n"/>
      <c r="L15" s="660" t="n"/>
      <c r="M15" s="661" t="n"/>
    </row>
    <row r="16">
      <c r="A16" s="428" t="n"/>
      <c r="B16" s="664" t="inlineStr">
        <is>
          <t xml:space="preserve">Все </t>
        </is>
      </c>
      <c r="D16" s="414" t="inlineStr">
        <is>
          <t>Продолжили через ГосУслуги</t>
        </is>
      </c>
      <c r="E16" s="418" t="n"/>
      <c r="F16" s="662" t="inlineStr">
        <is>
          <t xml:space="preserve">Все </t>
        </is>
      </c>
      <c r="G16" s="663" t="n"/>
      <c r="H16" t="inlineStr">
        <is>
          <t>Продолжили через ГосУслуги</t>
        </is>
      </c>
      <c r="I16" s="418" t="n"/>
      <c r="J16" s="662" t="inlineStr">
        <is>
          <t xml:space="preserve">Все </t>
        </is>
      </c>
      <c r="K16" s="663" t="n"/>
      <c r="L16" t="inlineStr">
        <is>
          <t>Продолжили через ГосУслуги</t>
        </is>
      </c>
      <c r="M16" s="418" t="n"/>
    </row>
    <row r="17">
      <c r="A17" s="428" t="n"/>
      <c r="B17" s="431" t="inlineStr">
        <is>
          <t>Кол-во</t>
        </is>
      </c>
      <c r="C17" s="435" t="inlineStr">
        <is>
          <t>Конверсия, %</t>
        </is>
      </c>
      <c r="D17" s="417" t="inlineStr">
        <is>
          <t>Кол-во</t>
        </is>
      </c>
      <c r="E17" s="419" t="inlineStr">
        <is>
          <t>Конверсия, %</t>
        </is>
      </c>
      <c r="F17" s="416" t="inlineStr">
        <is>
          <t>Кол-во</t>
        </is>
      </c>
      <c r="G17" s="417" t="inlineStr">
        <is>
          <t>Конверсия, %</t>
        </is>
      </c>
      <c r="H17" s="417" t="inlineStr">
        <is>
          <t>Кол-во</t>
        </is>
      </c>
      <c r="I17" s="419" t="inlineStr">
        <is>
          <t>Конверсия, %</t>
        </is>
      </c>
      <c r="J17" s="416" t="inlineStr">
        <is>
          <t>Кол-во</t>
        </is>
      </c>
      <c r="K17" s="417" t="inlineStr">
        <is>
          <t>Конверсия, %</t>
        </is>
      </c>
      <c r="L17" s="417" t="inlineStr">
        <is>
          <t>Кол-во</t>
        </is>
      </c>
      <c r="M17" s="419" t="inlineStr">
        <is>
          <t>Конверсия, %</t>
        </is>
      </c>
    </row>
    <row r="18">
      <c r="A18" s="429" t="inlineStr">
        <is>
          <t>Новые клиенты, переход с калькулятора</t>
        </is>
      </c>
      <c r="B18" s="436" t="n">
        <v>15018</v>
      </c>
      <c r="C18" s="662" t="inlineStr">
        <is>
          <t>-</t>
        </is>
      </c>
      <c r="D18" s="412" t="n">
        <v>3664</v>
      </c>
      <c r="E18" s="420" t="inlineStr">
        <is>
          <t>-</t>
        </is>
      </c>
      <c r="F18" s="433" t="n">
        <v>27840</v>
      </c>
      <c r="G18" s="662" t="inlineStr">
        <is>
          <t>-</t>
        </is>
      </c>
      <c r="H18" s="412" t="n">
        <v>27840</v>
      </c>
      <c r="I18" s="420" t="inlineStr">
        <is>
          <t>-</t>
        </is>
      </c>
      <c r="J18" s="433" t="n">
        <v>27840</v>
      </c>
      <c r="K18" s="662" t="inlineStr">
        <is>
          <t>-</t>
        </is>
      </c>
      <c r="L18" s="412" t="n">
        <v>27840</v>
      </c>
      <c r="M18" s="420" t="inlineStr">
        <is>
          <t>-</t>
        </is>
      </c>
    </row>
    <row r="19">
      <c r="A19" s="428" t="inlineStr">
        <is>
          <t>Кликнул на Гос услуги</t>
        </is>
      </c>
      <c r="B19" s="410" t="inlineStr">
        <is>
          <t>-</t>
        </is>
      </c>
      <c r="C19" s="411" t="inlineStr">
        <is>
          <t>-</t>
        </is>
      </c>
      <c r="D19" s="434" t="n">
        <v>527</v>
      </c>
      <c r="E19" s="421" t="inlineStr">
        <is>
          <t>14,4% (от НК)</t>
        </is>
      </c>
      <c r="F19" s="413" t="inlineStr">
        <is>
          <t>-</t>
        </is>
      </c>
      <c r="G19" s="411" t="inlineStr">
        <is>
          <t>-</t>
        </is>
      </c>
      <c r="H19" s="434" t="n">
        <v>1721</v>
      </c>
      <c r="I19" s="421" t="inlineStr">
        <is>
          <t>6,2% (от НК)</t>
        </is>
      </c>
      <c r="J19" s="413" t="inlineStr">
        <is>
          <t>-</t>
        </is>
      </c>
      <c r="K19" s="411" t="inlineStr">
        <is>
          <t>-</t>
        </is>
      </c>
      <c r="L19" s="434" t="n">
        <v>1188</v>
      </c>
      <c r="M19" s="421" t="inlineStr">
        <is>
          <t>6,2% (от НК)</t>
        </is>
      </c>
    </row>
    <row r="20">
      <c r="A20" s="428" t="inlineStr">
        <is>
          <t>Вернулся с Гос услуг с данными</t>
        </is>
      </c>
      <c r="B20" s="410" t="inlineStr">
        <is>
          <t>-</t>
        </is>
      </c>
      <c r="C20" s="411" t="inlineStr">
        <is>
          <t>-</t>
        </is>
      </c>
      <c r="D20" s="413" t="n">
        <v>399</v>
      </c>
      <c r="E20" s="432" t="n">
        <v>0.757</v>
      </c>
      <c r="F20" s="413" t="inlineStr">
        <is>
          <t>-</t>
        </is>
      </c>
      <c r="G20" s="411" t="inlineStr">
        <is>
          <t>-</t>
        </is>
      </c>
      <c r="H20" s="413" t="n">
        <v>1402</v>
      </c>
      <c r="I20" s="422" t="n">
        <v>0.8149999999999999</v>
      </c>
      <c r="J20" s="413" t="inlineStr">
        <is>
          <t>-</t>
        </is>
      </c>
      <c r="K20" s="411" t="inlineStr">
        <is>
          <t>-</t>
        </is>
      </c>
      <c r="L20" s="413" t="n">
        <v>981</v>
      </c>
      <c r="M20" s="422" t="n">
        <v>0.8149999999999999</v>
      </c>
    </row>
    <row r="21">
      <c r="A21" s="428" t="inlineStr">
        <is>
          <t>Отправил заявку</t>
        </is>
      </c>
      <c r="B21" s="410" t="n">
        <v>3529</v>
      </c>
      <c r="C21" s="415" t="n">
        <v>0.235</v>
      </c>
      <c r="D21" s="413" t="n">
        <v>141</v>
      </c>
      <c r="E21" s="422" t="n">
        <v>0.353</v>
      </c>
      <c r="F21" s="413" t="n">
        <v>4324</v>
      </c>
      <c r="G21" s="415" t="n">
        <v>0.155</v>
      </c>
      <c r="H21" s="413" t="n">
        <v>841</v>
      </c>
      <c r="I21" s="423" t="n">
        <v>0.6</v>
      </c>
      <c r="J21" s="413" t="n">
        <v>4324</v>
      </c>
      <c r="K21" s="415" t="n">
        <v>0.155</v>
      </c>
      <c r="L21" s="413" t="n">
        <v>578</v>
      </c>
      <c r="M21" s="423" t="n">
        <v>0.6</v>
      </c>
    </row>
    <row r="22">
      <c r="A22" s="428" t="inlineStr">
        <is>
          <t>Одобренные заявки</t>
        </is>
      </c>
      <c r="B22" s="439" t="n">
        <v>490</v>
      </c>
      <c r="C22" s="440" t="n">
        <v>0.139</v>
      </c>
      <c r="D22" s="441" t="n">
        <v>15</v>
      </c>
      <c r="E22" s="442" t="n">
        <v>0.1064</v>
      </c>
      <c r="F22" s="441" t="n">
        <v>809</v>
      </c>
      <c r="G22" s="440" t="n">
        <v>0.187</v>
      </c>
      <c r="H22" s="441" t="n">
        <v>54</v>
      </c>
      <c r="I22" s="442" t="n">
        <v>0.06419999999999999</v>
      </c>
      <c r="J22" s="441" t="n">
        <v>809</v>
      </c>
      <c r="K22" s="440" t="n">
        <v>0.187</v>
      </c>
      <c r="L22" s="441" t="n">
        <v>35</v>
      </c>
      <c r="M22" s="442" t="n">
        <v>0.06419999999999999</v>
      </c>
    </row>
    <row r="23">
      <c r="A23" s="430" t="inlineStr">
        <is>
          <t>Подписанные договоры</t>
        </is>
      </c>
      <c r="B23" s="424" t="n">
        <v>361</v>
      </c>
      <c r="C23" s="437" t="n">
        <v>0.737</v>
      </c>
      <c r="D23" s="408" t="n">
        <v>15</v>
      </c>
      <c r="E23" s="438" t="n">
        <v>1</v>
      </c>
      <c r="F23" s="408" t="n">
        <v>598</v>
      </c>
      <c r="G23" s="425" t="n">
        <v>0.74</v>
      </c>
      <c r="H23" s="408" t="n">
        <v>48</v>
      </c>
      <c r="I23" s="426" t="n">
        <v>0.889</v>
      </c>
      <c r="J23" s="408" t="n">
        <v>598</v>
      </c>
      <c r="K23" s="425" t="n">
        <v>0.74</v>
      </c>
      <c r="L23" s="408" t="n">
        <v>31</v>
      </c>
      <c r="M23" s="426" t="n">
        <v>0.889</v>
      </c>
    </row>
  </sheetData>
  <mergeCells count="7">
    <mergeCell ref="J15:M15"/>
    <mergeCell ref="J16:K16"/>
    <mergeCell ref="B16:C16"/>
    <mergeCell ref="F16:G16"/>
    <mergeCell ref="B15:C15"/>
    <mergeCell ref="D15:E15"/>
    <mergeCell ref="F15:I15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4"/>
  <sheetViews>
    <sheetView topLeftCell="A18" workbookViewId="0">
      <selection activeCell="F7" sqref="F7"/>
    </sheetView>
  </sheetViews>
  <sheetFormatPr baseColWidth="8" defaultRowHeight="14.4"/>
  <cols>
    <col width="30.6640625" customWidth="1" style="615" min="1" max="1"/>
    <col width="42" customWidth="1" style="615" min="2" max="2"/>
    <col width="30.33203125" customWidth="1" style="615" min="3" max="3"/>
    <col width="44.33203125" customWidth="1" style="615" min="4" max="4"/>
    <col width="30" customWidth="1" style="615" min="5" max="5"/>
    <col width="57" customWidth="1" style="616" min="6" max="6"/>
  </cols>
  <sheetData>
    <row r="1">
      <c r="A1" s="593" t="inlineStr">
        <is>
          <t>Название</t>
        </is>
      </c>
      <c r="B1" s="594" t="inlineStr">
        <is>
          <t>Тип условия</t>
        </is>
      </c>
      <c r="C1" s="594" t="inlineStr">
        <is>
          <t>Идентификатор</t>
        </is>
      </c>
      <c r="D1" s="594" t="inlineStr">
        <is>
          <t xml:space="preserve">Код цели для сайта </t>
        </is>
      </c>
      <c r="E1" s="594" t="inlineStr">
        <is>
          <t xml:space="preserve">Экран и кнопка </t>
        </is>
      </c>
      <c r="F1" s="654" t="inlineStr">
        <is>
          <t>Комментарий</t>
        </is>
      </c>
    </row>
    <row r="2" ht="28.95" customHeight="1" s="665">
      <c r="A2" s="596" t="inlineStr">
        <is>
          <t xml:space="preserve">
Заявка из окна авторизации</t>
        </is>
      </c>
      <c r="B2" s="594" t="inlineStr">
        <is>
          <t>JavaScript - событие</t>
        </is>
      </c>
      <c r="C2" s="594" t="inlineStr">
        <is>
          <t>Совпадает: authRequestLoan</t>
        </is>
      </c>
      <c r="D2" s="594" t="inlineStr">
        <is>
          <t>ym(19405381,'reachGoal','authRequestLoan')</t>
        </is>
      </c>
      <c r="E2" s="594" t="inlineStr">
        <is>
          <t>Экран "Мы не знакомы"
кнопка "Оставить заявку"</t>
        </is>
      </c>
      <c r="F2" s="654" t="inlineStr">
        <is>
          <t>были изменения и с 03.12.2021 счетчик не работает</t>
        </is>
      </c>
    </row>
    <row r="3" ht="28.95" customHeight="1" s="665">
      <c r="A3" s="596" t="inlineStr">
        <is>
          <t xml:space="preserve">
Забыл пароль в ЛК</t>
        </is>
      </c>
      <c r="B3" s="594" t="inlineStr">
        <is>
          <t>JavaScript - событие</t>
        </is>
      </c>
      <c r="C3" s="594" t="inlineStr">
        <is>
          <t>Совпадает: forgotPassword</t>
        </is>
      </c>
      <c r="D3" s="594" t="inlineStr">
        <is>
          <t>ym(19405381,'reachGoal','forgotPassword')</t>
        </is>
      </c>
      <c r="E3" s="594" t="inlineStr">
        <is>
          <t>Экран старой авторизации</t>
        </is>
      </c>
      <c r="F3" s="654" t="inlineStr">
        <is>
          <t>изменение способа аторизации с кода на Званок 10.11.2021</t>
        </is>
      </c>
    </row>
    <row r="4">
      <c r="A4" s="597" t="inlineStr">
        <is>
          <t>ЛК недоступен (ТБ)</t>
        </is>
      </c>
      <c r="B4" s="594" t="inlineStr">
        <is>
          <t>JavaScript - событие</t>
        </is>
      </c>
      <c r="C4" s="594" t="inlineStr">
        <is>
          <t>Совпадает: LKNotAvailableError</t>
        </is>
      </c>
      <c r="D4" s="594" t="n"/>
      <c r="E4" s="594" t="n"/>
      <c r="F4" s="654" t="inlineStr">
        <is>
          <t>не работает с 10.11.2021</t>
        </is>
      </c>
    </row>
    <row r="5" ht="43.2" customHeight="1" s="665">
      <c r="A5" s="596" t="inlineStr">
        <is>
          <t xml:space="preserve">
Гипотеза модалка "Согласился продлить"</t>
        </is>
      </c>
      <c r="B5" s="594" t="inlineStr">
        <is>
          <t>JavaScript - событие</t>
        </is>
      </c>
      <c r="C5" s="594" t="inlineStr">
        <is>
          <t>Совпадает: extendLoan</t>
        </is>
      </c>
      <c r="D5" s="594" t="n"/>
      <c r="E5" s="594" t="n"/>
      <c r="F5" s="654" t="inlineStr">
        <is>
          <t>с 25.06.2021 счетчик не работает</t>
        </is>
      </c>
    </row>
    <row r="6" ht="28.95" customHeight="1" s="665">
      <c r="A6" s="596" t="inlineStr">
        <is>
          <t xml:space="preserve">
Переход на новый дизайн</t>
        </is>
      </c>
      <c r="B6" s="594" t="inlineStr">
        <is>
          <t>JavaScript - событие</t>
        </is>
      </c>
      <c r="C6" s="594" t="inlineStr">
        <is>
          <t>JavaScript - событие</t>
        </is>
      </c>
      <c r="D6" s="594" t="n"/>
      <c r="E6" s="594" t="n"/>
      <c r="F6" s="654" t="inlineStr">
        <is>
          <t>с 28.10.2019 нет данных</t>
        </is>
      </c>
    </row>
    <row r="7" ht="28.95" customHeight="1" s="665">
      <c r="A7" s="596" t="inlineStr">
        <is>
          <t xml:space="preserve">
Переход на старый дизайн</t>
        </is>
      </c>
      <c r="B7" s="594" t="inlineStr">
        <is>
          <t>JavaScript - событие</t>
        </is>
      </c>
      <c r="C7" s="594" t="inlineStr">
        <is>
          <t>идентификатор: goTmplOld</t>
        </is>
      </c>
      <c r="D7" s="594" t="n"/>
      <c r="E7" s="594" t="n"/>
      <c r="F7" s="654" t="inlineStr">
        <is>
          <t>с 28.10.2019 нет данных</t>
        </is>
      </c>
    </row>
    <row r="8" ht="50.25" customHeight="1" s="665">
      <c r="A8" s="598" t="inlineStr">
        <is>
          <t xml:space="preserve">
Составная цель «Транши»</t>
        </is>
      </c>
      <c r="B8" s="594" t="inlineStr">
        <is>
          <t>1 Нажал кнопку "Подать заявку"</t>
        </is>
      </c>
      <c r="C8" s="594" t="inlineStr">
        <is>
          <t>takeTrancheIntent</t>
        </is>
      </c>
      <c r="D8" s="594" t="n"/>
      <c r="E8" s="594" t="n"/>
      <c r="F8" s="654" t="n"/>
    </row>
    <row r="9">
      <c r="A9" s="593" t="n"/>
      <c r="B9" s="594" t="inlineStr">
        <is>
          <t>2 Нажал кнопку "Получить деньги"</t>
        </is>
      </c>
      <c r="C9" s="594" t="inlineStr">
        <is>
          <t>takeTrancheSubmit</t>
        </is>
      </c>
      <c r="D9" s="594" t="n"/>
      <c r="E9" s="594" t="n"/>
      <c r="F9" s="654" t="n"/>
    </row>
    <row r="10" ht="28.95" customHeight="1" s="665">
      <c r="A10" s="593" t="n"/>
      <c r="B10" s="594" t="inlineStr">
        <is>
          <t>3 Успех</t>
        </is>
      </c>
      <c r="C10" s="594" t="inlineStr">
        <is>
          <t>url начинается с: https://centrofinans.ru/personal/</t>
        </is>
      </c>
      <c r="D10" s="594" t="n"/>
      <c r="E10" s="594" t="n"/>
      <c r="F10" s="654" t="n"/>
    </row>
    <row r="11">
      <c r="A11" s="596" t="inlineStr">
        <is>
          <t>WhereToGo</t>
        </is>
      </c>
      <c r="B11" s="594" t="inlineStr">
        <is>
          <t>JavaScript - событие</t>
        </is>
      </c>
      <c r="C11" s="594" t="inlineStr">
        <is>
          <t>Совпадает: outsite</t>
        </is>
      </c>
      <c r="D11" s="594" t="n"/>
      <c r="E11" s="594" t="n"/>
      <c r="F11" s="654" t="n"/>
    </row>
    <row r="12" ht="43.2" customHeight="1" s="665">
      <c r="A12" s="596" t="inlineStr">
        <is>
          <t xml:space="preserve">
Лэндинг долгосрочный займ</t>
        </is>
      </c>
      <c r="B12" s="594" t="inlineStr">
        <is>
          <t>Посещение страницы</t>
        </is>
      </c>
      <c r="C12" s="594" t="inlineStr">
        <is>
          <t>url регулярное выражение: /spasibo/(.*)target=landingdolgosrochnyy</t>
        </is>
      </c>
      <c r="D12" s="594" t="n"/>
      <c r="E12" s="594" t="n"/>
      <c r="F12" s="654" t="inlineStr">
        <is>
          <t>нет данных с 01.01.2020</t>
        </is>
      </c>
    </row>
    <row r="13" ht="28.95" customHeight="1" s="665">
      <c r="A13" s="596" t="inlineStr">
        <is>
          <t xml:space="preserve">
начал оформлять ОЗ в ЛК</t>
        </is>
      </c>
      <c r="B13" s="594" t="inlineStr">
        <is>
          <t>JavaScript - событие</t>
        </is>
      </c>
      <c r="C13" s="594" t="inlineStr">
        <is>
          <t>Совпадает: ozstartlk</t>
        </is>
      </c>
      <c r="D13" s="594" t="n"/>
      <c r="E13" s="594" t="n"/>
      <c r="F13" s="654" t="n"/>
    </row>
    <row r="14">
      <c r="A14" s="599" t="inlineStr">
        <is>
          <t>Оформил ОЗ в ЛК</t>
        </is>
      </c>
      <c r="B14" s="594" t="inlineStr">
        <is>
          <t>JavaScript - событие</t>
        </is>
      </c>
      <c r="C14" s="594" t="inlineStr">
        <is>
          <t>Совпадает: ozlk</t>
        </is>
      </c>
      <c r="D14" s="594" t="n"/>
      <c r="E14" s="594" t="n"/>
      <c r="F14" s="654" t="n"/>
    </row>
    <row r="15" ht="43.2" customHeight="1" s="665">
      <c r="A15" s="600" t="inlineStr">
        <is>
          <t xml:space="preserve">
Гипотеза модалка "Решил оплатить"</t>
        </is>
      </c>
      <c r="B15" s="594" t="inlineStr">
        <is>
          <t>JavaScript - событие</t>
        </is>
      </c>
      <c r="C15" s="594" t="inlineStr">
        <is>
          <t>Совпадает: closeLoan</t>
        </is>
      </c>
      <c r="D15" s="594" t="n"/>
      <c r="E15" s="594" t="n"/>
      <c r="F15" s="654" t="inlineStr">
        <is>
          <t>с 22.12.2020 нет данных</t>
        </is>
      </c>
    </row>
    <row r="16" ht="31.2" customHeight="1" s="665">
      <c r="A16" s="601" t="inlineStr">
        <is>
          <t>Оформление первого займа /order/</t>
        </is>
      </c>
      <c r="B16" s="594" t="inlineStr">
        <is>
          <t>Посещение страницы</t>
        </is>
      </c>
      <c r="C16" s="594" t="inlineStr">
        <is>
          <t xml:space="preserve">url регулярное выражение: </t>
        </is>
      </c>
      <c r="D16" s="594" t="inlineStr">
        <is>
          <t>/spasibo/(.*)target=order</t>
        </is>
      </c>
      <c r="E16" s="594" t="n"/>
      <c r="F16" s="654" t="n"/>
    </row>
    <row r="17" ht="31.2" customHeight="1" s="665">
      <c r="A17" s="602" t="inlineStr">
        <is>
          <t>Составная цель «Регистрация NEW»</t>
        </is>
      </c>
      <c r="B17" s="603" t="inlineStr">
        <is>
          <t>1 Клик по кнопке ЛК</t>
        </is>
      </c>
      <c r="C17" s="594" t="inlineStr">
        <is>
          <t>идентификатор: openLk</t>
        </is>
      </c>
      <c r="D17" s="594" t="n"/>
      <c r="E17" s="594" t="n"/>
      <c r="F17" s="654" t="inlineStr">
        <is>
          <t>с 12.04.2021</t>
        </is>
      </c>
    </row>
    <row r="18" ht="28.5" customHeight="1" s="665">
      <c r="A18" s="593" t="n"/>
      <c r="B18" s="604" t="inlineStr">
        <is>
          <t>2 Проверочный код смс или войс принят сервером</t>
        </is>
      </c>
      <c r="C18" s="594" t="inlineStr">
        <is>
          <t>идентификатор: codeAccepted</t>
        </is>
      </c>
      <c r="D18" s="594" t="n"/>
      <c r="E18" s="594" t="n"/>
      <c r="F18" s="655" t="n"/>
    </row>
    <row r="19" ht="28.95" customHeight="1" s="665">
      <c r="A19" s="593" t="n"/>
      <c r="B19" s="604" t="inlineStr">
        <is>
          <t>3 Ввёл пароль</t>
        </is>
      </c>
      <c r="C19" s="594" t="inlineStr">
        <is>
          <t>идентификатор: sendNewPassword</t>
        </is>
      </c>
      <c r="D19" s="594" t="n"/>
      <c r="E19" s="594" t="n"/>
      <c r="F19" s="655" t="n"/>
    </row>
    <row r="20">
      <c r="A20" s="593" t="n"/>
      <c r="B20" s="605" t="inlineStr">
        <is>
          <t>4 Успешный вход в ЛК</t>
        </is>
      </c>
      <c r="C20" s="594" t="inlineStr">
        <is>
          <t>идентификатор: authSuccess</t>
        </is>
      </c>
      <c r="D20" s="594" t="n"/>
      <c r="E20" s="594" t="n"/>
      <c r="F20" s="656" t="n"/>
    </row>
    <row r="21" ht="31.2" customHeight="1" s="665">
      <c r="A21" s="606" t="inlineStr">
        <is>
          <t>Составная цель «Регистрация в ЛК»</t>
        </is>
      </c>
      <c r="B21" s="603" t="inlineStr">
        <is>
          <t>1 Клик по кнопке ЛК</t>
        </is>
      </c>
      <c r="C21" s="594" t="inlineStr">
        <is>
          <t>идентификатор:  openLk</t>
        </is>
      </c>
      <c r="D21" s="594" t="n"/>
      <c r="E21" s="594" t="n"/>
      <c r="F21" s="654" t="inlineStr">
        <is>
          <t>с 12.04.2021</t>
        </is>
      </c>
    </row>
    <row r="22">
      <c r="A22" s="593" t="n"/>
      <c r="B22" s="604" t="inlineStr">
        <is>
          <t>2 Ввёл проверочный код</t>
        </is>
      </c>
      <c r="C22" s="594" t="inlineStr">
        <is>
          <t>codeSuccess</t>
        </is>
      </c>
      <c r="D22" s="594" t="n"/>
      <c r="E22" s="594" t="n"/>
      <c r="F22" s="655" t="n"/>
    </row>
    <row r="23">
      <c r="A23" s="593" t="n"/>
      <c r="B23" s="604" t="inlineStr">
        <is>
          <t>3 Нажал Войти</t>
        </is>
      </c>
      <c r="C23" s="594" t="inlineStr">
        <is>
          <t>buttonClickSubmit</t>
        </is>
      </c>
      <c r="D23" s="594" t="n"/>
      <c r="E23" s="594" t="n"/>
      <c r="F23" s="655" t="n"/>
    </row>
    <row r="24">
      <c r="A24" s="593" t="n"/>
      <c r="B24" s="604" t="inlineStr">
        <is>
          <t>4 Ввёл пароль</t>
        </is>
      </c>
      <c r="C24" s="594" t="inlineStr">
        <is>
          <t>passwordSuccess</t>
        </is>
      </c>
      <c r="D24" s="594" t="n"/>
      <c r="E24" s="594" t="n"/>
      <c r="F24" s="655" t="n"/>
    </row>
    <row r="25">
      <c r="A25" s="593" t="n"/>
      <c r="B25" s="605" t="inlineStr">
        <is>
          <t>5 Успешный вход в ЛК</t>
        </is>
      </c>
      <c r="C25" s="594" t="inlineStr">
        <is>
          <t>authSuccess</t>
        </is>
      </c>
      <c r="D25" s="594" t="n"/>
      <c r="E25" s="594" t="n"/>
      <c r="F25" s="656" t="n"/>
    </row>
    <row r="26" ht="28.95" customHeight="1" s="665">
      <c r="A26" s="593" t="inlineStr">
        <is>
          <t>Оплата по короткой ссылке</t>
        </is>
      </c>
      <c r="B26" s="594" t="inlineStr">
        <is>
          <t>Посещение страницы</t>
        </is>
      </c>
      <c r="C26" s="594" t="inlineStr">
        <is>
          <t>url содержит: https://centrofinans.ru/#paydone</t>
        </is>
      </c>
      <c r="D26" s="594" t="n"/>
      <c r="E26" s="594" t="n"/>
      <c r="F26" s="607" t="inlineStr">
        <is>
          <t>не работает с 23.11.2020 применяли несколько месяцев в 2020 году</t>
        </is>
      </c>
    </row>
    <row r="27" ht="15" customHeight="1" s="665" thickBot="1">
      <c r="A27" s="593" t="inlineStr">
        <is>
          <t>Сгенерировать пароль</t>
        </is>
      </c>
      <c r="B27" s="594" t="inlineStr">
        <is>
          <t>JavaScript - событие</t>
        </is>
      </c>
      <c r="C27" s="594" t="inlineStr">
        <is>
          <t>идентификатор:  passwordGen</t>
        </is>
      </c>
      <c r="D27" s="594" t="n"/>
      <c r="E27" s="594" t="n"/>
      <c r="F27" s="654" t="n"/>
    </row>
    <row r="28" ht="28.95" customHeight="1" s="665">
      <c r="A28" s="608" t="inlineStr">
        <is>
          <t>Составная цель «Продление займа в ЛК»</t>
        </is>
      </c>
      <c r="B28" s="609" t="inlineStr">
        <is>
          <t>Кликнул "Продлить заём"</t>
        </is>
      </c>
      <c r="C28" s="594" t="n"/>
      <c r="D28" s="594" t="n"/>
      <c r="E28" s="594" t="n"/>
      <c r="F28" s="657" t="inlineStr">
        <is>
          <t>не работает с 07.05.2022</t>
        </is>
      </c>
    </row>
    <row r="29">
      <c r="A29" s="610" t="n"/>
      <c r="B29" s="609" t="inlineStr">
        <is>
          <t>Ввёл код, нажал "Подписать"</t>
        </is>
      </c>
      <c r="C29" s="594" t="n"/>
      <c r="D29" s="594" t="n"/>
      <c r="E29" s="594" t="n"/>
      <c r="F29" s="655" t="n"/>
    </row>
    <row r="30">
      <c r="A30" s="610" t="n"/>
      <c r="B30" s="609" t="inlineStr">
        <is>
          <t>Нажал "Внести платёж"</t>
        </is>
      </c>
      <c r="C30" s="594" t="n"/>
      <c r="D30" s="594" t="n"/>
      <c r="E30" s="594" t="n"/>
      <c r="F30" s="655" t="n"/>
    </row>
    <row r="31">
      <c r="A31" s="610" t="n"/>
      <c r="B31" s="611" t="inlineStr">
        <is>
          <t>Страница "Деньги успешно зачислены"</t>
        </is>
      </c>
      <c r="C31" s="594" t="n"/>
      <c r="D31" s="594" t="n"/>
      <c r="E31" s="594" t="n"/>
      <c r="F31" s="655" t="n"/>
    </row>
    <row r="32" ht="28.95" customHeight="1" s="665">
      <c r="A32" s="612" t="inlineStr">
        <is>
          <t>Составная цель «Продление займа с Мультиполисом»</t>
        </is>
      </c>
      <c r="B32" s="613" t="inlineStr">
        <is>
          <t>Нажат чекбокс и кнопка "Подписать"</t>
        </is>
      </c>
      <c r="C32" s="594" t="n"/>
      <c r="D32" s="594" t="n"/>
      <c r="E32" s="594" t="n"/>
      <c r="F32" s="655" t="n"/>
    </row>
    <row r="33">
      <c r="A33" s="610" t="n"/>
      <c r="B33" s="609" t="inlineStr">
        <is>
          <t>Нажал "Внести платёж"</t>
        </is>
      </c>
      <c r="C33" s="594" t="n"/>
      <c r="D33" s="594" t="n"/>
      <c r="E33" s="594" t="n"/>
      <c r="F33" s="655" t="n"/>
    </row>
    <row r="34">
      <c r="A34" s="614" t="n"/>
      <c r="B34" s="609" t="inlineStr">
        <is>
          <t>Страница "Деньги успешно зачислены"</t>
        </is>
      </c>
      <c r="C34" s="594" t="n"/>
      <c r="D34" s="594" t="n"/>
      <c r="E34" s="594" t="n"/>
      <c r="F34" s="655" t="n"/>
    </row>
    <row r="35" ht="28.95" customHeight="1" s="665">
      <c r="A35" s="592" t="inlineStr">
        <is>
          <t>Составная цель «Бронирование в ЛК»</t>
        </is>
      </c>
      <c r="B35" s="613" t="inlineStr">
        <is>
          <t>Начал бронирование</t>
        </is>
      </c>
      <c r="C35" s="603" t="n"/>
      <c r="D35" s="603" t="n"/>
      <c r="E35" s="603" t="n"/>
      <c r="F35" s="658" t="inlineStr">
        <is>
          <t>нет данных с 07.06.2022</t>
        </is>
      </c>
    </row>
    <row r="36">
      <c r="A36" s="594" t="n"/>
      <c r="B36" s="609" t="inlineStr">
        <is>
          <t>Заполнил данные бронирования</t>
        </is>
      </c>
      <c r="C36" s="594" t="n"/>
      <c r="D36" s="594" t="n"/>
      <c r="E36" s="594" t="n"/>
      <c r="F36" s="655" t="n"/>
    </row>
    <row r="37">
      <c r="A37" s="594" t="n"/>
      <c r="B37" s="611" t="inlineStr">
        <is>
          <t>Успешно забронировался</t>
        </is>
      </c>
      <c r="C37" s="594" t="n"/>
      <c r="D37" s="594" t="n"/>
      <c r="E37" s="594" t="n"/>
      <c r="F37" s="655" t="n"/>
    </row>
    <row r="38" ht="28.95" customHeight="1" s="665">
      <c r="A38" s="592" t="inlineStr">
        <is>
          <t>Составная цель «Отказ от бронирования в ЛК»</t>
        </is>
      </c>
      <c r="B38" s="613" t="inlineStr">
        <is>
          <t>Нажал кнопку "Нет, спасибо"</t>
        </is>
      </c>
      <c r="C38" s="594" t="n"/>
      <c r="D38" s="594" t="n"/>
      <c r="E38" s="594" t="n"/>
      <c r="F38" s="655" t="n"/>
    </row>
    <row r="39">
      <c r="A39" s="594" t="n"/>
      <c r="B39" s="609" t="inlineStr">
        <is>
          <t>Указал причину отказа</t>
        </is>
      </c>
      <c r="C39" s="594" t="n"/>
      <c r="D39" s="594" t="n"/>
      <c r="E39" s="594" t="n"/>
      <c r="F39" s="655" t="n"/>
    </row>
    <row r="40">
      <c r="A40" s="594" t="n"/>
      <c r="B40" s="611" t="inlineStr">
        <is>
          <t>Отказ от брони</t>
        </is>
      </c>
      <c r="C40" s="594" t="n"/>
      <c r="D40" s="594" t="n"/>
      <c r="E40" s="594" t="n"/>
      <c r="F40" s="655" t="n"/>
    </row>
    <row r="41">
      <c r="A41" s="592" t="inlineStr">
        <is>
          <t>Закрыл бронирование</t>
        </is>
      </c>
      <c r="B41" s="594" t="n"/>
      <c r="C41" s="594" t="n"/>
      <c r="D41" s="594" t="n"/>
      <c r="E41" s="594" t="n"/>
      <c r="F41" s="655" t="n"/>
    </row>
    <row r="42" ht="28.95" customHeight="1" s="665">
      <c r="A42" s="592" t="inlineStr">
        <is>
          <t>Оформлена допуслуга (начать оформление=100%)</t>
        </is>
      </c>
      <c r="B42" s="594" t="n"/>
      <c r="C42" s="594" t="n"/>
      <c r="D42" s="594" t="n"/>
      <c r="E42" s="594" t="n"/>
      <c r="F42" s="654" t="inlineStr">
        <is>
          <t>нет данных с 19.02.2022</t>
        </is>
      </c>
    </row>
    <row r="43">
      <c r="A43" s="594" t="n"/>
      <c r="B43" s="594" t="n"/>
      <c r="C43" s="594" t="n"/>
      <c r="D43" s="594" t="n"/>
      <c r="E43" s="594" t="n"/>
      <c r="F43" s="654" t="n"/>
    </row>
    <row r="44">
      <c r="A44" s="594" t="n"/>
      <c r="B44" s="594" t="n"/>
      <c r="C44" s="594" t="n"/>
      <c r="D44" s="594" t="n"/>
      <c r="E44" s="594" t="n"/>
      <c r="F44" s="654" t="n"/>
    </row>
  </sheetData>
  <mergeCells count="4">
    <mergeCell ref="F21:F25"/>
    <mergeCell ref="F17:F20"/>
    <mergeCell ref="F28:F34"/>
    <mergeCell ref="F35:F41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1" r:id="rId7"/>
    <hyperlink ref="A12" r:id="rId8"/>
    <hyperlink ref="A13" r:id="rId9"/>
    <hyperlink ref="A14" r:id="rId10"/>
    <hyperlink ref="A15" r:id="rId11"/>
  </hyperlinks>
  <pageMargins left="0.7" right="0.7" top="0.75" bottom="0.75" header="0.3" footer="0.3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S66"/>
  <sheetViews>
    <sheetView zoomScale="85" zoomScaleNormal="85" workbookViewId="0">
      <pane xSplit="1" topLeftCell="B1" activePane="topRight" state="frozen"/>
      <selection pane="topRight" activeCell="A36" sqref="A36"/>
    </sheetView>
  </sheetViews>
  <sheetFormatPr baseColWidth="8" defaultRowHeight="14.4"/>
  <cols>
    <col width="61" customWidth="1" style="665" min="1" max="1"/>
    <col width="12.5546875" customWidth="1" style="665" min="2" max="2"/>
    <col width="10.33203125" bestFit="1" customWidth="1" style="665" min="3" max="3"/>
    <col width="12.5546875" customWidth="1" style="665" min="4" max="4"/>
    <col width="10.33203125" bestFit="1" customWidth="1" style="665" min="5" max="5"/>
    <col width="12.5546875" customWidth="1" style="665" min="6" max="6"/>
    <col width="10.33203125" bestFit="1" customWidth="1" style="665" min="7" max="7"/>
    <col width="12.5546875" customWidth="1" style="665" min="8" max="8"/>
    <col width="10.33203125" bestFit="1" customWidth="1" style="665" min="9" max="9"/>
    <col width="12.5546875" customWidth="1" style="665" min="10" max="10"/>
    <col width="10.109375" bestFit="1" customWidth="1" style="665" min="11" max="11"/>
    <col width="12.5546875" customWidth="1" style="665" min="12" max="12"/>
    <col width="10.33203125" bestFit="1" customWidth="1" style="665" min="13" max="13"/>
    <col width="12.5546875" customWidth="1" style="665" min="14" max="14"/>
    <col width="10.33203125" bestFit="1" customWidth="1" style="665" min="15" max="15"/>
    <col width="12.5546875" customWidth="1" style="665" min="16" max="16"/>
    <col width="10.33203125" bestFit="1" customWidth="1" style="665" min="17" max="17"/>
    <col width="12.5546875" customWidth="1" style="665" min="18" max="18"/>
    <col width="12.5546875" customWidth="1" style="665" min="20" max="20"/>
    <col width="12.5546875" customWidth="1" style="665" min="22" max="22"/>
    <col width="12.5546875" customWidth="1" style="665" min="24" max="24"/>
    <col width="12.5546875" customWidth="1" style="665" min="26" max="26"/>
    <col width="12.5546875" customWidth="1" style="665" min="28" max="28"/>
    <col width="12.5546875" customWidth="1" style="665" min="30" max="30"/>
    <col width="12.5546875" customWidth="1" style="665" min="32" max="32"/>
    <col width="12.5546875" customWidth="1" style="665" min="34" max="34"/>
    <col width="12.5546875" customWidth="1" style="665" min="36" max="36"/>
    <col width="12.5546875" customWidth="1" style="665" min="38" max="38"/>
    <col width="12.5546875" customWidth="1" style="665" min="40" max="40"/>
    <col width="9.33203125" customWidth="1" style="665" min="41" max="41"/>
    <col width="12.5546875" customWidth="1" style="665" min="42" max="42"/>
    <col width="12.5546875" customWidth="1" style="665" min="44" max="44"/>
    <col width="12.5546875" customWidth="1" style="665" min="46" max="46"/>
    <col width="12.5546875" customWidth="1" style="665" min="48" max="48"/>
    <col width="12.5546875" customWidth="1" style="665" min="50" max="50"/>
    <col width="12.5546875" customWidth="1" style="665" min="52" max="52"/>
    <col width="12.5546875" customWidth="1" style="665" min="54" max="54"/>
    <col width="12.5546875" customWidth="1" style="665" min="56" max="56"/>
    <col width="12.5546875" customWidth="1" style="665" min="58" max="58"/>
    <col width="12.5546875" customWidth="1" style="665" min="60" max="60"/>
    <col width="12.5546875" customWidth="1" style="665" min="62" max="62"/>
    <col width="14.44140625" customWidth="1" style="15" min="64" max="64"/>
    <col width="13.109375" customWidth="1" style="66" min="65" max="65"/>
    <col width="15.109375" customWidth="1" style="15" min="66" max="66"/>
    <col width="20.44140625" customWidth="1" style="15" min="67" max="67"/>
    <col width="23.109375" customWidth="1" style="665" min="68" max="68"/>
  </cols>
  <sheetData>
    <row r="1" ht="15.75" customHeight="1" s="665" thickBot="1">
      <c r="A1" s="1" t="n"/>
      <c r="B1" s="2" t="n">
        <v>44562</v>
      </c>
      <c r="C1" s="3" t="inlineStr">
        <is>
          <t>Конверсия</t>
        </is>
      </c>
      <c r="D1" s="2" t="n">
        <v>44563</v>
      </c>
      <c r="E1" s="3" t="inlineStr">
        <is>
          <t>Конверсия</t>
        </is>
      </c>
      <c r="F1" s="2" t="n">
        <v>44564</v>
      </c>
      <c r="G1" s="3" t="inlineStr">
        <is>
          <t>Конверсия</t>
        </is>
      </c>
      <c r="H1" s="2" t="n">
        <v>44565</v>
      </c>
      <c r="I1" s="3" t="inlineStr">
        <is>
          <t>Конверсия</t>
        </is>
      </c>
      <c r="J1" s="2" t="n">
        <v>44566</v>
      </c>
      <c r="K1" s="3" t="inlineStr">
        <is>
          <t>Конверсия</t>
        </is>
      </c>
      <c r="L1" s="2" t="n">
        <v>44567</v>
      </c>
      <c r="M1" s="3" t="inlineStr">
        <is>
          <t>Конверсия</t>
        </is>
      </c>
      <c r="N1" s="2" t="n">
        <v>44568</v>
      </c>
      <c r="O1" s="3" t="inlineStr">
        <is>
          <t>Конверсия</t>
        </is>
      </c>
      <c r="P1" s="2" t="n">
        <v>44569</v>
      </c>
      <c r="Q1" s="3" t="inlineStr">
        <is>
          <t>Конверсия</t>
        </is>
      </c>
      <c r="R1" s="2" t="n">
        <v>44570</v>
      </c>
      <c r="S1" s="3" t="inlineStr">
        <is>
          <t>Конверсия</t>
        </is>
      </c>
      <c r="T1" s="2" t="n">
        <v>44571</v>
      </c>
      <c r="U1" s="3" t="inlineStr">
        <is>
          <t>Конверсия</t>
        </is>
      </c>
      <c r="V1" s="2" t="n">
        <v>44572</v>
      </c>
      <c r="W1" s="3" t="inlineStr">
        <is>
          <t>Конверсия</t>
        </is>
      </c>
      <c r="X1" s="2" t="n">
        <v>44573</v>
      </c>
      <c r="Y1" s="3" t="inlineStr">
        <is>
          <t>Конверсия</t>
        </is>
      </c>
      <c r="Z1" s="2" t="n">
        <v>44574</v>
      </c>
      <c r="AA1" s="3" t="inlineStr">
        <is>
          <t>Конверсия</t>
        </is>
      </c>
      <c r="AB1" s="2" t="n">
        <v>44575</v>
      </c>
      <c r="AC1" s="3" t="inlineStr">
        <is>
          <t>Конверсия</t>
        </is>
      </c>
      <c r="AD1" s="2" t="n">
        <v>44576</v>
      </c>
      <c r="AE1" s="3" t="inlineStr">
        <is>
          <t>Конверсия</t>
        </is>
      </c>
      <c r="AF1" s="2" t="n">
        <v>44577</v>
      </c>
      <c r="AG1" s="3" t="inlineStr">
        <is>
          <t>Конверсия</t>
        </is>
      </c>
      <c r="AH1" s="2" t="n">
        <v>44578</v>
      </c>
      <c r="AI1" s="3" t="inlineStr">
        <is>
          <t>Конверсия</t>
        </is>
      </c>
      <c r="AJ1" s="2" t="n">
        <v>44579</v>
      </c>
      <c r="AK1" s="3" t="inlineStr">
        <is>
          <t>Конверсия</t>
        </is>
      </c>
      <c r="AL1" s="2" t="n">
        <v>44580</v>
      </c>
      <c r="AM1" s="3" t="inlineStr">
        <is>
          <t>Конверсия</t>
        </is>
      </c>
      <c r="AN1" s="2" t="n">
        <v>44581</v>
      </c>
      <c r="AO1" s="3" t="inlineStr">
        <is>
          <t>Конверсия</t>
        </is>
      </c>
      <c r="AP1" s="2" t="n">
        <v>44582</v>
      </c>
      <c r="AQ1" s="3" t="inlineStr">
        <is>
          <t>Конверсия</t>
        </is>
      </c>
      <c r="AR1" s="2" t="n">
        <v>44583</v>
      </c>
      <c r="AS1" s="3" t="inlineStr">
        <is>
          <t>Конверсия</t>
        </is>
      </c>
      <c r="AT1" s="2" t="n">
        <v>44584</v>
      </c>
      <c r="AU1" s="3" t="inlineStr">
        <is>
          <t>Конверсия</t>
        </is>
      </c>
      <c r="AV1" s="2" t="n">
        <v>44585</v>
      </c>
      <c r="AW1" s="3" t="inlineStr">
        <is>
          <t>Конверсия</t>
        </is>
      </c>
      <c r="AX1" s="2" t="n">
        <v>44586</v>
      </c>
      <c r="AY1" s="3" t="inlineStr">
        <is>
          <t>Конверсия</t>
        </is>
      </c>
      <c r="AZ1" s="2" t="n">
        <v>44587</v>
      </c>
      <c r="BA1" s="3" t="inlineStr">
        <is>
          <t>Конверсия</t>
        </is>
      </c>
      <c r="BB1" s="2" t="n">
        <v>44588</v>
      </c>
      <c r="BC1" s="3" t="inlineStr">
        <is>
          <t>Конверсия</t>
        </is>
      </c>
      <c r="BD1" s="2" t="n">
        <v>44589</v>
      </c>
      <c r="BE1" s="3" t="inlineStr">
        <is>
          <t>Конверсия</t>
        </is>
      </c>
      <c r="BF1" s="2" t="n">
        <v>44590</v>
      </c>
      <c r="BG1" s="3" t="inlineStr">
        <is>
          <t>Конверсия</t>
        </is>
      </c>
      <c r="BH1" s="2" t="n">
        <v>44591</v>
      </c>
      <c r="BI1" s="3" t="inlineStr">
        <is>
          <t>Конверсия</t>
        </is>
      </c>
      <c r="BJ1" s="2" t="n">
        <v>44592</v>
      </c>
      <c r="BK1" s="149" t="inlineStr">
        <is>
          <t>Конверсия</t>
        </is>
      </c>
      <c r="BL1" s="4" t="inlineStr">
        <is>
          <t>Среднее в день</t>
        </is>
      </c>
      <c r="BM1" s="85" t="inlineStr">
        <is>
          <t>% конверсии</t>
        </is>
      </c>
      <c r="BN1" s="5" t="inlineStr">
        <is>
          <t>Сумма конверсий</t>
        </is>
      </c>
      <c r="BO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16" t="n"/>
      <c r="BG2" s="17" t="n"/>
      <c r="BH2" s="16" t="n"/>
      <c r="BI2" s="17" t="n"/>
      <c r="BJ2" s="16" t="n"/>
      <c r="BK2" s="17" t="n"/>
      <c r="BL2" s="48" t="n"/>
      <c r="BM2" s="57" t="n"/>
      <c r="BN2" s="56" t="n"/>
      <c r="BO2" s="7" t="n"/>
    </row>
    <row r="3">
      <c r="A3" s="9" t="inlineStr">
        <is>
          <t>Посетители (Количество уникальных посетителей)</t>
        </is>
      </c>
      <c r="B3" s="18" t="n">
        <v>10257</v>
      </c>
      <c r="C3" s="44" t="n">
        <v>1</v>
      </c>
      <c r="D3" s="18" t="n">
        <v>11349</v>
      </c>
      <c r="E3" s="44" t="n">
        <v>1</v>
      </c>
      <c r="F3" s="18" t="n">
        <v>17753</v>
      </c>
      <c r="G3" s="44" t="n">
        <v>1</v>
      </c>
      <c r="H3" s="18" t="n">
        <v>19222</v>
      </c>
      <c r="I3" s="44" t="n">
        <v>1</v>
      </c>
      <c r="J3" s="18" t="n">
        <v>19837</v>
      </c>
      <c r="K3" s="44" t="n">
        <v>1</v>
      </c>
      <c r="L3" s="18" t="n">
        <v>18282</v>
      </c>
      <c r="M3" s="44" t="n">
        <v>1</v>
      </c>
      <c r="N3" s="18" t="n">
        <v>18905</v>
      </c>
      <c r="O3" s="44" t="n">
        <v>1</v>
      </c>
      <c r="P3" s="18" t="n">
        <v>18745</v>
      </c>
      <c r="Q3" s="44" t="n">
        <v>1</v>
      </c>
      <c r="R3" s="18" t="n">
        <v>17944</v>
      </c>
      <c r="S3" s="44" t="n">
        <v>1</v>
      </c>
      <c r="T3" s="18" t="n">
        <v>25449</v>
      </c>
      <c r="U3" s="44" t="n">
        <v>1</v>
      </c>
      <c r="V3" s="18" t="n">
        <v>25687</v>
      </c>
      <c r="W3" s="44" t="n">
        <v>1</v>
      </c>
      <c r="X3" s="18" t="n">
        <v>26236</v>
      </c>
      <c r="Y3" s="44" t="n">
        <v>1</v>
      </c>
      <c r="Z3" s="18" t="n">
        <v>25233</v>
      </c>
      <c r="AA3" s="44" t="n">
        <v>1</v>
      </c>
      <c r="AB3" s="18" t="n">
        <v>30750</v>
      </c>
      <c r="AC3" s="44" t="n">
        <v>1</v>
      </c>
      <c r="AD3" s="18" t="n">
        <v>28723</v>
      </c>
      <c r="AE3" s="44" t="n">
        <v>1</v>
      </c>
      <c r="AF3" s="18" t="n">
        <v>23237</v>
      </c>
      <c r="AG3" s="44" t="n">
        <v>1</v>
      </c>
      <c r="AH3" s="18" t="n">
        <v>27499</v>
      </c>
      <c r="AI3" s="44" t="n">
        <v>1</v>
      </c>
      <c r="AJ3" s="18" t="n">
        <v>22441</v>
      </c>
      <c r="AK3" s="44" t="n">
        <v>1</v>
      </c>
      <c r="AL3" s="138" t="n">
        <v>21606</v>
      </c>
      <c r="AM3" s="44" t="n">
        <v>1</v>
      </c>
      <c r="AN3" s="18" t="n">
        <v>21850</v>
      </c>
      <c r="AO3" s="44" t="n">
        <v>1</v>
      </c>
      <c r="AP3" s="18" t="n">
        <v>22581</v>
      </c>
      <c r="AQ3" s="44" t="n">
        <v>1</v>
      </c>
      <c r="AR3" s="18" t="n">
        <v>19192</v>
      </c>
      <c r="AS3" s="44" t="n">
        <v>1</v>
      </c>
      <c r="AT3" s="18" t="n">
        <v>17722</v>
      </c>
      <c r="AU3" s="44" t="n">
        <v>1</v>
      </c>
      <c r="AV3" s="18" t="n">
        <v>20788</v>
      </c>
      <c r="AW3" s="44" t="n">
        <v>1</v>
      </c>
      <c r="AX3" s="18" t="n">
        <v>21468</v>
      </c>
      <c r="AY3" s="44" t="n">
        <v>1</v>
      </c>
      <c r="AZ3" s="18" t="n">
        <v>19325</v>
      </c>
      <c r="BA3" s="44" t="n">
        <v>1</v>
      </c>
      <c r="BB3" s="18" t="n">
        <v>18894</v>
      </c>
      <c r="BC3" s="44" t="n">
        <v>1</v>
      </c>
      <c r="BD3" s="18" t="n">
        <v>19275</v>
      </c>
      <c r="BE3" s="44" t="n">
        <v>1</v>
      </c>
      <c r="BF3" s="18" t="n">
        <v>15482</v>
      </c>
      <c r="BG3" s="44" t="n">
        <v>1</v>
      </c>
      <c r="BH3" s="18" t="n">
        <v>16024</v>
      </c>
      <c r="BI3" s="44" t="n">
        <v>1</v>
      </c>
      <c r="BJ3" s="18" t="n">
        <v>21529</v>
      </c>
      <c r="BK3" s="44" t="n">
        <v>1</v>
      </c>
      <c r="BL3" s="49">
        <f>AVERAGE(B3,D3,F3,H3,J3,L3,N3,P3,R3,T3,V3,X3,Z3,AB3,AD3,AF3,AH3,AJ3,AL3,AN3,AP3,AR3,AT3,AV3,AX3,AZ3,BB3,BD3,BF3,BH3,BJ3)</f>
        <v/>
      </c>
      <c r="BM3" s="58">
        <f>1</f>
        <v/>
      </c>
      <c r="BN3" s="49">
        <f>SUM(B3,D3,F3,H3,J3,L3,N3,P3,R3,T3,V3,X3,Z3,AB3,AD3,AF3,AH3,AJ3,AL3,AN3,AP3,AR3,AT3,AV3,AX3,AZ3,BB3,BD3,BF3,BH3,BJ3)</f>
        <v/>
      </c>
      <c r="BO3" s="8" t="n"/>
    </row>
    <row r="4">
      <c r="A4" s="9" t="inlineStr">
        <is>
          <t>Посетил ЛК (переход в ЛК/Целевые посетители)</t>
        </is>
      </c>
      <c r="B4" s="19" t="n">
        <v>3662</v>
      </c>
      <c r="C4" s="44">
        <f>B4/B3</f>
        <v/>
      </c>
      <c r="D4" s="19" t="n">
        <v>5379</v>
      </c>
      <c r="E4" s="44">
        <f>D4/D3</f>
        <v/>
      </c>
      <c r="F4" s="19" t="n">
        <v>8958</v>
      </c>
      <c r="G4" s="44">
        <f>F4/F3</f>
        <v/>
      </c>
      <c r="H4" s="19" t="n">
        <v>8749</v>
      </c>
      <c r="I4" s="44">
        <f>H4/H3</f>
        <v/>
      </c>
      <c r="J4" s="19" t="n">
        <v>9293</v>
      </c>
      <c r="K4" s="44">
        <f>J4/J3</f>
        <v/>
      </c>
      <c r="L4" s="19" t="n">
        <v>8657</v>
      </c>
      <c r="M4" s="44">
        <f>L4/L3</f>
        <v/>
      </c>
      <c r="N4" s="19" t="n">
        <v>7575</v>
      </c>
      <c r="O4" s="44">
        <f>N4/N3</f>
        <v/>
      </c>
      <c r="P4" s="19" t="n">
        <v>8307</v>
      </c>
      <c r="Q4" s="44">
        <f>P4/P3</f>
        <v/>
      </c>
      <c r="R4" s="19" t="n">
        <v>8084</v>
      </c>
      <c r="S4" s="44">
        <f>R4/R3</f>
        <v/>
      </c>
      <c r="T4" s="19" t="n">
        <v>15456</v>
      </c>
      <c r="U4" s="44">
        <f>T4/T3</f>
        <v/>
      </c>
      <c r="V4" s="19" t="n">
        <v>15276</v>
      </c>
      <c r="W4" s="44">
        <f>V4/V3</f>
        <v/>
      </c>
      <c r="X4" s="19" t="n">
        <v>15332</v>
      </c>
      <c r="Y4" s="44">
        <f>X4/X3</f>
        <v/>
      </c>
      <c r="Z4" s="18" t="n">
        <v>14056</v>
      </c>
      <c r="AA4" s="44">
        <f>Z4/Z3</f>
        <v/>
      </c>
      <c r="AB4" s="19" t="n">
        <v>18934</v>
      </c>
      <c r="AC4" s="44">
        <f>AB4/AB3</f>
        <v/>
      </c>
      <c r="AD4" s="19" t="n">
        <v>15475</v>
      </c>
      <c r="AE4" s="44">
        <f>AD4/AD3</f>
        <v/>
      </c>
      <c r="AF4" s="18" t="n">
        <v>9847</v>
      </c>
      <c r="AG4" s="44">
        <f>AF4/AF3</f>
        <v/>
      </c>
      <c r="AH4" s="19" t="n">
        <v>14409</v>
      </c>
      <c r="AI4" s="44">
        <f>AH4/AH3</f>
        <v/>
      </c>
      <c r="AJ4" s="19" t="n">
        <v>10215</v>
      </c>
      <c r="AK4" s="44">
        <f>AJ4/AJ3</f>
        <v/>
      </c>
      <c r="AL4" s="19" t="n">
        <v>8768</v>
      </c>
      <c r="AM4" s="44">
        <f>AL4/AL3</f>
        <v/>
      </c>
      <c r="AN4" s="19" t="n">
        <v>9602</v>
      </c>
      <c r="AO4" s="44">
        <f>AN4/AN3</f>
        <v/>
      </c>
      <c r="AP4" s="19" t="n">
        <v>10604</v>
      </c>
      <c r="AQ4" s="44">
        <f>AP4/AP3</f>
        <v/>
      </c>
      <c r="AR4" s="19" t="n">
        <v>7708</v>
      </c>
      <c r="AS4" s="44">
        <f>AR4/AR3</f>
        <v/>
      </c>
      <c r="AT4" s="19" t="n">
        <v>6207</v>
      </c>
      <c r="AU4" s="44">
        <f>AT4/AT3</f>
        <v/>
      </c>
      <c r="AV4" s="19" t="n">
        <v>9031</v>
      </c>
      <c r="AW4" s="44">
        <f>AV4/AV3</f>
        <v/>
      </c>
      <c r="AX4" s="19" t="n">
        <v>9696</v>
      </c>
      <c r="AY4" s="44">
        <f>AX4/AX3</f>
        <v/>
      </c>
      <c r="AZ4" s="19" t="n">
        <v>7969</v>
      </c>
      <c r="BA4" s="44">
        <f>AZ4/AZ3</f>
        <v/>
      </c>
      <c r="BB4" s="19" t="n">
        <v>7523</v>
      </c>
      <c r="BC4" s="44">
        <f>BB4/BB3</f>
        <v/>
      </c>
      <c r="BD4" s="19" t="n">
        <v>8458</v>
      </c>
      <c r="BE4" s="44">
        <f>BD4/BD3</f>
        <v/>
      </c>
      <c r="BF4" s="19" t="n">
        <v>6382</v>
      </c>
      <c r="BG4" s="44">
        <f>BF4/BF3</f>
        <v/>
      </c>
      <c r="BH4" s="19" t="n">
        <v>5844</v>
      </c>
      <c r="BI4" s="44">
        <f>BH4/BH3</f>
        <v/>
      </c>
      <c r="BJ4" s="19" t="n">
        <v>7752</v>
      </c>
      <c r="BK4" s="44">
        <f>BJ4/BJ3</f>
        <v/>
      </c>
      <c r="BL4" s="49">
        <f>AVERAGE(B4,D4,F4,H4,J4,L4,N4,P4,R4,T4,V4,X4,Z4,AB4,AD4,AF4,AH4,AJ4,AL4,AN4,AP4,AR4,AT4,AV4,AX4,AZ4,BB4,BD4,BF4,BH4,BJ4)</f>
        <v/>
      </c>
      <c r="BM4" s="59">
        <f>BL4/BL3</f>
        <v/>
      </c>
      <c r="BN4" s="49">
        <f>SUM(B4,D4,F4,H4,J4,L4,N4,P4,R4,T4,V4,X4,Z4,AB4,AD4,AF4,AH4,AJ4,AL4,AN4,AP4,AR4,AT4,AV4,AX4,AZ4,BB4,BD4,BF4,BH4,BJ4)</f>
        <v/>
      </c>
      <c r="BO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21" t="n"/>
      <c r="BG5" s="46" t="n"/>
      <c r="BH5" s="21" t="n"/>
      <c r="BI5" s="46" t="n"/>
      <c r="BJ5" s="21" t="n"/>
      <c r="BK5" s="123" t="n"/>
      <c r="BL5" s="48" t="n"/>
      <c r="BM5" s="57" t="n"/>
      <c r="BN5" s="48" t="n"/>
      <c r="BO5" s="8" t="n"/>
    </row>
    <row r="6">
      <c r="A6" s="9" t="inlineStr">
        <is>
          <t>Клик по кнопке ЛК</t>
        </is>
      </c>
      <c r="B6" s="22" t="n">
        <v>1067</v>
      </c>
      <c r="C6" s="34">
        <f>B6/B3</f>
        <v/>
      </c>
      <c r="D6" s="19" t="n">
        <v>2123</v>
      </c>
      <c r="E6" s="34">
        <f>D6/D3</f>
        <v/>
      </c>
      <c r="F6" s="19" t="n">
        <v>3676</v>
      </c>
      <c r="G6" s="34">
        <f>F6/F3</f>
        <v/>
      </c>
      <c r="H6" s="19" t="n">
        <v>3426</v>
      </c>
      <c r="I6" s="34">
        <f>H6/H3</f>
        <v/>
      </c>
      <c r="J6" s="19" t="n">
        <v>3698</v>
      </c>
      <c r="K6" s="34">
        <f>J6/J3</f>
        <v/>
      </c>
      <c r="L6" s="19" t="n">
        <v>3623</v>
      </c>
      <c r="M6" s="34">
        <f>L6/L3</f>
        <v/>
      </c>
      <c r="N6" s="19" t="n">
        <v>2874</v>
      </c>
      <c r="O6" s="34">
        <f>N6/N3</f>
        <v/>
      </c>
      <c r="P6" s="19" t="n">
        <v>3125</v>
      </c>
      <c r="Q6" s="34">
        <f>P6/P3</f>
        <v/>
      </c>
      <c r="R6" s="19" t="n">
        <v>3024</v>
      </c>
      <c r="S6" s="34">
        <f>R6/R3</f>
        <v/>
      </c>
      <c r="T6" s="19" t="n">
        <v>6492</v>
      </c>
      <c r="U6" s="34">
        <f>T6/T3</f>
        <v/>
      </c>
      <c r="V6" s="19" t="n">
        <v>6326</v>
      </c>
      <c r="W6" s="34">
        <f>V6/V3</f>
        <v/>
      </c>
      <c r="X6" s="19" t="n">
        <v>6889</v>
      </c>
      <c r="Y6" s="34">
        <f>X6/X3</f>
        <v/>
      </c>
      <c r="Z6" s="19" t="n">
        <v>6880</v>
      </c>
      <c r="AA6" s="34">
        <f>Z6/Z3</f>
        <v/>
      </c>
      <c r="AB6" s="19" t="n">
        <v>8423</v>
      </c>
      <c r="AC6" s="34">
        <f>AB6/AB3</f>
        <v/>
      </c>
      <c r="AD6" s="19" t="n">
        <v>6734</v>
      </c>
      <c r="AE6" s="34">
        <f>AD6/AD3</f>
        <v/>
      </c>
      <c r="AF6" s="19" t="n">
        <v>3865</v>
      </c>
      <c r="AG6" s="34">
        <f>AF6/AF3</f>
        <v/>
      </c>
      <c r="AH6" s="19" t="n">
        <v>6606</v>
      </c>
      <c r="AI6" s="34">
        <f>AH6/AH3</f>
        <v/>
      </c>
      <c r="AJ6" s="19" t="n">
        <v>4517</v>
      </c>
      <c r="AK6" s="34">
        <f>AJ6/AJ3</f>
        <v/>
      </c>
      <c r="AL6" s="19" t="n">
        <v>3874</v>
      </c>
      <c r="AM6" s="34">
        <f>AL6/AL3</f>
        <v/>
      </c>
      <c r="AN6" s="19" t="n">
        <v>4182</v>
      </c>
      <c r="AO6" s="34">
        <f>AN6/AN3</f>
        <v/>
      </c>
      <c r="AP6" s="19" t="n">
        <v>4455</v>
      </c>
      <c r="AQ6" s="34">
        <f>AP6/AP3</f>
        <v/>
      </c>
      <c r="AR6" s="19" t="n">
        <v>3073</v>
      </c>
      <c r="AS6" s="34">
        <f>AR6/AR3</f>
        <v/>
      </c>
      <c r="AT6" s="19" t="n">
        <v>2358</v>
      </c>
      <c r="AU6" s="34">
        <f>AT6/AT3</f>
        <v/>
      </c>
      <c r="AV6" s="19" t="n">
        <v>3966</v>
      </c>
      <c r="AW6" s="34">
        <f>AV6/AV3</f>
        <v/>
      </c>
      <c r="AX6" s="19" t="n">
        <v>3837</v>
      </c>
      <c r="AY6" s="34">
        <f>AX6/AX3</f>
        <v/>
      </c>
      <c r="AZ6" s="19" t="n">
        <v>3305</v>
      </c>
      <c r="BA6" s="34">
        <f>AZ6/AZ3</f>
        <v/>
      </c>
      <c r="BB6" s="19" t="n">
        <v>3329</v>
      </c>
      <c r="BC6" s="34">
        <f>BB6/BB3</f>
        <v/>
      </c>
      <c r="BD6" s="19" t="n">
        <v>6292</v>
      </c>
      <c r="BE6" s="34">
        <f>BD6/BD3</f>
        <v/>
      </c>
      <c r="BF6" s="19" t="n">
        <v>2316</v>
      </c>
      <c r="BG6" s="34">
        <f>BF6/BF3</f>
        <v/>
      </c>
      <c r="BH6" s="19" t="n">
        <v>2281</v>
      </c>
      <c r="BI6" s="34">
        <f>BH6/BH3</f>
        <v/>
      </c>
      <c r="BJ6" s="19" t="n">
        <v>3024</v>
      </c>
      <c r="BK6" s="122">
        <f>BJ6/BJ3</f>
        <v/>
      </c>
      <c r="BL6" s="49">
        <f>AVERAGE(B6,D6,F6,H6,J6,L6,N6,P6,R6,T6,V6,X6,Z6,AB6,AD6,AF6,AH6,AJ6,AL6,AN6,AP6,AR6,AT6,AV6,AX6,AZ6,BB6,BD6,BF6,BH6,BJ6)</f>
        <v/>
      </c>
      <c r="BM6" s="59">
        <f>BL6/BL3</f>
        <v/>
      </c>
      <c r="BN6" s="49">
        <f>SUM(B6,D6,F6,H6,J6,L6,N6,P6,R6,T6,V6,X6,Z6,AB6,AD6,AF6,AH6,AJ6,AL6,AN6,AP6,AR6,AT6,AV6,AX6,AZ6,BB6,BD6,BF6,BH6,BJ6)</f>
        <v/>
      </c>
      <c r="BO6" s="8" t="n"/>
    </row>
    <row r="7">
      <c r="A7" s="9" t="inlineStr">
        <is>
          <t>Нажал "Продолжить"</t>
        </is>
      </c>
      <c r="B7" s="22" t="n">
        <v>873</v>
      </c>
      <c r="C7" s="34">
        <f>B7/B6</f>
        <v/>
      </c>
      <c r="D7" s="19" t="n">
        <v>1775</v>
      </c>
      <c r="E7" s="34">
        <f>D7/D6</f>
        <v/>
      </c>
      <c r="F7" s="19" t="n">
        <v>2999</v>
      </c>
      <c r="G7" s="34">
        <f>F7/F6</f>
        <v/>
      </c>
      <c r="H7" s="19" t="n">
        <v>2794</v>
      </c>
      <c r="I7" s="34">
        <f>H7/H6</f>
        <v/>
      </c>
      <c r="J7" s="19" t="n">
        <v>3000</v>
      </c>
      <c r="K7" s="34">
        <f>J7/J6</f>
        <v/>
      </c>
      <c r="L7" s="19" t="n">
        <v>2980</v>
      </c>
      <c r="M7" s="34">
        <f>L7/L6</f>
        <v/>
      </c>
      <c r="N7" s="19" t="n">
        <v>2338</v>
      </c>
      <c r="O7" s="34">
        <f>N7/N6</f>
        <v/>
      </c>
      <c r="P7" s="19" t="n">
        <v>2527</v>
      </c>
      <c r="Q7" s="34">
        <f>P7/P6</f>
        <v/>
      </c>
      <c r="R7" s="19" t="n">
        <v>2461</v>
      </c>
      <c r="S7" s="34">
        <f>R7/R6</f>
        <v/>
      </c>
      <c r="T7" s="19" t="n">
        <v>5007</v>
      </c>
      <c r="U7" s="34">
        <f>T7/T6</f>
        <v/>
      </c>
      <c r="V7" s="19" t="n">
        <v>5064</v>
      </c>
      <c r="W7" s="34">
        <f>V7/V6</f>
        <v/>
      </c>
      <c r="X7" s="19" t="n">
        <v>5585</v>
      </c>
      <c r="Y7" s="34">
        <f>X7/X6</f>
        <v/>
      </c>
      <c r="Z7" s="19" t="n">
        <v>5659</v>
      </c>
      <c r="AA7" s="34">
        <f>Z7/Z6</f>
        <v/>
      </c>
      <c r="AB7" s="19" t="n">
        <v>6846</v>
      </c>
      <c r="AC7" s="34">
        <f>AB7/AB6</f>
        <v/>
      </c>
      <c r="AD7" s="19" t="n">
        <v>5480</v>
      </c>
      <c r="AE7" s="34">
        <f>AD7/AD6</f>
        <v/>
      </c>
      <c r="AF7" s="19" t="n">
        <v>3220</v>
      </c>
      <c r="AG7" s="34">
        <f>AF7/AF6</f>
        <v/>
      </c>
      <c r="AH7" s="19" t="n">
        <v>5627</v>
      </c>
      <c r="AI7" s="34">
        <f>AH7/AH6</f>
        <v/>
      </c>
      <c r="AJ7" s="19" t="n">
        <v>3774</v>
      </c>
      <c r="AK7" s="34">
        <f>AJ7/AJ6</f>
        <v/>
      </c>
      <c r="AL7" s="19" t="n">
        <v>3251</v>
      </c>
      <c r="AM7" s="34">
        <f>AL7/AL6</f>
        <v/>
      </c>
      <c r="AN7" s="19" t="n">
        <v>3480</v>
      </c>
      <c r="AO7" s="34">
        <f>AN7/AN6</f>
        <v/>
      </c>
      <c r="AP7" s="19" t="n">
        <v>3677</v>
      </c>
      <c r="AQ7" s="34">
        <f>AP7/AP6</f>
        <v/>
      </c>
      <c r="AR7" s="19" t="n">
        <v>2544</v>
      </c>
      <c r="AS7" s="34">
        <f>AR7/AR6</f>
        <v/>
      </c>
      <c r="AT7" s="19" t="n">
        <v>1945</v>
      </c>
      <c r="AU7" s="34">
        <f>AT7/AT6</f>
        <v/>
      </c>
      <c r="AV7" s="19" t="n">
        <v>3313</v>
      </c>
      <c r="AW7" s="34">
        <f>AV7/AV6</f>
        <v/>
      </c>
      <c r="AX7" s="19" t="n">
        <v>3142</v>
      </c>
      <c r="AY7" s="34">
        <f>AX7/AX6</f>
        <v/>
      </c>
      <c r="AZ7" s="19" t="n">
        <v>2774</v>
      </c>
      <c r="BA7" s="34">
        <f>AZ7/AZ6</f>
        <v/>
      </c>
      <c r="BB7" s="19" t="n">
        <v>2457</v>
      </c>
      <c r="BC7" s="34">
        <f>BB7/BB6</f>
        <v/>
      </c>
      <c r="BD7" s="19" t="n">
        <v>2784</v>
      </c>
      <c r="BE7" s="34">
        <f>BD7/BD6</f>
        <v/>
      </c>
      <c r="BF7" s="19" t="n">
        <v>1945</v>
      </c>
      <c r="BG7" s="34">
        <f>BF7/BF6</f>
        <v/>
      </c>
      <c r="BH7" s="19" t="n">
        <v>1883</v>
      </c>
      <c r="BI7" s="34">
        <f>BH7/BH6</f>
        <v/>
      </c>
      <c r="BJ7" s="19" t="n">
        <v>2560</v>
      </c>
      <c r="BK7" s="122">
        <f>BJ7/BJ6</f>
        <v/>
      </c>
      <c r="BL7" s="49">
        <f>AVERAGE(B7,D7,F7,H7,J7,L7,N7,P7,R7,T7,V7,X7,Z7,AB7,AD7,AF7,AH7,AJ7,AL7,AN7,AP7,AR7,AT7,AV7,AX7,AZ7,BB7,BD7,BF7,BH7,BJ7)</f>
        <v/>
      </c>
      <c r="BM7" s="59">
        <f>BL7/BL6</f>
        <v/>
      </c>
      <c r="BN7" s="49">
        <f>SUM(B7,D7,F7,H7,J7,L7,N7,P7,R7,T7,V7,X7,Z7,AB7,AD7,AF7,AH7,AJ7,AL7,AN7,AP7,AR7,AT7,AV7,AX7,AZ7,BB7,BD7,BF7,BH7,BJ7)</f>
        <v/>
      </c>
      <c r="BO7" s="8" t="n"/>
    </row>
    <row r="8">
      <c r="A8" s="9" t="inlineStr">
        <is>
          <t>Зашёл в ЛК</t>
        </is>
      </c>
      <c r="B8" s="22" t="n">
        <v>685</v>
      </c>
      <c r="C8" s="34">
        <f>B8/B6</f>
        <v/>
      </c>
      <c r="D8" s="19" t="n">
        <v>1510</v>
      </c>
      <c r="E8" s="34">
        <f>D8/D6</f>
        <v/>
      </c>
      <c r="F8" s="19" t="n">
        <v>2507</v>
      </c>
      <c r="G8" s="34">
        <f>F8/F6</f>
        <v/>
      </c>
      <c r="H8" s="19" t="n">
        <v>2492</v>
      </c>
      <c r="I8" s="34">
        <f>H8/H6</f>
        <v/>
      </c>
      <c r="J8" s="19" t="n">
        <v>2684</v>
      </c>
      <c r="K8" s="34">
        <f>J8/J6</f>
        <v/>
      </c>
      <c r="L8" s="19" t="n">
        <v>2627</v>
      </c>
      <c r="M8" s="34">
        <f>L8/L6</f>
        <v/>
      </c>
      <c r="N8" s="19" t="n">
        <v>2044</v>
      </c>
      <c r="O8" s="34">
        <f>N8/N6</f>
        <v/>
      </c>
      <c r="P8" s="19" t="n">
        <v>2255</v>
      </c>
      <c r="Q8" s="34">
        <f>P8/P6</f>
        <v/>
      </c>
      <c r="R8" s="19" t="n">
        <v>2181</v>
      </c>
      <c r="S8" s="34">
        <f>R8/R6</f>
        <v/>
      </c>
      <c r="T8" s="19" t="n">
        <v>4554</v>
      </c>
      <c r="U8" s="34">
        <f>T8/T6</f>
        <v/>
      </c>
      <c r="V8" s="19" t="n">
        <v>4468</v>
      </c>
      <c r="W8" s="34">
        <f>V8/V6</f>
        <v/>
      </c>
      <c r="X8" s="19" t="n">
        <v>4934</v>
      </c>
      <c r="Y8" s="34">
        <f>X8/X6</f>
        <v/>
      </c>
      <c r="Z8" s="19" t="n">
        <v>4594</v>
      </c>
      <c r="AA8" s="34">
        <f>Z8/Z6</f>
        <v/>
      </c>
      <c r="AB8" s="19" t="n">
        <v>5990</v>
      </c>
      <c r="AC8" s="34">
        <f>AB8/AB6</f>
        <v/>
      </c>
      <c r="AD8" s="19" t="n">
        <v>4782</v>
      </c>
      <c r="AE8" s="34">
        <f>AD8/AD6</f>
        <v/>
      </c>
      <c r="AF8" s="19" t="n">
        <v>2654</v>
      </c>
      <c r="AG8" s="34">
        <f>AF8/AF6</f>
        <v/>
      </c>
      <c r="AH8" s="19" t="n">
        <v>4832</v>
      </c>
      <c r="AI8" s="34">
        <f>AH8/AH6</f>
        <v/>
      </c>
      <c r="AJ8" s="19" t="n">
        <v>3155</v>
      </c>
      <c r="AK8" s="34">
        <f>AJ8/AJ6</f>
        <v/>
      </c>
      <c r="AL8" s="19" t="n">
        <v>2593</v>
      </c>
      <c r="AM8" s="34">
        <f>AL8/AL6</f>
        <v/>
      </c>
      <c r="AN8" s="19" t="n">
        <v>2812</v>
      </c>
      <c r="AO8" s="34">
        <f>AN8/AN6</f>
        <v/>
      </c>
      <c r="AP8" s="19" t="n">
        <v>3034</v>
      </c>
      <c r="AQ8" s="34">
        <f>AP8/AP6</f>
        <v/>
      </c>
      <c r="AR8" s="19" t="n">
        <v>2089</v>
      </c>
      <c r="AS8" s="34">
        <f>AR8/AR6</f>
        <v/>
      </c>
      <c r="AT8" s="19" t="n">
        <v>1502</v>
      </c>
      <c r="AU8" s="34">
        <f>AT8/AT6</f>
        <v/>
      </c>
      <c r="AV8" s="19" t="n">
        <v>2742</v>
      </c>
      <c r="AW8" s="34">
        <f>AV8/AV6</f>
        <v/>
      </c>
      <c r="AX8" s="19" t="n">
        <v>2546</v>
      </c>
      <c r="AY8" s="34">
        <f>AX8/AX6</f>
        <v/>
      </c>
      <c r="AZ8" s="19" t="n">
        <v>2223</v>
      </c>
      <c r="BA8" s="34">
        <f>AZ8/AZ6</f>
        <v/>
      </c>
      <c r="BB8" s="19" t="n">
        <v>1993</v>
      </c>
      <c r="BC8" s="34">
        <f>BB8/BB6</f>
        <v/>
      </c>
      <c r="BD8" s="19" t="n">
        <v>2273</v>
      </c>
      <c r="BE8" s="34">
        <f>BD8/BD6</f>
        <v/>
      </c>
      <c r="BF8" s="19" t="n">
        <v>1537</v>
      </c>
      <c r="BG8" s="34">
        <f>BF8/BF6</f>
        <v/>
      </c>
      <c r="BH8" s="19" t="n">
        <v>1400</v>
      </c>
      <c r="BI8" s="34">
        <f>BH8/BH6</f>
        <v/>
      </c>
      <c r="BJ8" s="19" t="n">
        <v>2019</v>
      </c>
      <c r="BK8" s="122">
        <f>BJ8/BJ6</f>
        <v/>
      </c>
      <c r="BL8" s="50">
        <f>AVERAGE(B8,D8,F8,H8,J8,L8,N8,P8,R8,T8,V8,X8,Z8,AB8,AD8,AF8,AH8,AJ8,AL8,AN8,AP8,AR8,AT8,AV8,AX8,AZ8,BB8,BD8,BF8,BH8,BJ8)</f>
        <v/>
      </c>
      <c r="BM8" s="62">
        <f>BL8/BL6</f>
        <v/>
      </c>
      <c r="BN8" s="50">
        <f>SUM(B8,D8,F8,H8,J8,L8,N8,P8,R8,T8,V8,X8,Z8,AB8,AD8,AF8,AH8,AJ8,AL8,AN8,AP8,AR8,AT8,AV8,AX8,AZ8,BB8,BD8,BF8,BH8,BJ8)</f>
        <v/>
      </c>
      <c r="BO8" s="8" t="n"/>
    </row>
    <row r="9">
      <c r="A9" s="10" t="inlineStr">
        <is>
          <t>Мы не знакомы — заблокированные (Клик по кнопке ЛК = 100%)</t>
        </is>
      </c>
      <c r="B9" s="23" t="n"/>
      <c r="C9" s="35">
        <f>B9/B6</f>
        <v/>
      </c>
      <c r="D9" s="23" t="n">
        <v>1</v>
      </c>
      <c r="E9" s="35">
        <f>D9/D6</f>
        <v/>
      </c>
      <c r="F9" s="23" t="n"/>
      <c r="G9" s="35">
        <f>F9/F6</f>
        <v/>
      </c>
      <c r="H9" s="23" t="n">
        <v>2</v>
      </c>
      <c r="I9" s="35">
        <f>H9/H6</f>
        <v/>
      </c>
      <c r="J9" s="23" t="n"/>
      <c r="K9" s="35">
        <f>J9/J6</f>
        <v/>
      </c>
      <c r="L9" s="23" t="n">
        <v>1</v>
      </c>
      <c r="M9" s="35">
        <f>L9/L6</f>
        <v/>
      </c>
      <c r="N9" s="23" t="n"/>
      <c r="O9" s="35">
        <f>N9/N6</f>
        <v/>
      </c>
      <c r="P9" s="23" t="n">
        <v>1</v>
      </c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>
        <v>3</v>
      </c>
      <c r="W9" s="35">
        <f>V9/V6</f>
        <v/>
      </c>
      <c r="X9" s="23" t="n">
        <v>1</v>
      </c>
      <c r="Y9" s="35">
        <f>X9/X6</f>
        <v/>
      </c>
      <c r="Z9" s="23" t="n"/>
      <c r="AA9" s="35">
        <f>Z9/Z6</f>
        <v/>
      </c>
      <c r="AB9" s="23" t="n"/>
      <c r="AC9" s="35">
        <f>AB9/AB6</f>
        <v/>
      </c>
      <c r="AD9" s="23" t="n">
        <v>1</v>
      </c>
      <c r="AE9" s="35">
        <f>AD9/AD6</f>
        <v/>
      </c>
      <c r="AF9" s="23" t="n"/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/>
      <c r="AQ9" s="35">
        <f>AP9/AP6</f>
        <v/>
      </c>
      <c r="AR9" s="23" t="n">
        <v>1</v>
      </c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>
        <v>1</v>
      </c>
      <c r="AY9" s="35">
        <f>AX9/AX6</f>
        <v/>
      </c>
      <c r="AZ9" s="23" t="n">
        <v>1</v>
      </c>
      <c r="BA9" s="35">
        <f>AZ9/AZ6</f>
        <v/>
      </c>
      <c r="BB9" s="23" t="n"/>
      <c r="BC9" s="35">
        <f>BB9/BB6</f>
        <v/>
      </c>
      <c r="BD9" s="23" t="n"/>
      <c r="BE9" s="35">
        <f>BD9/BD6</f>
        <v/>
      </c>
      <c r="BF9" s="23" t="n">
        <v>1</v>
      </c>
      <c r="BG9" s="35">
        <f>BF9/BF6</f>
        <v/>
      </c>
      <c r="BH9" s="23" t="n">
        <v>2</v>
      </c>
      <c r="BI9" s="35">
        <f>BH9/BH6</f>
        <v/>
      </c>
      <c r="BJ9" s="23" t="n"/>
      <c r="BK9" s="35">
        <f>BJ9/BJ6</f>
        <v/>
      </c>
      <c r="BL9" s="49">
        <f>AVERAGE(B9,D9,F9,H9,J9,L9,N9,P9,R9,T9,V9,X9,Z9,AB9,AD9,AF9,AH9,AJ9,AL9,AN9,AP9,AR9,AT9,AV9,AX9,AZ9,BB9,BD9,BF9,BH9,BJ9)</f>
        <v/>
      </c>
      <c r="BM9" s="59">
        <f>BL9/BL6</f>
        <v/>
      </c>
      <c r="BN9" s="49">
        <f>SUM(B9,D9,F9,H9,J9,L9,N9,P9,R9,T9,V9,X9,Z9,AB9,AD9,AF9,AH9,AJ9,AL9,AN9,AP9,AR9,AT9,AV9,AX9,AZ9,BB9,BD9,BF9,BH9,BJ9)</f>
        <v/>
      </c>
      <c r="BO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21" t="n"/>
      <c r="BG10" s="46" t="n"/>
      <c r="BH10" s="21" t="n"/>
      <c r="BI10" s="46" t="n"/>
      <c r="BJ10" s="21" t="n"/>
      <c r="BK10" s="123" t="n"/>
      <c r="BL10" s="48" t="n"/>
      <c r="BM10" s="57" t="n"/>
      <c r="BN10" s="48" t="n"/>
      <c r="BQ10" s="8" t="n"/>
    </row>
    <row r="11">
      <c r="A11" s="9" t="inlineStr">
        <is>
          <t>Нажал на кнопку "Внести платёж"</t>
        </is>
      </c>
      <c r="B11" s="19" t="n">
        <v>876</v>
      </c>
      <c r="C11" s="36">
        <f>B11/B4</f>
        <v/>
      </c>
      <c r="D11" s="19" t="n">
        <v>1247</v>
      </c>
      <c r="E11" s="36">
        <f>D11/D4</f>
        <v/>
      </c>
      <c r="F11" s="19" t="n">
        <v>1914</v>
      </c>
      <c r="G11" s="36">
        <f>F11/F4</f>
        <v/>
      </c>
      <c r="H11" s="19" t="n">
        <v>1657</v>
      </c>
      <c r="I11" s="36">
        <f>H11/H4</f>
        <v/>
      </c>
      <c r="J11" s="19" t="n">
        <v>1787</v>
      </c>
      <c r="K11" s="36">
        <f>J11/J4</f>
        <v/>
      </c>
      <c r="L11" s="19" t="n">
        <v>1613</v>
      </c>
      <c r="M11" s="36">
        <f>L11/L4</f>
        <v/>
      </c>
      <c r="N11" s="19" t="n">
        <v>1286</v>
      </c>
      <c r="O11" s="36">
        <f>N11/N4</f>
        <v/>
      </c>
      <c r="P11" s="19" t="n">
        <v>1423</v>
      </c>
      <c r="Q11" s="36">
        <f>P11/P4</f>
        <v/>
      </c>
      <c r="R11" s="19" t="n">
        <v>1301</v>
      </c>
      <c r="S11" s="36">
        <f>R11/R4</f>
        <v/>
      </c>
      <c r="T11" s="19" t="n">
        <v>4422</v>
      </c>
      <c r="U11" s="36">
        <f>T11/T4</f>
        <v/>
      </c>
      <c r="V11" s="19" t="n">
        <v>3984</v>
      </c>
      <c r="W11" s="36">
        <f>V11/V4</f>
        <v/>
      </c>
      <c r="X11" s="19" t="n">
        <v>4741</v>
      </c>
      <c r="Y11" s="36">
        <f>X11/X4</f>
        <v/>
      </c>
      <c r="Z11" s="19" t="n">
        <v>4410</v>
      </c>
      <c r="AA11" s="36">
        <f>Z11/Z4</f>
        <v/>
      </c>
      <c r="AB11" s="19" t="n">
        <v>7029</v>
      </c>
      <c r="AC11" s="36">
        <f>AB11/AB4</f>
        <v/>
      </c>
      <c r="AD11" s="19" t="n">
        <v>4025</v>
      </c>
      <c r="AE11" s="36">
        <f>AD11/AD4</f>
        <v/>
      </c>
      <c r="AF11" s="19" t="n">
        <v>2066</v>
      </c>
      <c r="AG11" s="36">
        <f>AF11/AF4</f>
        <v/>
      </c>
      <c r="AH11" s="19" t="n">
        <v>3570</v>
      </c>
      <c r="AI11" s="36">
        <f>AH11/AH4</f>
        <v/>
      </c>
      <c r="AJ11" s="19" t="n">
        <v>2499</v>
      </c>
      <c r="AK11" s="36">
        <f>AJ11/AJ4</f>
        <v/>
      </c>
      <c r="AL11" s="19" t="n">
        <v>2093</v>
      </c>
      <c r="AM11" s="36">
        <f>AL11/AL4</f>
        <v/>
      </c>
      <c r="AN11" s="19" t="n">
        <v>2537</v>
      </c>
      <c r="AO11" s="36">
        <f>AN11/AN4</f>
        <v/>
      </c>
      <c r="AP11" s="22" t="n">
        <v>3128</v>
      </c>
      <c r="AQ11" s="36">
        <f>AP11/AP4</f>
        <v/>
      </c>
      <c r="AR11" s="19" t="n">
        <v>1799</v>
      </c>
      <c r="AS11" s="36">
        <f>AR11/AR4</f>
        <v/>
      </c>
      <c r="AT11" s="19" t="n">
        <v>1136</v>
      </c>
      <c r="AU11" s="36">
        <f>AT11/AT4</f>
        <v/>
      </c>
      <c r="AV11" s="19" t="n">
        <v>2073</v>
      </c>
      <c r="AW11" s="36">
        <f>AV11/AV4</f>
        <v/>
      </c>
      <c r="AX11" s="19" t="n">
        <v>2667</v>
      </c>
      <c r="AY11" s="36">
        <f>AX11/AX4</f>
        <v/>
      </c>
      <c r="AZ11" s="19" t="n">
        <v>2024</v>
      </c>
      <c r="BA11" s="36">
        <f>AZ11/AZ4</f>
        <v/>
      </c>
      <c r="BB11" s="19" t="n">
        <v>1836</v>
      </c>
      <c r="BC11" s="36">
        <f>BB11/BB4</f>
        <v/>
      </c>
      <c r="BD11" s="19" t="n">
        <v>2672</v>
      </c>
      <c r="BE11" s="36">
        <f>BD11/BD4</f>
        <v/>
      </c>
      <c r="BF11" s="19" t="n">
        <v>1403</v>
      </c>
      <c r="BG11" s="36">
        <f>BF11/BF4</f>
        <v/>
      </c>
      <c r="BH11" s="19" t="n">
        <v>1085</v>
      </c>
      <c r="BI11" s="36">
        <f>BH11/BH4</f>
        <v/>
      </c>
      <c r="BJ11" s="19" t="n">
        <v>1759</v>
      </c>
      <c r="BK11" s="124">
        <f>BJ11/BJ4</f>
        <v/>
      </c>
      <c r="BL11" s="49">
        <f>AVERAGE(B11,D11,F11,H11,J11,L11,N11,P11,R11,T11,V11,X11,Z11,AB11,AD11,AF11,AH11,AJ11,AL11,AN11,AP11,AR11,AT11,AV11,AX11,AZ11,BB11,BD11,BF11,BH11,BJ11)</f>
        <v/>
      </c>
      <c r="BM11" s="59">
        <f>BL11/BL4</f>
        <v/>
      </c>
      <c r="BN11" s="49">
        <f>SUM(B11,D11,F11,H11,J11,L11,N11,P11,R11,T11,V11,X11,Z11,AB11,AD11,AF11,AH11,AJ11,AL11,AN11,AP11,AR11,AT11,AV11,AX11,AZ11,BB11,BD11,BF11,BH11,BJ11)</f>
        <v/>
      </c>
      <c r="BQ11" s="8" t="n"/>
    </row>
    <row r="12">
      <c r="A12" s="9" t="inlineStr">
        <is>
          <t>Подтвердил сумму платежа</t>
        </is>
      </c>
      <c r="B12" s="19" t="n">
        <v>728</v>
      </c>
      <c r="C12" s="36">
        <f>B12/B11</f>
        <v/>
      </c>
      <c r="D12" s="19" t="n">
        <v>982</v>
      </c>
      <c r="E12" s="36">
        <f>D12/D11</f>
        <v/>
      </c>
      <c r="F12" s="19" t="n">
        <v>1549</v>
      </c>
      <c r="G12" s="36">
        <f>F12/F11</f>
        <v/>
      </c>
      <c r="H12" s="19" t="n">
        <v>1289</v>
      </c>
      <c r="I12" s="36">
        <f>H12/H11</f>
        <v/>
      </c>
      <c r="J12" s="19" t="n">
        <v>1409</v>
      </c>
      <c r="K12" s="36">
        <f>J12/J11</f>
        <v/>
      </c>
      <c r="L12" s="19" t="n">
        <v>1296</v>
      </c>
      <c r="M12" s="36">
        <f>L12/L11</f>
        <v/>
      </c>
      <c r="N12" s="19" t="n">
        <v>1016</v>
      </c>
      <c r="O12" s="36">
        <f>N12/N11</f>
        <v/>
      </c>
      <c r="P12" s="19" t="n">
        <v>1092</v>
      </c>
      <c r="Q12" s="36">
        <f>P12/P11</f>
        <v/>
      </c>
      <c r="R12" s="19" t="n">
        <v>972</v>
      </c>
      <c r="S12" s="36">
        <f>R12/R11</f>
        <v/>
      </c>
      <c r="T12" s="19" t="n">
        <v>3398</v>
      </c>
      <c r="U12" s="36">
        <f>T12/T11</f>
        <v/>
      </c>
      <c r="V12" s="19" t="n">
        <v>3088</v>
      </c>
      <c r="W12" s="36">
        <f>V12/V11</f>
        <v/>
      </c>
      <c r="X12" s="19" t="n">
        <v>3922</v>
      </c>
      <c r="Y12" s="36">
        <f>X12/X11</f>
        <v/>
      </c>
      <c r="Z12" s="19" t="n">
        <v>3591</v>
      </c>
      <c r="AA12" s="36">
        <f>Z12/Z11</f>
        <v/>
      </c>
      <c r="AB12" s="19" t="n">
        <v>6029</v>
      </c>
      <c r="AC12" s="36">
        <f>AB12/AB11</f>
        <v/>
      </c>
      <c r="AD12" s="19" t="n">
        <v>3371</v>
      </c>
      <c r="AE12" s="36">
        <f>AD12/AD11</f>
        <v/>
      </c>
      <c r="AF12" s="19" t="n">
        <v>1720</v>
      </c>
      <c r="AG12" s="36">
        <f>AF12/AF11</f>
        <v/>
      </c>
      <c r="AH12" s="19" t="n">
        <v>3060</v>
      </c>
      <c r="AI12" s="36">
        <f>AH12/AH11</f>
        <v/>
      </c>
      <c r="AJ12" s="19" t="n">
        <v>2105</v>
      </c>
      <c r="AK12" s="36">
        <f>AJ12/AJ11</f>
        <v/>
      </c>
      <c r="AL12" s="19" t="n">
        <v>1732</v>
      </c>
      <c r="AM12" s="36">
        <f>AL12/AL11</f>
        <v/>
      </c>
      <c r="AN12" s="19" t="n">
        <v>2137</v>
      </c>
      <c r="AO12" s="36">
        <f>AN12/AN11</f>
        <v/>
      </c>
      <c r="AP12" s="22" t="n">
        <v>2702</v>
      </c>
      <c r="AQ12" s="36">
        <f>AP12/AP11</f>
        <v/>
      </c>
      <c r="AR12" s="19" t="n">
        <v>1464</v>
      </c>
      <c r="AS12" s="36">
        <f>AR12/AR11</f>
        <v/>
      </c>
      <c r="AT12" s="19" t="n">
        <v>935</v>
      </c>
      <c r="AU12" s="36">
        <f>AT12/AT11</f>
        <v/>
      </c>
      <c r="AV12" s="19" t="n">
        <v>1710</v>
      </c>
      <c r="AW12" s="36">
        <f>AV12/AV11</f>
        <v/>
      </c>
      <c r="AX12" s="19" t="n">
        <v>2310</v>
      </c>
      <c r="AY12" s="36">
        <f>AX12/AX11</f>
        <v/>
      </c>
      <c r="AZ12" s="19" t="n">
        <v>1707</v>
      </c>
      <c r="BA12" s="36">
        <f>AZ12/AZ11</f>
        <v/>
      </c>
      <c r="BB12" s="19" t="n">
        <v>1566</v>
      </c>
      <c r="BC12" s="36">
        <f>BB12/BB11</f>
        <v/>
      </c>
      <c r="BD12" s="19" t="n">
        <v>2325</v>
      </c>
      <c r="BE12" s="36">
        <f>BD12/BD11</f>
        <v/>
      </c>
      <c r="BF12" s="19" t="n">
        <v>1147</v>
      </c>
      <c r="BG12" s="36">
        <f>BF12/BF11</f>
        <v/>
      </c>
      <c r="BH12" s="19" t="n">
        <v>836</v>
      </c>
      <c r="BI12" s="36">
        <f>BH12/BH11</f>
        <v/>
      </c>
      <c r="BJ12" s="19" t="n">
        <v>1445</v>
      </c>
      <c r="BK12" s="124">
        <f>BJ12/BJ11</f>
        <v/>
      </c>
      <c r="BL12" s="49">
        <f>AVERAGE(B12,D12,F12,H12,J12,L12,N12,P12,R12,T12,V12,X12,Z12,AB12,AD12,AF12,AH12,AJ12,AL12,AN12,AP12,AR12,AT12,AV12,AX12,AZ12,BB12,BD12,BF12,BH12,BJ12)</f>
        <v/>
      </c>
      <c r="BM12" s="59">
        <f>BL12/BL11</f>
        <v/>
      </c>
      <c r="BN12" s="49">
        <f>SUM(B12,D12,F12,H12,J12,L12,N12,P12,R12,T12,V12,X12,Z12,AB12,AD12,AF12,AH12,AJ12,AL12,AN12,AP12,AR12,AT12,AV12,AX12,AZ12,BB12,BD12,BF12,BH12,BJ12)</f>
        <v/>
      </c>
      <c r="BQ12" s="8" t="n"/>
    </row>
    <row r="13">
      <c r="A13" s="9" t="inlineStr">
        <is>
          <t>Нажал "Готово" в окне успешной оплаты</t>
        </is>
      </c>
      <c r="B13" s="19" t="n">
        <v>414</v>
      </c>
      <c r="C13" s="36">
        <f>B13/B11</f>
        <v/>
      </c>
      <c r="D13" s="19" t="n">
        <v>568</v>
      </c>
      <c r="E13" s="36">
        <f>D13/D11</f>
        <v/>
      </c>
      <c r="F13" s="19" t="n">
        <v>888</v>
      </c>
      <c r="G13" s="36">
        <f>F13/F11</f>
        <v/>
      </c>
      <c r="H13" s="19" t="n">
        <v>739</v>
      </c>
      <c r="I13" s="36">
        <f>H13/H11</f>
        <v/>
      </c>
      <c r="J13" s="19" t="n">
        <v>856</v>
      </c>
      <c r="K13" s="36">
        <f>J13/J11</f>
        <v/>
      </c>
      <c r="L13" s="19" t="n">
        <v>793</v>
      </c>
      <c r="M13" s="36">
        <f>L13/L11</f>
        <v/>
      </c>
      <c r="N13" s="19" t="n">
        <v>603</v>
      </c>
      <c r="O13" s="36">
        <f>N13/N11</f>
        <v/>
      </c>
      <c r="P13" s="19" t="n">
        <v>643</v>
      </c>
      <c r="Q13" s="36">
        <f>P13/P11</f>
        <v/>
      </c>
      <c r="R13" s="19" t="n">
        <v>542</v>
      </c>
      <c r="S13" s="36">
        <f>R13/R11</f>
        <v/>
      </c>
      <c r="T13" s="19" t="n">
        <v>2036</v>
      </c>
      <c r="U13" s="36">
        <f>T13/T11</f>
        <v/>
      </c>
      <c r="V13" s="19" t="n">
        <v>1856</v>
      </c>
      <c r="W13" s="36">
        <f>V13/V11</f>
        <v/>
      </c>
      <c r="X13" s="19" t="n">
        <v>2353</v>
      </c>
      <c r="Y13" s="36">
        <f>X13/X11</f>
        <v/>
      </c>
      <c r="Z13" s="19" t="n">
        <v>2110</v>
      </c>
      <c r="AA13" s="36">
        <f>Z13/Z11</f>
        <v/>
      </c>
      <c r="AB13" s="19" t="n">
        <v>3581</v>
      </c>
      <c r="AC13" s="36">
        <f>AB13/AB11</f>
        <v/>
      </c>
      <c r="AD13" s="19" t="n">
        <v>2069</v>
      </c>
      <c r="AE13" s="36">
        <f>AD13/AD11</f>
        <v/>
      </c>
      <c r="AF13" s="19" t="n">
        <v>1068</v>
      </c>
      <c r="AG13" s="36">
        <f>AF13/AF11</f>
        <v/>
      </c>
      <c r="AH13" s="19" t="n">
        <v>1853</v>
      </c>
      <c r="AI13" s="36">
        <f>AH13/AH11</f>
        <v/>
      </c>
      <c r="AJ13" s="19" t="n">
        <v>1241</v>
      </c>
      <c r="AK13" s="36">
        <f>AJ13/AJ11</f>
        <v/>
      </c>
      <c r="AL13" s="19" t="n">
        <v>1013</v>
      </c>
      <c r="AM13" s="36">
        <f>AL13/AL11</f>
        <v/>
      </c>
      <c r="AN13" s="19" t="n">
        <v>1278</v>
      </c>
      <c r="AO13" s="36">
        <f>AN13/AN11</f>
        <v/>
      </c>
      <c r="AP13" s="22" t="n">
        <v>1592</v>
      </c>
      <c r="AQ13" s="36">
        <f>AP13/AP11</f>
        <v/>
      </c>
      <c r="AR13" s="19" t="n">
        <v>896</v>
      </c>
      <c r="AS13" s="36">
        <f>AR13/AR11</f>
        <v/>
      </c>
      <c r="AT13" s="19" t="n">
        <v>541</v>
      </c>
      <c r="AU13" s="36">
        <f>AT13/AT11</f>
        <v/>
      </c>
      <c r="AV13" s="19" t="n">
        <v>991</v>
      </c>
      <c r="AW13" s="36">
        <f>AV13/AV11</f>
        <v/>
      </c>
      <c r="AX13" s="19" t="n">
        <v>1351</v>
      </c>
      <c r="AY13" s="36">
        <f>AX13/AX11</f>
        <v/>
      </c>
      <c r="AZ13" s="19" t="n">
        <v>999</v>
      </c>
      <c r="BA13" s="36">
        <f>AZ13/AZ11</f>
        <v/>
      </c>
      <c r="BB13" s="19" t="n">
        <v>899</v>
      </c>
      <c r="BC13" s="36">
        <f>BB13/BB11</f>
        <v/>
      </c>
      <c r="BD13" s="19" t="n">
        <v>1306</v>
      </c>
      <c r="BE13" s="36">
        <f>BD13/BD11</f>
        <v/>
      </c>
      <c r="BF13" s="19" t="n">
        <v>683</v>
      </c>
      <c r="BG13" s="36">
        <f>BF13/BF11</f>
        <v/>
      </c>
      <c r="BH13" s="19" t="n">
        <v>492</v>
      </c>
      <c r="BI13" s="36">
        <f>BH13/BH11</f>
        <v/>
      </c>
      <c r="BJ13" s="19" t="n">
        <v>832</v>
      </c>
      <c r="BK13" s="124">
        <f>BJ13/BJ11</f>
        <v/>
      </c>
      <c r="BL13" s="49">
        <f>AVERAGE(B13,D13,F13,H13,J13,L13,N13,P13,R13,T13,V13,X13,Z13,AB13,AD13,AF13,AH13,AJ13,AL13,AN13,AP13,AR13,AT13,AV13,AX13,AZ13,BB13,BD13,BF13,BH13,BJ13)</f>
        <v/>
      </c>
      <c r="BM13" s="59">
        <f>BL13/BL11</f>
        <v/>
      </c>
      <c r="BN13" s="49">
        <f>SUM(B13,D13,F13,H13,J13,L13,N13,P13,R13,T13,V13,X13,Z13,AB13,AD13,AF13,AH13,AJ13,AL13,AN13,AP13,AR13,AT13,AV13,AX13,AZ13,BB13,BD13,BF13,BH13,BJ13)</f>
        <v/>
      </c>
      <c r="BQ13" s="8" t="n"/>
    </row>
    <row r="14" ht="15.75" customHeight="1" s="665" thickBot="1">
      <c r="A14" s="84" t="inlineStr">
        <is>
          <t>Перешёл на страницу "Успешная оплата"</t>
        </is>
      </c>
      <c r="B14" s="19" t="n">
        <v>138</v>
      </c>
      <c r="C14" s="37">
        <f>B14/B11</f>
        <v/>
      </c>
      <c r="D14" s="19" t="n">
        <v>185</v>
      </c>
      <c r="E14" s="37">
        <f>D14/D11</f>
        <v/>
      </c>
      <c r="F14" s="19" t="n">
        <v>259</v>
      </c>
      <c r="G14" s="37">
        <f>F14/F11</f>
        <v/>
      </c>
      <c r="H14" s="19" t="n">
        <v>232</v>
      </c>
      <c r="I14" s="37">
        <f>H14/H11</f>
        <v/>
      </c>
      <c r="J14" s="19" t="n">
        <v>270</v>
      </c>
      <c r="K14" s="37">
        <f>J14/J11</f>
        <v/>
      </c>
      <c r="L14" s="19" t="n">
        <v>241</v>
      </c>
      <c r="M14" s="37">
        <f>L14/L11</f>
        <v/>
      </c>
      <c r="N14" s="19" t="n">
        <v>200</v>
      </c>
      <c r="O14" s="37">
        <f>N14/N11</f>
        <v/>
      </c>
      <c r="P14" s="19" t="n">
        <v>223</v>
      </c>
      <c r="Q14" s="37">
        <f>P14/P11</f>
        <v/>
      </c>
      <c r="R14" s="19" t="n">
        <v>159</v>
      </c>
      <c r="S14" s="37">
        <f>R14/R11</f>
        <v/>
      </c>
      <c r="T14" s="19" t="n">
        <v>699</v>
      </c>
      <c r="U14" s="37">
        <f>T14/T11</f>
        <v/>
      </c>
      <c r="V14" s="19" t="n">
        <v>584</v>
      </c>
      <c r="W14" s="37">
        <f>V14/V11</f>
        <v/>
      </c>
      <c r="X14" s="19" t="n">
        <v>772</v>
      </c>
      <c r="Y14" s="37">
        <f>X14/X11</f>
        <v/>
      </c>
      <c r="Z14" s="19" t="n">
        <v>664</v>
      </c>
      <c r="AA14" s="37">
        <f>Z14/Z11</f>
        <v/>
      </c>
      <c r="AB14" s="19" t="n">
        <v>1152</v>
      </c>
      <c r="AC14" s="37">
        <f>AB14/AB11</f>
        <v/>
      </c>
      <c r="AD14" s="19" t="n">
        <v>685</v>
      </c>
      <c r="AE14" s="37">
        <f>AD14/AD11</f>
        <v/>
      </c>
      <c r="AF14" s="19" t="n">
        <v>364</v>
      </c>
      <c r="AG14" s="37">
        <f>AF14/AF11</f>
        <v/>
      </c>
      <c r="AH14" s="19" t="n">
        <v>599</v>
      </c>
      <c r="AI14" s="37">
        <f>AH14/AH11</f>
        <v/>
      </c>
      <c r="AJ14" s="19" t="n">
        <v>398</v>
      </c>
      <c r="AK14" s="37">
        <f>AJ14/AJ11</f>
        <v/>
      </c>
      <c r="AL14" s="19" t="n">
        <v>320</v>
      </c>
      <c r="AM14" s="37">
        <f>AL14/AL11</f>
        <v/>
      </c>
      <c r="AN14" s="19" t="n">
        <v>379</v>
      </c>
      <c r="AO14" s="37">
        <f>AN14/AN11</f>
        <v/>
      </c>
      <c r="AP14" s="22" t="n">
        <v>479</v>
      </c>
      <c r="AQ14" s="37">
        <f>AP14/AP11</f>
        <v/>
      </c>
      <c r="AR14" s="19" t="n">
        <v>264</v>
      </c>
      <c r="AS14" s="37">
        <f>AR14/AR11</f>
        <v/>
      </c>
      <c r="AT14" s="19" t="n">
        <v>168</v>
      </c>
      <c r="AU14" s="37">
        <f>AT14/AT11</f>
        <v/>
      </c>
      <c r="AV14" s="19" t="n">
        <v>279</v>
      </c>
      <c r="AW14" s="37">
        <f>AV14/AV11</f>
        <v/>
      </c>
      <c r="AX14" s="19" t="n">
        <v>400</v>
      </c>
      <c r="AY14" s="37">
        <f>AX14/AX11</f>
        <v/>
      </c>
      <c r="AZ14" s="19" t="n">
        <v>301</v>
      </c>
      <c r="BA14" s="37">
        <f>AZ14/AZ11</f>
        <v/>
      </c>
      <c r="BB14" s="19" t="n">
        <v>276</v>
      </c>
      <c r="BC14" s="37">
        <f>BB14/BB11</f>
        <v/>
      </c>
      <c r="BD14" s="19" t="n">
        <v>397</v>
      </c>
      <c r="BE14" s="37">
        <f>BD14/BD11</f>
        <v/>
      </c>
      <c r="BF14" s="19" t="n">
        <v>192</v>
      </c>
      <c r="BG14" s="37">
        <f>BF14/BF11</f>
        <v/>
      </c>
      <c r="BH14" s="19" t="n">
        <v>148</v>
      </c>
      <c r="BI14" s="37">
        <f>BH14/BH11</f>
        <v/>
      </c>
      <c r="BJ14" s="19" t="n">
        <v>248</v>
      </c>
      <c r="BK14" s="125">
        <f>BJ14/BJ11</f>
        <v/>
      </c>
      <c r="BL14" s="50">
        <f>AVERAGE(B14,D14,F14,H14,J14,L14,N14,P14,R14,T14,V14,X14,Z14,AB14,AD14,AF14,AH14,AJ14,AL14,AN14,AP14,AR14,AT14,AV14,AX14,AZ14,BB14,BD14,BF14,BH14,BJ14)</f>
        <v/>
      </c>
      <c r="BM14" s="62">
        <f>BL14/BL11</f>
        <v/>
      </c>
      <c r="BN14" s="50">
        <f>SUM(B14,D14,F14,H14,J14,L14,N14,P14,R14,T14,V14,X14,Z14,AB14,AD14,AF14,AH14,AJ14,AL14,AN14,AP14,AR14,AT14,AV14,AX14,AZ14,BB14,BD14,BF14,BH14,BJ14)</f>
        <v/>
      </c>
      <c r="BQ14" s="8" t="n"/>
    </row>
    <row r="15" ht="15.75" customHeight="1" s="665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20" t="n"/>
      <c r="BG15" s="46" t="n"/>
      <c r="BH15" s="20" t="n"/>
      <c r="BI15" s="46" t="n"/>
      <c r="BJ15" s="20" t="n"/>
      <c r="BK15" s="46" t="n"/>
      <c r="BL15" s="4" t="inlineStr">
        <is>
          <t>Среднее в день</t>
        </is>
      </c>
      <c r="BM15" s="85" t="inlineStr">
        <is>
          <t>% конверсии</t>
        </is>
      </c>
      <c r="BN15" s="5" t="inlineStr">
        <is>
          <t>Сумма конверсий</t>
        </is>
      </c>
      <c r="BO15" s="5" t="inlineStr">
        <is>
          <t>Конверсия шага</t>
        </is>
      </c>
      <c r="BP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596</v>
      </c>
      <c r="C16" s="44">
        <f>B16/B4</f>
        <v/>
      </c>
      <c r="D16" s="19" t="n">
        <v>926</v>
      </c>
      <c r="E16" s="44">
        <f>D16/D4</f>
        <v/>
      </c>
      <c r="F16" s="19" t="n">
        <v>1336</v>
      </c>
      <c r="G16" s="44">
        <f>F16/F4</f>
        <v/>
      </c>
      <c r="H16" s="19" t="n">
        <v>1484</v>
      </c>
      <c r="I16" s="44">
        <f>H16/H4</f>
        <v/>
      </c>
      <c r="J16" s="19" t="n">
        <v>1502</v>
      </c>
      <c r="K16" s="44">
        <f>J16/J4</f>
        <v/>
      </c>
      <c r="L16" s="19" t="n">
        <v>1599</v>
      </c>
      <c r="M16" s="44">
        <f>L16/L4</f>
        <v/>
      </c>
      <c r="N16" s="19" t="n">
        <v>1387</v>
      </c>
      <c r="O16" s="44">
        <f>N16/N4</f>
        <v/>
      </c>
      <c r="P16" s="19" t="n">
        <v>1500</v>
      </c>
      <c r="Q16" s="44">
        <f>P16/P4</f>
        <v/>
      </c>
      <c r="R16" s="19" t="n">
        <v>1342</v>
      </c>
      <c r="S16" s="44">
        <f>R16/R4</f>
        <v/>
      </c>
      <c r="T16" s="19" t="n">
        <v>1861</v>
      </c>
      <c r="U16" s="44">
        <f>T16/T4</f>
        <v/>
      </c>
      <c r="V16" s="19" t="n">
        <v>1704</v>
      </c>
      <c r="W16" s="44">
        <f>V16/V4</f>
        <v/>
      </c>
      <c r="X16" s="19" t="n">
        <v>1585</v>
      </c>
      <c r="Y16" s="44">
        <f>X16/X4</f>
        <v/>
      </c>
      <c r="Z16" s="19" t="n">
        <v>1476</v>
      </c>
      <c r="AA16" s="44">
        <f>Z16/Z4</f>
        <v/>
      </c>
      <c r="AB16" s="19" t="n">
        <v>1989</v>
      </c>
      <c r="AC16" s="44">
        <f>AB16/AB4</f>
        <v/>
      </c>
      <c r="AD16" s="22" t="n">
        <v>1913</v>
      </c>
      <c r="AE16" s="44">
        <f>AD16/AD4</f>
        <v/>
      </c>
      <c r="AF16" s="22" t="n">
        <v>1645</v>
      </c>
      <c r="AG16" s="44">
        <f>AF16/AF4</f>
        <v/>
      </c>
      <c r="AH16" s="22" t="n">
        <v>1824</v>
      </c>
      <c r="AI16" s="44">
        <f>AH16/AH4</f>
        <v/>
      </c>
      <c r="AJ16" s="22" t="n">
        <v>1629</v>
      </c>
      <c r="AK16" s="44">
        <f>AJ16/AJ4</f>
        <v/>
      </c>
      <c r="AL16" s="22" t="n">
        <v>1709</v>
      </c>
      <c r="AM16" s="44">
        <f>AL16/AL4</f>
        <v/>
      </c>
      <c r="AN16" s="22" t="n">
        <v>1758</v>
      </c>
      <c r="AO16" s="44">
        <f>AN16/AN4</f>
        <v/>
      </c>
      <c r="AP16" s="22" t="n">
        <v>1925</v>
      </c>
      <c r="AQ16" s="44">
        <f>AP16/AP4</f>
        <v/>
      </c>
      <c r="AR16" s="22" t="n">
        <v>1690</v>
      </c>
      <c r="AS16" s="44">
        <f>AR16/AR4</f>
        <v/>
      </c>
      <c r="AT16" s="22" t="n">
        <v>1511</v>
      </c>
      <c r="AU16" s="44">
        <f>AT16/AT4</f>
        <v/>
      </c>
      <c r="AV16" s="22" t="n">
        <v>1731</v>
      </c>
      <c r="AW16" s="44">
        <f>AV16/AV4</f>
        <v/>
      </c>
      <c r="AX16" s="22" t="n">
        <v>1777</v>
      </c>
      <c r="AY16" s="44">
        <f>AX16/AX4</f>
        <v/>
      </c>
      <c r="AZ16" s="22" t="n">
        <v>1635</v>
      </c>
      <c r="BA16" s="44">
        <f>AZ16/AZ4</f>
        <v/>
      </c>
      <c r="BB16" s="22" t="n">
        <v>1574</v>
      </c>
      <c r="BC16" s="44">
        <f>BB16/BB4</f>
        <v/>
      </c>
      <c r="BD16" s="22" t="n">
        <v>1821</v>
      </c>
      <c r="BE16" s="44">
        <f>BD16/BD4</f>
        <v/>
      </c>
      <c r="BF16" s="22" t="n">
        <v>1701</v>
      </c>
      <c r="BG16" s="44">
        <f>BF16/BF4</f>
        <v/>
      </c>
      <c r="BH16" s="22" t="n">
        <v>1464</v>
      </c>
      <c r="BI16" s="44">
        <f>BH16/BH4</f>
        <v/>
      </c>
      <c r="BJ16" s="22" t="n">
        <v>1699</v>
      </c>
      <c r="BK16" s="44">
        <f>BJ16/BJ4</f>
        <v/>
      </c>
      <c r="BL16" s="49">
        <f>AVERAGE(B16,D16,F16,H16,J16,L16,N16,P16,R16,T16,V16,X16,Z16,AB16,AD16,AF16,AH16,AJ16,AL16,AN16,AP16,AR16,AT16,AV16,AX16,AZ16,BB16,BD16,BF16,BH16,BJ16)</f>
        <v/>
      </c>
      <c r="BM16" s="60">
        <f>BL16/BL4</f>
        <v/>
      </c>
      <c r="BN16" s="49">
        <f>SUM(B16,D16,F16,H16,J16,L16,N16,P16,R16,T16,V16,X16,Z16,AB16,AD16,AF16,AH16,AJ16,AL16,AN16,AP16,AR16,AT16,AV16,AX16,AZ16,BB16,BD16,BF16,BH16,BJ16)</f>
        <v/>
      </c>
      <c r="BO16" s="32" t="n">
        <v>1</v>
      </c>
      <c r="BP16" s="32">
        <f>BN16/BN4</f>
        <v/>
      </c>
      <c r="BS16" s="68" t="n"/>
    </row>
    <row r="17">
      <c r="A17" s="9" t="inlineStr">
        <is>
          <t>Кликнул все чекбоксы, нажал "Начать оформление"</t>
        </is>
      </c>
      <c r="B17" s="19" t="n">
        <v>368</v>
      </c>
      <c r="C17" s="38">
        <f>B17/B16</f>
        <v/>
      </c>
      <c r="D17" s="19" t="n">
        <v>611</v>
      </c>
      <c r="E17" s="38">
        <f>D17/D16</f>
        <v/>
      </c>
      <c r="F17" s="19" t="n">
        <v>937</v>
      </c>
      <c r="G17" s="38">
        <f>F17/F16</f>
        <v/>
      </c>
      <c r="H17" s="19" t="n">
        <v>1034</v>
      </c>
      <c r="I17" s="38">
        <f>H17/H16</f>
        <v/>
      </c>
      <c r="J17" s="19" t="n">
        <v>1101</v>
      </c>
      <c r="K17" s="44">
        <f>J17/J16</f>
        <v/>
      </c>
      <c r="L17" s="19" t="n">
        <v>1200</v>
      </c>
      <c r="M17" s="38">
        <f>L17/L16</f>
        <v/>
      </c>
      <c r="N17" s="19" t="n">
        <v>995</v>
      </c>
      <c r="O17" s="38">
        <f>N17/N16</f>
        <v/>
      </c>
      <c r="P17" s="19" t="n">
        <v>1084</v>
      </c>
      <c r="Q17" s="38">
        <f>P17/P16</f>
        <v/>
      </c>
      <c r="R17" s="19" t="n">
        <v>962</v>
      </c>
      <c r="S17" s="44">
        <f>R17/R16</f>
        <v/>
      </c>
      <c r="T17" s="19" t="n">
        <v>1329</v>
      </c>
      <c r="U17" s="44">
        <f>T17/T16</f>
        <v/>
      </c>
      <c r="V17" s="19" t="n">
        <v>1254</v>
      </c>
      <c r="W17" s="44">
        <f>V17/V16</f>
        <v/>
      </c>
      <c r="X17" s="19" t="n">
        <v>1133</v>
      </c>
      <c r="Y17" s="44">
        <f>X17/X16</f>
        <v/>
      </c>
      <c r="Z17" s="19" t="n">
        <v>1115</v>
      </c>
      <c r="AA17" s="44">
        <f>Z17/Z16</f>
        <v/>
      </c>
      <c r="AB17" s="19" t="n">
        <v>1392</v>
      </c>
      <c r="AC17" s="44">
        <f>AB17/AB16</f>
        <v/>
      </c>
      <c r="AD17" s="22" t="n">
        <v>1377</v>
      </c>
      <c r="AE17" s="44">
        <f>AD17/AD16</f>
        <v/>
      </c>
      <c r="AF17" s="22" t="n">
        <v>1216</v>
      </c>
      <c r="AG17" s="44">
        <f>AF17/AF16</f>
        <v/>
      </c>
      <c r="AH17" s="22" t="n">
        <v>1392</v>
      </c>
      <c r="AI17" s="44">
        <f>AH17/AH16</f>
        <v/>
      </c>
      <c r="AJ17" s="22" t="n">
        <v>1229</v>
      </c>
      <c r="AK17" s="44">
        <f>AJ17/AJ16</f>
        <v/>
      </c>
      <c r="AL17" s="22" t="n">
        <v>1260</v>
      </c>
      <c r="AM17" s="44">
        <f>AL17/AL16</f>
        <v/>
      </c>
      <c r="AN17" s="22" t="n">
        <v>1293</v>
      </c>
      <c r="AO17" s="44">
        <f>AN17/AN16</f>
        <v/>
      </c>
      <c r="AP17" s="22" t="n">
        <v>1429</v>
      </c>
      <c r="AQ17" s="44">
        <f>AP17/AP16</f>
        <v/>
      </c>
      <c r="AR17" s="22" t="n">
        <v>1243</v>
      </c>
      <c r="AS17" s="44">
        <f>AR17/AR16</f>
        <v/>
      </c>
      <c r="AT17" s="22" t="n">
        <v>1119</v>
      </c>
      <c r="AU17" s="44">
        <f>AT17/AT16</f>
        <v/>
      </c>
      <c r="AV17" s="22" t="n">
        <v>1306</v>
      </c>
      <c r="AW17" s="44">
        <f>AV17/AV16</f>
        <v/>
      </c>
      <c r="AX17" s="22" t="n">
        <v>1324</v>
      </c>
      <c r="AY17" s="44">
        <f>AX17/AX16</f>
        <v/>
      </c>
      <c r="AZ17" s="22" t="n">
        <v>1224</v>
      </c>
      <c r="BA17" s="44">
        <f>AZ17/AZ16</f>
        <v/>
      </c>
      <c r="BB17" s="22" t="n">
        <v>1155</v>
      </c>
      <c r="BC17" s="44">
        <f>BB17/BB16</f>
        <v/>
      </c>
      <c r="BD17" s="22" t="n">
        <v>1359</v>
      </c>
      <c r="BE17" s="44">
        <f>BD17/BD16</f>
        <v/>
      </c>
      <c r="BF17" s="22" t="n">
        <v>1303</v>
      </c>
      <c r="BG17" s="44">
        <f>BF17/BF16</f>
        <v/>
      </c>
      <c r="BH17" s="22" t="n">
        <v>1085</v>
      </c>
      <c r="BI17" s="44">
        <f>BH17/BH16</f>
        <v/>
      </c>
      <c r="BJ17" s="22" t="n">
        <v>1274</v>
      </c>
      <c r="BK17" s="44">
        <f>BJ17/BJ16</f>
        <v/>
      </c>
      <c r="BL17" s="49">
        <f>AVERAGE(B17,D17,F17,H17,J17,L17,N17,P17,R17,T17,V17,X17,Z17,AB17,AD17,AF17,AH17,AJ17,AL17,AN17,AP17,AR17,AT17,AV17,AX17,AZ17,BB17,BD17,BF17,BH17,BJ17)</f>
        <v/>
      </c>
      <c r="BM17" s="60">
        <f>BL17/BL16</f>
        <v/>
      </c>
      <c r="BN17" s="49">
        <f>SUM(B17,D17,F17,H17,J17,L17,N17,P17,R17,T17,V17,X17,Z17,AB17,AD17,AF17,AH17,AJ17,AL17,AN17,AP17,AR17,AT17,AV17,AX17,AZ17,BB17,BD17,BF17,BH17,BJ17)</f>
        <v/>
      </c>
      <c r="BO17" s="32">
        <f>BL17/BL16</f>
        <v/>
      </c>
      <c r="BP17" s="32">
        <f>BN17/BN4</f>
        <v/>
      </c>
      <c r="BS17" s="67" t="n"/>
    </row>
    <row r="18">
      <c r="A18" s="9" t="inlineStr">
        <is>
          <t>Шаг 1 "Выбор карты"</t>
        </is>
      </c>
      <c r="B18" s="19" t="n">
        <v>332</v>
      </c>
      <c r="C18" s="38">
        <f>B18/B16</f>
        <v/>
      </c>
      <c r="D18" s="19" t="n">
        <v>579</v>
      </c>
      <c r="E18" s="38">
        <f>D18/D16</f>
        <v/>
      </c>
      <c r="F18" s="19" t="n">
        <v>885</v>
      </c>
      <c r="G18" s="38">
        <f>F18/F16</f>
        <v/>
      </c>
      <c r="H18" s="19" t="n">
        <v>957</v>
      </c>
      <c r="I18" s="38">
        <f>H18/H16</f>
        <v/>
      </c>
      <c r="J18" s="19" t="n">
        <v>1030</v>
      </c>
      <c r="K18" s="44">
        <f>J18/J16</f>
        <v/>
      </c>
      <c r="L18" s="19" t="n">
        <v>1132</v>
      </c>
      <c r="M18" s="38">
        <f>L18/L16</f>
        <v/>
      </c>
      <c r="N18" s="19" t="n">
        <v>918</v>
      </c>
      <c r="O18" s="38">
        <f>N18/N16</f>
        <v/>
      </c>
      <c r="P18" s="19" t="n">
        <v>1030</v>
      </c>
      <c r="Q18" s="38">
        <f>P18/P16</f>
        <v/>
      </c>
      <c r="R18" s="19" t="n">
        <v>909</v>
      </c>
      <c r="S18" s="44">
        <f>R18/R16</f>
        <v/>
      </c>
      <c r="T18" s="19" t="n">
        <v>1246</v>
      </c>
      <c r="U18" s="44">
        <f>T18/T16</f>
        <v/>
      </c>
      <c r="V18" s="19" t="n">
        <v>1172</v>
      </c>
      <c r="W18" s="44">
        <f>V18/V16</f>
        <v/>
      </c>
      <c r="X18" s="19" t="n">
        <v>1066</v>
      </c>
      <c r="Y18" s="44">
        <f>X18/X16</f>
        <v/>
      </c>
      <c r="Z18" s="19" t="n">
        <v>1053</v>
      </c>
      <c r="AA18" s="44">
        <f>Z18/Z16</f>
        <v/>
      </c>
      <c r="AB18" s="19" t="n">
        <v>1301</v>
      </c>
      <c r="AC18" s="44">
        <f>AB18/AB16</f>
        <v/>
      </c>
      <c r="AD18" s="22" t="n">
        <v>1291</v>
      </c>
      <c r="AE18" s="44">
        <f>AD18/AD16</f>
        <v/>
      </c>
      <c r="AF18" s="22" t="n">
        <v>1132</v>
      </c>
      <c r="AG18" s="44">
        <f>AF18/AF16</f>
        <v/>
      </c>
      <c r="AH18" s="22" t="n">
        <v>1301</v>
      </c>
      <c r="AI18" s="44">
        <f>AH18/AH16</f>
        <v/>
      </c>
      <c r="AJ18" s="22" t="n">
        <v>1142</v>
      </c>
      <c r="AK18" s="44">
        <f>AJ18/AJ16</f>
        <v/>
      </c>
      <c r="AL18" s="22" t="n">
        <v>1167</v>
      </c>
      <c r="AM18" s="44">
        <f>AL18/AL16</f>
        <v/>
      </c>
      <c r="AN18" s="22" t="n">
        <v>1204</v>
      </c>
      <c r="AO18" s="44">
        <f>AN18/AN16</f>
        <v/>
      </c>
      <c r="AP18" s="22" t="n">
        <v>1334</v>
      </c>
      <c r="AQ18" s="44">
        <f>AP18/AP16</f>
        <v/>
      </c>
      <c r="AR18" s="22" t="n">
        <v>1172</v>
      </c>
      <c r="AS18" s="44">
        <f>AR18/AR16</f>
        <v/>
      </c>
      <c r="AT18" s="22" t="n">
        <v>1040</v>
      </c>
      <c r="AU18" s="44">
        <f>AT18/AT16</f>
        <v/>
      </c>
      <c r="AV18" s="22" t="n">
        <v>1232</v>
      </c>
      <c r="AW18" s="44">
        <f>AV18/AV16</f>
        <v/>
      </c>
      <c r="AX18" s="22" t="n">
        <v>1242</v>
      </c>
      <c r="AY18" s="44">
        <f>AX18/AX16</f>
        <v/>
      </c>
      <c r="AZ18" s="22" t="n">
        <v>1156</v>
      </c>
      <c r="BA18" s="44">
        <f>AZ18/AZ16</f>
        <v/>
      </c>
      <c r="BB18" s="22" t="n">
        <v>1082</v>
      </c>
      <c r="BC18" s="44">
        <f>BB18/BB16</f>
        <v/>
      </c>
      <c r="BD18" s="22" t="n">
        <v>1266</v>
      </c>
      <c r="BE18" s="44">
        <f>BD18/BD16</f>
        <v/>
      </c>
      <c r="BF18" s="22" t="n">
        <v>1207</v>
      </c>
      <c r="BG18" s="44">
        <f>BF18/BF16</f>
        <v/>
      </c>
      <c r="BH18" s="22" t="n">
        <v>1017</v>
      </c>
      <c r="BI18" s="44">
        <f>BH18/BH16</f>
        <v/>
      </c>
      <c r="BJ18" s="22" t="n">
        <v>1176</v>
      </c>
      <c r="BK18" s="44">
        <f>BJ18/BJ16</f>
        <v/>
      </c>
      <c r="BL18" s="49">
        <f>AVERAGE(B18,D18,F18,H18,J18,L18,N18,P18,R18,T18,V18,X18,Z18,AB18,AD18,AF18,AH18,AJ18,AL18,AN18,AP18,AR18,AT18,AV18,AX18,AZ18,BB18,BD18,BF18,BH18,BJ18)</f>
        <v/>
      </c>
      <c r="BM18" s="60">
        <f>BL18/BL16</f>
        <v/>
      </c>
      <c r="BN18" s="49">
        <f>SUM(B18,D18,F18,H18,J18,L18,N18,P18,R18,T18,V18,X18,Z18,AB18,AD18,AF18,AH18,AJ18,AL18,AN18,AP18,AR18,AT18,AV18,AX18,AZ18,BB18,BD18,BF18,BH18,BJ18)</f>
        <v/>
      </c>
      <c r="BO18" s="32">
        <f>BL18/BL17</f>
        <v/>
      </c>
      <c r="BP18" s="32">
        <f>BN18/BN4</f>
        <v/>
      </c>
      <c r="BS18" s="67" t="n"/>
    </row>
    <row r="19" ht="15.75" customHeight="1" s="665" thickBot="1">
      <c r="A19" s="9" t="inlineStr">
        <is>
          <t>Шаг 2 "Подписать договор"</t>
        </is>
      </c>
      <c r="B19" s="19" t="n">
        <v>310</v>
      </c>
      <c r="C19" s="39">
        <f>B19/B16</f>
        <v/>
      </c>
      <c r="D19" s="19" t="n">
        <v>555</v>
      </c>
      <c r="E19" s="39">
        <f>D19/D16</f>
        <v/>
      </c>
      <c r="F19" s="19" t="n">
        <v>836</v>
      </c>
      <c r="G19" s="39">
        <f>F19/F16</f>
        <v/>
      </c>
      <c r="H19" s="19" t="n">
        <v>904</v>
      </c>
      <c r="I19" s="39">
        <f>H19/H16</f>
        <v/>
      </c>
      <c r="J19" s="19" t="n">
        <v>982</v>
      </c>
      <c r="K19" s="45">
        <f>J19/J16</f>
        <v/>
      </c>
      <c r="L19" s="19" t="n">
        <v>1092</v>
      </c>
      <c r="M19" s="39">
        <f>L19/L16</f>
        <v/>
      </c>
      <c r="N19" s="19" t="n">
        <v>876</v>
      </c>
      <c r="O19" s="39">
        <f>N19/N16</f>
        <v/>
      </c>
      <c r="P19" s="19" t="n">
        <v>980</v>
      </c>
      <c r="Q19" s="39">
        <f>P19/P16</f>
        <v/>
      </c>
      <c r="R19" s="19" t="n">
        <v>874</v>
      </c>
      <c r="S19" s="45">
        <f>R19/R16</f>
        <v/>
      </c>
      <c r="T19" s="19" t="n">
        <v>1189</v>
      </c>
      <c r="U19" s="45">
        <f>T19/T16</f>
        <v/>
      </c>
      <c r="V19" s="19" t="n">
        <v>1104</v>
      </c>
      <c r="W19" s="45">
        <f>V19/V16</f>
        <v/>
      </c>
      <c r="X19" s="19" t="n">
        <v>993</v>
      </c>
      <c r="Y19" s="45">
        <f>X19/X16</f>
        <v/>
      </c>
      <c r="Z19" s="19" t="n">
        <v>1009</v>
      </c>
      <c r="AA19" s="45">
        <f>Z19/Z16</f>
        <v/>
      </c>
      <c r="AB19" s="19" t="n">
        <v>1209</v>
      </c>
      <c r="AC19" s="45">
        <f>AB19/AB16</f>
        <v/>
      </c>
      <c r="AD19" s="22" t="n">
        <v>1243</v>
      </c>
      <c r="AE19" s="45">
        <f>AD19/AD16</f>
        <v/>
      </c>
      <c r="AF19" s="22" t="n">
        <v>1084</v>
      </c>
      <c r="AG19" s="45">
        <f>AF19/AF16</f>
        <v/>
      </c>
      <c r="AH19" s="22" t="n">
        <v>1238</v>
      </c>
      <c r="AI19" s="45">
        <f>AH19/AH16</f>
        <v/>
      </c>
      <c r="AJ19" s="22" t="n">
        <v>1091</v>
      </c>
      <c r="AK19" s="45">
        <f>AJ19/AJ16</f>
        <v/>
      </c>
      <c r="AL19" s="22" t="n">
        <v>1106</v>
      </c>
      <c r="AM19" s="45">
        <f>AL19/AL16</f>
        <v/>
      </c>
      <c r="AN19" s="22" t="n">
        <v>1143</v>
      </c>
      <c r="AO19" s="45">
        <f>AN19/AN16</f>
        <v/>
      </c>
      <c r="AP19" s="22" t="n">
        <v>1266</v>
      </c>
      <c r="AQ19" s="45">
        <f>AP19/AP16</f>
        <v/>
      </c>
      <c r="AR19" s="22" t="n">
        <v>1113</v>
      </c>
      <c r="AS19" s="45">
        <f>AR19/AR16</f>
        <v/>
      </c>
      <c r="AT19" s="22" t="n">
        <v>978</v>
      </c>
      <c r="AU19" s="45">
        <f>AT19/AT16</f>
        <v/>
      </c>
      <c r="AV19" s="22" t="n">
        <v>1174</v>
      </c>
      <c r="AW19" s="45">
        <f>AV19/AV16</f>
        <v/>
      </c>
      <c r="AX19" s="22" t="n">
        <v>1193</v>
      </c>
      <c r="AY19" s="45">
        <f>AX19/AX16</f>
        <v/>
      </c>
      <c r="AZ19" s="22" t="n">
        <v>1092</v>
      </c>
      <c r="BA19" s="45">
        <f>AZ19/AZ16</f>
        <v/>
      </c>
      <c r="BB19" s="22" t="n">
        <v>1034</v>
      </c>
      <c r="BC19" s="45">
        <f>BB19/BB16</f>
        <v/>
      </c>
      <c r="BD19" s="22" t="n">
        <v>1208</v>
      </c>
      <c r="BE19" s="45">
        <f>BD19/BD16</f>
        <v/>
      </c>
      <c r="BF19" s="22" t="n">
        <v>1132</v>
      </c>
      <c r="BG19" s="45">
        <f>BF19/BF16</f>
        <v/>
      </c>
      <c r="BH19" s="22" t="n">
        <v>958</v>
      </c>
      <c r="BI19" s="45">
        <f>BH19/BH16</f>
        <v/>
      </c>
      <c r="BJ19" s="22" t="n">
        <v>1118</v>
      </c>
      <c r="BK19" s="45">
        <f>BJ19/BJ16</f>
        <v/>
      </c>
      <c r="BL19" s="49">
        <f>AVERAGE(B19,D19,F19,H19,J19,L19,N19,P19,R19,T19,V19,X19,Z19,AB19,AD19,AF19,AH19,AJ19,AL19,AN19,AP19,AR19,AT19,AV19,AX19,AZ19,BB19,BD19,BF19,BH19,BJ19)</f>
        <v/>
      </c>
      <c r="BM19" s="60">
        <f>BL19/BL16</f>
        <v/>
      </c>
      <c r="BN19" s="49">
        <f>SUM(B19,D19,F19,H19,J19,L19,N19,P19,R19,T19,V19,X19,Z19,AB19,AD19,AF19,AH19,AJ19,AL19,AN19,AP19,AR19,AT19,AV19,AX19,AZ19,BB19,BD19,BF19,BH19,BJ19)</f>
        <v/>
      </c>
      <c r="BO19" s="33">
        <f>BL19/BL18</f>
        <v/>
      </c>
      <c r="BP19" s="33">
        <f>BN19/BN4</f>
        <v/>
      </c>
      <c r="BS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21" t="n"/>
      <c r="BG20" s="44" t="n"/>
      <c r="BH20" s="21" t="n"/>
      <c r="BI20" s="44" t="n"/>
      <c r="BJ20" s="21" t="n"/>
      <c r="BK20" s="44" t="n"/>
      <c r="BL20" s="48" t="n"/>
      <c r="BM20" s="57" t="n"/>
      <c r="BN20" s="48" t="n"/>
      <c r="BO20" s="8" t="n"/>
      <c r="BP20" s="68" t="n"/>
    </row>
    <row r="21">
      <c r="A21" s="9" t="inlineStr">
        <is>
          <t>Кликнул "Продлить заём"</t>
        </is>
      </c>
      <c r="B21" s="19" t="n">
        <v>559</v>
      </c>
      <c r="C21" s="44">
        <f>B21/B4</f>
        <v/>
      </c>
      <c r="D21" s="19" t="n">
        <v>1011</v>
      </c>
      <c r="E21" s="44">
        <f>D21/D4</f>
        <v/>
      </c>
      <c r="F21" s="19" t="n">
        <v>3168</v>
      </c>
      <c r="G21" s="44">
        <f>F21/F4</f>
        <v/>
      </c>
      <c r="H21" s="19" t="n">
        <v>2617</v>
      </c>
      <c r="I21" s="44">
        <f>H21/H4</f>
        <v/>
      </c>
      <c r="J21" s="19" t="n">
        <v>2927</v>
      </c>
      <c r="K21" s="44">
        <f>J21/J4</f>
        <v/>
      </c>
      <c r="L21" s="19" t="n">
        <v>2957</v>
      </c>
      <c r="M21" s="44">
        <f>L21/L4</f>
        <v/>
      </c>
      <c r="N21" s="19" t="n">
        <v>2183</v>
      </c>
      <c r="O21" s="44">
        <f>N21/N4</f>
        <v/>
      </c>
      <c r="P21" s="19" t="n">
        <v>2445</v>
      </c>
      <c r="Q21" s="44">
        <f>P21/P4</f>
        <v/>
      </c>
      <c r="R21" s="19" t="n">
        <v>1756</v>
      </c>
      <c r="S21" s="44">
        <f>R21/R4</f>
        <v/>
      </c>
      <c r="T21" s="19" t="n">
        <v>4979</v>
      </c>
      <c r="U21" s="44">
        <f>T21/T4</f>
        <v/>
      </c>
      <c r="V21" s="19" t="n">
        <v>5143</v>
      </c>
      <c r="W21" s="44">
        <f>V21/V4</f>
        <v/>
      </c>
      <c r="X21" s="19" t="n">
        <v>5880</v>
      </c>
      <c r="Y21" s="44">
        <f>X21/X4</f>
        <v/>
      </c>
      <c r="Z21" s="19" t="n">
        <v>5276</v>
      </c>
      <c r="AA21" s="44">
        <f>Z21/Z4</f>
        <v/>
      </c>
      <c r="AB21" s="19" t="n">
        <v>8137</v>
      </c>
      <c r="AC21" s="44">
        <f>AB21/AB4</f>
        <v/>
      </c>
      <c r="AD21" s="19" t="n">
        <v>7519</v>
      </c>
      <c r="AE21" s="44">
        <f>AD21/AD4</f>
        <v/>
      </c>
      <c r="AF21" s="19" t="n">
        <v>4059</v>
      </c>
      <c r="AG21" s="44">
        <f>AF21/AF4</f>
        <v/>
      </c>
      <c r="AH21" s="19" t="n">
        <v>8115</v>
      </c>
      <c r="AI21" s="44">
        <f>AH21/AH4</f>
        <v/>
      </c>
      <c r="AJ21" s="19" t="n">
        <v>3822</v>
      </c>
      <c r="AK21" s="44">
        <f>AJ21/AJ4</f>
        <v/>
      </c>
      <c r="AL21" s="19" t="n">
        <v>2726</v>
      </c>
      <c r="AM21" s="44">
        <f>AL21/AL4</f>
        <v/>
      </c>
      <c r="AN21" s="19" t="n">
        <v>2900</v>
      </c>
      <c r="AO21" s="44">
        <f>AN21/AN4</f>
        <v/>
      </c>
      <c r="AP21" s="19" t="n">
        <v>3816</v>
      </c>
      <c r="AQ21" s="44">
        <f>AP21/AP4</f>
        <v/>
      </c>
      <c r="AR21" s="19" t="n">
        <v>2385</v>
      </c>
      <c r="AS21" s="44">
        <f>AR21/AR4</f>
        <v/>
      </c>
      <c r="AT21" s="19" t="n">
        <v>1291</v>
      </c>
      <c r="AU21" s="44">
        <f>AT21/AT4</f>
        <v/>
      </c>
      <c r="AV21" s="19" t="n">
        <v>2633</v>
      </c>
      <c r="AW21" s="44">
        <f>AV21/AV4</f>
        <v/>
      </c>
      <c r="AX21" s="19" t="n">
        <v>2769</v>
      </c>
      <c r="AY21" s="44">
        <f>AX21/AX4</f>
        <v/>
      </c>
      <c r="AZ21" s="19" t="n">
        <v>2003</v>
      </c>
      <c r="BA21" s="44">
        <f>AZ21/AZ4</f>
        <v/>
      </c>
      <c r="BB21" s="19" t="n">
        <v>1648</v>
      </c>
      <c r="BC21" s="44">
        <f>BB21/BB4</f>
        <v/>
      </c>
      <c r="BD21" s="19" t="n">
        <v>1706</v>
      </c>
      <c r="BE21" s="44">
        <f>BD21/BD4</f>
        <v/>
      </c>
      <c r="BF21" s="19" t="n">
        <v>1206</v>
      </c>
      <c r="BG21" s="44">
        <f>BF21/BF4</f>
        <v/>
      </c>
      <c r="BH21" s="19" t="n">
        <v>872</v>
      </c>
      <c r="BI21" s="44">
        <f>BH21/BH4</f>
        <v/>
      </c>
      <c r="BJ21" s="19" t="n">
        <v>1541</v>
      </c>
      <c r="BK21" s="44">
        <f>BJ21/BJ4</f>
        <v/>
      </c>
      <c r="BL21" s="49">
        <f>AVERAGE(B21,D21,F21,H21,J21,L21,N21,P21,R21,T21,V21,X21,Z21,AB21,AD21,AF21,AH21,AJ21,AL21,AN21,AP21,AR21,AT21,AV21,AX21,AZ21,BB21,BD21,BF21,BH21,BJ21)</f>
        <v/>
      </c>
      <c r="BM21" s="59">
        <f>BL21/BL4</f>
        <v/>
      </c>
      <c r="BN21" s="49">
        <f>SUM(B21,D21,F21,H21,J21,L21,N21,P21,R21,T21,V21,X21,Z21,AB21,AD21,AF21,AH21,AJ21,AL21,AN21,AP21,AR21,AT21,AV21,AX21,AZ21,BB21,BD21,BF21,BH21,BJ21)</f>
        <v/>
      </c>
      <c r="BO21" s="8" t="n"/>
    </row>
    <row r="22">
      <c r="A22" s="9" t="inlineStr">
        <is>
          <t>Ввёл код, нажал "Подписать"</t>
        </is>
      </c>
      <c r="B22" s="19" t="n">
        <v>420</v>
      </c>
      <c r="C22" s="44">
        <f>B22/B21</f>
        <v/>
      </c>
      <c r="D22" s="19" t="n">
        <v>789</v>
      </c>
      <c r="E22" s="44">
        <f>D22/D21</f>
        <v/>
      </c>
      <c r="F22" s="19" t="n">
        <v>2779</v>
      </c>
      <c r="G22" s="44">
        <f>F22/F21</f>
        <v/>
      </c>
      <c r="H22" s="19" t="n">
        <v>2255</v>
      </c>
      <c r="I22" s="44">
        <f>H22/H21</f>
        <v/>
      </c>
      <c r="J22" s="19" t="n">
        <v>2546</v>
      </c>
      <c r="K22" s="44">
        <f>J22/J21</f>
        <v/>
      </c>
      <c r="L22" s="19" t="n">
        <v>2597</v>
      </c>
      <c r="M22" s="44">
        <f>L22/L21</f>
        <v/>
      </c>
      <c r="N22" s="19" t="n">
        <v>1896</v>
      </c>
      <c r="O22" s="44">
        <f>N22/N21</f>
        <v/>
      </c>
      <c r="P22" s="19" t="n">
        <v>2068</v>
      </c>
      <c r="Q22" s="44">
        <f>P22/P21</f>
        <v/>
      </c>
      <c r="R22" s="19" t="n">
        <v>1375</v>
      </c>
      <c r="S22" s="44">
        <f>R22/R21</f>
        <v/>
      </c>
      <c r="T22" s="19" t="n">
        <v>4304</v>
      </c>
      <c r="U22" s="44">
        <f>T22/T21</f>
        <v/>
      </c>
      <c r="V22" s="19" t="n">
        <v>4451</v>
      </c>
      <c r="W22" s="44">
        <f>V22/V21</f>
        <v/>
      </c>
      <c r="X22" s="19" t="n">
        <v>5131</v>
      </c>
      <c r="Y22" s="44">
        <f>X22/X21</f>
        <v/>
      </c>
      <c r="Z22" s="19" t="n">
        <v>4604</v>
      </c>
      <c r="AA22" s="44">
        <f>Z22/Z21</f>
        <v/>
      </c>
      <c r="AB22" s="19" t="n">
        <v>7108</v>
      </c>
      <c r="AC22" s="44">
        <f>AB22/AB21</f>
        <v/>
      </c>
      <c r="AD22" s="19" t="n">
        <v>6712</v>
      </c>
      <c r="AE22" s="44">
        <f>AD22/AD21</f>
        <v/>
      </c>
      <c r="AF22" s="19" t="n">
        <v>3506</v>
      </c>
      <c r="AG22" s="44">
        <f>AF22/AF21</f>
        <v/>
      </c>
      <c r="AH22" s="19" t="n">
        <v>7319</v>
      </c>
      <c r="AI22" s="44">
        <f>AH22/AH21</f>
        <v/>
      </c>
      <c r="AJ22" s="19" t="n">
        <v>3342</v>
      </c>
      <c r="AK22" s="44">
        <f>AJ22/AJ21</f>
        <v/>
      </c>
      <c r="AL22" s="19" t="n">
        <v>2314</v>
      </c>
      <c r="AM22" s="44">
        <f>AL22/AL21</f>
        <v/>
      </c>
      <c r="AN22" s="19" t="n">
        <v>2481</v>
      </c>
      <c r="AO22" s="44">
        <f>AN22/AN21</f>
        <v/>
      </c>
      <c r="AP22" s="19" t="n">
        <v>3302</v>
      </c>
      <c r="AQ22" s="44">
        <f>AP22/AP21</f>
        <v/>
      </c>
      <c r="AR22" s="19" t="n">
        <v>2062</v>
      </c>
      <c r="AS22" s="44">
        <f>AR22/AR21</f>
        <v/>
      </c>
      <c r="AT22" s="19" t="n">
        <v>1041</v>
      </c>
      <c r="AU22" s="44">
        <f>AT22/AT21</f>
        <v/>
      </c>
      <c r="AV22" s="19" t="n">
        <v>2265</v>
      </c>
      <c r="AW22" s="44">
        <f>AV22/AV21</f>
        <v/>
      </c>
      <c r="AX22" s="19" t="n">
        <v>2352</v>
      </c>
      <c r="AY22" s="44">
        <f>AX22/AX21</f>
        <v/>
      </c>
      <c r="AZ22" s="19" t="n">
        <v>1690</v>
      </c>
      <c r="BA22" s="44">
        <f>AZ22/AZ21</f>
        <v/>
      </c>
      <c r="BB22" s="19" t="n">
        <v>1362</v>
      </c>
      <c r="BC22" s="44">
        <f>BB22/BB21</f>
        <v/>
      </c>
      <c r="BD22" s="19" t="n">
        <v>1432</v>
      </c>
      <c r="BE22" s="44">
        <f>BD22/BD21</f>
        <v/>
      </c>
      <c r="BF22" s="19" t="n">
        <v>975</v>
      </c>
      <c r="BG22" s="44">
        <f>BF22/BF21</f>
        <v/>
      </c>
      <c r="BH22" s="19" t="n">
        <v>665</v>
      </c>
      <c r="BI22" s="44">
        <f>BH22/BH21</f>
        <v/>
      </c>
      <c r="BJ22" s="19" t="n">
        <v>1222</v>
      </c>
      <c r="BK22" s="44">
        <f>BJ22/BJ21</f>
        <v/>
      </c>
      <c r="BL22" s="49">
        <f>AVERAGE(B22,D22,F22,H22,J22,L22,N22,P22,R22,T22,V22,X22,Z22,AB22,AD22,AF22,AH22,AJ22,AL22,AN22,AP22,AR22,AT22,AV22,AX22,AZ22,BB22,BD22,BF22,BH22,BJ22)</f>
        <v/>
      </c>
      <c r="BM22" s="59">
        <f>BL22/BL21</f>
        <v/>
      </c>
      <c r="BN22" s="49">
        <f>SUM(B22,D22,F22,H22,J22,L22,N22,P22,R22,T22,V22,X22,Z22,AB22,AD22,AF22,AH22,AJ22,AL22,AN22,AP22,AR22,AT22,AV22,AX22,AZ22,BB22,BD22,BF22,BH22,BJ22)</f>
        <v/>
      </c>
      <c r="BO22" s="8" t="n"/>
    </row>
    <row r="23">
      <c r="A23" s="9" t="inlineStr">
        <is>
          <t>Нажал "Внести платёж"</t>
        </is>
      </c>
      <c r="B23" s="19" t="n">
        <v>377</v>
      </c>
      <c r="C23" s="44">
        <f>B23/B21</f>
        <v/>
      </c>
      <c r="D23" s="19" t="n">
        <v>683</v>
      </c>
      <c r="E23" s="44">
        <f>D23/D21</f>
        <v/>
      </c>
      <c r="F23" s="19" t="n">
        <v>2147</v>
      </c>
      <c r="G23" s="44">
        <f>F23/F21</f>
        <v/>
      </c>
      <c r="H23" s="19" t="n">
        <v>1640</v>
      </c>
      <c r="I23" s="44">
        <f>H23/H21</f>
        <v/>
      </c>
      <c r="J23" s="19" t="n">
        <v>1846</v>
      </c>
      <c r="K23" s="44">
        <f>J23/J21</f>
        <v/>
      </c>
      <c r="L23" s="19" t="n">
        <v>1782</v>
      </c>
      <c r="M23" s="44">
        <f>L23/L21</f>
        <v/>
      </c>
      <c r="N23" s="19" t="n">
        <v>1467</v>
      </c>
      <c r="O23" s="44">
        <f>N23/N21</f>
        <v/>
      </c>
      <c r="P23" s="19" t="n">
        <v>1483</v>
      </c>
      <c r="Q23" s="44">
        <f>P23/P21</f>
        <v/>
      </c>
      <c r="R23" s="19" t="n">
        <v>1029</v>
      </c>
      <c r="S23" s="44">
        <f>R23/R21</f>
        <v/>
      </c>
      <c r="T23" s="19" t="n">
        <v>3242</v>
      </c>
      <c r="U23" s="44">
        <f>T23/T21</f>
        <v/>
      </c>
      <c r="V23" s="19" t="n">
        <v>3266</v>
      </c>
      <c r="W23" s="44">
        <f>V23/V21</f>
        <v/>
      </c>
      <c r="X23" s="19" t="n">
        <v>3894</v>
      </c>
      <c r="Y23" s="44">
        <f>X23/X21</f>
        <v/>
      </c>
      <c r="Z23" s="19" t="n">
        <v>3546</v>
      </c>
      <c r="AA23" s="44">
        <f>Z23/Z21</f>
        <v/>
      </c>
      <c r="AB23" s="19" t="n">
        <v>5653</v>
      </c>
      <c r="AC23" s="44">
        <f>AB23/AB21</f>
        <v/>
      </c>
      <c r="AD23" s="19" t="n">
        <v>5389</v>
      </c>
      <c r="AE23" s="44">
        <f>AD23/AD21</f>
        <v/>
      </c>
      <c r="AF23" s="19" t="n">
        <v>2824</v>
      </c>
      <c r="AG23" s="44">
        <f>AF23/AF21</f>
        <v/>
      </c>
      <c r="AH23" s="19" t="n">
        <v>5709</v>
      </c>
      <c r="AI23" s="44">
        <f>AH23/AH21</f>
        <v/>
      </c>
      <c r="AJ23" s="19" t="n">
        <v>2672</v>
      </c>
      <c r="AK23" s="44">
        <f>AJ23/AJ21</f>
        <v/>
      </c>
      <c r="AL23" s="19" t="n">
        <v>1806</v>
      </c>
      <c r="AM23" s="44">
        <f>AL23/AL21</f>
        <v/>
      </c>
      <c r="AN23" s="19" t="n">
        <v>1901</v>
      </c>
      <c r="AO23" s="44">
        <f>AN23/AN21</f>
        <v/>
      </c>
      <c r="AP23" s="19" t="n">
        <v>2510</v>
      </c>
      <c r="AQ23" s="44">
        <f>AP23/AP21</f>
        <v/>
      </c>
      <c r="AR23" s="19" t="n">
        <v>1578</v>
      </c>
      <c r="AS23" s="44">
        <f>AR23/AR21</f>
        <v/>
      </c>
      <c r="AT23" s="19" t="n">
        <v>824</v>
      </c>
      <c r="AU23" s="44">
        <f>AT23/AT21</f>
        <v/>
      </c>
      <c r="AV23" s="19" t="n">
        <v>1728</v>
      </c>
      <c r="AW23" s="44">
        <f>AV23/AV21</f>
        <v/>
      </c>
      <c r="AX23" s="19" t="n">
        <v>1909</v>
      </c>
      <c r="AY23" s="44">
        <f>AX23/AX21</f>
        <v/>
      </c>
      <c r="AZ23" s="19" t="n">
        <v>1365</v>
      </c>
      <c r="BA23" s="44">
        <f>AZ23/AZ21</f>
        <v/>
      </c>
      <c r="BB23" s="19" t="n">
        <v>1123</v>
      </c>
      <c r="BC23" s="44">
        <f>BB23/BB21</f>
        <v/>
      </c>
      <c r="BD23" s="19" t="n">
        <v>1222</v>
      </c>
      <c r="BE23" s="44">
        <f>BD23/BD21</f>
        <v/>
      </c>
      <c r="BF23" s="19" t="n">
        <v>808</v>
      </c>
      <c r="BG23" s="44">
        <f>BF23/BF21</f>
        <v/>
      </c>
      <c r="BH23" s="19" t="n">
        <v>512</v>
      </c>
      <c r="BI23" s="44">
        <f>BH23/BH21</f>
        <v/>
      </c>
      <c r="BJ23" s="19" t="n">
        <v>991</v>
      </c>
      <c r="BK23" s="44">
        <f>BJ23/BJ21</f>
        <v/>
      </c>
      <c r="BL23" s="49">
        <f>AVERAGE(B23,D23,F23,H23,J23,L23,N23,P23,R23,T23,V23,X23,Z23,AB23,AD23,AF23,AH23,AJ23,AL23,AN23,AP23,AR23,AT23,AV23,AX23,AZ23,BB23,BD23,BF23,BH23,BJ23)</f>
        <v/>
      </c>
      <c r="BM23" s="59">
        <f>BL23/BL21</f>
        <v/>
      </c>
      <c r="BN23" s="49">
        <f>SUM(B23,D23,F23,H23,J23,L23,N23,P23,R23,T23,V23,X23,Z23,AB23,AD23,AF23,AH23,AJ23,AL23,AN23,AP23,AR23,AT23,AV23,AX23,AZ23,BB23,BD23,BF23,BH23,BJ23)</f>
        <v/>
      </c>
      <c r="BO23" s="8" t="n"/>
    </row>
    <row r="24" ht="15.75" customHeight="1" s="665" thickBot="1">
      <c r="A24" s="9" t="inlineStr">
        <is>
          <t>Страница "Деньги успешно зачислены"</t>
        </is>
      </c>
      <c r="B24" s="19" t="n">
        <v>298</v>
      </c>
      <c r="C24" s="44">
        <f>B24/B21</f>
        <v/>
      </c>
      <c r="D24" s="19" t="n">
        <v>516</v>
      </c>
      <c r="E24" s="44">
        <f>D24/D21</f>
        <v/>
      </c>
      <c r="F24" s="19" t="n">
        <v>1712</v>
      </c>
      <c r="G24" s="44">
        <f>F24/F21</f>
        <v/>
      </c>
      <c r="H24" s="19" t="n">
        <v>1316</v>
      </c>
      <c r="I24" s="44">
        <f>H24/H21</f>
        <v/>
      </c>
      <c r="J24" s="19" t="n">
        <v>1489</v>
      </c>
      <c r="K24" s="44">
        <f>J24/J21</f>
        <v/>
      </c>
      <c r="L24" s="19" t="n">
        <v>1458</v>
      </c>
      <c r="M24" s="44">
        <f>L24/L21</f>
        <v/>
      </c>
      <c r="N24" s="19" t="n">
        <v>1168</v>
      </c>
      <c r="O24" s="44">
        <f>N24/N21</f>
        <v/>
      </c>
      <c r="P24" s="19" t="n">
        <v>1184</v>
      </c>
      <c r="Q24" s="44">
        <f>P24/P21</f>
        <v/>
      </c>
      <c r="R24" s="19" t="n">
        <v>815</v>
      </c>
      <c r="S24" s="44">
        <f>R24/R21</f>
        <v/>
      </c>
      <c r="T24" s="19" t="n">
        <v>2679</v>
      </c>
      <c r="U24" s="44">
        <f>T24/T21</f>
        <v/>
      </c>
      <c r="V24" s="19" t="n">
        <v>2682</v>
      </c>
      <c r="W24" s="44">
        <f>V24/V21</f>
        <v/>
      </c>
      <c r="X24" s="19" t="n">
        <v>3245</v>
      </c>
      <c r="Y24" s="44">
        <f>X24/X21</f>
        <v/>
      </c>
      <c r="Z24" s="19" t="n">
        <v>2897</v>
      </c>
      <c r="AA24" s="44">
        <f>Z24/Z21</f>
        <v/>
      </c>
      <c r="AB24" s="19" t="n">
        <v>4649</v>
      </c>
      <c r="AC24" s="44">
        <f>AB24/AB21</f>
        <v/>
      </c>
      <c r="AD24" s="19" t="n">
        <v>4475</v>
      </c>
      <c r="AE24" s="44">
        <f>AD24/AD21</f>
        <v/>
      </c>
      <c r="AF24" s="19" t="n">
        <v>2301</v>
      </c>
      <c r="AG24" s="44">
        <f>AF24/AF21</f>
        <v/>
      </c>
      <c r="AH24" s="19" t="n">
        <v>4758</v>
      </c>
      <c r="AI24" s="44">
        <f>AH24/AH21</f>
        <v/>
      </c>
      <c r="AJ24" s="19" t="n">
        <v>2165</v>
      </c>
      <c r="AK24" s="44">
        <f>AJ24/AJ21</f>
        <v/>
      </c>
      <c r="AL24" s="19" t="n">
        <v>1447</v>
      </c>
      <c r="AM24" s="44">
        <f>AL24/AL21</f>
        <v/>
      </c>
      <c r="AN24" s="19" t="n">
        <v>1558</v>
      </c>
      <c r="AO24" s="44">
        <f>AN24/AN21</f>
        <v/>
      </c>
      <c r="AP24" s="19" t="n">
        <v>2066</v>
      </c>
      <c r="AQ24" s="44">
        <f>AP24/AP21</f>
        <v/>
      </c>
      <c r="AR24" s="24" t="n">
        <v>1310</v>
      </c>
      <c r="AS24" s="44">
        <f>AR24/AR21</f>
        <v/>
      </c>
      <c r="AT24" s="19" t="n">
        <v>661</v>
      </c>
      <c r="AU24" s="44">
        <f>AT24/AT21</f>
        <v/>
      </c>
      <c r="AV24" s="19" t="n">
        <v>1410</v>
      </c>
      <c r="AW24" s="44">
        <f>AV24/AV21</f>
        <v/>
      </c>
      <c r="AX24" s="19" t="n">
        <v>1533</v>
      </c>
      <c r="AY24" s="44">
        <f>AX24/AX21</f>
        <v/>
      </c>
      <c r="AZ24" s="19" t="n">
        <v>1125</v>
      </c>
      <c r="BA24" s="44">
        <f>AZ24/AZ21</f>
        <v/>
      </c>
      <c r="BB24" s="19" t="n">
        <v>915</v>
      </c>
      <c r="BC24" s="44">
        <f>BB24/BB21</f>
        <v/>
      </c>
      <c r="BD24" s="19" t="n">
        <v>984</v>
      </c>
      <c r="BE24" s="44">
        <f>BD24/BD21</f>
        <v/>
      </c>
      <c r="BF24" s="19" t="n">
        <v>658</v>
      </c>
      <c r="BG24" s="44">
        <f>BF24/BF21</f>
        <v/>
      </c>
      <c r="BH24" s="19" t="n">
        <v>391</v>
      </c>
      <c r="BI24" s="44">
        <f>BH24/BH21</f>
        <v/>
      </c>
      <c r="BJ24" s="19" t="n">
        <v>793</v>
      </c>
      <c r="BK24" s="44">
        <f>BJ24/BJ21</f>
        <v/>
      </c>
      <c r="BL24" s="50">
        <f>AVERAGE(B24,D24,F24,H24,J24,L24,N24,P24,R24,T24,V24,X24,Z24,AB24,AD24,AF24,AH24,AJ24,AL24,AN24,AP24,AR24,AT24,AV24,AX24,AZ24,BB24,BD24,BF24,BH24,BJ24)</f>
        <v/>
      </c>
      <c r="BM24" s="62">
        <f>BL24/BL21</f>
        <v/>
      </c>
      <c r="BN24" s="50">
        <f>SUM(B24,D24,F24,H24,J24,L24,N24,P24,R24,T24,V24,X24,Z24,AB24,AD24,AF24,AH24,AJ24,AL24,AN24,AP24,AR24,AT24,AV24,AX24,AZ24,BB24,BD24,BF24,BH24,BJ24)</f>
        <v/>
      </c>
      <c r="BO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21" t="n"/>
      <c r="BG25" s="46" t="n"/>
      <c r="BH25" s="21" t="n"/>
      <c r="BI25" s="46" t="n"/>
      <c r="BJ25" s="21" t="n"/>
      <c r="BK25" s="46" t="n"/>
      <c r="BL25" s="49" t="n"/>
      <c r="BM25" s="60" t="n"/>
      <c r="BN25" s="49" t="n"/>
      <c r="BO25" s="8" t="n"/>
    </row>
    <row r="26">
      <c r="A26" s="9" t="inlineStr">
        <is>
          <t>Нажат чекбокс и кнопка "Подписать"</t>
        </is>
      </c>
      <c r="B26" s="19" t="n">
        <v>242</v>
      </c>
      <c r="C26" s="44">
        <f>B26/B21</f>
        <v/>
      </c>
      <c r="D26" s="19" t="n">
        <v>420</v>
      </c>
      <c r="E26" s="44">
        <f>D26/D21</f>
        <v/>
      </c>
      <c r="F26" s="19" t="n">
        <v>1185</v>
      </c>
      <c r="G26" s="44">
        <f>F26/F21</f>
        <v/>
      </c>
      <c r="H26" s="19" t="n">
        <v>952</v>
      </c>
      <c r="I26" s="44">
        <f>H26/H21</f>
        <v/>
      </c>
      <c r="J26" s="19" t="n">
        <v>1050</v>
      </c>
      <c r="K26" s="44">
        <f>J26/J21</f>
        <v/>
      </c>
      <c r="L26" s="19" t="n">
        <v>1037</v>
      </c>
      <c r="M26" s="44">
        <f>L26/L21</f>
        <v/>
      </c>
      <c r="N26" s="19" t="n">
        <v>834</v>
      </c>
      <c r="O26" s="44">
        <f>N26/N21</f>
        <v/>
      </c>
      <c r="P26" s="19" t="n">
        <v>872</v>
      </c>
      <c r="Q26" s="44">
        <f>P26/P21</f>
        <v/>
      </c>
      <c r="R26" s="19" t="n">
        <v>628</v>
      </c>
      <c r="S26" s="44">
        <f>R26/R21</f>
        <v/>
      </c>
      <c r="T26" s="19" t="n">
        <v>1866</v>
      </c>
      <c r="U26" s="44">
        <f>T26/T21</f>
        <v/>
      </c>
      <c r="V26" s="19" t="n">
        <v>1940</v>
      </c>
      <c r="W26" s="44">
        <f>V26/V21</f>
        <v/>
      </c>
      <c r="X26" s="19" t="n">
        <v>2653</v>
      </c>
      <c r="Y26" s="44">
        <f>X26/X21</f>
        <v/>
      </c>
      <c r="Z26" s="19" t="n">
        <v>1383</v>
      </c>
      <c r="AA26" s="44">
        <f>Z26/Z21</f>
        <v/>
      </c>
      <c r="AB26" s="19" t="n">
        <v>1460</v>
      </c>
      <c r="AC26" s="44">
        <f>AB26/AB21</f>
        <v/>
      </c>
      <c r="AD26" s="19" t="n">
        <v>3062</v>
      </c>
      <c r="AE26" s="44">
        <f>AD26/AD21</f>
        <v/>
      </c>
      <c r="AF26" s="19" t="n">
        <v>1601</v>
      </c>
      <c r="AG26" s="44">
        <f>AF26/AF21</f>
        <v/>
      </c>
      <c r="AH26" s="19" t="n">
        <v>3161</v>
      </c>
      <c r="AI26" s="44">
        <f>AH26/AH21</f>
        <v/>
      </c>
      <c r="AJ26" s="19" t="n">
        <v>1439</v>
      </c>
      <c r="AK26" s="44">
        <f>AJ26/AJ21</f>
        <v/>
      </c>
      <c r="AL26" s="19" t="n">
        <v>1023</v>
      </c>
      <c r="AM26" s="44">
        <f>AL26/AL21</f>
        <v/>
      </c>
      <c r="AN26" s="19" t="n">
        <v>1057</v>
      </c>
      <c r="AO26" s="44">
        <f>AN26/AN21</f>
        <v/>
      </c>
      <c r="AP26" s="19" t="n">
        <v>1317</v>
      </c>
      <c r="AQ26" s="44">
        <f>AP26/AP21</f>
        <v/>
      </c>
      <c r="AR26" s="19" t="n">
        <v>812</v>
      </c>
      <c r="AS26" s="44">
        <f>AR26/AR21</f>
        <v/>
      </c>
      <c r="AT26" s="19" t="n">
        <v>470</v>
      </c>
      <c r="AU26" s="44">
        <f>AT26/AT21</f>
        <v/>
      </c>
      <c r="AV26" s="19" t="n">
        <v>958</v>
      </c>
      <c r="AW26" s="44">
        <f>AV26/AV21</f>
        <v/>
      </c>
      <c r="AX26" s="19" t="n">
        <v>1001</v>
      </c>
      <c r="AY26" s="44">
        <f>AX26/AX21</f>
        <v/>
      </c>
      <c r="AZ26" s="19" t="n">
        <v>729</v>
      </c>
      <c r="BA26" s="44">
        <f>AZ26/AZ21</f>
        <v/>
      </c>
      <c r="BB26" s="19" t="n">
        <v>597</v>
      </c>
      <c r="BC26" s="44">
        <f>BB26/BB21</f>
        <v/>
      </c>
      <c r="BD26" s="19" t="n">
        <v>623</v>
      </c>
      <c r="BE26" s="44">
        <f>BD26/BD21</f>
        <v/>
      </c>
      <c r="BF26" s="19" t="n">
        <v>407</v>
      </c>
      <c r="BG26" s="44">
        <f>BF26/BF21</f>
        <v/>
      </c>
      <c r="BH26" s="19" t="n">
        <v>321</v>
      </c>
      <c r="BI26" s="44">
        <f>BH26/BH21</f>
        <v/>
      </c>
      <c r="BJ26" s="19" t="n">
        <v>507</v>
      </c>
      <c r="BK26" s="44">
        <f>BJ26/BJ21</f>
        <v/>
      </c>
      <c r="BL26" s="49">
        <f>AVERAGE(B26,D26,F26,H26,J26,L26,N26,P26,R26,T26,V26,X26,Z26,AB26,AD26,AF26,AH26,AJ26,AL26,AN26,AP26,AR26,AT26,AV26,AX26,AZ26,BB26,BD26,BF26,BH26,BJ26)</f>
        <v/>
      </c>
      <c r="BM26" s="60">
        <f>BL26/BL21</f>
        <v/>
      </c>
      <c r="BN26" s="49">
        <f>SUM(B26,D26,F26,H26,J26,L26,N26,P26,R26,T26,V26,X26,Z26,AB26,AD26,AF26,AH26,AJ26,AL26,AN26,AP26,AR26,AT26,AV26,AX26,AZ26,BB26,BD26,BF26,BH26,BJ26)</f>
        <v/>
      </c>
      <c r="BO26" s="8" t="n"/>
    </row>
    <row r="27">
      <c r="A27" s="9" t="inlineStr">
        <is>
          <t>Нажал "Внести платёж"</t>
        </is>
      </c>
      <c r="B27" s="19" t="n">
        <v>217</v>
      </c>
      <c r="C27" s="44">
        <f>B27/B21</f>
        <v/>
      </c>
      <c r="D27" s="19" t="n">
        <v>355</v>
      </c>
      <c r="E27" s="44">
        <f>D27/D21</f>
        <v/>
      </c>
      <c r="F27" s="19" t="n">
        <v>1017</v>
      </c>
      <c r="G27" s="44">
        <f>F27/F21</f>
        <v/>
      </c>
      <c r="H27" s="19" t="n">
        <v>788</v>
      </c>
      <c r="I27" s="44">
        <f>H27/H21</f>
        <v/>
      </c>
      <c r="J27" s="19" t="n">
        <v>830</v>
      </c>
      <c r="K27" s="44">
        <f>J27/J21</f>
        <v/>
      </c>
      <c r="L27" s="19" t="n">
        <v>815</v>
      </c>
      <c r="M27" s="44">
        <f>L27/L21</f>
        <v/>
      </c>
      <c r="N27" s="19" t="n">
        <v>706</v>
      </c>
      <c r="O27" s="44">
        <f>N27/N21</f>
        <v/>
      </c>
      <c r="P27" s="19" t="n">
        <v>693</v>
      </c>
      <c r="Q27" s="44">
        <f>P27/P21</f>
        <v/>
      </c>
      <c r="R27" s="19" t="n">
        <v>490</v>
      </c>
      <c r="S27" s="44">
        <f>R27/R21</f>
        <v/>
      </c>
      <c r="T27" s="19" t="n">
        <v>1555</v>
      </c>
      <c r="U27" s="44">
        <f>T27/T21</f>
        <v/>
      </c>
      <c r="V27" s="19" t="n">
        <v>1559</v>
      </c>
      <c r="W27" s="44">
        <f>V27/V21</f>
        <v/>
      </c>
      <c r="X27" s="19" t="n">
        <v>2157</v>
      </c>
      <c r="Y27" s="44">
        <f>X27/X21</f>
        <v/>
      </c>
      <c r="Z27" s="19" t="n">
        <v>994</v>
      </c>
      <c r="AA27" s="44">
        <f>Z27/Z21</f>
        <v/>
      </c>
      <c r="AB27" s="19" t="n">
        <v>1239</v>
      </c>
      <c r="AC27" s="44">
        <f>AB27/AB21</f>
        <v/>
      </c>
      <c r="AD27" s="19" t="n">
        <v>2636</v>
      </c>
      <c r="AE27" s="44">
        <f>AD27/AD21</f>
        <v/>
      </c>
      <c r="AF27" s="19" t="n">
        <v>1367</v>
      </c>
      <c r="AG27" s="44">
        <f>AF27/AF21</f>
        <v/>
      </c>
      <c r="AH27" s="19" t="n">
        <v>2692</v>
      </c>
      <c r="AI27" s="44">
        <f>AH27/AH21</f>
        <v/>
      </c>
      <c r="AJ27" s="19" t="n">
        <v>1235</v>
      </c>
      <c r="AK27" s="44">
        <f>AJ27/AJ21</f>
        <v/>
      </c>
      <c r="AL27" s="19" t="n">
        <v>850</v>
      </c>
      <c r="AM27" s="44">
        <f>AL27/AL21</f>
        <v/>
      </c>
      <c r="AN27" s="19" t="n">
        <v>876</v>
      </c>
      <c r="AO27" s="44">
        <f>AN27/AN21</f>
        <v/>
      </c>
      <c r="AP27" s="19" t="n">
        <v>1093</v>
      </c>
      <c r="AQ27" s="44">
        <f>AP27/AP21</f>
        <v/>
      </c>
      <c r="AR27" s="19" t="n">
        <v>684</v>
      </c>
      <c r="AS27" s="44">
        <f>AR27/AR21</f>
        <v/>
      </c>
      <c r="AT27" s="19" t="n">
        <v>381</v>
      </c>
      <c r="AU27" s="44">
        <f>AT27/AT21</f>
        <v/>
      </c>
      <c r="AV27" s="19" t="n">
        <v>809</v>
      </c>
      <c r="AW27" s="44">
        <f>AV27/AV21</f>
        <v/>
      </c>
      <c r="AX27" s="19" t="n">
        <v>856</v>
      </c>
      <c r="AY27" s="44">
        <f>AX27/AX21</f>
        <v/>
      </c>
      <c r="AZ27" s="19" t="n">
        <v>620</v>
      </c>
      <c r="BA27" s="44">
        <f>AZ27/AZ21</f>
        <v/>
      </c>
      <c r="BB27" s="19" t="n">
        <v>501</v>
      </c>
      <c r="BC27" s="44">
        <f>BB27/BB21</f>
        <v/>
      </c>
      <c r="BD27" s="19" t="n">
        <v>526</v>
      </c>
      <c r="BE27" s="44">
        <f>BD27/BD21</f>
        <v/>
      </c>
      <c r="BF27" s="19" t="n">
        <v>341</v>
      </c>
      <c r="BG27" s="44">
        <f>BF27/BF21</f>
        <v/>
      </c>
      <c r="BH27" s="19" t="n">
        <v>249</v>
      </c>
      <c r="BI27" s="44">
        <f>BH27/BH21</f>
        <v/>
      </c>
      <c r="BJ27" s="19" t="n">
        <v>410</v>
      </c>
      <c r="BK27" s="44">
        <f>BJ27/BJ21</f>
        <v/>
      </c>
      <c r="BL27" s="49">
        <f>AVERAGE(B27,D27,F27,H27,J27,L27,N27,P27,R27,T27,V27,X27,Z27,AB27,AD27,AF27,AH27,AJ27,AL27,AN27,AP27,AR27,AT27,AV27,AX27,AZ27,BB27,BD27,BF27,BH27,BJ27)</f>
        <v/>
      </c>
      <c r="BM27" s="60">
        <f>BL27/BL21</f>
        <v/>
      </c>
      <c r="BN27" s="49">
        <f>SUM(B27,D27,F27,H27,J27,L27,N27,P27,R27,T27,V27,X27,Z27,AB27,AD27,AF27,AH27,AJ27,AL27,AN27,AP27,AR27,AT27,AV27,AX27,AZ27,BB27,BD27,BF27,BH27,BJ27)</f>
        <v/>
      </c>
      <c r="BO27" s="8" t="n"/>
    </row>
    <row r="28" ht="15.75" customHeight="1" s="665" thickBot="1">
      <c r="A28" s="9" t="inlineStr">
        <is>
          <t>Страница "Деньги успешно зачислены"</t>
        </is>
      </c>
      <c r="B28" s="19" t="n">
        <v>175</v>
      </c>
      <c r="C28" s="44">
        <f>B28/B21</f>
        <v/>
      </c>
      <c r="D28" s="19" t="n">
        <v>279</v>
      </c>
      <c r="E28" s="44">
        <f>D28/D21</f>
        <v/>
      </c>
      <c r="F28" s="19" t="n">
        <v>805</v>
      </c>
      <c r="G28" s="44">
        <f>F28/F21</f>
        <v/>
      </c>
      <c r="H28" s="19" t="n">
        <v>624</v>
      </c>
      <c r="I28" s="44">
        <f>H28/H21</f>
        <v/>
      </c>
      <c r="J28" s="19" t="n">
        <v>663</v>
      </c>
      <c r="K28" s="44">
        <f>J28/J21</f>
        <v/>
      </c>
      <c r="L28" s="19" t="n">
        <v>645</v>
      </c>
      <c r="M28" s="44">
        <f>L28/L21</f>
        <v/>
      </c>
      <c r="N28" s="19" t="n">
        <v>563</v>
      </c>
      <c r="O28" s="44">
        <f>N28/N21</f>
        <v/>
      </c>
      <c r="P28" s="19" t="n">
        <v>552</v>
      </c>
      <c r="Q28" s="44">
        <f>P28/P21</f>
        <v/>
      </c>
      <c r="R28" s="19" t="n">
        <v>388</v>
      </c>
      <c r="S28" s="44">
        <f>R28/R21</f>
        <v/>
      </c>
      <c r="T28" s="19" t="n">
        <v>1280</v>
      </c>
      <c r="U28" s="44">
        <f>T28/T21</f>
        <v/>
      </c>
      <c r="V28" s="19" t="n">
        <v>1272</v>
      </c>
      <c r="W28" s="44">
        <f>V28/V21</f>
        <v/>
      </c>
      <c r="X28" s="19" t="n">
        <v>1814</v>
      </c>
      <c r="Y28" s="44">
        <f>X28/X21</f>
        <v/>
      </c>
      <c r="Z28" s="19" t="n">
        <v>824</v>
      </c>
      <c r="AA28" s="44">
        <f>Z28/Z21</f>
        <v/>
      </c>
      <c r="AB28" s="19" t="n">
        <v>1041</v>
      </c>
      <c r="AC28" s="44">
        <f>AB28/AB21</f>
        <v/>
      </c>
      <c r="AD28" s="19" t="n">
        <v>2189</v>
      </c>
      <c r="AE28" s="44">
        <f>AD28/AD21</f>
        <v/>
      </c>
      <c r="AF28" s="19" t="n">
        <v>1116</v>
      </c>
      <c r="AG28" s="44">
        <f>AF28/AF21</f>
        <v/>
      </c>
      <c r="AH28" s="19" t="n">
        <v>2226</v>
      </c>
      <c r="AI28" s="44">
        <f>AH28/AH21</f>
        <v/>
      </c>
      <c r="AJ28" s="19" t="n">
        <v>1003</v>
      </c>
      <c r="AK28" s="44">
        <f>AJ28/AJ21</f>
        <v/>
      </c>
      <c r="AL28" s="19" t="n">
        <v>667</v>
      </c>
      <c r="AM28" s="44">
        <f>AL28/AL21</f>
        <v/>
      </c>
      <c r="AN28" s="19" t="n">
        <v>728</v>
      </c>
      <c r="AO28" s="44">
        <f>AN28/AN21</f>
        <v/>
      </c>
      <c r="AP28" s="19" t="n">
        <v>878</v>
      </c>
      <c r="AQ28" s="44">
        <f>AP28/AP21</f>
        <v/>
      </c>
      <c r="AR28" s="19" t="n">
        <v>565</v>
      </c>
      <c r="AS28" s="44">
        <f>AR28/AR21</f>
        <v/>
      </c>
      <c r="AT28" s="19" t="n">
        <v>301</v>
      </c>
      <c r="AU28" s="44">
        <f>AT28/AT21</f>
        <v/>
      </c>
      <c r="AV28" s="19" t="n">
        <v>643</v>
      </c>
      <c r="AW28" s="44">
        <f>AV28/AV21</f>
        <v/>
      </c>
      <c r="AX28" s="19" t="n">
        <v>675</v>
      </c>
      <c r="AY28" s="44">
        <f>AX28/AX21</f>
        <v/>
      </c>
      <c r="AZ28" s="19" t="n">
        <v>495</v>
      </c>
      <c r="BA28" s="44">
        <f>AZ28/AZ21</f>
        <v/>
      </c>
      <c r="BB28" s="19" t="n">
        <v>412</v>
      </c>
      <c r="BC28" s="44">
        <f>BB28/BB21</f>
        <v/>
      </c>
      <c r="BD28" s="19" t="n">
        <v>396</v>
      </c>
      <c r="BE28" s="44">
        <f>BD28/BD21</f>
        <v/>
      </c>
      <c r="BF28" s="19" t="n">
        <v>273</v>
      </c>
      <c r="BG28" s="44">
        <f>BF28/BF21</f>
        <v/>
      </c>
      <c r="BH28" s="19" t="n">
        <v>191</v>
      </c>
      <c r="BI28" s="44">
        <f>BH28/BH21</f>
        <v/>
      </c>
      <c r="BJ28" s="19" t="n">
        <v>310</v>
      </c>
      <c r="BK28" s="44">
        <f>BJ28/BJ21</f>
        <v/>
      </c>
      <c r="BL28" s="49">
        <f>AVERAGE(B28,D28,F28,H28,J28,L28,N28,P28,R28,T28,V28,X28,Z28,AB28,AD28,AF28,AH28,AJ28,AL28,AN28,AP28,AR28,AT28,AV28,AX28,AZ28,BB28,BD28,BF28,BH28,BJ28)</f>
        <v/>
      </c>
      <c r="BM28" s="60">
        <f>BL28/BL21</f>
        <v/>
      </c>
      <c r="BN28" s="49">
        <f>SUM(B28,D28,F28,H28,J28,L28,N28,P28,R28,T28,V28,X28,Z28,AB28,AD28,AF28,AH28,AJ28,AL28,AN28,AP28,AR28,AT28,AV28,AX28,AZ28,BB28,BD28,BF28,BH28,BJ28)</f>
        <v/>
      </c>
      <c r="BO28" s="8" t="n"/>
    </row>
    <row r="29" ht="15.75" customHeight="1" s="665" thickBot="1">
      <c r="A29" s="10" t="inlineStr">
        <is>
          <t>Возврат из платёжной системы</t>
        </is>
      </c>
      <c r="B29" s="23" t="n">
        <v>810</v>
      </c>
      <c r="C29" s="35" t="n"/>
      <c r="D29" s="23" t="n">
        <v>1216</v>
      </c>
      <c r="E29" s="35" t="n"/>
      <c r="F29" s="23" t="n">
        <v>2940</v>
      </c>
      <c r="G29" s="35" t="n"/>
      <c r="H29" s="23" t="n">
        <v>2325</v>
      </c>
      <c r="I29" s="35" t="n"/>
      <c r="J29" s="23" t="n">
        <v>2609</v>
      </c>
      <c r="K29" s="35" t="n"/>
      <c r="L29" s="23" t="n">
        <v>2383</v>
      </c>
      <c r="M29" s="35" t="n"/>
      <c r="N29" s="23" t="n">
        <v>1884</v>
      </c>
      <c r="O29" s="35" t="n"/>
      <c r="P29" s="23" t="n">
        <v>1988</v>
      </c>
      <c r="Q29" s="35" t="n"/>
      <c r="R29" s="23" t="n">
        <v>1616</v>
      </c>
      <c r="S29" s="35" t="n"/>
      <c r="T29" s="23" t="n">
        <v>6113</v>
      </c>
      <c r="U29" s="35" t="n"/>
      <c r="V29" s="23" t="n">
        <v>5310</v>
      </c>
      <c r="W29" s="35" t="n"/>
      <c r="X29" s="23" t="n">
        <v>6602</v>
      </c>
      <c r="Y29" s="35" t="n"/>
      <c r="Z29" s="23" t="n">
        <v>5960</v>
      </c>
      <c r="AA29" s="35" t="n"/>
      <c r="AB29" s="23" t="n">
        <v>9724</v>
      </c>
      <c r="AC29" s="35" t="n"/>
      <c r="AD29" s="23" t="n">
        <v>7393</v>
      </c>
      <c r="AE29" s="35" t="n"/>
      <c r="AF29" s="23" t="n">
        <v>3500</v>
      </c>
      <c r="AG29" s="35" t="n"/>
      <c r="AH29" s="23" t="n">
        <v>6853</v>
      </c>
      <c r="AI29" s="35" t="n"/>
      <c r="AJ29" s="23" t="n">
        <v>3782</v>
      </c>
      <c r="AK29" s="35" t="n"/>
      <c r="AL29" s="23" t="n">
        <v>2769</v>
      </c>
      <c r="AM29" s="35" t="n"/>
      <c r="AN29" s="23" t="n">
        <v>3271</v>
      </c>
      <c r="AO29" s="35" t="n"/>
      <c r="AP29" s="23" t="n">
        <v>4145</v>
      </c>
      <c r="AQ29" s="35" t="n"/>
      <c r="AR29" s="23" t="n">
        <v>2401</v>
      </c>
      <c r="AS29" s="35" t="n"/>
      <c r="AT29" s="23" t="n">
        <v>1315</v>
      </c>
      <c r="AU29" s="35" t="n"/>
      <c r="AV29" s="23" t="n">
        <v>2749</v>
      </c>
      <c r="AW29" s="35" t="n"/>
      <c r="AX29" s="23" t="n">
        <v>3324</v>
      </c>
      <c r="AY29" s="35" t="n"/>
      <c r="AZ29" s="23" t="n">
        <v>2327</v>
      </c>
      <c r="BA29" s="35" t="n"/>
      <c r="BB29" s="23" t="n">
        <v>2039</v>
      </c>
      <c r="BC29" s="35" t="n"/>
      <c r="BD29" s="23" t="n">
        <v>2588</v>
      </c>
      <c r="BE29" s="35" t="n"/>
      <c r="BF29" s="23" t="n">
        <v>1418</v>
      </c>
      <c r="BG29" s="35" t="n"/>
      <c r="BH29" s="23" t="n">
        <v>1005</v>
      </c>
      <c r="BI29" s="35" t="n"/>
      <c r="BJ29" s="23" t="n">
        <v>1890</v>
      </c>
      <c r="BK29" s="35" t="n"/>
      <c r="BL29" s="55">
        <f>AVERAGE(B29,D29,F29,H29,J29,L29,N29,P29,R29,T29,V29,X29,Z29,AB29,AD29,AF29,AH29,AJ29,AL29,AN29,AP29,AR29,AT29,AV29,AX29,AZ29,BB29,BD29,BF29,BH29,BJ29)</f>
        <v/>
      </c>
      <c r="BM29" s="63" t="n"/>
      <c r="BN29" s="55">
        <f>SUM(B29,D29,F29,H29,J29,L29,N29,P29,R29,T29,V29,X29,Z29,AB29,AD29,AF29,AH29,AJ29,AL29,AN29,AP29,AR29,AT29,AV29,AX29,AZ29,BB29,BD29,BF29,BH29,BJ29)</f>
        <v/>
      </c>
      <c r="BO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21" t="n"/>
      <c r="BG30" s="46" t="n"/>
      <c r="BH30" s="21" t="n"/>
      <c r="BI30" s="46" t="n"/>
      <c r="BJ30" s="21" t="n"/>
      <c r="BK30" s="46" t="n"/>
      <c r="BL30" s="49" t="n"/>
      <c r="BM30" s="59" t="n"/>
      <c r="BN30" s="49" t="n"/>
      <c r="BO30" s="8" t="n"/>
    </row>
    <row r="31">
      <c r="A31" s="9" t="inlineStr">
        <is>
          <t>Открылось окно авторизации</t>
        </is>
      </c>
      <c r="B31" s="19" t="n">
        <v>4258</v>
      </c>
      <c r="C31" s="38">
        <f>B31/B3</f>
        <v/>
      </c>
      <c r="D31" s="19" t="n">
        <v>6365</v>
      </c>
      <c r="E31" s="38">
        <f>D31/D4</f>
        <v/>
      </c>
      <c r="F31" s="19" t="n">
        <v>11002</v>
      </c>
      <c r="G31" s="38">
        <f>F31/F4</f>
        <v/>
      </c>
      <c r="H31" s="19" t="n">
        <v>10573</v>
      </c>
      <c r="I31" s="38">
        <f>H31/H4</f>
        <v/>
      </c>
      <c r="J31" s="19" t="n">
        <v>11362</v>
      </c>
      <c r="K31" s="38">
        <f>J31/J4</f>
        <v/>
      </c>
      <c r="L31" s="19" t="n">
        <v>10782</v>
      </c>
      <c r="M31" s="38">
        <f>L31/L4</f>
        <v/>
      </c>
      <c r="N31" s="19" t="n">
        <v>9169</v>
      </c>
      <c r="O31" s="38">
        <f>N31/N4</f>
        <v/>
      </c>
      <c r="P31" s="19" t="n">
        <v>10099</v>
      </c>
      <c r="Q31" s="38">
        <f>P31/P4</f>
        <v/>
      </c>
      <c r="R31" s="19" t="n">
        <v>9622</v>
      </c>
      <c r="S31" s="38">
        <f>R31/R4</f>
        <v/>
      </c>
      <c r="T31" s="19" t="n">
        <v>19097</v>
      </c>
      <c r="U31" s="38">
        <f>T31/T4</f>
        <v/>
      </c>
      <c r="V31" s="19" t="n">
        <v>19240</v>
      </c>
      <c r="W31" s="38">
        <f>V31/V4</f>
        <v/>
      </c>
      <c r="X31" s="19" t="n">
        <v>19187</v>
      </c>
      <c r="Y31" s="38">
        <f>X31/X4</f>
        <v/>
      </c>
      <c r="Z31" s="19" t="n">
        <v>17610</v>
      </c>
      <c r="AA31" s="38">
        <f>Z31/Z4</f>
        <v/>
      </c>
      <c r="AB31" s="19" t="n">
        <v>23774</v>
      </c>
      <c r="AC31" s="38">
        <f>AB31/AB4</f>
        <v/>
      </c>
      <c r="AD31" s="19" t="n">
        <v>19146</v>
      </c>
      <c r="AE31" s="38">
        <f>AD31/AD4</f>
        <v/>
      </c>
      <c r="AF31" s="19" t="n">
        <v>11902</v>
      </c>
      <c r="AG31" s="38">
        <f>AF31/AF4</f>
        <v/>
      </c>
      <c r="AH31" s="19" t="n">
        <v>18234</v>
      </c>
      <c r="AI31" s="38">
        <f>AH31/AH4</f>
        <v/>
      </c>
      <c r="AJ31" s="19" t="n">
        <v>12679</v>
      </c>
      <c r="AK31" s="38">
        <f>AJ31/AJ4</f>
        <v/>
      </c>
      <c r="AL31" s="19" t="n">
        <v>10928</v>
      </c>
      <c r="AM31" s="38">
        <f>AL31/AL4</f>
        <v/>
      </c>
      <c r="AN31" s="19" t="n">
        <v>11910</v>
      </c>
      <c r="AO31" s="38">
        <f>AN31/AN4</f>
        <v/>
      </c>
      <c r="AP31" s="19" t="n">
        <v>13299</v>
      </c>
      <c r="AQ31" s="38">
        <f>AP31/AP4</f>
        <v/>
      </c>
      <c r="AR31" s="19" t="n">
        <v>9405</v>
      </c>
      <c r="AS31" s="38">
        <f>AR31/AR4</f>
        <v/>
      </c>
      <c r="AT31" s="19" t="n">
        <v>7512</v>
      </c>
      <c r="AU31" s="38">
        <f>AT31/AT4</f>
        <v/>
      </c>
      <c r="AV31" s="19" t="n">
        <v>11067</v>
      </c>
      <c r="AW31" s="38">
        <f>AV31/AV4</f>
        <v/>
      </c>
      <c r="AX31" s="19" t="n">
        <v>11912</v>
      </c>
      <c r="AY31" s="38">
        <f>AX31/AX4</f>
        <v/>
      </c>
      <c r="AZ31" s="19" t="n">
        <v>9768</v>
      </c>
      <c r="BA31" s="38">
        <f>AZ31/AZ4</f>
        <v/>
      </c>
      <c r="BB31" s="19" t="n">
        <v>8943</v>
      </c>
      <c r="BC31" s="38">
        <f>BB31/BB4</f>
        <v/>
      </c>
      <c r="BD31" s="19" t="n">
        <v>10210</v>
      </c>
      <c r="BE31" s="38">
        <f>BD31/BD4</f>
        <v/>
      </c>
      <c r="BF31" s="19" t="n">
        <v>7679</v>
      </c>
      <c r="BG31" s="38">
        <f>BF31/BF4</f>
        <v/>
      </c>
      <c r="BH31" s="19" t="n">
        <v>7049</v>
      </c>
      <c r="BI31" s="38">
        <f>BH31/BH4</f>
        <v/>
      </c>
      <c r="BJ31" s="19" t="n">
        <v>9377</v>
      </c>
      <c r="BK31" s="38">
        <f>BJ31/BJ4</f>
        <v/>
      </c>
      <c r="BL31" s="49">
        <f>AVERAGE(B31,D31,F31,H31,J31,L31,N31,P31,R31,T31,V31,X31,Z31,AB31,AD31,AF31,AH31,AJ31,AL31,AN31,AP31,AR31,AT31,AV31,AX31,AZ31,BB31,BD31,BF31,BH31,BJ31)</f>
        <v/>
      </c>
      <c r="BM31" s="59">
        <f>BL31/BL4</f>
        <v/>
      </c>
      <c r="BN31" s="49">
        <f>SUM(B31,D31,F31,H31,J31,L31,N31,P31,R31,T31,V31,X31,Z31,AB31,AD31,AF31,AH31,AJ31,AL31,AN31,AP31,AR31,AT31,AV31,AX31,AZ31,BB31,BD31,BF31,BH31,BJ31)</f>
        <v/>
      </c>
      <c r="BO31" s="8" t="n"/>
    </row>
    <row r="32">
      <c r="A32" s="9" t="inlineStr">
        <is>
          <t>Ввёл код</t>
        </is>
      </c>
      <c r="B32" s="19" t="n">
        <v>4126</v>
      </c>
      <c r="C32" s="38">
        <f>B32/B31</f>
        <v/>
      </c>
      <c r="D32" s="19" t="n">
        <v>6177</v>
      </c>
      <c r="E32" s="38">
        <f>D32/D31</f>
        <v/>
      </c>
      <c r="F32" s="19" t="n">
        <v>10681</v>
      </c>
      <c r="G32" s="38">
        <f>F32/F31</f>
        <v/>
      </c>
      <c r="H32" s="19" t="n">
        <v>10245</v>
      </c>
      <c r="I32" s="38">
        <f>H32/H31</f>
        <v/>
      </c>
      <c r="J32" s="19" t="n">
        <v>11013</v>
      </c>
      <c r="K32" s="38">
        <f>J32/J31</f>
        <v/>
      </c>
      <c r="L32" s="19" t="n">
        <v>10076</v>
      </c>
      <c r="M32" s="38">
        <f>L32/L31</f>
        <v/>
      </c>
      <c r="N32" s="19" t="n">
        <v>8507</v>
      </c>
      <c r="O32" s="38">
        <f>N32/N31</f>
        <v/>
      </c>
      <c r="P32" s="19" t="n">
        <v>9775</v>
      </c>
      <c r="Q32" s="38">
        <f>P32/P31</f>
        <v/>
      </c>
      <c r="R32" s="19" t="n">
        <v>9335</v>
      </c>
      <c r="S32" s="38">
        <f>R32/R31</f>
        <v/>
      </c>
      <c r="T32" s="19" t="n">
        <v>18504</v>
      </c>
      <c r="U32" s="38">
        <f>T32/T31</f>
        <v/>
      </c>
      <c r="V32" s="19" t="n">
        <v>18603</v>
      </c>
      <c r="W32" s="38">
        <f>V32/V31</f>
        <v/>
      </c>
      <c r="X32" s="19" t="n">
        <v>18284</v>
      </c>
      <c r="Y32" s="38">
        <f>X32/X31</f>
        <v/>
      </c>
      <c r="Z32" s="19" t="n">
        <v>16163</v>
      </c>
      <c r="AA32" s="38">
        <f>Z32/Z31</f>
        <v/>
      </c>
      <c r="AB32" s="19" t="n">
        <v>22200</v>
      </c>
      <c r="AC32" s="38">
        <f>AB32/AB31</f>
        <v/>
      </c>
      <c r="AD32" s="19" t="n">
        <v>18544</v>
      </c>
      <c r="AE32" s="38">
        <f>AD32/AD31</f>
        <v/>
      </c>
      <c r="AF32" s="19" t="n">
        <v>11516</v>
      </c>
      <c r="AG32" s="38">
        <f>AF32/AF31</f>
        <v/>
      </c>
      <c r="AH32" s="19" t="n">
        <v>17599</v>
      </c>
      <c r="AI32" s="38">
        <f>AH32/AH31</f>
        <v/>
      </c>
      <c r="AJ32" s="19" t="n">
        <v>12251</v>
      </c>
      <c r="AK32" s="38">
        <f>AJ32/AJ31</f>
        <v/>
      </c>
      <c r="AL32" s="19" t="n">
        <v>10449</v>
      </c>
      <c r="AM32" s="38">
        <f>AL32/AL31</f>
        <v/>
      </c>
      <c r="AN32" s="19" t="n">
        <v>10949</v>
      </c>
      <c r="AO32" s="38">
        <f>AN32/AN31</f>
        <v/>
      </c>
      <c r="AP32" s="19" t="n">
        <v>12446</v>
      </c>
      <c r="AQ32" s="38">
        <f>AP32/AP31</f>
        <v/>
      </c>
      <c r="AR32" s="19" t="n">
        <v>9082</v>
      </c>
      <c r="AS32" s="38">
        <f>AR32/AR31</f>
        <v/>
      </c>
      <c r="AT32" s="19" t="n">
        <v>7281</v>
      </c>
      <c r="AU32" s="38">
        <f>AT32/AT31</f>
        <v/>
      </c>
      <c r="AV32" s="19" t="n">
        <v>10664</v>
      </c>
      <c r="AW32" s="38">
        <f>AV32/AV31</f>
        <v/>
      </c>
      <c r="AX32" s="19" t="n">
        <v>11403</v>
      </c>
      <c r="AY32" s="38">
        <f>AX32/AX31</f>
        <v/>
      </c>
      <c r="AZ32" s="19" t="n">
        <v>9348</v>
      </c>
      <c r="BA32" s="38">
        <f>AZ32/AZ31</f>
        <v/>
      </c>
      <c r="BB32" s="19" t="n">
        <v>8656</v>
      </c>
      <c r="BC32" s="38">
        <f>BB32/BB31</f>
        <v/>
      </c>
      <c r="BD32" s="19" t="n">
        <v>9886</v>
      </c>
      <c r="BE32" s="38">
        <f>BD32/BD31</f>
        <v/>
      </c>
      <c r="BF32" s="19" t="n">
        <v>7382</v>
      </c>
      <c r="BG32" s="38">
        <f>BF32/BF31</f>
        <v/>
      </c>
      <c r="BH32" s="19" t="n">
        <v>6563</v>
      </c>
      <c r="BI32" s="38">
        <f>BH32/BH31</f>
        <v/>
      </c>
      <c r="BJ32" s="19" t="n">
        <v>8820</v>
      </c>
      <c r="BK32" s="38">
        <f>BJ32/BJ31</f>
        <v/>
      </c>
      <c r="BL32" s="49">
        <f>AVERAGE(B32,D32,F32,H32,J32,L32,N32,P32,R32,T32,V32,X32,Z32,AB32,AD32,AF32,AH32,AJ32,AL32,AN32,AP32,AR32,AT32,AV32,AX32,AZ32,BB32,BD32,BF32,BH32,BJ32)</f>
        <v/>
      </c>
      <c r="BM32" s="59">
        <f>BL32/BL31</f>
        <v/>
      </c>
      <c r="BN32" s="49">
        <f>SUM(B32,D32,F32,H32,J32,L32,N32,P32,R32,T32,V32,X32,Z32,AB32,AD32,AF32,AH32,AJ32,AL32,AN32,AP32,AR32,AT32,AV32,AX32,AZ32,BB32,BD32,BF32,BH32,BJ32)</f>
        <v/>
      </c>
      <c r="BO32" s="8" t="n"/>
    </row>
    <row r="33">
      <c r="A33" s="9" t="inlineStr">
        <is>
          <t>Нажал кнопку "Проверить код"</t>
        </is>
      </c>
      <c r="B33" s="19" t="n">
        <v>3995</v>
      </c>
      <c r="C33" s="38">
        <f>B33/B31</f>
        <v/>
      </c>
      <c r="D33" s="19" t="n">
        <v>5976</v>
      </c>
      <c r="E33" s="38">
        <f>D33/D31</f>
        <v/>
      </c>
      <c r="F33" s="19" t="n">
        <v>10343</v>
      </c>
      <c r="G33" s="38">
        <f>F33/F31</f>
        <v/>
      </c>
      <c r="H33" s="19" t="n">
        <v>9900</v>
      </c>
      <c r="I33" s="38">
        <f>H33/H31</f>
        <v/>
      </c>
      <c r="J33" s="19" t="n">
        <v>10689</v>
      </c>
      <c r="K33" s="38">
        <f>J33/J31</f>
        <v/>
      </c>
      <c r="L33" s="19" t="n">
        <v>9753</v>
      </c>
      <c r="M33" s="38">
        <f>L33/L31</f>
        <v/>
      </c>
      <c r="N33" s="19" t="n">
        <v>8228</v>
      </c>
      <c r="O33" s="38">
        <f>N33/N31</f>
        <v/>
      </c>
      <c r="P33" s="19" t="n">
        <v>9498</v>
      </c>
      <c r="Q33" s="38">
        <f>P33/P31</f>
        <v/>
      </c>
      <c r="R33" s="19" t="n">
        <v>9049</v>
      </c>
      <c r="S33" s="38">
        <f>R33/R31</f>
        <v/>
      </c>
      <c r="T33" s="19" t="n">
        <v>17953</v>
      </c>
      <c r="U33" s="38">
        <f>T33/T31</f>
        <v/>
      </c>
      <c r="V33" s="19" t="n">
        <v>18123</v>
      </c>
      <c r="W33" s="38">
        <f>V33/V31</f>
        <v/>
      </c>
      <c r="X33" s="19" t="n">
        <v>17771</v>
      </c>
      <c r="Y33" s="38">
        <f>X33/X31</f>
        <v/>
      </c>
      <c r="Z33" s="19" t="n">
        <v>15756</v>
      </c>
      <c r="AA33" s="38">
        <f>Z33/Z31</f>
        <v/>
      </c>
      <c r="AB33" s="19" t="n">
        <v>22088</v>
      </c>
      <c r="AC33" s="38">
        <f>AB33/AB31</f>
        <v/>
      </c>
      <c r="AD33" s="19" t="n">
        <v>18442</v>
      </c>
      <c r="AE33" s="38">
        <f>AD33/AD31</f>
        <v/>
      </c>
      <c r="AF33" s="19" t="n">
        <v>11449</v>
      </c>
      <c r="AG33" s="38">
        <f>AF33/AF31</f>
        <v/>
      </c>
      <c r="AH33" s="19" t="n">
        <v>17497</v>
      </c>
      <c r="AI33" s="38">
        <f>AH33/AH31</f>
        <v/>
      </c>
      <c r="AJ33" s="19" t="n">
        <v>12189</v>
      </c>
      <c r="AK33" s="38">
        <f>AJ33/AJ31</f>
        <v/>
      </c>
      <c r="AL33" s="19" t="n">
        <v>10386</v>
      </c>
      <c r="AM33" s="38">
        <f>AL33/AL31</f>
        <v/>
      </c>
      <c r="AN33" s="19" t="n">
        <v>10886</v>
      </c>
      <c r="AO33" s="38">
        <f>AN33/AN31</f>
        <v/>
      </c>
      <c r="AP33" s="19" t="n">
        <v>12366</v>
      </c>
      <c r="AQ33" s="38">
        <f>AP33/AP31</f>
        <v/>
      </c>
      <c r="AR33" s="24" t="n">
        <v>9030</v>
      </c>
      <c r="AS33" s="38">
        <f>AR33/AR31</f>
        <v/>
      </c>
      <c r="AT33" s="19" t="n">
        <v>7244</v>
      </c>
      <c r="AU33" s="38">
        <f>AT33/AT31</f>
        <v/>
      </c>
      <c r="AV33" s="19" t="n">
        <v>10594</v>
      </c>
      <c r="AW33" s="38">
        <f>AV33/AV31</f>
        <v/>
      </c>
      <c r="AX33" s="19" t="n">
        <v>11329</v>
      </c>
      <c r="AY33" s="38">
        <f>AX33/AX31</f>
        <v/>
      </c>
      <c r="AZ33" s="19" t="n">
        <v>9287</v>
      </c>
      <c r="BA33" s="38">
        <f>AZ33/AZ31</f>
        <v/>
      </c>
      <c r="BB33" s="19" t="n">
        <v>8598</v>
      </c>
      <c r="BC33" s="38">
        <f>BB33/BB31</f>
        <v/>
      </c>
      <c r="BD33" s="19" t="n">
        <v>9835</v>
      </c>
      <c r="BE33" s="38">
        <f>BD33/BD31</f>
        <v/>
      </c>
      <c r="BF33" s="19" t="n">
        <v>7345</v>
      </c>
      <c r="BG33" s="38">
        <f>BF33/BF31</f>
        <v/>
      </c>
      <c r="BH33" s="19" t="n">
        <v>6524</v>
      </c>
      <c r="BI33" s="38">
        <f>BH33/BH31</f>
        <v/>
      </c>
      <c r="BJ33" s="19" t="n">
        <v>8759</v>
      </c>
      <c r="BK33" s="38">
        <f>BJ33/BJ31</f>
        <v/>
      </c>
      <c r="BL33" s="49">
        <f>AVERAGE(B33,D33,F33,H33,J33,L33,N33,P33,R33,T33,V33,X33,Z33,AB33,AD33,AF33,AH33,AJ33,AL33,AN33,AP33,AR33,AT33,AV33,AX33,AZ33,BB33,BD33,BF33,BH33,BJ33)</f>
        <v/>
      </c>
      <c r="BM33" s="59">
        <f>BL33/BL31</f>
        <v/>
      </c>
      <c r="BN33" s="49">
        <f>SUM(B33,D33,F33,H33,J33,L33,N33,P33,R33,T33,V33,X33,Z33,AB33,AD33,AF33,AH33,AJ33,AL33,AN33,AP33,AR33,AT33,AV33,AX33,AZ33,BB33,BD33,BF33,BH33,BJ33)</f>
        <v/>
      </c>
      <c r="BO33" s="8" t="n"/>
    </row>
    <row r="34" ht="15.75" customHeight="1" s="665" thickBot="1">
      <c r="A34" s="12" t="inlineStr">
        <is>
          <t>Код принят сервером</t>
        </is>
      </c>
      <c r="B34" s="26" t="n">
        <v>3773</v>
      </c>
      <c r="C34" s="38">
        <f>B34/B31</f>
        <v/>
      </c>
      <c r="D34" s="26" t="n">
        <v>5671</v>
      </c>
      <c r="E34" s="38">
        <f>D34/D31</f>
        <v/>
      </c>
      <c r="F34" s="26" t="n">
        <v>9789</v>
      </c>
      <c r="G34" s="38">
        <f>F34/F31</f>
        <v/>
      </c>
      <c r="H34" s="26" t="n">
        <v>9643</v>
      </c>
      <c r="I34" s="38">
        <f>H34/H31</f>
        <v/>
      </c>
      <c r="J34" s="26" t="n">
        <v>10419</v>
      </c>
      <c r="K34" s="38">
        <f>J34/J31</f>
        <v/>
      </c>
      <c r="L34" s="26" t="n">
        <v>9500</v>
      </c>
      <c r="M34" s="38">
        <f>L34/L31</f>
        <v/>
      </c>
      <c r="N34" s="26" t="n">
        <v>7985</v>
      </c>
      <c r="O34" s="38">
        <f>N34/N31</f>
        <v/>
      </c>
      <c r="P34" s="26" t="n">
        <v>9259</v>
      </c>
      <c r="Q34" s="38">
        <f>P34/P31</f>
        <v/>
      </c>
      <c r="R34" s="26" t="n">
        <v>8806</v>
      </c>
      <c r="S34" s="38">
        <f>R34/R31</f>
        <v/>
      </c>
      <c r="T34" s="26" t="n">
        <v>17522</v>
      </c>
      <c r="U34" s="38">
        <f>T34/T31</f>
        <v/>
      </c>
      <c r="V34" s="26" t="n">
        <v>17535</v>
      </c>
      <c r="W34" s="38">
        <f>V34/V31</f>
        <v/>
      </c>
      <c r="X34" s="26" t="n">
        <v>17201</v>
      </c>
      <c r="Y34" s="38">
        <f>X34/X31</f>
        <v/>
      </c>
      <c r="Z34" s="26" t="n">
        <v>15204</v>
      </c>
      <c r="AA34" s="38">
        <f>Z34/Z31</f>
        <v/>
      </c>
      <c r="AB34" s="26" t="n">
        <v>21502</v>
      </c>
      <c r="AC34" s="38">
        <f>AB34/AB31</f>
        <v/>
      </c>
      <c r="AD34" s="26" t="n">
        <v>17908</v>
      </c>
      <c r="AE34" s="38">
        <f>AD34/AD31</f>
        <v/>
      </c>
      <c r="AF34" s="26" t="n">
        <v>10937</v>
      </c>
      <c r="AG34" s="38">
        <f>AF34/AF31</f>
        <v/>
      </c>
      <c r="AH34" s="26" t="n">
        <v>16833</v>
      </c>
      <c r="AI34" s="38">
        <f>AH34/AH31</f>
        <v/>
      </c>
      <c r="AJ34" s="26" t="n">
        <v>11608</v>
      </c>
      <c r="AK34" s="38">
        <f>AJ34/AJ31</f>
        <v/>
      </c>
      <c r="AL34" s="26" t="n">
        <v>9801</v>
      </c>
      <c r="AM34" s="38">
        <f>AL34/AL31</f>
        <v/>
      </c>
      <c r="AN34" s="26" t="n">
        <v>10350</v>
      </c>
      <c r="AO34" s="38">
        <f>AN34/AN31</f>
        <v/>
      </c>
      <c r="AP34" s="26" t="n">
        <v>11816</v>
      </c>
      <c r="AQ34" s="38">
        <f>AP34/AP31</f>
        <v/>
      </c>
      <c r="AR34" s="47" t="n">
        <v>8577</v>
      </c>
      <c r="AS34" s="38">
        <f>AR34/AR31</f>
        <v/>
      </c>
      <c r="AT34" s="26" t="n">
        <v>6765</v>
      </c>
      <c r="AU34" s="38">
        <f>AT34/AT31</f>
        <v/>
      </c>
      <c r="AV34" s="26" t="n">
        <v>10039</v>
      </c>
      <c r="AW34" s="38">
        <f>AV34/AV31</f>
        <v/>
      </c>
      <c r="AX34" s="26" t="n">
        <v>10757</v>
      </c>
      <c r="AY34" s="38">
        <f>AX34/AX31</f>
        <v/>
      </c>
      <c r="AZ34" s="26" t="n">
        <v>8757</v>
      </c>
      <c r="BA34" s="38">
        <f>AZ34/AZ31</f>
        <v/>
      </c>
      <c r="BB34" s="26" t="n">
        <v>8160</v>
      </c>
      <c r="BC34" s="38">
        <f>BB34/BB31</f>
        <v/>
      </c>
      <c r="BD34" s="26" t="n">
        <v>9330</v>
      </c>
      <c r="BE34" s="38">
        <f>BD34/BD31</f>
        <v/>
      </c>
      <c r="BF34" s="26" t="n">
        <v>6885</v>
      </c>
      <c r="BG34" s="38">
        <f>BF34/BF31</f>
        <v/>
      </c>
      <c r="BH34" s="26" t="n">
        <v>6054</v>
      </c>
      <c r="BI34" s="38">
        <f>BH34/BH31</f>
        <v/>
      </c>
      <c r="BJ34" s="26" t="n">
        <v>8210</v>
      </c>
      <c r="BK34" s="38">
        <f>BJ34/BJ31</f>
        <v/>
      </c>
      <c r="BL34" s="49">
        <f>AVERAGE(B34,D34,F34,H34,J34,L34,N34,P34,R34,T34,V34,X34,Z34,AB34,AD34,AF34,AH34,AJ34,AL34,AN34,AP34,AR34,AT34,AV34,AX34,AZ34,BB34,BD34,BF34,BH34,BJ34)</f>
        <v/>
      </c>
      <c r="BM34" s="59">
        <f>BL34/BL31</f>
        <v/>
      </c>
      <c r="BN34" s="49">
        <f>SUM(B34,D34,F34,H34,J34,L34,N34,P34,R34,T34,V34,X34,Z34,AB34,AD34,AF34,AH34,AJ34,AL34,AN34,AP34,AR34,AT34,AV34,AX34,AZ34,BB34,BD34,BF34,BH34,BJ34)</f>
        <v/>
      </c>
      <c r="BO34" s="8" t="n"/>
    </row>
    <row r="35" ht="15.75" customHeight="1" s="665" thickBot="1">
      <c r="A35" s="10" t="inlineStr">
        <is>
          <t>Сменить телефон (клик в кнопку ЛК =100%)</t>
        </is>
      </c>
      <c r="B35" s="23" t="n">
        <v>93</v>
      </c>
      <c r="C35" s="35">
        <f>B35/B6</f>
        <v/>
      </c>
      <c r="D35" s="23" t="n">
        <v>129</v>
      </c>
      <c r="E35" s="35">
        <f>D35/D6</f>
        <v/>
      </c>
      <c r="F35" s="23" t="n">
        <v>232</v>
      </c>
      <c r="G35" s="35">
        <f>F35/F6</f>
        <v/>
      </c>
      <c r="H35" s="23" t="n">
        <v>217</v>
      </c>
      <c r="I35" s="35">
        <f>H35/H6</f>
        <v/>
      </c>
      <c r="J35" s="23" t="n">
        <v>286</v>
      </c>
      <c r="K35" s="35">
        <f>J35/J6</f>
        <v/>
      </c>
      <c r="L35" s="23" t="n">
        <v>315</v>
      </c>
      <c r="M35" s="35">
        <f>L35/L6</f>
        <v/>
      </c>
      <c r="N35" s="23" t="n">
        <v>298</v>
      </c>
      <c r="O35" s="35">
        <f>N35/N6</f>
        <v/>
      </c>
      <c r="P35" s="23" t="n">
        <v>222</v>
      </c>
      <c r="Q35" s="35">
        <f>P35/P6</f>
        <v/>
      </c>
      <c r="R35" s="23" t="n">
        <v>190</v>
      </c>
      <c r="S35" s="35">
        <f>R35/R6</f>
        <v/>
      </c>
      <c r="T35" s="23" t="n">
        <v>363</v>
      </c>
      <c r="U35" s="35">
        <f>T35/T6</f>
        <v/>
      </c>
      <c r="V35" s="23" t="n">
        <v>417</v>
      </c>
      <c r="W35" s="35">
        <f>V35/V6</f>
        <v/>
      </c>
      <c r="X35" s="23" t="n">
        <v>504</v>
      </c>
      <c r="Y35" s="35">
        <f>X35/X6</f>
        <v/>
      </c>
      <c r="Z35" s="23" t="n">
        <v>547</v>
      </c>
      <c r="AA35" s="35">
        <f>Z35/Z6</f>
        <v/>
      </c>
      <c r="AB35" s="23" t="n">
        <v>651</v>
      </c>
      <c r="AC35" s="35">
        <f>AB35/AB6</f>
        <v/>
      </c>
      <c r="AD35" s="23" t="n">
        <v>420</v>
      </c>
      <c r="AE35" s="35">
        <f>AD35/AD6</f>
        <v/>
      </c>
      <c r="AF35" s="23" t="n">
        <v>242</v>
      </c>
      <c r="AG35" s="35">
        <f>AF35/AF6</f>
        <v/>
      </c>
      <c r="AH35" s="23" t="n">
        <v>376</v>
      </c>
      <c r="AI35" s="35">
        <f>AH35/AH6</f>
        <v/>
      </c>
      <c r="AJ35" s="23" t="n">
        <v>263</v>
      </c>
      <c r="AK35" s="35">
        <f>AJ35/AJ6</f>
        <v/>
      </c>
      <c r="AL35" s="23" t="n">
        <v>267</v>
      </c>
      <c r="AM35" s="35">
        <f>AL35/AL6</f>
        <v/>
      </c>
      <c r="AN35" s="23" t="n">
        <v>361</v>
      </c>
      <c r="AO35" s="35">
        <f>AN35/AN6</f>
        <v/>
      </c>
      <c r="AP35" s="23" t="n">
        <v>374</v>
      </c>
      <c r="AQ35" s="35">
        <f>AP35/AP6</f>
        <v/>
      </c>
      <c r="AR35" s="23" t="n">
        <v>231</v>
      </c>
      <c r="AS35" s="35">
        <f>AR35/AR6</f>
        <v/>
      </c>
      <c r="AT35" s="23" t="n">
        <v>148</v>
      </c>
      <c r="AU35" s="35">
        <f>AT35/AT6</f>
        <v/>
      </c>
      <c r="AV35" s="23" t="n">
        <v>256</v>
      </c>
      <c r="AW35" s="35">
        <f>AV35/AV6</f>
        <v/>
      </c>
      <c r="AX35" s="23" t="n">
        <v>275</v>
      </c>
      <c r="AY35" s="35">
        <f>AX35/AX6</f>
        <v/>
      </c>
      <c r="AZ35" s="23" t="n">
        <v>228</v>
      </c>
      <c r="BA35" s="35">
        <f>AZ35/AZ6</f>
        <v/>
      </c>
      <c r="BB35" s="23" t="n">
        <v>191</v>
      </c>
      <c r="BC35" s="35">
        <f>BB35/BB6</f>
        <v/>
      </c>
      <c r="BD35" s="23" t="n">
        <v>197</v>
      </c>
      <c r="BE35" s="35">
        <f>BD35/BD6</f>
        <v/>
      </c>
      <c r="BF35" s="23" t="n">
        <v>209</v>
      </c>
      <c r="BG35" s="35">
        <f>BF35/BF6</f>
        <v/>
      </c>
      <c r="BH35" s="23" t="n">
        <v>213</v>
      </c>
      <c r="BI35" s="35">
        <f>BH35/BH6</f>
        <v/>
      </c>
      <c r="BJ35" s="23" t="n">
        <v>283</v>
      </c>
      <c r="BK35" s="35">
        <f>BJ35/BJ6</f>
        <v/>
      </c>
      <c r="BL35" s="55">
        <f>AVERAGE(B35,D35,F35,H35,J35,L35,N35,P35,R35,T35,V35,X35,Z35,AB35,AD35,AF35,AH35,AJ35,AL35,AN35,AP35,AR35,AT35,AV35,AX35,AZ35,BB35,BD35,BF35,BH35,BJ35)</f>
        <v/>
      </c>
      <c r="BM35" s="105">
        <f>BL35/BL6</f>
        <v/>
      </c>
      <c r="BN35" s="55">
        <f>SUM(B35,D35,F35,H35,J35,L35,N35,P35,R35,T35,V35,X35,Z35,AB35,AD35,AF35,AH35,AJ35,AL35,AN35,AP35,AR35,AT35,AV35,AX35,AZ35,BB35,BD35,BF35,BH35,BJ35)</f>
        <v/>
      </c>
      <c r="BO35" s="8" t="n"/>
    </row>
    <row r="36" ht="15.75" customHeight="1" s="665" thickBot="1">
      <c r="A36" s="11" t="inlineStr">
        <is>
          <t>Заявка из авторизации  (мы незнакомы = 100%)</t>
        </is>
      </c>
      <c r="B36" s="25" t="n"/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>
        <v>1</v>
      </c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>
        <v>1</v>
      </c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25" t="n">
        <v>1</v>
      </c>
      <c r="BG36" s="40">
        <f>BF36/BF9</f>
        <v/>
      </c>
      <c r="BH36" s="25" t="n">
        <v>2</v>
      </c>
      <c r="BI36" s="40">
        <f>BH36/BH9</f>
        <v/>
      </c>
      <c r="BJ36" s="25" t="n"/>
      <c r="BK36" s="40">
        <f>BJ36/BJ9</f>
        <v/>
      </c>
      <c r="BL36" s="49">
        <f>AVERAGE(B36,D36,F36,H36,J36,L36,N36,P36,R36,T36,V36,X36,Z36,AB36,AD36,AF36,AH36,AJ36,AL36,AN36,AP36,AR36,AT36,AV36,AX36,AZ36,BB36,BD36,BF36,BH36,BJ36)</f>
        <v/>
      </c>
      <c r="BM36" s="65">
        <f>BL36/BL9</f>
        <v/>
      </c>
      <c r="BN36" s="49">
        <f>SUM(B36,D36,F36,H36,J36,L36,N36,P36,R36,T36,V36,X36,Z36,AB36,AD36,AF36,AH36,AJ36,AL36,AN36,AP36,AR36,AT36,AV36,AX36,AZ36,BB36,BD36,BF36,BH36,BJ36)</f>
        <v/>
      </c>
      <c r="BO36" s="8" t="n"/>
    </row>
    <row r="37" ht="15.75" customHeight="1" s="665" thickBot="1">
      <c r="A37" s="10" t="inlineStr">
        <is>
          <t>СМС в авторизации повторная (100% — клик в кнопку ЛК)</t>
        </is>
      </c>
      <c r="B37" s="23" t="n">
        <v>96</v>
      </c>
      <c r="C37" s="35">
        <f>B37/B6</f>
        <v/>
      </c>
      <c r="D37" s="23" t="n">
        <v>135</v>
      </c>
      <c r="E37" s="35">
        <f>D37/D6</f>
        <v/>
      </c>
      <c r="F37" s="23" t="n">
        <v>305</v>
      </c>
      <c r="G37" s="35">
        <f>F37/F6</f>
        <v/>
      </c>
      <c r="H37" s="23" t="n">
        <v>263</v>
      </c>
      <c r="I37" s="35">
        <f>H37/H6</f>
        <v/>
      </c>
      <c r="J37" s="23" t="n">
        <v>305</v>
      </c>
      <c r="K37" s="35">
        <f>J37/J6</f>
        <v/>
      </c>
      <c r="L37" s="23" t="n">
        <v>665</v>
      </c>
      <c r="M37" s="35">
        <f>L37/L6</f>
        <v/>
      </c>
      <c r="N37" s="23" t="n">
        <v>648</v>
      </c>
      <c r="O37" s="35">
        <f>N37/N6</f>
        <v/>
      </c>
      <c r="P37" s="23" t="n">
        <v>299</v>
      </c>
      <c r="Q37" s="35">
        <f>P37/P6</f>
        <v/>
      </c>
      <c r="R37" s="23" t="n">
        <v>217</v>
      </c>
      <c r="S37" s="35">
        <f>R37/R6</f>
        <v/>
      </c>
      <c r="T37" s="23" t="n">
        <v>556</v>
      </c>
      <c r="U37" s="35">
        <f>T37/T6</f>
        <v/>
      </c>
      <c r="V37" s="23" t="n">
        <v>543</v>
      </c>
      <c r="W37" s="35">
        <f>V37/V6</f>
        <v/>
      </c>
      <c r="X37" s="23" t="n">
        <v>838</v>
      </c>
      <c r="Y37" s="35">
        <f>X37/X6</f>
        <v/>
      </c>
      <c r="Z37" s="23" t="n">
        <v>1434</v>
      </c>
      <c r="AA37" s="35">
        <f>Z37/Z6</f>
        <v/>
      </c>
      <c r="AB37" s="23" t="n">
        <v>1642</v>
      </c>
      <c r="AC37" s="35">
        <f>AB37/AB6</f>
        <v/>
      </c>
      <c r="AD37" s="23" t="n">
        <v>597</v>
      </c>
      <c r="AE37" s="35">
        <f>AD37/AD6</f>
        <v/>
      </c>
      <c r="AF37" s="23" t="n">
        <v>336</v>
      </c>
      <c r="AG37" s="35">
        <f>AF37/AF6</f>
        <v/>
      </c>
      <c r="AH37" s="23" t="n">
        <v>617</v>
      </c>
      <c r="AI37" s="35">
        <f>AH37/AH6</f>
        <v/>
      </c>
      <c r="AJ37" s="23" t="n">
        <v>391</v>
      </c>
      <c r="AK37" s="35">
        <f>AJ37/AJ6</f>
        <v/>
      </c>
      <c r="AL37" s="23" t="n">
        <v>417</v>
      </c>
      <c r="AM37" s="35">
        <f>AL37/AL6</f>
        <v/>
      </c>
      <c r="AN37" s="23" t="n">
        <v>892</v>
      </c>
      <c r="AO37" s="35">
        <f>AN37/AN6</f>
        <v/>
      </c>
      <c r="AP37" s="23" t="n">
        <v>864</v>
      </c>
      <c r="AQ37" s="35">
        <f>AP37/AP6</f>
        <v/>
      </c>
      <c r="AR37" s="23" t="n">
        <v>304</v>
      </c>
      <c r="AS37" s="35">
        <f>AR37/AR6</f>
        <v/>
      </c>
      <c r="AT37" s="23" t="n">
        <v>184</v>
      </c>
      <c r="AU37" s="35">
        <f>AT37/AT6</f>
        <v/>
      </c>
      <c r="AV37" s="23" t="n">
        <v>351</v>
      </c>
      <c r="AW37" s="35">
        <f>AV37/AV6</f>
        <v/>
      </c>
      <c r="AX37" s="23" t="n">
        <v>445</v>
      </c>
      <c r="AY37" s="35">
        <f>AX37/AX6</f>
        <v/>
      </c>
      <c r="AZ37" s="23" t="n">
        <v>345</v>
      </c>
      <c r="BA37" s="35">
        <f>AZ37/AZ6</f>
        <v/>
      </c>
      <c r="BB37" s="23" t="n">
        <v>261</v>
      </c>
      <c r="BC37" s="35">
        <f>BB37/BB6</f>
        <v/>
      </c>
      <c r="BD37" s="23" t="n">
        <v>266</v>
      </c>
      <c r="BE37" s="35">
        <f>BD37/BD6</f>
        <v/>
      </c>
      <c r="BF37" s="23" t="n">
        <v>275</v>
      </c>
      <c r="BG37" s="35">
        <f>BF37/BF6</f>
        <v/>
      </c>
      <c r="BH37" s="23" t="n">
        <v>453</v>
      </c>
      <c r="BI37" s="35">
        <f>BH37/BH6</f>
        <v/>
      </c>
      <c r="BJ37" s="23" t="n">
        <v>533</v>
      </c>
      <c r="BK37" s="35">
        <f>BJ37/BJ6</f>
        <v/>
      </c>
      <c r="BL37" s="55">
        <f>AVERAGE(B37,D37,F37,H37,J37,L37,N37,P37,R37,T37,V37,X37,Z37,AB37,AD37,AF37,AH37,AJ37,AL37,AN37,AP37,AR37,AT37,AV37,AX37,AZ37,BB37,BD37,BF37,BH37,BJ37)</f>
        <v/>
      </c>
      <c r="BM37" s="63">
        <f>BL37/BL6</f>
        <v/>
      </c>
      <c r="BN37" s="55">
        <f>SUM(B37,D37,F37,H37,J37,L37,N37,P37,R37,T37,V37,X37,Z37,AB37,AD37,AF37,AH37,AJ37,AL37,AN37,AP37,AR37,AT37,AV37,AX37,AZ37,BB37,BD37,BF37,BH37,BJ37)</f>
        <v/>
      </c>
      <c r="BO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21" t="n"/>
      <c r="BG38" s="46" t="n"/>
      <c r="BH38" s="21" t="n"/>
      <c r="BI38" s="46" t="n"/>
      <c r="BJ38" s="21" t="n"/>
      <c r="BK38" s="46" t="n"/>
      <c r="BL38" s="49" t="n"/>
      <c r="BM38" s="60" t="n"/>
      <c r="BN38" s="49" t="n"/>
      <c r="BO38" s="8" t="n"/>
    </row>
    <row r="39">
      <c r="A39" s="9" t="inlineStr">
        <is>
          <t>Начал бронирование</t>
        </is>
      </c>
      <c r="B39" s="22" t="n">
        <v>41</v>
      </c>
      <c r="C39" s="41">
        <f>B39/B4</f>
        <v/>
      </c>
      <c r="D39" s="19" t="n">
        <v>80</v>
      </c>
      <c r="E39" s="41">
        <f>D39/D4</f>
        <v/>
      </c>
      <c r="F39" s="19" t="n">
        <v>107</v>
      </c>
      <c r="G39" s="41">
        <f>F39/F4</f>
        <v/>
      </c>
      <c r="H39" s="19" t="n">
        <v>92</v>
      </c>
      <c r="I39" s="41">
        <f>H39/H4</f>
        <v/>
      </c>
      <c r="J39" s="19" t="n">
        <v>100</v>
      </c>
      <c r="K39" s="41">
        <f>J39/J4</f>
        <v/>
      </c>
      <c r="L39" s="19" t="n">
        <v>90</v>
      </c>
      <c r="M39" s="41">
        <f>L39/L4</f>
        <v/>
      </c>
      <c r="N39" s="19" t="n">
        <v>74</v>
      </c>
      <c r="O39" s="41">
        <f>N39/N4</f>
        <v/>
      </c>
      <c r="P39" s="19" t="n">
        <v>78</v>
      </c>
      <c r="Q39" s="41">
        <f>P39/P4</f>
        <v/>
      </c>
      <c r="R39" s="19" t="n">
        <v>60</v>
      </c>
      <c r="S39" s="41">
        <f>R39/R4</f>
        <v/>
      </c>
      <c r="T39" s="19" t="n">
        <v>212</v>
      </c>
      <c r="U39" s="41">
        <f>T39/T4</f>
        <v/>
      </c>
      <c r="V39" s="19" t="n">
        <v>188</v>
      </c>
      <c r="W39" s="41">
        <f>V39/V4</f>
        <v/>
      </c>
      <c r="X39" s="19" t="n">
        <v>241</v>
      </c>
      <c r="Y39" s="41">
        <f>X39/X4</f>
        <v/>
      </c>
      <c r="Z39" s="19" t="n">
        <v>237</v>
      </c>
      <c r="AA39" s="41">
        <f>Z39/Z4</f>
        <v/>
      </c>
      <c r="AB39" s="19" t="n">
        <v>450</v>
      </c>
      <c r="AC39" s="41">
        <f>AB39/AB4</f>
        <v/>
      </c>
      <c r="AD39" s="19" t="n">
        <v>226</v>
      </c>
      <c r="AE39" s="41">
        <f>AD39/AD4</f>
        <v/>
      </c>
      <c r="AF39" s="19" t="n">
        <v>120</v>
      </c>
      <c r="AG39" s="41">
        <f>AF39/AF4</f>
        <v/>
      </c>
      <c r="AH39" s="19" t="n">
        <v>214</v>
      </c>
      <c r="AI39" s="41">
        <f>AH39/AH4</f>
        <v/>
      </c>
      <c r="AJ39" s="19" t="n">
        <v>140</v>
      </c>
      <c r="AK39" s="41">
        <f>AJ39/AJ4</f>
        <v/>
      </c>
      <c r="AL39" s="19" t="n">
        <v>134</v>
      </c>
      <c r="AM39" s="41">
        <f>AL39/AL4</f>
        <v/>
      </c>
      <c r="AN39" s="19" t="n">
        <v>166</v>
      </c>
      <c r="AO39" s="41">
        <f>AN39/AN4</f>
        <v/>
      </c>
      <c r="AP39" s="19" t="n">
        <v>237</v>
      </c>
      <c r="AQ39" s="41">
        <f>AP39/AP4</f>
        <v/>
      </c>
      <c r="AR39" s="19" t="n">
        <v>138</v>
      </c>
      <c r="AS39" s="41">
        <f>AR39/AR4</f>
        <v/>
      </c>
      <c r="AT39" s="19" t="n">
        <v>71</v>
      </c>
      <c r="AU39" s="41">
        <f>AT39/AT4</f>
        <v/>
      </c>
      <c r="AV39" s="19" t="n">
        <v>118</v>
      </c>
      <c r="AW39" s="41">
        <f>AV39/AV4</f>
        <v/>
      </c>
      <c r="AX39" s="19" t="n">
        <v>190</v>
      </c>
      <c r="AY39" s="41">
        <f>AX39/AX4</f>
        <v/>
      </c>
      <c r="AZ39" s="19" t="n">
        <v>144</v>
      </c>
      <c r="BA39" s="41">
        <f>AZ39/AZ4</f>
        <v/>
      </c>
      <c r="BB39" s="19" t="n">
        <v>132</v>
      </c>
      <c r="BC39" s="41">
        <f>BB39/BB4</f>
        <v/>
      </c>
      <c r="BD39" s="19" t="n">
        <v>182</v>
      </c>
      <c r="BE39" s="41">
        <f>BD39/BD4</f>
        <v/>
      </c>
      <c r="BF39" s="19" t="n">
        <v>94</v>
      </c>
      <c r="BG39" s="41">
        <f>BF39/BF4</f>
        <v/>
      </c>
      <c r="BH39" s="19" t="n">
        <v>64</v>
      </c>
      <c r="BI39" s="41">
        <f>BH39/BH4</f>
        <v/>
      </c>
      <c r="BJ39" s="19" t="n">
        <v>118</v>
      </c>
      <c r="BK39" s="41">
        <f>BJ39/BJ4</f>
        <v/>
      </c>
      <c r="BL39" s="49">
        <f>AVERAGE(B39,D39,F39,H39,J39,L39,N39,P39,R39,T39,V39,X39,Z39,AB39,AD39,AF39,AH39,AJ39,AL39,AN39,AP39,AR39,AT39,AV39,AX39,AZ39,BB39,BD39,BF39,BH39,BJ39)</f>
        <v/>
      </c>
      <c r="BM39" s="60">
        <f>BL39/BL4</f>
        <v/>
      </c>
      <c r="BN39" s="49">
        <f>SUM(B39,D39,F39,H39,J39,L39,N39,P39,R39,T39,V39,X39,Z39,AB39,AD39,AF39,AH39,AJ39,AL39,AN39,AP39,AR39,AT39,AV39,AX39,AZ39,BB39,BD39,BF39,BH39,BJ39)</f>
        <v/>
      </c>
      <c r="BO39" s="8" t="n"/>
    </row>
    <row r="40">
      <c r="A40" s="9" t="inlineStr">
        <is>
          <t>Заполнил данные бронирования</t>
        </is>
      </c>
      <c r="B40" s="22" t="n">
        <v>20</v>
      </c>
      <c r="C40" s="41">
        <f>B40/B39</f>
        <v/>
      </c>
      <c r="D40" s="19" t="n">
        <v>51</v>
      </c>
      <c r="E40" s="41">
        <f>D40/D39</f>
        <v/>
      </c>
      <c r="F40" s="19" t="n">
        <v>58</v>
      </c>
      <c r="G40" s="41">
        <f>F40/F39</f>
        <v/>
      </c>
      <c r="H40" s="19" t="n">
        <v>56</v>
      </c>
      <c r="I40" s="41">
        <f>H40/H39</f>
        <v/>
      </c>
      <c r="J40" s="19" t="n">
        <v>65</v>
      </c>
      <c r="K40" s="41">
        <f>J40/J39</f>
        <v/>
      </c>
      <c r="L40" s="19" t="n">
        <v>55</v>
      </c>
      <c r="M40" s="41">
        <f>L40/L39</f>
        <v/>
      </c>
      <c r="N40" s="19" t="n">
        <v>40</v>
      </c>
      <c r="O40" s="41">
        <f>N40/N39</f>
        <v/>
      </c>
      <c r="P40" s="19" t="n">
        <v>44</v>
      </c>
      <c r="Q40" s="41">
        <f>P40/P39</f>
        <v/>
      </c>
      <c r="R40" s="19" t="n">
        <v>34</v>
      </c>
      <c r="S40" s="41">
        <f>R40/R39</f>
        <v/>
      </c>
      <c r="T40" s="19" t="n">
        <v>102</v>
      </c>
      <c r="U40" s="41">
        <f>T40/T39</f>
        <v/>
      </c>
      <c r="V40" s="19" t="n">
        <v>110</v>
      </c>
      <c r="W40" s="41">
        <f>V40/V39</f>
        <v/>
      </c>
      <c r="X40" s="19" t="n">
        <v>147</v>
      </c>
      <c r="Y40" s="41">
        <f>X40/X39</f>
        <v/>
      </c>
      <c r="Z40" s="19" t="n">
        <v>134</v>
      </c>
      <c r="AA40" s="41">
        <f>Z40/Z39</f>
        <v/>
      </c>
      <c r="AB40" s="19" t="n">
        <v>265</v>
      </c>
      <c r="AC40" s="41">
        <f>AB40/AB39</f>
        <v/>
      </c>
      <c r="AD40" s="19" t="n">
        <v>130</v>
      </c>
      <c r="AE40" s="41">
        <f>AD40/AD39</f>
        <v/>
      </c>
      <c r="AF40" s="19" t="n">
        <v>73</v>
      </c>
      <c r="AG40" s="41">
        <f>AF40/AF39</f>
        <v/>
      </c>
      <c r="AH40" s="19" t="n">
        <v>124</v>
      </c>
      <c r="AI40" s="41">
        <f>AH40/AH39</f>
        <v/>
      </c>
      <c r="AJ40" s="19" t="n">
        <v>81</v>
      </c>
      <c r="AK40" s="41">
        <f>AJ40/AJ39</f>
        <v/>
      </c>
      <c r="AL40" s="19" t="n">
        <v>72</v>
      </c>
      <c r="AM40" s="41">
        <f>AL40/AL39</f>
        <v/>
      </c>
      <c r="AN40" s="19" t="n">
        <v>85</v>
      </c>
      <c r="AO40" s="41">
        <f>AN40/AN39</f>
        <v/>
      </c>
      <c r="AP40" s="19" t="n">
        <v>136</v>
      </c>
      <c r="AQ40" s="41">
        <f>AP40/AP39</f>
        <v/>
      </c>
      <c r="AR40" s="19" t="n">
        <v>77</v>
      </c>
      <c r="AS40" s="41">
        <f>AR40/AR39</f>
        <v/>
      </c>
      <c r="AT40" s="19" t="n">
        <v>46</v>
      </c>
      <c r="AU40" s="41">
        <f>AT40/AT39</f>
        <v/>
      </c>
      <c r="AV40" s="19" t="n">
        <v>65</v>
      </c>
      <c r="AW40" s="41">
        <f>AV40/AV39</f>
        <v/>
      </c>
      <c r="AX40" s="19" t="n">
        <v>122</v>
      </c>
      <c r="AY40" s="41">
        <f>AX40/AX39</f>
        <v/>
      </c>
      <c r="AZ40" s="19" t="n">
        <v>74</v>
      </c>
      <c r="BA40" s="41">
        <f>AZ40/AZ39</f>
        <v/>
      </c>
      <c r="BB40" s="19" t="n">
        <v>71</v>
      </c>
      <c r="BC40" s="41">
        <f>BB40/BB39</f>
        <v/>
      </c>
      <c r="BD40" s="19" t="n">
        <v>105</v>
      </c>
      <c r="BE40" s="41">
        <f>BD40/BD39</f>
        <v/>
      </c>
      <c r="BF40" s="19" t="n">
        <v>49</v>
      </c>
      <c r="BG40" s="41">
        <f>BF40/BF39</f>
        <v/>
      </c>
      <c r="BH40" s="19" t="n">
        <v>32</v>
      </c>
      <c r="BI40" s="41">
        <f>BH40/BH39</f>
        <v/>
      </c>
      <c r="BJ40" s="19" t="n">
        <v>62</v>
      </c>
      <c r="BK40" s="41">
        <f>BJ40/BJ39</f>
        <v/>
      </c>
      <c r="BL40" s="49">
        <f>AVERAGE(B40,D40,F40,H40,J40,L40,N40,P40,R40,T40,V40,X40,Z40,AB40,AD40,AF40,AH40,AJ40,AL40,AN40,AP40,AR40,AT40,AV40,AX40,AZ40,BB40,BD40,BF40,BH40,BJ40)</f>
        <v/>
      </c>
      <c r="BM40" s="60">
        <f>BL40/BL39</f>
        <v/>
      </c>
      <c r="BN40" s="49">
        <f>SUM(B40,D40,F40,H40,J40,L40,N40,P40,R40,T40,V40,X40,Z40,AB40,AD40,AF40,AH40,AJ40,AL40,AN40,AP40,AR40,AT40,AV40,AX40,AZ40,BB40,BD40,BF40,BH40,BJ40)</f>
        <v/>
      </c>
      <c r="BO40" s="8" t="n"/>
    </row>
    <row r="41" ht="15.75" customHeight="1" s="665" thickBot="1">
      <c r="A41" s="9" t="inlineStr">
        <is>
          <t>Успешно забронировался</t>
        </is>
      </c>
      <c r="B41" s="22" t="n">
        <v>20</v>
      </c>
      <c r="C41" s="40">
        <f>B41/B39</f>
        <v/>
      </c>
      <c r="D41" s="19" t="n">
        <v>50</v>
      </c>
      <c r="E41" s="40">
        <f>D41/D39</f>
        <v/>
      </c>
      <c r="F41" s="19" t="n">
        <v>54</v>
      </c>
      <c r="G41" s="40">
        <f>F41/F39</f>
        <v/>
      </c>
      <c r="H41" s="19" t="n">
        <v>50</v>
      </c>
      <c r="I41" s="40">
        <f>H41/H39</f>
        <v/>
      </c>
      <c r="J41" s="19" t="n">
        <v>63</v>
      </c>
      <c r="K41" s="40">
        <f>J41/J39</f>
        <v/>
      </c>
      <c r="L41" s="19" t="n">
        <v>54</v>
      </c>
      <c r="M41" s="40">
        <f>L41/L39</f>
        <v/>
      </c>
      <c r="N41" s="19" t="n">
        <v>38</v>
      </c>
      <c r="O41" s="40">
        <f>N41/N39</f>
        <v/>
      </c>
      <c r="P41" s="19" t="n">
        <v>43</v>
      </c>
      <c r="Q41" s="40">
        <f>P41/P39</f>
        <v/>
      </c>
      <c r="R41" s="19" t="n">
        <v>30</v>
      </c>
      <c r="S41" s="40">
        <f>R41/R39</f>
        <v/>
      </c>
      <c r="T41" s="19" t="n">
        <v>99</v>
      </c>
      <c r="U41" s="40">
        <f>T41/T39</f>
        <v/>
      </c>
      <c r="V41" s="19" t="n">
        <v>104</v>
      </c>
      <c r="W41" s="40">
        <f>V41/V39</f>
        <v/>
      </c>
      <c r="X41" s="19" t="n">
        <v>140</v>
      </c>
      <c r="Y41" s="40">
        <f>X41/X39</f>
        <v/>
      </c>
      <c r="Z41" s="19" t="n">
        <v>125</v>
      </c>
      <c r="AA41" s="40">
        <f>Z41/Z39</f>
        <v/>
      </c>
      <c r="AB41" s="19" t="n">
        <v>245</v>
      </c>
      <c r="AC41" s="40">
        <f>AB41/AB39</f>
        <v/>
      </c>
      <c r="AD41" s="19" t="n">
        <v>120</v>
      </c>
      <c r="AE41" s="40">
        <f>AD41/AD39</f>
        <v/>
      </c>
      <c r="AF41" s="19" t="n">
        <v>69</v>
      </c>
      <c r="AG41" s="40">
        <f>AF41/AF39</f>
        <v/>
      </c>
      <c r="AH41" s="19" t="n">
        <v>112</v>
      </c>
      <c r="AI41" s="40">
        <f>AH41/AH39</f>
        <v/>
      </c>
      <c r="AJ41" s="19" t="n">
        <v>75</v>
      </c>
      <c r="AK41" s="40">
        <f>AJ41/AJ39</f>
        <v/>
      </c>
      <c r="AL41" s="19" t="n">
        <v>72</v>
      </c>
      <c r="AM41" s="40">
        <f>AL41/AL39</f>
        <v/>
      </c>
      <c r="AN41" s="19" t="n">
        <v>80</v>
      </c>
      <c r="AO41" s="40">
        <f>AN41/AN39</f>
        <v/>
      </c>
      <c r="AP41" s="19" t="n">
        <v>133</v>
      </c>
      <c r="AQ41" s="40">
        <f>AP41/AP39</f>
        <v/>
      </c>
      <c r="AR41" s="19" t="n">
        <v>73</v>
      </c>
      <c r="AS41" s="40">
        <f>AR41/AR39</f>
        <v/>
      </c>
      <c r="AT41" s="19" t="n">
        <v>44</v>
      </c>
      <c r="AU41" s="40">
        <f>AT41/AT39</f>
        <v/>
      </c>
      <c r="AV41" s="19" t="n">
        <v>64</v>
      </c>
      <c r="AW41" s="40">
        <f>AV41/AV39</f>
        <v/>
      </c>
      <c r="AX41" s="19" t="n">
        <v>112</v>
      </c>
      <c r="AY41" s="40">
        <f>AX41/AX39</f>
        <v/>
      </c>
      <c r="AZ41" s="19" t="n">
        <v>70</v>
      </c>
      <c r="BA41" s="40">
        <f>AZ41/AZ39</f>
        <v/>
      </c>
      <c r="BB41" s="19" t="n">
        <v>69</v>
      </c>
      <c r="BC41" s="40">
        <f>BB41/BB39</f>
        <v/>
      </c>
      <c r="BD41" s="19" t="n">
        <v>103</v>
      </c>
      <c r="BE41" s="40">
        <f>BD41/BD39</f>
        <v/>
      </c>
      <c r="BF41" s="19" t="n">
        <v>43</v>
      </c>
      <c r="BG41" s="40">
        <f>BF41/BF39</f>
        <v/>
      </c>
      <c r="BH41" s="19" t="n">
        <v>30</v>
      </c>
      <c r="BI41" s="40">
        <f>BH41/BH39</f>
        <v/>
      </c>
      <c r="BJ41" s="19" t="n">
        <v>55</v>
      </c>
      <c r="BK41" s="40">
        <f>BJ41/BJ39</f>
        <v/>
      </c>
      <c r="BL41" s="49">
        <f>AVERAGE(B41,D41,F41,H41,J41,L41,N41,P41,R41,T41,V41,X41,Z41,AB41,AD41,AF41,AH41,AJ41,AL41,AN41,AP41,AR41,AT41,AV41,AX41,AZ41,BB41,BD41,BF41,BH41,BJ41)</f>
        <v/>
      </c>
      <c r="BM41" s="60">
        <f>BL41/BL39</f>
        <v/>
      </c>
      <c r="BN41" s="49">
        <f>SUM(B41,D41,F41,H41,J41,L41,N41,P41,R41,T41,V41,X41,Z41,AB41,AD41,AF41,AH41,AJ41,AL41,AN41,AP41,AR41,AT41,AV41,AX41,AZ41,BB41,BD41,BF41,BH41,BJ41)</f>
        <v/>
      </c>
      <c r="BO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21" t="n"/>
      <c r="BG42" s="44" t="n"/>
      <c r="BH42" s="21" t="n"/>
      <c r="BI42" s="44" t="n"/>
      <c r="BJ42" s="21" t="n"/>
      <c r="BK42" s="44" t="n"/>
      <c r="BL42" s="48" t="n"/>
      <c r="BM42" s="64" t="n"/>
      <c r="BN42" s="48" t="n"/>
      <c r="BO42" s="8" t="n"/>
    </row>
    <row r="43">
      <c r="A43" s="9" t="inlineStr">
        <is>
          <t>Нажал кнопку "Нет, спасибо"</t>
        </is>
      </c>
      <c r="B43" s="19" t="n">
        <v>215</v>
      </c>
      <c r="C43" s="44">
        <f>B43/B4</f>
        <v/>
      </c>
      <c r="D43" s="19" t="n">
        <v>268</v>
      </c>
      <c r="E43" s="44">
        <f>D43/D4</f>
        <v/>
      </c>
      <c r="F43" s="19" t="n">
        <v>404</v>
      </c>
      <c r="G43" s="44">
        <f>F43/F4</f>
        <v/>
      </c>
      <c r="H43" s="19" t="n">
        <v>325</v>
      </c>
      <c r="I43" s="44">
        <f>H43/H4</f>
        <v/>
      </c>
      <c r="J43" s="19" t="n">
        <v>326</v>
      </c>
      <c r="K43" s="44">
        <f>J43/J4</f>
        <v/>
      </c>
      <c r="L43" s="19" t="n">
        <v>275</v>
      </c>
      <c r="M43" s="44">
        <f>L43/L4</f>
        <v/>
      </c>
      <c r="N43" s="19" t="n">
        <v>247</v>
      </c>
      <c r="O43" s="44">
        <f>N43/N4</f>
        <v/>
      </c>
      <c r="P43" s="19" t="n">
        <v>241</v>
      </c>
      <c r="Q43" s="44">
        <f>P43/P4</f>
        <v/>
      </c>
      <c r="R43" s="19" t="n">
        <v>217</v>
      </c>
      <c r="S43" s="44">
        <f>R43/R4</f>
        <v/>
      </c>
      <c r="T43" s="19" t="n">
        <v>946</v>
      </c>
      <c r="U43" s="44">
        <f>T43/T4</f>
        <v/>
      </c>
      <c r="V43" s="19" t="n">
        <v>798</v>
      </c>
      <c r="W43" s="44">
        <f>V43/V4</f>
        <v/>
      </c>
      <c r="X43" s="19" t="n">
        <v>1098</v>
      </c>
      <c r="Y43" s="44">
        <f>X43/X4</f>
        <v/>
      </c>
      <c r="Z43" s="19" t="n">
        <v>1022</v>
      </c>
      <c r="AA43" s="44">
        <f>Z43/Z4</f>
        <v/>
      </c>
      <c r="AB43" s="19" t="n">
        <v>1883</v>
      </c>
      <c r="AC43" s="44">
        <f>AB43/AB4</f>
        <v/>
      </c>
      <c r="AD43" s="19" t="n">
        <v>800</v>
      </c>
      <c r="AE43" s="44">
        <f>AD43/AD4</f>
        <v/>
      </c>
      <c r="AF43" s="19" t="n">
        <v>382</v>
      </c>
      <c r="AG43" s="44">
        <f>AF43/AF4</f>
        <v/>
      </c>
      <c r="AH43" s="19" t="n">
        <v>780</v>
      </c>
      <c r="AI43" s="44">
        <f>AH43/AH4</f>
        <v/>
      </c>
      <c r="AJ43" s="19" t="n">
        <v>578</v>
      </c>
      <c r="AK43" s="44">
        <f>AJ43/AJ4</f>
        <v/>
      </c>
      <c r="AL43" s="19" t="n">
        <v>501</v>
      </c>
      <c r="AM43" s="44">
        <f>AL43/AL4</f>
        <v/>
      </c>
      <c r="AN43" s="19" t="n">
        <v>639</v>
      </c>
      <c r="AO43" s="44">
        <f>AN43/AN4</f>
        <v/>
      </c>
      <c r="AP43" s="19" t="n">
        <v>788</v>
      </c>
      <c r="AQ43" s="44">
        <f>AP43/AP4</f>
        <v/>
      </c>
      <c r="AR43" s="19" t="n">
        <v>357</v>
      </c>
      <c r="AS43" s="44">
        <f>AR43/AR4</f>
        <v/>
      </c>
      <c r="AT43" s="19" t="n">
        <v>231</v>
      </c>
      <c r="AU43" s="44">
        <f>AT43/AT4</f>
        <v/>
      </c>
      <c r="AV43" s="19" t="n">
        <v>493</v>
      </c>
      <c r="AW43" s="44">
        <f>AV43/AV4</f>
        <v/>
      </c>
      <c r="AX43" s="19" t="n">
        <v>728</v>
      </c>
      <c r="AY43" s="44">
        <f>AX43/AX4</f>
        <v/>
      </c>
      <c r="AZ43" s="19" t="n">
        <v>509</v>
      </c>
      <c r="BA43" s="44">
        <f>AZ43/AZ4</f>
        <v/>
      </c>
      <c r="BB43" s="19" t="n">
        <v>465</v>
      </c>
      <c r="BC43" s="44">
        <f>BB43/BB4</f>
        <v/>
      </c>
      <c r="BD43" s="19" t="n">
        <v>761</v>
      </c>
      <c r="BE43" s="44">
        <f>BD43/BD4</f>
        <v/>
      </c>
      <c r="BF43" s="19" t="n">
        <v>302</v>
      </c>
      <c r="BG43" s="44">
        <f>BF43/BF4</f>
        <v/>
      </c>
      <c r="BH43" s="19" t="n">
        <v>206</v>
      </c>
      <c r="BI43" s="44">
        <f>BH43/BH4</f>
        <v/>
      </c>
      <c r="BJ43" s="19" t="n">
        <v>453</v>
      </c>
      <c r="BK43" s="44">
        <f>BJ43/BJ4</f>
        <v/>
      </c>
      <c r="BL43" s="49">
        <f>AVERAGE(B43,D43,F43,H43,J43,L43,N43,P43,R43,T43,V43,X43,Z43,AB43,AD43,AF43,AH43,AJ43,AL43,AN43,AP43,AR43,AT43,AV43,AX43,AZ43,BB43,BD43,BF43,BH43,BJ43)</f>
        <v/>
      </c>
      <c r="BM43" s="60">
        <f>BL43/BL4</f>
        <v/>
      </c>
      <c r="BN43" s="49">
        <f>SUM(B43,D43,F43,H43,J43,L43,N43,P43,R43,T43,V43,X43,Z43,AB43,AD43,AF43,AH43,AJ43,AL43,AN43,AP43,AR43,AT43,AV43,AX43,AZ43,BB43,BD43,BF43,BH43,BJ43)</f>
        <v/>
      </c>
      <c r="BO43" s="8" t="n"/>
    </row>
    <row r="44">
      <c r="A44" s="9" t="inlineStr">
        <is>
          <t>Указал причину отказа</t>
        </is>
      </c>
      <c r="B44" s="19" t="n">
        <v>153</v>
      </c>
      <c r="C44" s="44">
        <f>B44/B43</f>
        <v/>
      </c>
      <c r="D44" s="19" t="n">
        <v>169</v>
      </c>
      <c r="E44" s="44">
        <f>D44/D43</f>
        <v/>
      </c>
      <c r="F44" s="19" t="n">
        <v>257</v>
      </c>
      <c r="G44" s="44">
        <f>F44/F43</f>
        <v/>
      </c>
      <c r="H44" s="19" t="n">
        <v>212</v>
      </c>
      <c r="I44" s="44">
        <f>H44/H43</f>
        <v/>
      </c>
      <c r="J44" s="19" t="n">
        <v>192</v>
      </c>
      <c r="K44" s="44">
        <f>J44/J43</f>
        <v/>
      </c>
      <c r="L44" s="19" t="n">
        <v>181</v>
      </c>
      <c r="M44" s="44">
        <f>L44/L43</f>
        <v/>
      </c>
      <c r="N44" s="19" t="n">
        <v>144</v>
      </c>
      <c r="O44" s="44">
        <f>N44/N43</f>
        <v/>
      </c>
      <c r="P44" s="19" t="n">
        <v>137</v>
      </c>
      <c r="Q44" s="44">
        <f>P44/P43</f>
        <v/>
      </c>
      <c r="R44" s="19" t="n">
        <v>136</v>
      </c>
      <c r="S44" s="44">
        <f>R44/R43</f>
        <v/>
      </c>
      <c r="T44" s="19" t="n">
        <v>618</v>
      </c>
      <c r="U44" s="44">
        <f>T44/T43</f>
        <v/>
      </c>
      <c r="V44" s="19" t="n">
        <v>501</v>
      </c>
      <c r="W44" s="44">
        <f>V44/V43</f>
        <v/>
      </c>
      <c r="X44" s="19" t="n">
        <v>686</v>
      </c>
      <c r="Y44" s="44">
        <f>X44/X43</f>
        <v/>
      </c>
      <c r="Z44" s="19" t="n">
        <v>635</v>
      </c>
      <c r="AA44" s="44">
        <f>Z44/Z43</f>
        <v/>
      </c>
      <c r="AB44" s="19" t="n">
        <v>1126</v>
      </c>
      <c r="AC44" s="44">
        <f>AB44/AB43</f>
        <v/>
      </c>
      <c r="AD44" s="19" t="n">
        <v>492</v>
      </c>
      <c r="AE44" s="44">
        <f>AD44/AD43</f>
        <v/>
      </c>
      <c r="AF44" s="19" t="n">
        <v>246</v>
      </c>
      <c r="AG44" s="44">
        <f>AF44/AF43</f>
        <v/>
      </c>
      <c r="AH44" s="19" t="n">
        <v>502</v>
      </c>
      <c r="AI44" s="44">
        <f>AH44/AH43</f>
        <v/>
      </c>
      <c r="AJ44" s="19" t="n">
        <v>340</v>
      </c>
      <c r="AK44" s="44">
        <f>AJ44/AJ43</f>
        <v/>
      </c>
      <c r="AL44" s="19" t="n">
        <v>318</v>
      </c>
      <c r="AM44" s="44">
        <f>AL44/AL43</f>
        <v/>
      </c>
      <c r="AN44" s="19" t="n">
        <v>384</v>
      </c>
      <c r="AO44" s="44">
        <f>AN44/AN43</f>
        <v/>
      </c>
      <c r="AP44" s="19" t="n">
        <v>490</v>
      </c>
      <c r="AQ44" s="44">
        <f>AP44/AP43</f>
        <v/>
      </c>
      <c r="AR44" s="19" t="n">
        <v>211</v>
      </c>
      <c r="AS44" s="44">
        <f>AR44/AR43</f>
        <v/>
      </c>
      <c r="AT44" s="19" t="n">
        <v>130</v>
      </c>
      <c r="AU44" s="44">
        <f>AT44/AT43</f>
        <v/>
      </c>
      <c r="AV44" s="19" t="n">
        <v>320</v>
      </c>
      <c r="AW44" s="44">
        <f>AV44/AV43</f>
        <v/>
      </c>
      <c r="AX44" s="19" t="n">
        <v>459</v>
      </c>
      <c r="AY44" s="44">
        <f>AX44/AX43</f>
        <v/>
      </c>
      <c r="AZ44" s="19" t="n">
        <v>342</v>
      </c>
      <c r="BA44" s="44">
        <f>AZ44/AZ43</f>
        <v/>
      </c>
      <c r="BB44" s="19" t="n">
        <v>289</v>
      </c>
      <c r="BC44" s="44">
        <f>BB44/BB43</f>
        <v/>
      </c>
      <c r="BD44" s="19" t="n">
        <v>471</v>
      </c>
      <c r="BE44" s="44">
        <f>BD44/BD43</f>
        <v/>
      </c>
      <c r="BF44" s="19" t="n">
        <v>190</v>
      </c>
      <c r="BG44" s="44">
        <f>BF44/BF43</f>
        <v/>
      </c>
      <c r="BH44" s="19" t="n">
        <v>119</v>
      </c>
      <c r="BI44" s="44">
        <f>BH44/BH43</f>
        <v/>
      </c>
      <c r="BJ44" s="19" t="n">
        <v>283</v>
      </c>
      <c r="BK44" s="44">
        <f>BJ44/BJ43</f>
        <v/>
      </c>
      <c r="BL44" s="49">
        <f>AVERAGE(B44,D44,F44,H44,J44,L44,N44,P44,R44,T44,V44,X44,Z44,AB44,AD44,AF44,AH44,AJ44,AL44,AN44,AP44,AR44,AT44,AV44,AX44,AZ44,BB44,BD44,BF44,BH44,BJ44)</f>
        <v/>
      </c>
      <c r="BM44" s="60">
        <f>BL44/BL43</f>
        <v/>
      </c>
      <c r="BN44" s="49">
        <f>SUM(B44,D44,F44,H44,J44,L44,N44,P44,R44,T44,V44,X44,Z44,AB44,AD44,AF44,AH44,AJ44,AL44,AN44,AP44,AR44,AT44,AV44,AX44,AZ44,BB44,BD44,BF44,BH44,BJ44)</f>
        <v/>
      </c>
      <c r="BO44" s="8" t="n"/>
    </row>
    <row r="45" ht="15.75" customHeight="1" s="665" thickBot="1">
      <c r="A45" s="12" t="inlineStr">
        <is>
          <t>Отказ от брони</t>
        </is>
      </c>
      <c r="B45" s="26" t="n">
        <v>145</v>
      </c>
      <c r="C45" s="45">
        <f>B45/B43</f>
        <v/>
      </c>
      <c r="D45" s="26" t="n">
        <v>166</v>
      </c>
      <c r="E45" s="45">
        <f>D45/D43</f>
        <v/>
      </c>
      <c r="F45" s="26" t="n">
        <v>243</v>
      </c>
      <c r="G45" s="45">
        <f>F45/F43</f>
        <v/>
      </c>
      <c r="H45" s="26" t="n">
        <v>200</v>
      </c>
      <c r="I45" s="45">
        <f>H45/H43</f>
        <v/>
      </c>
      <c r="J45" s="26" t="n">
        <v>186</v>
      </c>
      <c r="K45" s="45">
        <f>J45/J43</f>
        <v/>
      </c>
      <c r="L45" s="26" t="n">
        <v>172</v>
      </c>
      <c r="M45" s="45">
        <f>L45/L43</f>
        <v/>
      </c>
      <c r="N45" s="26" t="n">
        <v>140</v>
      </c>
      <c r="O45" s="45">
        <f>N45/N43</f>
        <v/>
      </c>
      <c r="P45" s="19" t="n">
        <v>131</v>
      </c>
      <c r="Q45" s="45">
        <f>P45/P43</f>
        <v/>
      </c>
      <c r="R45" s="19" t="n">
        <v>128</v>
      </c>
      <c r="S45" s="45">
        <f>R45/R43</f>
        <v/>
      </c>
      <c r="T45" s="26" t="n">
        <v>600</v>
      </c>
      <c r="U45" s="45">
        <f>T45/T43</f>
        <v/>
      </c>
      <c r="V45" s="26" t="n">
        <v>474</v>
      </c>
      <c r="W45" s="45">
        <f>V45/V43</f>
        <v/>
      </c>
      <c r="X45" s="26" t="n">
        <v>652</v>
      </c>
      <c r="Y45" s="45">
        <f>X45/X43</f>
        <v/>
      </c>
      <c r="Z45" s="26" t="n">
        <v>605</v>
      </c>
      <c r="AA45" s="45">
        <f>Z45/Z43</f>
        <v/>
      </c>
      <c r="AB45" s="26" t="n">
        <v>1083</v>
      </c>
      <c r="AC45" s="45">
        <f>AB45/AB43</f>
        <v/>
      </c>
      <c r="AD45" s="26" t="n">
        <v>474</v>
      </c>
      <c r="AE45" s="45">
        <f>AD45/AD43</f>
        <v/>
      </c>
      <c r="AF45" s="19" t="n">
        <v>233</v>
      </c>
      <c r="AG45" s="45">
        <f>AF45/AF43</f>
        <v/>
      </c>
      <c r="AH45" s="26" t="n">
        <v>477</v>
      </c>
      <c r="AI45" s="45">
        <f>AH45/AH43</f>
        <v/>
      </c>
      <c r="AJ45" s="26" t="n">
        <v>323</v>
      </c>
      <c r="AK45" s="45">
        <f>AJ45/AJ43</f>
        <v/>
      </c>
      <c r="AL45" s="26" t="n">
        <v>306</v>
      </c>
      <c r="AM45" s="45">
        <f>AL45/AL43</f>
        <v/>
      </c>
      <c r="AN45" s="26" t="n">
        <v>368</v>
      </c>
      <c r="AO45" s="45">
        <f>AN45/AN43</f>
        <v/>
      </c>
      <c r="AP45" s="26" t="n">
        <v>468</v>
      </c>
      <c r="AQ45" s="45">
        <f>AP45/AP43</f>
        <v/>
      </c>
      <c r="AR45" s="26" t="n">
        <v>203</v>
      </c>
      <c r="AS45" s="45">
        <f>AR45/AR43</f>
        <v/>
      </c>
      <c r="AT45" s="26" t="n">
        <v>122</v>
      </c>
      <c r="AU45" s="45">
        <f>AT45/AT43</f>
        <v/>
      </c>
      <c r="AV45" s="26" t="n">
        <v>304</v>
      </c>
      <c r="AW45" s="45">
        <f>AV45/AV43</f>
        <v/>
      </c>
      <c r="AX45" s="26" t="n">
        <v>443</v>
      </c>
      <c r="AY45" s="45">
        <f>AX45/AX43</f>
        <v/>
      </c>
      <c r="AZ45" s="26" t="n">
        <v>328</v>
      </c>
      <c r="BA45" s="45">
        <f>AZ45/AZ43</f>
        <v/>
      </c>
      <c r="BB45" s="26" t="n">
        <v>275</v>
      </c>
      <c r="BC45" s="45">
        <f>BB45/BB43</f>
        <v/>
      </c>
      <c r="BD45" s="26" t="n">
        <v>453</v>
      </c>
      <c r="BE45" s="45">
        <f>BD45/BD43</f>
        <v/>
      </c>
      <c r="BF45" s="26" t="n">
        <v>184</v>
      </c>
      <c r="BG45" s="45">
        <f>BF45/BF43</f>
        <v/>
      </c>
      <c r="BH45" s="26" t="n">
        <v>114</v>
      </c>
      <c r="BI45" s="45">
        <f>BH45/BH43</f>
        <v/>
      </c>
      <c r="BJ45" s="26" t="n">
        <v>275</v>
      </c>
      <c r="BK45" s="45">
        <f>BJ45/BJ43</f>
        <v/>
      </c>
      <c r="BL45" s="50">
        <f>AVERAGE(B45,D45,F45,H45,J45,L45,N45,P45,R45,T45,V45,X45,Z45,AB45,AD45,AF45,AH45,AJ45,AL45,AN45,AP45,AR45,AT45,AV45,AX45,AZ45,BB45,BD45,BF45,BH45,BJ45)</f>
        <v/>
      </c>
      <c r="BM45" s="61">
        <f>BL45/BL43</f>
        <v/>
      </c>
      <c r="BN45" s="50">
        <f>SUM(B45,D45,F45,H45,J45,L45,N45,P45,R45,T45,V45,X45,Z45,AB45,AD45,AF45,AH45,AJ45,AL45,AN45,AP45,AR45,AT45,AV45,AX45,AZ45,BB45,BD45,BF45,BH45,BJ45)</f>
        <v/>
      </c>
      <c r="BO45" s="8" t="n"/>
    </row>
    <row r="46" ht="15.75" customHeight="1" s="665" thickBot="1">
      <c r="A46" s="14" t="inlineStr">
        <is>
          <t>Закрыл бронирование</t>
        </is>
      </c>
      <c r="B46" s="25" t="n">
        <v>172</v>
      </c>
      <c r="C46" s="42">
        <f>B46/(B43+B39)</f>
        <v/>
      </c>
      <c r="D46" s="27" t="n">
        <v>240</v>
      </c>
      <c r="E46" s="42">
        <f>D46/(D43+D39)</f>
        <v/>
      </c>
      <c r="F46" s="27" t="n">
        <v>360</v>
      </c>
      <c r="G46" s="42">
        <f>F46/(F43+F39)</f>
        <v/>
      </c>
      <c r="H46" s="27" t="n">
        <v>305</v>
      </c>
      <c r="I46" s="42">
        <f>H46/(H43+H39)</f>
        <v/>
      </c>
      <c r="J46" s="27" t="n">
        <v>320</v>
      </c>
      <c r="K46" s="42">
        <f>J46/(J43+J39)</f>
        <v/>
      </c>
      <c r="L46" s="27" t="n">
        <v>249</v>
      </c>
      <c r="M46" s="42">
        <f>L46/(L43+L39)</f>
        <v/>
      </c>
      <c r="N46" s="27" t="n">
        <v>243</v>
      </c>
      <c r="O46" s="42">
        <f>N46/(N43+N39)</f>
        <v/>
      </c>
      <c r="P46" s="27" t="n">
        <v>248</v>
      </c>
      <c r="Q46" s="42">
        <f>P46/(P43+P39)</f>
        <v/>
      </c>
      <c r="R46" s="27" t="n">
        <v>213</v>
      </c>
      <c r="S46" s="42">
        <f>R46/(R43+R39)</f>
        <v/>
      </c>
      <c r="T46" s="27" t="n">
        <v>861</v>
      </c>
      <c r="U46" s="42">
        <f>T46/(T43+T39)</f>
        <v/>
      </c>
      <c r="V46" s="27" t="n">
        <v>770</v>
      </c>
      <c r="W46" s="42">
        <f>V46/(V43+V39)</f>
        <v/>
      </c>
      <c r="X46" s="27" t="n">
        <v>917</v>
      </c>
      <c r="Y46" s="42">
        <f>X46/(X43+X39)</f>
        <v/>
      </c>
      <c r="Z46" s="27" t="n">
        <v>880</v>
      </c>
      <c r="AA46" s="42">
        <f>Z46/(Z43+Z39)</f>
        <v/>
      </c>
      <c r="AB46" s="27" t="n">
        <v>1742</v>
      </c>
      <c r="AC46" s="42">
        <f>AB46/(AB43+AB39)</f>
        <v/>
      </c>
      <c r="AD46" s="27" t="n">
        <v>737</v>
      </c>
      <c r="AE46" s="51">
        <f>AD46/(AD43+AD39)</f>
        <v/>
      </c>
      <c r="AF46" s="53" t="n">
        <v>354</v>
      </c>
      <c r="AG46" s="42">
        <f>AF46/(AF43+AF39)</f>
        <v/>
      </c>
      <c r="AH46" s="28" t="n">
        <v>729</v>
      </c>
      <c r="AI46" s="42">
        <f>AH46/(AH43+AH39)</f>
        <v/>
      </c>
      <c r="AJ46" s="27" t="n">
        <v>512</v>
      </c>
      <c r="AK46" s="42">
        <f>AJ46/(AJ43+AJ39)</f>
        <v/>
      </c>
      <c r="AL46" s="27" t="n">
        <v>440</v>
      </c>
      <c r="AM46" s="42">
        <f>AL46/(AL43+AL39)</f>
        <v/>
      </c>
      <c r="AN46" s="27" t="n">
        <v>564</v>
      </c>
      <c r="AO46" s="42">
        <f>AN46/(AN43+AN39)</f>
        <v/>
      </c>
      <c r="AP46" s="29" t="n">
        <v>708</v>
      </c>
      <c r="AQ46" s="42">
        <f>AP46/(AP43+AP39)</f>
        <v/>
      </c>
      <c r="AR46" s="27" t="n">
        <v>356</v>
      </c>
      <c r="AS46" s="42">
        <f>AR46/(AR43+AR39)</f>
        <v/>
      </c>
      <c r="AT46" s="27" t="n">
        <v>219</v>
      </c>
      <c r="AU46" s="42">
        <f>AT46/(AT43+AT39)</f>
        <v/>
      </c>
      <c r="AV46" s="27" t="n">
        <v>446</v>
      </c>
      <c r="AW46" s="42">
        <f>AV46/(AV43+AV39)</f>
        <v/>
      </c>
      <c r="AX46" s="27" t="n">
        <v>637</v>
      </c>
      <c r="AY46" s="42">
        <f>AX46/(AX43+AX39)</f>
        <v/>
      </c>
      <c r="AZ46" s="27" t="n">
        <v>460</v>
      </c>
      <c r="BA46" s="42">
        <f>AZ46/(AZ43+AZ39)</f>
        <v/>
      </c>
      <c r="BB46" s="27" t="n">
        <v>428</v>
      </c>
      <c r="BC46" s="42">
        <f>BB46/(BB43+BB39)</f>
        <v/>
      </c>
      <c r="BD46" s="27" t="n">
        <v>682</v>
      </c>
      <c r="BE46" s="42">
        <f>BD46/(BD43+BD39)</f>
        <v/>
      </c>
      <c r="BF46" s="27" t="n">
        <v>313</v>
      </c>
      <c r="BG46" s="51">
        <f>BF46/(BF43+BF39)</f>
        <v/>
      </c>
      <c r="BH46" s="27" t="n">
        <v>226</v>
      </c>
      <c r="BI46" s="51">
        <f>BH46/(BH43+BH39)</f>
        <v/>
      </c>
      <c r="BJ46" s="27" t="n">
        <v>402</v>
      </c>
      <c r="BK46" s="51">
        <f>BJ46/(BJ43+BJ39)</f>
        <v/>
      </c>
      <c r="BL46" s="49">
        <f>AVERAGE(B46,D46,F46,H46,J46,L46,N46,P46,R46,T46,V46,X46,Z46,AB46,AD46,AF46,AH46,AJ46,AL46,AN46,AP46,AR46,AT46,AV46,AX46,AZ46,BB46,BD46,BF46,BH46,BJ46)</f>
        <v/>
      </c>
      <c r="BM46" s="65">
        <f>BL46/(BL43+BL39)</f>
        <v/>
      </c>
      <c r="BN46" s="49">
        <f>SUM(B46,D46,F46,H46,J46,L46,N46,P46,R46,T46,V46,X46,Z46,AB46,AD46,AF46,AH46,AJ46,AL46,AN46,AP46,AR46,AT46,AV46,AX46,AZ46,BB46,BD46,BF46,BH46,BJ46)</f>
        <v/>
      </c>
      <c r="BO46" s="8" t="n"/>
    </row>
    <row r="47" ht="15.75" customHeight="1" s="665" thickBot="1">
      <c r="A47" s="13" t="inlineStr">
        <is>
          <t>Оформлена допуслуга (начать оформление=100%)</t>
        </is>
      </c>
      <c r="B47" s="25" t="n">
        <v>349</v>
      </c>
      <c r="C47" s="43">
        <f>B47/B17</f>
        <v/>
      </c>
      <c r="D47" s="30" t="n">
        <v>590</v>
      </c>
      <c r="E47" s="43">
        <f>D47/D17</f>
        <v/>
      </c>
      <c r="F47" s="30" t="n">
        <v>906</v>
      </c>
      <c r="G47" s="43">
        <f>F47/F17</f>
        <v/>
      </c>
      <c r="H47" s="30" t="n">
        <v>989</v>
      </c>
      <c r="I47" s="43">
        <f>H47/H17</f>
        <v/>
      </c>
      <c r="J47" s="30" t="n">
        <v>1060</v>
      </c>
      <c r="K47" s="43">
        <f>J47/J17</f>
        <v/>
      </c>
      <c r="L47" s="30" t="n">
        <v>1154</v>
      </c>
      <c r="M47" s="43">
        <f>L47/L17</f>
        <v/>
      </c>
      <c r="N47" s="30" t="n">
        <v>946</v>
      </c>
      <c r="O47" s="43">
        <f>N47/N17</f>
        <v/>
      </c>
      <c r="P47" s="30" t="n">
        <v>1049</v>
      </c>
      <c r="Q47" s="43">
        <f>P47/P17</f>
        <v/>
      </c>
      <c r="R47" s="30" t="n">
        <v>947</v>
      </c>
      <c r="S47" s="43">
        <f>R47/R17</f>
        <v/>
      </c>
      <c r="T47" s="30" t="n">
        <v>1297</v>
      </c>
      <c r="U47" s="43">
        <f>T47/T17</f>
        <v/>
      </c>
      <c r="V47" s="30" t="n">
        <v>1192</v>
      </c>
      <c r="W47" s="43">
        <f>V47/V17</f>
        <v/>
      </c>
      <c r="X47" s="30" t="n">
        <v>1101</v>
      </c>
      <c r="Y47" s="43">
        <f>X47/X17</f>
        <v/>
      </c>
      <c r="Z47" s="30" t="n">
        <v>1084</v>
      </c>
      <c r="AA47" s="43">
        <f>Z47/Z17</f>
        <v/>
      </c>
      <c r="AB47" s="30" t="n">
        <v>1345</v>
      </c>
      <c r="AC47" s="43">
        <f>AB47/AB17</f>
        <v/>
      </c>
      <c r="AD47" s="30" t="n">
        <v>1323</v>
      </c>
      <c r="AE47" s="43">
        <f>AD47/AD17</f>
        <v/>
      </c>
      <c r="AF47" s="52" t="n">
        <v>1197</v>
      </c>
      <c r="AG47" s="43">
        <f>AF47/AF17</f>
        <v/>
      </c>
      <c r="AH47" s="30" t="n">
        <v>1357</v>
      </c>
      <c r="AI47" s="43">
        <f>AH47/AH17</f>
        <v/>
      </c>
      <c r="AJ47" s="30" t="n">
        <v>1188</v>
      </c>
      <c r="AK47" s="43">
        <f>AJ47/AJ17</f>
        <v/>
      </c>
      <c r="AL47" s="30" t="n">
        <v>1217</v>
      </c>
      <c r="AM47" s="43">
        <f>AL47/AL17</f>
        <v/>
      </c>
      <c r="AN47" s="30" t="n">
        <v>1256</v>
      </c>
      <c r="AO47" s="43">
        <f>AN47/AN17</f>
        <v/>
      </c>
      <c r="AP47" s="31" t="n">
        <v>1396</v>
      </c>
      <c r="AQ47" s="43">
        <f>AP47/AP17</f>
        <v/>
      </c>
      <c r="AR47" s="30" t="n">
        <v>1209</v>
      </c>
      <c r="AS47" s="43">
        <f>AR47/AR17</f>
        <v/>
      </c>
      <c r="AT47" s="30" t="n">
        <v>1085</v>
      </c>
      <c r="AU47" s="43">
        <f>AT47/AT17</f>
        <v/>
      </c>
      <c r="AV47" s="30" t="n">
        <v>1285</v>
      </c>
      <c r="AW47" s="43">
        <f>AV47/AV17</f>
        <v/>
      </c>
      <c r="AX47" s="30" t="n">
        <v>1289</v>
      </c>
      <c r="AY47" s="43">
        <f>AX47/AX17</f>
        <v/>
      </c>
      <c r="AZ47" s="30" t="n">
        <v>1192</v>
      </c>
      <c r="BA47" s="43">
        <f>AZ47/AZ17</f>
        <v/>
      </c>
      <c r="BB47" s="30" t="n">
        <v>1127</v>
      </c>
      <c r="BC47" s="43">
        <f>BB47/BB17</f>
        <v/>
      </c>
      <c r="BD47" s="30" t="n">
        <v>1314</v>
      </c>
      <c r="BE47" s="43">
        <f>BD47/BD17</f>
        <v/>
      </c>
      <c r="BF47" s="30" t="n">
        <v>1268</v>
      </c>
      <c r="BG47" s="83">
        <f>BF47/BF17</f>
        <v/>
      </c>
      <c r="BH47" s="30" t="n">
        <v>1066</v>
      </c>
      <c r="BI47" s="83">
        <f>BH47/BH17</f>
        <v/>
      </c>
      <c r="BJ47" s="30" t="n">
        <v>1232</v>
      </c>
      <c r="BK47" s="83">
        <f>BJ47/BJ17</f>
        <v/>
      </c>
      <c r="BL47" s="55">
        <f>AVERAGE(B47,D47,F47,H47,J47,L47,N47,P47,R47,T47,V47,X47,Z47,AB47,AD47,AF47,AH47,AJ47,AL47,AN47,AP47,AR47,AT47,AV47,AX47,AZ47,BB47,BD47,BF47,BH47,BJ47)</f>
        <v/>
      </c>
      <c r="BM47" s="63">
        <f>(BL47/BL17)</f>
        <v/>
      </c>
      <c r="BN47" s="55">
        <f>SUM(B47,D47,F47,H47,J47,L47,N47,P47,R47,T47,V47,X47,Z47,AB47,AD47,AF47,AH47,AJ47,AL47,AN47,AP47,AR47,AT47,AV47,AX47,AZ47,BB47,BD47,BF47,BH47,BJ47)</f>
        <v/>
      </c>
      <c r="BO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21" t="n"/>
      <c r="BG48" s="46" t="n"/>
      <c r="BH48" s="21" t="n"/>
      <c r="BI48" s="46" t="n"/>
      <c r="BJ48" s="21" t="n"/>
      <c r="BK48" s="46" t="n"/>
      <c r="BL48" s="49" t="n"/>
      <c r="BM48" s="60" t="n"/>
      <c r="BN48" s="49" t="n"/>
      <c r="BO48" s="8" t="n"/>
    </row>
    <row r="49">
      <c r="A49" s="9" t="inlineStr">
        <is>
          <t>Нажал "Добавить карту"</t>
        </is>
      </c>
      <c r="B49" s="19" t="n">
        <v>69</v>
      </c>
      <c r="C49" s="44">
        <f>B49/B17</f>
        <v/>
      </c>
      <c r="D49" s="19" t="n">
        <v>120</v>
      </c>
      <c r="E49" s="44">
        <f>D49/D17</f>
        <v/>
      </c>
      <c r="F49" s="19" t="n">
        <v>238</v>
      </c>
      <c r="G49" s="44">
        <f>F49/F17</f>
        <v/>
      </c>
      <c r="H49" s="19" t="n">
        <v>259</v>
      </c>
      <c r="I49" s="44">
        <f>H49/H17</f>
        <v/>
      </c>
      <c r="J49" s="19" t="n">
        <v>277</v>
      </c>
      <c r="K49" s="44">
        <f>J49/J17</f>
        <v/>
      </c>
      <c r="L49" s="19" t="n">
        <v>315</v>
      </c>
      <c r="M49" s="44">
        <f>L49/L17</f>
        <v/>
      </c>
      <c r="N49" s="19" t="n">
        <v>242</v>
      </c>
      <c r="O49" s="44">
        <f>N49/N17</f>
        <v/>
      </c>
      <c r="P49" s="19" t="n">
        <v>243</v>
      </c>
      <c r="Q49" s="44">
        <f>P49/P17</f>
        <v/>
      </c>
      <c r="R49" s="19" t="n">
        <v>228</v>
      </c>
      <c r="S49" s="44">
        <f>R49/R17</f>
        <v/>
      </c>
      <c r="T49" s="19" t="n">
        <v>313</v>
      </c>
      <c r="U49" s="44">
        <f>T49/T17</f>
        <v/>
      </c>
      <c r="V49" s="19" t="n">
        <v>304</v>
      </c>
      <c r="W49" s="44">
        <f>V49/V17</f>
        <v/>
      </c>
      <c r="X49" s="19" t="n">
        <v>280</v>
      </c>
      <c r="Y49" s="44">
        <f>X49/X17</f>
        <v/>
      </c>
      <c r="Z49" s="19" t="n">
        <v>276</v>
      </c>
      <c r="AA49" s="44">
        <f>Z49/Z17</f>
        <v/>
      </c>
      <c r="AB49" s="19" t="n">
        <v>324</v>
      </c>
      <c r="AC49" s="44">
        <f>AB49/AB17</f>
        <v/>
      </c>
      <c r="AD49" s="19" t="n">
        <v>341</v>
      </c>
      <c r="AE49" s="44">
        <f>AD49/AD17</f>
        <v/>
      </c>
      <c r="AF49" s="19" t="n">
        <v>286</v>
      </c>
      <c r="AG49" s="44">
        <f>AF49/AF17</f>
        <v/>
      </c>
      <c r="AH49" s="19" t="n">
        <v>353</v>
      </c>
      <c r="AI49" s="44">
        <f>AH49/AH17</f>
        <v/>
      </c>
      <c r="AJ49" s="19" t="n">
        <v>299</v>
      </c>
      <c r="AK49" s="44">
        <f>AJ49/AJ17</f>
        <v/>
      </c>
      <c r="AL49" s="19" t="n">
        <v>301</v>
      </c>
      <c r="AM49" s="44">
        <f>AL49/AL17</f>
        <v/>
      </c>
      <c r="AN49" s="19" t="n">
        <v>306</v>
      </c>
      <c r="AO49" s="44">
        <f>AN49/AN17</f>
        <v/>
      </c>
      <c r="AP49" s="19" t="n">
        <v>330</v>
      </c>
      <c r="AQ49" s="44">
        <f>AP49/AP17</f>
        <v/>
      </c>
      <c r="AR49" s="19" t="n">
        <v>298</v>
      </c>
      <c r="AS49" s="44">
        <f>AR49/AR17</f>
        <v/>
      </c>
      <c r="AT49" s="19" t="n">
        <v>249</v>
      </c>
      <c r="AU49" s="44">
        <f>AT49/AT17</f>
        <v/>
      </c>
      <c r="AV49" s="19" t="n">
        <v>326</v>
      </c>
      <c r="AW49" s="44">
        <f>AV49/AV17</f>
        <v/>
      </c>
      <c r="AX49" s="19" t="n">
        <v>291</v>
      </c>
      <c r="AY49" s="44">
        <f>AX49/AX17</f>
        <v/>
      </c>
      <c r="AZ49" s="19" t="n">
        <v>297</v>
      </c>
      <c r="BA49" s="44">
        <f>AZ49/AZ17</f>
        <v/>
      </c>
      <c r="BB49" s="19" t="n">
        <v>317</v>
      </c>
      <c r="BC49" s="44">
        <f>BB49/BB17</f>
        <v/>
      </c>
      <c r="BD49" s="19" t="n">
        <v>351</v>
      </c>
      <c r="BE49" s="44">
        <f>BD49/BD17</f>
        <v/>
      </c>
      <c r="BF49" s="19" t="n">
        <v>334</v>
      </c>
      <c r="BG49" s="44">
        <f>BF49/BF17</f>
        <v/>
      </c>
      <c r="BH49" s="19" t="n">
        <v>267</v>
      </c>
      <c r="BI49" s="44">
        <f>BH49/BH17</f>
        <v/>
      </c>
      <c r="BJ49" s="19" t="n">
        <v>354</v>
      </c>
      <c r="BK49" s="44">
        <f>BJ49/BJ17</f>
        <v/>
      </c>
      <c r="BL49" s="49">
        <f>AVERAGE(B49,D49,F49,H49,J49,L49,N49,P49,R49,T49,V49,X49,Z49,AB49,AD49,AF49,AH49,AJ49,AL49,AN49,AP49,AR49,AT49,AV49,AX49,AZ49,BB49,BD49,BF49,BH49,BJ49)</f>
        <v/>
      </c>
      <c r="BM49" s="60">
        <f>BL49/BL17</f>
        <v/>
      </c>
      <c r="BN49" s="49">
        <f>SUM(B49,D49,F49,H49,J49,L49,N49,P49,R49,T49,V49,X49,Z49,AB49,AD49,AF49,AH49,AJ49,AL49,AN49,AP49,AR49,AT49,AV49,AX49,AZ49,BB49,BD49,BF49,BH49,BJ49)</f>
        <v/>
      </c>
      <c r="BO49" s="8" t="n"/>
    </row>
    <row r="50" ht="15.75" customHeight="1" s="665" thickBot="1">
      <c r="A50" s="9" t="inlineStr">
        <is>
          <t>Карта успешно добавлена</t>
        </is>
      </c>
      <c r="B50" s="19" t="n">
        <v>54</v>
      </c>
      <c r="C50" s="45">
        <f>B50/B49</f>
        <v/>
      </c>
      <c r="D50" s="19" t="n">
        <v>100</v>
      </c>
      <c r="E50" s="45">
        <f>D50/D49</f>
        <v/>
      </c>
      <c r="F50" s="19" t="n">
        <v>204</v>
      </c>
      <c r="G50" s="45">
        <f>F50/F49</f>
        <v/>
      </c>
      <c r="H50" s="19" t="n">
        <v>214</v>
      </c>
      <c r="I50" s="45">
        <f>H50/H49</f>
        <v/>
      </c>
      <c r="J50" s="19" t="n">
        <v>241</v>
      </c>
      <c r="K50" s="45">
        <f>J50/J49</f>
        <v/>
      </c>
      <c r="L50" s="19" t="n">
        <v>280</v>
      </c>
      <c r="M50" s="45">
        <f>L50/L49</f>
        <v/>
      </c>
      <c r="N50" s="19" t="n">
        <v>204</v>
      </c>
      <c r="O50" s="45">
        <f>N50/N49</f>
        <v/>
      </c>
      <c r="P50" s="19" t="n">
        <v>216</v>
      </c>
      <c r="Q50" s="45">
        <f>P50/P49</f>
        <v/>
      </c>
      <c r="R50" s="19" t="n">
        <v>191</v>
      </c>
      <c r="S50" s="45">
        <f>R50/R49</f>
        <v/>
      </c>
      <c r="T50" s="19" t="n">
        <v>269</v>
      </c>
      <c r="U50" s="45">
        <f>T50/T49</f>
        <v/>
      </c>
      <c r="V50" s="19" t="n">
        <v>267</v>
      </c>
      <c r="W50" s="45">
        <f>V50/V49</f>
        <v/>
      </c>
      <c r="X50" s="19" t="n">
        <v>242</v>
      </c>
      <c r="Y50" s="45">
        <f>X50/X49</f>
        <v/>
      </c>
      <c r="Z50" s="19" t="n">
        <v>239</v>
      </c>
      <c r="AA50" s="45">
        <f>Z50/Z49</f>
        <v/>
      </c>
      <c r="AB50" s="19" t="n">
        <v>274</v>
      </c>
      <c r="AC50" s="45">
        <f>AB50/AB49</f>
        <v/>
      </c>
      <c r="AD50" s="19" t="n">
        <v>275</v>
      </c>
      <c r="AE50" s="45">
        <f>AD50/AD49</f>
        <v/>
      </c>
      <c r="AF50" s="19" t="n">
        <v>234</v>
      </c>
      <c r="AG50" s="45">
        <f>AF50/AF49</f>
        <v/>
      </c>
      <c r="AH50" s="19" t="n">
        <v>298</v>
      </c>
      <c r="AI50" s="45">
        <f>AH50/AH49</f>
        <v/>
      </c>
      <c r="AJ50" s="19" t="n">
        <v>256</v>
      </c>
      <c r="AK50" s="45">
        <f>AJ50/AJ49</f>
        <v/>
      </c>
      <c r="AL50" s="19" t="n">
        <v>259</v>
      </c>
      <c r="AM50" s="45">
        <f>AL50/AL49</f>
        <v/>
      </c>
      <c r="AN50" s="19" t="n">
        <v>254</v>
      </c>
      <c r="AO50" s="45">
        <f>AN50/AN49</f>
        <v/>
      </c>
      <c r="AP50" s="19" t="n">
        <v>281</v>
      </c>
      <c r="AQ50" s="45">
        <f>AP50/AP49</f>
        <v/>
      </c>
      <c r="AR50" s="19" t="n">
        <v>275</v>
      </c>
      <c r="AS50" s="45">
        <f>AR50/AR49</f>
        <v/>
      </c>
      <c r="AT50" s="19" t="n">
        <v>200</v>
      </c>
      <c r="AU50" s="45">
        <f>AT50/AT49</f>
        <v/>
      </c>
      <c r="AV50" s="19" t="n">
        <v>282</v>
      </c>
      <c r="AW50" s="45">
        <f>AV50/AV49</f>
        <v/>
      </c>
      <c r="AX50" s="19" t="n">
        <v>247</v>
      </c>
      <c r="AY50" s="45">
        <f>AX50/AX49</f>
        <v/>
      </c>
      <c r="AZ50" s="19" t="n">
        <v>264</v>
      </c>
      <c r="BA50" s="45">
        <f>AZ50/AZ49</f>
        <v/>
      </c>
      <c r="BB50" s="19" t="n">
        <v>272</v>
      </c>
      <c r="BC50" s="45">
        <f>BB50/BB49</f>
        <v/>
      </c>
      <c r="BD50" s="19" t="n">
        <v>311</v>
      </c>
      <c r="BE50" s="45">
        <f>BD50/BD49</f>
        <v/>
      </c>
      <c r="BF50" s="19" t="n">
        <v>288</v>
      </c>
      <c r="BG50" s="45">
        <f>BF50/BF49</f>
        <v/>
      </c>
      <c r="BH50" s="19" t="n">
        <v>231</v>
      </c>
      <c r="BI50" s="45">
        <f>BH50/BH49</f>
        <v/>
      </c>
      <c r="BJ50" s="19" t="n">
        <v>313</v>
      </c>
      <c r="BK50" s="45">
        <f>BJ50/BJ49</f>
        <v/>
      </c>
      <c r="BL50" s="49">
        <f>AVERAGE(B50,D50,F50,H50,J50,L50,N50,P50,R50,T50,V50,X50,Z50,AB50,AD50,AF50,AH50,AJ50,AL50,AN50,AP50,AR50,AT50,AV50,AX50,AZ50,BB50,BD50,BF50,BH50,BJ50)</f>
        <v/>
      </c>
      <c r="BM50" s="60">
        <f>BL50/BL49</f>
        <v/>
      </c>
      <c r="BN50" s="49">
        <f>SUM(B50,D50,F50,H50,J50,L50,N50,P50,R50,T50,V50,X50,Z50,AB50,AD50,AF50,AH50,AJ50,AL50,AN50,AP50,AR50,AT50,AV50,AX50,AZ50,BB50,BD50,BF50,BH50,BJ50)</f>
        <v/>
      </c>
      <c r="BO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21" t="n"/>
      <c r="BG51" s="46" t="n"/>
      <c r="BH51" s="21" t="n"/>
      <c r="BI51" s="46" t="n"/>
      <c r="BJ51" s="21" t="n"/>
      <c r="BK51" s="46" t="n"/>
      <c r="BL51" s="48" t="n"/>
      <c r="BM51" s="64" t="n"/>
      <c r="BN51" s="48" t="n"/>
      <c r="BO51" s="8" t="n"/>
    </row>
    <row r="52">
      <c r="A52" s="9" t="inlineStr">
        <is>
          <t>Нажал "Добавить карту"</t>
        </is>
      </c>
      <c r="B52" s="19" t="n">
        <v>42</v>
      </c>
      <c r="C52" s="44">
        <f>B52/B4</f>
        <v/>
      </c>
      <c r="D52" s="19" t="n">
        <v>53</v>
      </c>
      <c r="E52" s="44">
        <f>D52/D4</f>
        <v/>
      </c>
      <c r="F52" s="19" t="n">
        <v>79</v>
      </c>
      <c r="G52" s="44">
        <f>F52/F4</f>
        <v/>
      </c>
      <c r="H52" s="19" t="n">
        <v>95</v>
      </c>
      <c r="I52" s="44">
        <f>H52/H4</f>
        <v/>
      </c>
      <c r="J52" s="19" t="n">
        <v>92</v>
      </c>
      <c r="K52" s="44">
        <f>J52/J4</f>
        <v/>
      </c>
      <c r="L52" s="19" t="n">
        <v>90</v>
      </c>
      <c r="M52" s="44">
        <f>L52/L4</f>
        <v/>
      </c>
      <c r="N52" s="19" t="n">
        <v>74</v>
      </c>
      <c r="O52" s="44">
        <f>N52/N4</f>
        <v/>
      </c>
      <c r="P52" s="19" t="n">
        <v>107</v>
      </c>
      <c r="Q52" s="44">
        <f>P52/P4</f>
        <v/>
      </c>
      <c r="R52" s="19" t="n">
        <v>94</v>
      </c>
      <c r="S52" s="44">
        <f>R52/R4</f>
        <v/>
      </c>
      <c r="T52" s="19" t="n">
        <v>112</v>
      </c>
      <c r="U52" s="44">
        <f>T52/T4</f>
        <v/>
      </c>
      <c r="V52" s="19" t="n">
        <v>153</v>
      </c>
      <c r="W52" s="44">
        <f>V52/V4</f>
        <v/>
      </c>
      <c r="X52" s="19" t="n">
        <v>131</v>
      </c>
      <c r="Y52" s="44">
        <f>X52/X4</f>
        <v/>
      </c>
      <c r="Z52" s="19" t="n">
        <v>116</v>
      </c>
      <c r="AA52" s="44">
        <f>Z52/Z4</f>
        <v/>
      </c>
      <c r="AB52" s="19" t="n">
        <v>143</v>
      </c>
      <c r="AC52" s="44">
        <f>AB52/AB4</f>
        <v/>
      </c>
      <c r="AD52" s="19" t="n">
        <v>107</v>
      </c>
      <c r="AE52" s="44">
        <f>AD52/AD4</f>
        <v/>
      </c>
      <c r="AF52" s="19" t="n">
        <v>74</v>
      </c>
      <c r="AG52" s="44">
        <f>AF52/AF4</f>
        <v/>
      </c>
      <c r="AH52" s="19" t="n"/>
      <c r="AI52" s="44">
        <f>AH52/AH4</f>
        <v/>
      </c>
      <c r="AJ52" s="19" t="n">
        <v>63</v>
      </c>
      <c r="AK52" s="44">
        <f>AJ52/AJ4</f>
        <v/>
      </c>
      <c r="AL52" s="19" t="n">
        <v>108</v>
      </c>
      <c r="AM52" s="44">
        <f>AL52/AL4</f>
        <v/>
      </c>
      <c r="AN52" s="19" t="n">
        <v>95</v>
      </c>
      <c r="AO52" s="44">
        <f>AN52/AN4</f>
        <v/>
      </c>
      <c r="AP52" s="19" t="n">
        <v>106</v>
      </c>
      <c r="AQ52" s="44">
        <f>AP52/AP4</f>
        <v/>
      </c>
      <c r="AR52" s="19" t="n">
        <v>90</v>
      </c>
      <c r="AS52" s="44">
        <f>AR52/AR4</f>
        <v/>
      </c>
      <c r="AT52" s="19" t="n">
        <v>76</v>
      </c>
      <c r="AU52" s="44">
        <f>AT52/AT4</f>
        <v/>
      </c>
      <c r="AV52" s="19" t="n">
        <v>100</v>
      </c>
      <c r="AW52" s="44">
        <f>AV52/AV4</f>
        <v/>
      </c>
      <c r="AX52" s="19" t="n">
        <v>101</v>
      </c>
      <c r="AY52" s="44">
        <f>AX52/AX4</f>
        <v/>
      </c>
      <c r="AZ52" s="19" t="n">
        <v>86</v>
      </c>
      <c r="BA52" s="44">
        <f>AZ52/AZ4</f>
        <v/>
      </c>
      <c r="BB52" s="19" t="n">
        <v>79</v>
      </c>
      <c r="BC52" s="44">
        <f>BB52/BB4</f>
        <v/>
      </c>
      <c r="BD52" s="19" t="n">
        <v>99</v>
      </c>
      <c r="BE52" s="44">
        <f>BD52/BD4</f>
        <v/>
      </c>
      <c r="BF52" s="19" t="n">
        <v>82</v>
      </c>
      <c r="BG52" s="44">
        <f>BF52/BF4</f>
        <v/>
      </c>
      <c r="BH52" s="19" t="n">
        <v>87</v>
      </c>
      <c r="BI52" s="44">
        <f>BH52/BH4</f>
        <v/>
      </c>
      <c r="BJ52" s="19" t="n">
        <v>96</v>
      </c>
      <c r="BK52" s="44">
        <f>BJ52/BJ4</f>
        <v/>
      </c>
      <c r="BL52" s="49">
        <f>AVERAGE(B52,D52,F52,H52,J52,L52,N52,P52,R52,T52,V52,X52,Z52,AB52,AD52,AF52,AH52,AJ52,AL52,AN52,AP52,AR52,AT52,AV52,AX52,AZ52,BB52,BD52,BF52,BH52,BJ52)</f>
        <v/>
      </c>
      <c r="BM52" s="60">
        <f>BL52/BL4</f>
        <v/>
      </c>
      <c r="BN52" s="49">
        <f>SUM(B52,D52,F52,H52,J52,L52,N52,P52,R52,T52,V52,X52,Z52,AB52,AD52,AF52,AH52,AJ52,AL52,AN52,AP52,AR52,AT52,AV52,AX52,AZ52,BB52,BD52,BF52,BH52,BJ52)</f>
        <v/>
      </c>
      <c r="BO52" s="8" t="n"/>
    </row>
    <row r="53" ht="15.75" customHeight="1" s="665" thickBot="1">
      <c r="A53" s="9" t="inlineStr">
        <is>
          <t>Карта успешно добавлена</t>
        </is>
      </c>
      <c r="B53" s="19" t="n"/>
      <c r="C53" s="44">
        <f>B53/B52</f>
        <v/>
      </c>
      <c r="D53" s="19" t="n"/>
      <c r="E53" s="44">
        <f>D53/D52</f>
        <v/>
      </c>
      <c r="F53" s="19" t="n"/>
      <c r="G53" s="44">
        <f>F53/F52</f>
        <v/>
      </c>
      <c r="H53" s="19" t="n"/>
      <c r="I53" s="44">
        <f>H53/H52</f>
        <v/>
      </c>
      <c r="J53" s="19" t="n"/>
      <c r="K53" s="44">
        <f>J53/J52</f>
        <v/>
      </c>
      <c r="L53" s="19" t="n"/>
      <c r="M53" s="44">
        <f>L53/L52</f>
        <v/>
      </c>
      <c r="N53" s="19" t="n"/>
      <c r="O53" s="44">
        <f>N53/N52</f>
        <v/>
      </c>
      <c r="P53" s="19" t="n"/>
      <c r="Q53" s="44">
        <f>P53/P52</f>
        <v/>
      </c>
      <c r="R53" s="19" t="n"/>
      <c r="S53" s="44">
        <f>R53/R52</f>
        <v/>
      </c>
      <c r="T53" s="19" t="n"/>
      <c r="U53" s="44">
        <f>T53/T52</f>
        <v/>
      </c>
      <c r="V53" s="19" t="n">
        <v>1</v>
      </c>
      <c r="W53" s="44">
        <f>V53/V52</f>
        <v/>
      </c>
      <c r="X53" s="19" t="n"/>
      <c r="Y53" s="44">
        <f>X53/X52</f>
        <v/>
      </c>
      <c r="Z53" s="19" t="n"/>
      <c r="AA53" s="44">
        <f>Z53/Z52</f>
        <v/>
      </c>
      <c r="AB53" s="19" t="n"/>
      <c r="AC53" s="44">
        <f>AB53/AB52</f>
        <v/>
      </c>
      <c r="AD53" s="19" t="n"/>
      <c r="AE53" s="44">
        <f>AD53/AD52</f>
        <v/>
      </c>
      <c r="AF53" s="19" t="n"/>
      <c r="AG53" s="44">
        <f>AF53/AF52</f>
        <v/>
      </c>
      <c r="AH53" s="19" t="n"/>
      <c r="AI53" s="44">
        <f>AH53/AH52</f>
        <v/>
      </c>
      <c r="AJ53" s="19" t="n"/>
      <c r="AK53" s="44">
        <f>AJ53/AJ52</f>
        <v/>
      </c>
      <c r="AL53" s="19" t="n"/>
      <c r="AM53" s="44">
        <f>AL53/AL52</f>
        <v/>
      </c>
      <c r="AN53" s="19" t="n"/>
      <c r="AO53" s="44">
        <f>AN53/AN52</f>
        <v/>
      </c>
      <c r="AP53" s="19" t="n">
        <v>12</v>
      </c>
      <c r="AQ53" s="44">
        <f>AP53/AP52</f>
        <v/>
      </c>
      <c r="AR53" s="19" t="n">
        <v>29</v>
      </c>
      <c r="AS53" s="44">
        <f>AR53/AR52</f>
        <v/>
      </c>
      <c r="AT53" s="19" t="n">
        <v>30</v>
      </c>
      <c r="AU53" s="44">
        <f>AT53/AT52</f>
        <v/>
      </c>
      <c r="AV53" s="19" t="n">
        <v>29</v>
      </c>
      <c r="AW53" s="44">
        <f>AV53/AV52</f>
        <v/>
      </c>
      <c r="AX53" s="19" t="n">
        <v>28</v>
      </c>
      <c r="AY53" s="44">
        <f>AX53/AX52</f>
        <v/>
      </c>
      <c r="AZ53" s="19" t="n">
        <v>26</v>
      </c>
      <c r="BA53" s="44">
        <f>AZ53/AZ52</f>
        <v/>
      </c>
      <c r="BB53" s="19" t="n">
        <v>19</v>
      </c>
      <c r="BC53" s="44">
        <f>BB53/BB52</f>
        <v/>
      </c>
      <c r="BD53" s="19" t="n">
        <v>35</v>
      </c>
      <c r="BE53" s="44">
        <f>BD53/BD52</f>
        <v/>
      </c>
      <c r="BF53" s="19" t="n">
        <v>22</v>
      </c>
      <c r="BG53" s="44">
        <f>BF53/BF52</f>
        <v/>
      </c>
      <c r="BH53" s="19" t="n">
        <v>29</v>
      </c>
      <c r="BI53" s="44">
        <f>BH53/BH52</f>
        <v/>
      </c>
      <c r="BJ53" s="19" t="n">
        <v>32</v>
      </c>
      <c r="BK53" s="44">
        <f>BJ53/BJ52</f>
        <v/>
      </c>
      <c r="BL53" s="50">
        <f>AVERAGE(B53,D53,F53,H53,J53,L53,N53,P53,R53,T53,V53,X53,Z53,AB53,AD53,AF53,AH53,AJ53,AL53,AN53,AP53,AR53,AT53,AV53,AX53,AZ53,BB53,BD53,BF53,BH53,BJ53)</f>
        <v/>
      </c>
      <c r="BM53" s="61">
        <f>BL53/BL52</f>
        <v/>
      </c>
      <c r="BN53" s="50">
        <f>SUM(B53,D53,F53,H53,J53,L53,N53,P53,R53,T53,V53,X53,Z53,AB53,AD53,AF53,AH53,AJ53,AL53,AN53,AP53,AR53,AT53,AV53,AX53,AZ53,BB53,BD53,BF53,BH53,BJ53)</f>
        <v/>
      </c>
      <c r="BO53" s="8" t="n"/>
    </row>
    <row r="54" ht="15.75" customHeight="1" s="665" thickBot="1">
      <c r="A54" s="54" t="inlineStr">
        <is>
          <t xml:space="preserve">Ошибка в авторизации </t>
        </is>
      </c>
      <c r="B54" s="16" t="n">
        <v>7</v>
      </c>
      <c r="C54" s="35">
        <f>B54/B4</f>
        <v/>
      </c>
      <c r="D54" s="23" t="n">
        <v>16</v>
      </c>
      <c r="E54" s="102">
        <f>D54/D4</f>
        <v/>
      </c>
      <c r="F54" s="23" t="n">
        <v>15</v>
      </c>
      <c r="G54" s="102">
        <f>F54/F4</f>
        <v/>
      </c>
      <c r="H54" s="23" t="n">
        <v>27</v>
      </c>
      <c r="I54" s="102">
        <f>H54/H4</f>
        <v/>
      </c>
      <c r="J54" s="23" t="n">
        <v>36</v>
      </c>
      <c r="K54" s="35">
        <f>J54/J4</f>
        <v/>
      </c>
      <c r="L54" s="23" t="n">
        <v>24</v>
      </c>
      <c r="M54" s="102">
        <f>L54/L4</f>
        <v/>
      </c>
      <c r="N54" s="23" t="n">
        <v>21</v>
      </c>
      <c r="O54" s="102">
        <f>N54/N4</f>
        <v/>
      </c>
      <c r="P54" s="23" t="n">
        <v>25</v>
      </c>
      <c r="Q54" s="102">
        <f>P54/P4</f>
        <v/>
      </c>
      <c r="R54" s="23" t="n">
        <v>62</v>
      </c>
      <c r="S54" s="35">
        <f>R54/R4</f>
        <v/>
      </c>
      <c r="T54" s="23" t="n">
        <v>90</v>
      </c>
      <c r="U54" s="35">
        <f>T54/T4</f>
        <v/>
      </c>
      <c r="V54" s="23" t="n">
        <v>51</v>
      </c>
      <c r="W54" s="35">
        <f>V54/V4</f>
        <v/>
      </c>
      <c r="X54" s="23" t="n">
        <v>92</v>
      </c>
      <c r="Y54" s="35">
        <f>X54/X4</f>
        <v/>
      </c>
      <c r="Z54" s="23" t="n">
        <v>70</v>
      </c>
      <c r="AA54" s="35">
        <f>Z54/Z4</f>
        <v/>
      </c>
      <c r="AB54" s="23" t="n">
        <v>48</v>
      </c>
      <c r="AC54" s="35">
        <f>AB54/AB4</f>
        <v/>
      </c>
      <c r="AD54" s="23" t="n">
        <v>50</v>
      </c>
      <c r="AE54" s="35">
        <f>AD54/AD4</f>
        <v/>
      </c>
      <c r="AF54" s="23" t="n">
        <v>44</v>
      </c>
      <c r="AG54" s="35">
        <f>AF54/AF4</f>
        <v/>
      </c>
      <c r="AH54" s="23" t="n">
        <v>87</v>
      </c>
      <c r="AI54" s="35">
        <f>AH54/AH4</f>
        <v/>
      </c>
      <c r="AJ54" s="23" t="n">
        <v>59</v>
      </c>
      <c r="AK54" s="35">
        <f>AJ54/AJ4</f>
        <v/>
      </c>
      <c r="AL54" s="23" t="n">
        <v>55</v>
      </c>
      <c r="AM54" s="35">
        <f>AL54/AL4</f>
        <v/>
      </c>
      <c r="AN54" s="23" t="n">
        <v>63</v>
      </c>
      <c r="AO54" s="35">
        <f>AN54/AN4</f>
        <v/>
      </c>
      <c r="AP54" s="23" t="n">
        <v>29</v>
      </c>
      <c r="AQ54" s="35">
        <f>AP54/AP4</f>
        <v/>
      </c>
      <c r="AR54" s="23" t="n">
        <v>22</v>
      </c>
      <c r="AS54" s="35">
        <f>AR54/AR4</f>
        <v/>
      </c>
      <c r="AT54" s="23" t="n">
        <v>35</v>
      </c>
      <c r="AU54" s="35">
        <f>AT54/AT4</f>
        <v/>
      </c>
      <c r="AV54" s="23" t="n">
        <v>53</v>
      </c>
      <c r="AW54" s="35">
        <f>AV54/AV4</f>
        <v/>
      </c>
      <c r="AX54" s="23" t="n">
        <v>50</v>
      </c>
      <c r="AY54" s="35">
        <f>AX54/AX4</f>
        <v/>
      </c>
      <c r="AZ54" s="23" t="n">
        <v>41</v>
      </c>
      <c r="BA54" s="35">
        <f>AZ54/AZ4</f>
        <v/>
      </c>
      <c r="BB54" s="23" t="n">
        <v>15</v>
      </c>
      <c r="BC54" s="35">
        <f>BB54/BB4</f>
        <v/>
      </c>
      <c r="BD54" s="23" t="n">
        <v>16</v>
      </c>
      <c r="BE54" s="35">
        <f>BD54/BD4</f>
        <v/>
      </c>
      <c r="BF54" s="23" t="n">
        <v>20</v>
      </c>
      <c r="BG54" s="35">
        <f>BF54/BF4</f>
        <v/>
      </c>
      <c r="BH54" s="23" t="n">
        <v>27</v>
      </c>
      <c r="BI54" s="35">
        <f>BH54/BH4</f>
        <v/>
      </c>
      <c r="BJ54" s="23" t="n">
        <v>17</v>
      </c>
      <c r="BK54" s="35">
        <f>BJ54/BJ4</f>
        <v/>
      </c>
      <c r="BL54" s="49">
        <f>AVERAGE(B54,D54,F54,H54,J54,L54,N54,P54,R54,T54,V54,X54,Z54,AB54,AD54,AF54,AH54,AJ54,AL54,AN54,AP54,AR54,AT54,AV54,AX54,AZ54,BB54,BD54,BF54,BH54,BJ54)</f>
        <v/>
      </c>
      <c r="BM54" s="65">
        <f>BL54/BL4</f>
        <v/>
      </c>
      <c r="BN54" s="49">
        <f>SUM(B54,D54,F54,H54,J54,L54,N54,P54,R54,T54,V54,X54,Z54,AB54,AD54,AF54,AH54,AJ54,AL54,AN54,AP54,AR54,AT54,AV54,AX54,AZ54,BB54,BD54,BF54,BH54,BJ54)</f>
        <v/>
      </c>
      <c r="BO54" s="8" t="n"/>
    </row>
    <row r="55" ht="15.75" customHeight="1" s="665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19" t="n"/>
      <c r="BG55" s="44">
        <f>BF55/BF54</f>
        <v/>
      </c>
      <c r="BH55" s="19" t="n"/>
      <c r="BI55" s="44">
        <f>BH55/BH54</f>
        <v/>
      </c>
      <c r="BJ55" s="19" t="n"/>
      <c r="BK55" s="44">
        <f>BJ55/BJ54</f>
        <v/>
      </c>
      <c r="BL55" s="55">
        <f>AVERAGE(B55,D55,F55,H55,J55,L55,N55,P55,R55,T55,V55,X55,Z55,AB55,AD55,AF55,AH55,AJ55,AL55,AN55,AP55,AR55,AT55,AV55,AX55,AZ55,BB55,BD55,BF55,BH55,BJ55)</f>
        <v/>
      </c>
      <c r="BM55" s="63">
        <f>BL55/BL54</f>
        <v/>
      </c>
      <c r="BN55" s="55">
        <f>SUM(B55,D55,F55,H55,J55,L55,N55,P55,R55,T55,V55,X55,Z55,AB55,AD55,AF55,AH55,AJ55,AL55,AN55,AP55,AR55,AT55,AV55,AX55,AZ55,BB55,BD55,BF55,BH55,BJ55)</f>
        <v/>
      </c>
      <c r="BO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107" t="n"/>
      <c r="BG56" s="46" t="n"/>
      <c r="BH56" s="107" t="n"/>
      <c r="BI56" s="46" t="n"/>
      <c r="BJ56" s="107" t="n"/>
      <c r="BK56" s="46" t="n"/>
      <c r="BL56" s="49" t="n"/>
      <c r="BM56" s="60" t="n"/>
      <c r="BN56" s="49" t="n"/>
      <c r="BO56" s="8" t="n"/>
    </row>
    <row r="57">
      <c r="A57" s="116" t="inlineStr">
        <is>
          <t>Переход на калькулятор</t>
        </is>
      </c>
      <c r="B57" s="108" t="n">
        <v>266</v>
      </c>
      <c r="C57" s="44">
        <f>B57/B3</f>
        <v/>
      </c>
      <c r="D57" s="108" t="n">
        <v>355</v>
      </c>
      <c r="E57" s="44">
        <f>D57/D3</f>
        <v/>
      </c>
      <c r="F57" s="108" t="n">
        <v>737</v>
      </c>
      <c r="G57" s="44">
        <f>F57/F3</f>
        <v/>
      </c>
      <c r="H57" s="108" t="n">
        <v>768</v>
      </c>
      <c r="I57" s="44">
        <f>H57/H3</f>
        <v/>
      </c>
      <c r="J57" s="108" t="n">
        <v>811</v>
      </c>
      <c r="K57" s="44">
        <f>J57/J3</f>
        <v/>
      </c>
      <c r="L57" s="108" t="n">
        <v>763</v>
      </c>
      <c r="M57" s="44">
        <f>L57/L3</f>
        <v/>
      </c>
      <c r="N57" s="108" t="n">
        <v>727</v>
      </c>
      <c r="O57" s="44">
        <f>N57/N3</f>
        <v/>
      </c>
      <c r="P57" s="108" t="n">
        <v>757</v>
      </c>
      <c r="Q57" s="44">
        <f>P57/P3</f>
        <v/>
      </c>
      <c r="R57" s="19" t="n">
        <v>665</v>
      </c>
      <c r="S57" s="44">
        <f>R57/R3</f>
        <v/>
      </c>
      <c r="T57" s="19" t="n">
        <v>623</v>
      </c>
      <c r="U57" s="44">
        <f>T57/T3</f>
        <v/>
      </c>
      <c r="V57" s="19" t="n">
        <v>112</v>
      </c>
      <c r="W57" s="44">
        <f>V57/V3</f>
        <v/>
      </c>
      <c r="X57" s="19" t="n">
        <v>192</v>
      </c>
      <c r="Y57" s="44">
        <f>X57/X3</f>
        <v/>
      </c>
      <c r="Z57" s="19" t="n">
        <v>261</v>
      </c>
      <c r="AA57" s="44">
        <f>Z57/Z3</f>
        <v/>
      </c>
      <c r="AB57" s="19" t="n">
        <v>285</v>
      </c>
      <c r="AC57" s="44">
        <f>AB57/AB3</f>
        <v/>
      </c>
      <c r="AD57" s="19" t="n">
        <v>196</v>
      </c>
      <c r="AE57" s="44">
        <f>AD57/AD3</f>
        <v/>
      </c>
      <c r="AF57" s="19" t="n">
        <v>151</v>
      </c>
      <c r="AG57" s="44">
        <f>AF57/AF3</f>
        <v/>
      </c>
      <c r="AH57" s="19" t="n">
        <v>139</v>
      </c>
      <c r="AI57" s="44">
        <f>AH57/AH3</f>
        <v/>
      </c>
      <c r="AJ57" s="19" t="n">
        <v>137</v>
      </c>
      <c r="AK57" s="44">
        <f>AJ57/AJ3</f>
        <v/>
      </c>
      <c r="AL57" s="19" t="n">
        <v>146</v>
      </c>
      <c r="AM57" s="44">
        <f>AL57/AL3</f>
        <v/>
      </c>
      <c r="AN57" s="19" t="n">
        <v>150</v>
      </c>
      <c r="AO57" s="44">
        <f>AN57/AN3</f>
        <v/>
      </c>
      <c r="AP57" s="19" t="n">
        <v>174</v>
      </c>
      <c r="AQ57" s="44">
        <f>AP57/AP3</f>
        <v/>
      </c>
      <c r="AR57" s="108" t="n">
        <v>152</v>
      </c>
      <c r="AS57" s="44">
        <f>AR57/AR3</f>
        <v/>
      </c>
      <c r="AT57" s="108" t="n">
        <v>126</v>
      </c>
      <c r="AU57" s="44">
        <f>AT57/AT3</f>
        <v/>
      </c>
      <c r="AV57" s="108" t="n">
        <v>156</v>
      </c>
      <c r="AW57" s="44">
        <f>AV57/AV3</f>
        <v/>
      </c>
      <c r="AX57" s="108" t="n">
        <v>174</v>
      </c>
      <c r="AY57" s="44">
        <f>AX57/AX3</f>
        <v/>
      </c>
      <c r="AZ57" s="108" t="n">
        <v>179</v>
      </c>
      <c r="BA57" s="44">
        <f>AZ57/AZ3</f>
        <v/>
      </c>
      <c r="BB57" s="108" t="n">
        <v>201</v>
      </c>
      <c r="BC57" s="44">
        <f>BB57/BB3</f>
        <v/>
      </c>
      <c r="BD57" s="108" t="n">
        <v>175</v>
      </c>
      <c r="BE57" s="44">
        <f>BD57/BD3</f>
        <v/>
      </c>
      <c r="BF57" s="108" t="n">
        <v>168</v>
      </c>
      <c r="BG57" s="44">
        <f>BF57/BF3</f>
        <v/>
      </c>
      <c r="BH57" s="108" t="n">
        <v>149</v>
      </c>
      <c r="BI57" s="44">
        <f>BH57/BH3</f>
        <v/>
      </c>
      <c r="BJ57" s="108" t="n">
        <v>242</v>
      </c>
      <c r="BK57" s="44">
        <f>BJ57/BJ3</f>
        <v/>
      </c>
      <c r="BL57" s="49">
        <f>AVERAGE(B57,D57,F57,H57,J57,L57,N57,P57,R57,T57,V57,X57,Z57,AB57,AD57,AF57,AH57,AJ57,AL57,AN57,AP57,AR57,AT57,AV57,AX57,AZ57,BB57,BD57,BF57,BH57,BJ57)</f>
        <v/>
      </c>
      <c r="BM57" s="60">
        <f>BL57/BL3</f>
        <v/>
      </c>
      <c r="BN57" s="49">
        <f>SUM(B57,D57,F57,H57,J57,L57,N57,P57,R57,T57,V57,X57,Z57,AB57,AD57,AF57,AH57,AJ57,AL57,AN57,AP57,AR57,AT57,AV57,AX57,AZ57,BB57,BD57,BF57,BH57,BJ57)</f>
        <v/>
      </c>
      <c r="BO57" s="8" t="n"/>
    </row>
    <row r="58">
      <c r="A58" s="117" t="inlineStr">
        <is>
          <t>Оставил заявку</t>
        </is>
      </c>
      <c r="B58" s="109" t="n"/>
      <c r="C58" s="114">
        <f>B58/B57</f>
        <v/>
      </c>
      <c r="D58" s="109" t="n"/>
      <c r="E58" s="114">
        <f>D58/D57</f>
        <v/>
      </c>
      <c r="F58" s="109" t="n"/>
      <c r="G58" s="114">
        <f>F58/F57</f>
        <v/>
      </c>
      <c r="H58" s="109" t="n">
        <v>421</v>
      </c>
      <c r="I58" s="114">
        <f>H58/H57</f>
        <v/>
      </c>
      <c r="J58" s="109" t="n">
        <v>471</v>
      </c>
      <c r="K58" s="114">
        <f>J58/J57</f>
        <v/>
      </c>
      <c r="L58" s="109" t="n">
        <v>460</v>
      </c>
      <c r="M58" s="114">
        <f>L58/L57</f>
        <v/>
      </c>
      <c r="N58" s="109" t="n">
        <v>470</v>
      </c>
      <c r="O58" s="114">
        <f>N58/N57</f>
        <v/>
      </c>
      <c r="P58" s="109" t="n">
        <v>483</v>
      </c>
      <c r="Q58" s="114">
        <f>P58/P57</f>
        <v/>
      </c>
      <c r="R58" s="110" t="n">
        <v>427</v>
      </c>
      <c r="S58" s="114">
        <f>R58/R57</f>
        <v/>
      </c>
      <c r="T58" s="109" t="n">
        <v>314</v>
      </c>
      <c r="U58" s="114">
        <f>T58/T57</f>
        <v/>
      </c>
      <c r="V58" s="109" t="n">
        <v>72</v>
      </c>
      <c r="W58" s="114">
        <f>V58/V57</f>
        <v/>
      </c>
      <c r="X58" s="109" t="n">
        <v>87</v>
      </c>
      <c r="Y58" s="114">
        <f>X58/X57</f>
        <v/>
      </c>
      <c r="Z58" s="109" t="n">
        <v>133</v>
      </c>
      <c r="AA58" s="114">
        <f>Z58/Z57</f>
        <v/>
      </c>
      <c r="AB58" s="109" t="n">
        <v>116</v>
      </c>
      <c r="AC58" s="114">
        <f>AB58/AB57</f>
        <v/>
      </c>
      <c r="AD58" s="109" t="n">
        <v>75</v>
      </c>
      <c r="AE58" s="114">
        <f>AD58/AD57</f>
        <v/>
      </c>
      <c r="AF58" s="109" t="n">
        <v>96</v>
      </c>
      <c r="AG58" s="114">
        <f>AF58/AF57</f>
        <v/>
      </c>
      <c r="AH58" s="109" t="n">
        <v>106</v>
      </c>
      <c r="AI58" s="114">
        <f>AH58/AH57</f>
        <v/>
      </c>
      <c r="AJ58" s="109" t="n">
        <v>83</v>
      </c>
      <c r="AK58" s="114">
        <f>AJ58/AJ57</f>
        <v/>
      </c>
      <c r="AL58" s="139" t="n">
        <v>96</v>
      </c>
      <c r="AM58" s="114">
        <f>AL58/AL57</f>
        <v/>
      </c>
      <c r="AN58" s="139" t="n">
        <v>108</v>
      </c>
      <c r="AO58" s="114">
        <f>AN58/AN57</f>
        <v/>
      </c>
      <c r="AP58" s="139" t="n">
        <v>123</v>
      </c>
      <c r="AQ58" s="114">
        <f>AP58/AP57</f>
        <v/>
      </c>
      <c r="AR58" s="141" t="n">
        <v>95</v>
      </c>
      <c r="AS58" s="114">
        <f>AR58/AR57</f>
        <v/>
      </c>
      <c r="AT58" s="141" t="n">
        <v>87</v>
      </c>
      <c r="AU58" s="114">
        <f>AT58/AT57</f>
        <v/>
      </c>
      <c r="AV58" s="141" t="n">
        <v>104</v>
      </c>
      <c r="AW58" s="114">
        <f>AV58/AV57</f>
        <v/>
      </c>
      <c r="AX58" s="141" t="n">
        <v>122</v>
      </c>
      <c r="AY58" s="114">
        <f>AX58/AX57</f>
        <v/>
      </c>
      <c r="AZ58" s="141" t="n">
        <v>121</v>
      </c>
      <c r="BA58" s="114">
        <f>AZ58/AZ57</f>
        <v/>
      </c>
      <c r="BB58" s="141" t="n">
        <v>133</v>
      </c>
      <c r="BC58" s="143">
        <f>BB58/BB57</f>
        <v/>
      </c>
      <c r="BD58" s="141" t="n">
        <v>129</v>
      </c>
      <c r="BE58" s="143">
        <f>BD58/BD57</f>
        <v/>
      </c>
      <c r="BF58" s="141" t="n">
        <v>108</v>
      </c>
      <c r="BG58" s="143">
        <f>BF58/BF57</f>
        <v/>
      </c>
      <c r="BH58" s="141" t="n">
        <v>91</v>
      </c>
      <c r="BI58" s="143">
        <f>BH58/BH57</f>
        <v/>
      </c>
      <c r="BJ58" s="141" t="n">
        <v>154</v>
      </c>
      <c r="BK58" s="143">
        <f>BJ58/BJ57</f>
        <v/>
      </c>
      <c r="BL58" s="49">
        <f>AVERAGE(B58,D58,F58,H58,J58,L58,N58,P58,R58,T58,V58,X58,Z58,AB58,AD58,AF58,AH58,AJ58,AL58,AN58,AP58,AR58,AT58,AV58,AX58,AZ58,BB58,BD58,BF58,BH58,BJ58)</f>
        <v/>
      </c>
      <c r="BM58" s="60">
        <f>BL58/BL57</f>
        <v/>
      </c>
      <c r="BN58" s="49">
        <f>SUM(B58,D58,F58,H58,J58,L58,N58,P58,R58,T58,V58,X58,Z58,AB58,AD58,AF58,AH58,AJ58,AL58,AN58,AP58,AR58,AT58,AV58,AX58,AZ58,BB58,BD58,BF58,BH58,BJ58)</f>
        <v/>
      </c>
      <c r="BO58" s="8" t="n"/>
    </row>
    <row r="59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G59" s="113" t="n"/>
      <c r="BI59" s="113" t="n"/>
      <c r="BK59" s="147" t="n"/>
      <c r="BL59" s="144" t="inlineStr">
        <is>
          <t>Среднее в день</t>
        </is>
      </c>
      <c r="BM59" s="145" t="inlineStr">
        <is>
          <t>% конверсии</t>
        </is>
      </c>
      <c r="BN59" s="146" t="inlineStr">
        <is>
          <t>Сумма конверсий</t>
        </is>
      </c>
      <c r="BO59" s="5" t="inlineStr">
        <is>
          <t>Конверсия шага средняя</t>
        </is>
      </c>
      <c r="BP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/>
      <c r="C60" s="44">
        <f>B60/B58</f>
        <v/>
      </c>
      <c r="D60" s="19" t="n">
        <v>3</v>
      </c>
      <c r="E60" s="44">
        <f>D60/D58</f>
        <v/>
      </c>
      <c r="F60" s="19" t="n"/>
      <c r="G60" s="44">
        <f>F60/F58</f>
        <v/>
      </c>
      <c r="H60" s="19" t="n">
        <v>302</v>
      </c>
      <c r="I60" s="44">
        <f>H60/H58</f>
        <v/>
      </c>
      <c r="J60" s="19" t="n">
        <v>314</v>
      </c>
      <c r="K60" s="44">
        <f>J60/J58</f>
        <v/>
      </c>
      <c r="L60" s="19" t="n">
        <v>295</v>
      </c>
      <c r="M60" s="44">
        <f>L60/L58</f>
        <v/>
      </c>
      <c r="N60" s="19" t="n">
        <v>326</v>
      </c>
      <c r="O60" s="44">
        <f>N60/N58</f>
        <v/>
      </c>
      <c r="P60" s="19" t="n">
        <v>348</v>
      </c>
      <c r="Q60" s="44">
        <f>P60/P58</f>
        <v/>
      </c>
      <c r="R60" s="19" t="n">
        <v>302</v>
      </c>
      <c r="S60" s="44">
        <f>R60/R58</f>
        <v/>
      </c>
      <c r="T60" s="19" t="n">
        <v>205</v>
      </c>
      <c r="U60" s="44">
        <f>T60/T58</f>
        <v/>
      </c>
      <c r="V60" s="19" t="n">
        <v>48</v>
      </c>
      <c r="W60" s="44">
        <f>V60/V58</f>
        <v/>
      </c>
      <c r="X60" s="19" t="n">
        <v>53</v>
      </c>
      <c r="Y60" s="44">
        <f>X60/X58</f>
        <v/>
      </c>
      <c r="Z60" s="19" t="n">
        <v>66</v>
      </c>
      <c r="AA60" s="44">
        <f>Z60/Z58</f>
        <v/>
      </c>
      <c r="AB60" s="19" t="n">
        <v>65</v>
      </c>
      <c r="AC60" s="44">
        <f>AB60/AB58</f>
        <v/>
      </c>
      <c r="AD60" s="19" t="n">
        <v>38</v>
      </c>
      <c r="AE60" s="44">
        <f>AD60/AD58</f>
        <v/>
      </c>
      <c r="AF60" s="19" t="n">
        <v>62</v>
      </c>
      <c r="AG60" s="44">
        <f>AF60/AF58</f>
        <v/>
      </c>
      <c r="AH60" s="19" t="n">
        <v>55</v>
      </c>
      <c r="AI60" s="44">
        <f>AH60/AH58</f>
        <v/>
      </c>
      <c r="AJ60" s="19" t="n">
        <v>60</v>
      </c>
      <c r="AK60" s="44">
        <f>AJ60/AJ58</f>
        <v/>
      </c>
      <c r="AL60" s="19" t="n">
        <v>49</v>
      </c>
      <c r="AM60" s="44">
        <f>AL60/AL58</f>
        <v/>
      </c>
      <c r="AN60" s="19" t="n">
        <v>56</v>
      </c>
      <c r="AO60" s="44">
        <f>AN60/AN58</f>
        <v/>
      </c>
      <c r="AP60" s="19" t="n">
        <v>60</v>
      </c>
      <c r="AQ60" s="44">
        <f>AP60/AP58</f>
        <v/>
      </c>
      <c r="AR60" s="19" t="n">
        <v>57</v>
      </c>
      <c r="AS60" s="44">
        <f>AR60/AR58</f>
        <v/>
      </c>
      <c r="AT60" s="19" t="n">
        <v>47</v>
      </c>
      <c r="AU60" s="44">
        <f>AT60/AT58</f>
        <v/>
      </c>
      <c r="AV60" s="19" t="n">
        <v>68</v>
      </c>
      <c r="AW60" s="44">
        <f>AV60/AV58</f>
        <v/>
      </c>
      <c r="AX60" s="19" t="n">
        <v>67</v>
      </c>
      <c r="AY60" s="44">
        <f>AX60/AX58</f>
        <v/>
      </c>
      <c r="AZ60" s="19" t="n">
        <v>73</v>
      </c>
      <c r="BA60" s="44">
        <f>AZ60/AZ58</f>
        <v/>
      </c>
      <c r="BB60" s="19" t="n">
        <v>62</v>
      </c>
      <c r="BC60" s="44">
        <f>BB60/BB58</f>
        <v/>
      </c>
      <c r="BD60" s="19" t="n">
        <v>76</v>
      </c>
      <c r="BE60" s="44">
        <f>BD60/BD58</f>
        <v/>
      </c>
      <c r="BF60" s="19" t="n">
        <v>67</v>
      </c>
      <c r="BG60" s="44">
        <f>BF60/BF58</f>
        <v/>
      </c>
      <c r="BH60" s="19" t="n">
        <v>63</v>
      </c>
      <c r="BI60" s="44">
        <f>BH60/BH58</f>
        <v/>
      </c>
      <c r="BJ60" s="19" t="n">
        <v>79</v>
      </c>
      <c r="BK60" s="44">
        <f>BJ60/BJ58</f>
        <v/>
      </c>
      <c r="BL60" s="49">
        <f>AVERAGE(B60,D60,F60,H60,J60,L60,N60,P60,R60,T60,V60,X60,Z60,AB60,AD60,AF60,AH60,AJ60,AL60,AN60,AP60,AR60,AT60,AV60,AX60,AZ60,BB60,BD60,BF60,BH60,BJ60)</f>
        <v/>
      </c>
      <c r="BM60" s="59">
        <f>BL60/BL58</f>
        <v/>
      </c>
      <c r="BN60" s="49">
        <f>SUM(B60,D60,F60,H60,J60,L60,N60,P60,R60,T60,V60,X60,Z60,AB60,AD60,AF60,AH60,AJ60,AL60,AN60,AP60,AR60,AT60,AV60,AX60,AZ60,BB60,BD60,BF60,BH60,BJ60)</f>
        <v/>
      </c>
      <c r="BO60" s="135" t="n">
        <v>1</v>
      </c>
      <c r="BP60" s="136">
        <f>BN60/BN58</f>
        <v/>
      </c>
    </row>
    <row r="61">
      <c r="A61" s="116" t="inlineStr">
        <is>
          <t>Заполнил Фотография паспорта</t>
        </is>
      </c>
      <c r="B61" s="19" t="n"/>
      <c r="C61" s="44">
        <f>B61/B60</f>
        <v/>
      </c>
      <c r="D61" s="19" t="n">
        <v>3</v>
      </c>
      <c r="E61" s="44">
        <f>D61/D60</f>
        <v/>
      </c>
      <c r="F61" s="19" t="n"/>
      <c r="G61" s="44">
        <f>F61/F60</f>
        <v/>
      </c>
      <c r="H61" s="19" t="n">
        <v>256</v>
      </c>
      <c r="I61" s="44">
        <f>H61/H60</f>
        <v/>
      </c>
      <c r="J61" s="19" t="n">
        <v>248</v>
      </c>
      <c r="K61" s="44">
        <f>J61/J60</f>
        <v/>
      </c>
      <c r="L61" s="19" t="n">
        <v>232</v>
      </c>
      <c r="M61" s="44">
        <f>L61/L60</f>
        <v/>
      </c>
      <c r="N61" s="19" t="n">
        <v>273</v>
      </c>
      <c r="O61" s="44">
        <f>N61/N60</f>
        <v/>
      </c>
      <c r="P61" s="19" t="n">
        <v>291</v>
      </c>
      <c r="Q61" s="44">
        <f>P61/P60</f>
        <v/>
      </c>
      <c r="R61" s="19" t="n">
        <v>251</v>
      </c>
      <c r="S61" s="44">
        <f>R61/R60</f>
        <v/>
      </c>
      <c r="T61" s="19" t="n">
        <v>170</v>
      </c>
      <c r="U61" s="44">
        <f>T61/T60</f>
        <v/>
      </c>
      <c r="V61" s="19" t="n">
        <v>38</v>
      </c>
      <c r="W61" s="44">
        <f>V61/V60</f>
        <v/>
      </c>
      <c r="X61" s="19" t="n">
        <v>40</v>
      </c>
      <c r="Y61" s="44">
        <f>X61/X60</f>
        <v/>
      </c>
      <c r="Z61" s="19" t="n">
        <v>50</v>
      </c>
      <c r="AA61" s="44">
        <f>Z61/Z60</f>
        <v/>
      </c>
      <c r="AB61" s="19" t="n">
        <v>50</v>
      </c>
      <c r="AC61" s="44">
        <f>AB61/AB60</f>
        <v/>
      </c>
      <c r="AD61" s="19" t="n">
        <v>35</v>
      </c>
      <c r="AE61" s="44">
        <f>AD61/AD60</f>
        <v/>
      </c>
      <c r="AF61" s="19" t="n">
        <v>51</v>
      </c>
      <c r="AG61" s="44">
        <f>AF61/AF60</f>
        <v/>
      </c>
      <c r="AH61" s="19" t="n">
        <v>47</v>
      </c>
      <c r="AI61" s="44">
        <f>AH61/AH60</f>
        <v/>
      </c>
      <c r="AJ61" s="19" t="n">
        <v>49</v>
      </c>
      <c r="AK61" s="44">
        <f>AJ61/AJ60</f>
        <v/>
      </c>
      <c r="AL61" s="19" t="n">
        <v>42</v>
      </c>
      <c r="AM61" s="44">
        <f>AL61/AL60</f>
        <v/>
      </c>
      <c r="AN61" s="19" t="n">
        <v>44</v>
      </c>
      <c r="AO61" s="44">
        <f>AN61/AN60</f>
        <v/>
      </c>
      <c r="AP61" s="19" t="n">
        <v>53</v>
      </c>
      <c r="AQ61" s="44">
        <f>AP61/AP60</f>
        <v/>
      </c>
      <c r="AR61" s="19" t="n">
        <v>47</v>
      </c>
      <c r="AS61" s="44">
        <f>AR61/AR60</f>
        <v/>
      </c>
      <c r="AT61" s="19" t="n">
        <v>38</v>
      </c>
      <c r="AU61" s="44">
        <f>AT61/AT60</f>
        <v/>
      </c>
      <c r="AV61" s="19" t="n">
        <v>56</v>
      </c>
      <c r="AW61" s="44">
        <f>AV61/AV60</f>
        <v/>
      </c>
      <c r="AX61" s="19" t="n">
        <v>58</v>
      </c>
      <c r="AY61" s="44">
        <f>AX61/AX60</f>
        <v/>
      </c>
      <c r="AZ61" s="19" t="n">
        <v>53</v>
      </c>
      <c r="BA61" s="44">
        <f>AZ61/AZ60</f>
        <v/>
      </c>
      <c r="BB61" s="19" t="n">
        <v>54</v>
      </c>
      <c r="BC61" s="44">
        <f>BB61/BB60</f>
        <v/>
      </c>
      <c r="BD61" s="19" t="n">
        <v>61</v>
      </c>
      <c r="BE61" s="44">
        <f>BD61/BD60</f>
        <v/>
      </c>
      <c r="BF61" s="19" t="n">
        <v>56</v>
      </c>
      <c r="BG61" s="44">
        <f>BF61/BF60</f>
        <v/>
      </c>
      <c r="BH61" s="19" t="n">
        <v>57</v>
      </c>
      <c r="BI61" s="44">
        <f>BH61/BH60</f>
        <v/>
      </c>
      <c r="BJ61" s="19" t="n">
        <v>62</v>
      </c>
      <c r="BK61" s="44">
        <f>BJ61/BJ60</f>
        <v/>
      </c>
      <c r="BL61" s="49">
        <f>AVERAGE(B61,D61,F61,H61,J61,L61,N61,P61,R61,T61,V61,X61,Z61,AB61,AD61,AF61,AH61,AJ61,AL61,AN61,AP61,AR61,AT61,AV61,AX61,AZ61,BB61,BD61,BF61,BH61,BJ61)</f>
        <v/>
      </c>
      <c r="BM61" s="59">
        <f>BL61/BL58</f>
        <v/>
      </c>
      <c r="BN61" s="49">
        <f>SUM(B61,D61,F61,H61,J61,L61,N61,P61,R61,T61,V61,X61,Z61,AB61,AD61,AF61,AH61,AJ61,AL61,AN61,AP61,AR61,AT61,AV61,AX61,AZ61,BB61,BD61,BF61,BH61,BJ61)</f>
        <v/>
      </c>
      <c r="BO61" s="127">
        <f>BL61/BL60</f>
        <v/>
      </c>
      <c r="BP61" s="32">
        <f>BN61/BN58</f>
        <v/>
      </c>
    </row>
    <row r="62">
      <c r="A62" s="116" t="inlineStr">
        <is>
          <t>Заполнил анкету</t>
        </is>
      </c>
      <c r="B62" s="19" t="n"/>
      <c r="C62" s="44">
        <f>B62/B60</f>
        <v/>
      </c>
      <c r="D62" s="19" t="n">
        <v>3</v>
      </c>
      <c r="E62" s="44">
        <f>D62/D60</f>
        <v/>
      </c>
      <c r="F62" s="19" t="n"/>
      <c r="G62" s="44">
        <f>F62/F60</f>
        <v/>
      </c>
      <c r="H62" s="19" t="n">
        <v>245</v>
      </c>
      <c r="I62" s="44">
        <f>H62/H60</f>
        <v/>
      </c>
      <c r="J62" s="19" t="n">
        <v>235</v>
      </c>
      <c r="K62" s="44">
        <f>J62/J60</f>
        <v/>
      </c>
      <c r="L62" s="19" t="n">
        <v>214</v>
      </c>
      <c r="M62" s="44">
        <f>L62/L60</f>
        <v/>
      </c>
      <c r="N62" s="19" t="n">
        <v>263</v>
      </c>
      <c r="O62" s="44">
        <f>N62/N60</f>
        <v/>
      </c>
      <c r="P62" s="19" t="n">
        <v>276</v>
      </c>
      <c r="Q62" s="44">
        <f>P62/P60</f>
        <v/>
      </c>
      <c r="R62" s="19" t="n">
        <v>244</v>
      </c>
      <c r="S62" s="44">
        <f>R62/R60</f>
        <v/>
      </c>
      <c r="T62" s="19" t="n">
        <v>163</v>
      </c>
      <c r="U62" s="44">
        <f>T62/T60</f>
        <v/>
      </c>
      <c r="V62" s="19" t="n">
        <v>37</v>
      </c>
      <c r="W62" s="44">
        <f>V62/V60</f>
        <v/>
      </c>
      <c r="X62" s="19" t="n">
        <v>39</v>
      </c>
      <c r="Y62" s="44">
        <f>X62/X60</f>
        <v/>
      </c>
      <c r="Z62" s="19" t="n">
        <v>47</v>
      </c>
      <c r="AA62" s="44">
        <f>Z62/Z60</f>
        <v/>
      </c>
      <c r="AB62" s="19" t="n">
        <v>47</v>
      </c>
      <c r="AC62" s="44">
        <f>AB62/AB60</f>
        <v/>
      </c>
      <c r="AD62" s="19" t="n">
        <v>34</v>
      </c>
      <c r="AE62" s="44">
        <f>AD62/AD60</f>
        <v/>
      </c>
      <c r="AF62" s="19" t="n">
        <v>50</v>
      </c>
      <c r="AG62" s="44">
        <f>AF62/AF60</f>
        <v/>
      </c>
      <c r="AH62" s="19" t="n">
        <v>44</v>
      </c>
      <c r="AI62" s="44">
        <f>AH62/AH60</f>
        <v/>
      </c>
      <c r="AJ62" s="19" t="n">
        <v>49</v>
      </c>
      <c r="AK62" s="44">
        <f>AJ62/AJ60</f>
        <v/>
      </c>
      <c r="AL62" s="19" t="n">
        <v>39</v>
      </c>
      <c r="AM62" s="44">
        <f>AL62/AL60</f>
        <v/>
      </c>
      <c r="AN62" s="19" t="n">
        <v>40</v>
      </c>
      <c r="AO62" s="44">
        <f>AN62/AN60</f>
        <v/>
      </c>
      <c r="AP62" s="19" t="n">
        <v>44</v>
      </c>
      <c r="AQ62" s="44">
        <f>AP62/AP60</f>
        <v/>
      </c>
      <c r="AR62" s="19" t="n">
        <v>45</v>
      </c>
      <c r="AS62" s="44">
        <f>AR62/AR60</f>
        <v/>
      </c>
      <c r="AT62" s="19" t="n">
        <v>35</v>
      </c>
      <c r="AU62" s="44">
        <f>AT62/AT60</f>
        <v/>
      </c>
      <c r="AV62" s="19" t="n">
        <v>55</v>
      </c>
      <c r="AW62" s="44">
        <f>AV62/AV60</f>
        <v/>
      </c>
      <c r="AX62" s="19" t="n">
        <v>54</v>
      </c>
      <c r="AY62" s="44">
        <f>AX62/AX60</f>
        <v/>
      </c>
      <c r="AZ62" s="19" t="n">
        <v>51</v>
      </c>
      <c r="BA62" s="44">
        <f>AZ62/AZ60</f>
        <v/>
      </c>
      <c r="BB62" s="19" t="n">
        <v>51</v>
      </c>
      <c r="BC62" s="44">
        <f>BB62/BB60</f>
        <v/>
      </c>
      <c r="BD62" s="19" t="n">
        <v>53</v>
      </c>
      <c r="BE62" s="44">
        <f>BD62/BD60</f>
        <v/>
      </c>
      <c r="BF62" s="19" t="n">
        <v>55</v>
      </c>
      <c r="BG62" s="44">
        <f>BF62/BF60</f>
        <v/>
      </c>
      <c r="BH62" s="19" t="n">
        <v>56</v>
      </c>
      <c r="BI62" s="44">
        <f>BH62/BH60</f>
        <v/>
      </c>
      <c r="BJ62" s="19" t="n">
        <v>59</v>
      </c>
      <c r="BK62" s="44">
        <f>BJ62/BJ60</f>
        <v/>
      </c>
      <c r="BL62" s="49">
        <f>AVERAGE(B62,D62,F62,H62,J62,L62,N62,P62,R62,T62,V62,X62,Z62,AB62,AD62,AF62,AH62,AJ62,AL62,AN62,AP62,AR62,AT62,AV62,AX62,AZ62,BB62,BD62,BF62,BH62,BJ62)</f>
        <v/>
      </c>
      <c r="BM62" s="59">
        <f>BL62/BL58</f>
        <v/>
      </c>
      <c r="BN62" s="49">
        <f>SUM(B62,D62,F62,H62,J62,L62,N62,P62,R62,T62,V62,X62,Z62,AB62,AD62,AF62,AH62,AJ62,AL62,AN62,AP62,AR62,AT62,AV62,AX62,AZ62,BB62,BD62,BF62,BH62,BJ62)</f>
        <v/>
      </c>
      <c r="BO62" s="127">
        <f>BL62/BL61</f>
        <v/>
      </c>
      <c r="BP62" s="32">
        <f>BN62/BN58</f>
        <v/>
      </c>
    </row>
    <row r="63">
      <c r="A63" s="116" t="inlineStr">
        <is>
          <t>Банковская карта</t>
        </is>
      </c>
      <c r="B63" s="19" t="n"/>
      <c r="C63" s="44">
        <f>B63/B60</f>
        <v/>
      </c>
      <c r="D63" s="19" t="n">
        <v>3</v>
      </c>
      <c r="E63" s="44">
        <f>D63/D60</f>
        <v/>
      </c>
      <c r="F63" s="19" t="n"/>
      <c r="G63" s="44">
        <f>F63/F60</f>
        <v/>
      </c>
      <c r="H63" s="19" t="n">
        <v>233</v>
      </c>
      <c r="I63" s="44">
        <f>H63/H60</f>
        <v/>
      </c>
      <c r="J63" s="19" t="n">
        <v>219</v>
      </c>
      <c r="K63" s="44">
        <f>J63/J60</f>
        <v/>
      </c>
      <c r="L63" s="19" t="n">
        <v>194</v>
      </c>
      <c r="M63" s="44">
        <f>L63/L60</f>
        <v/>
      </c>
      <c r="N63" s="19" t="n">
        <v>238</v>
      </c>
      <c r="O63" s="44">
        <f>N63/N60</f>
        <v/>
      </c>
      <c r="P63" s="19" t="n">
        <v>252</v>
      </c>
      <c r="Q63" s="44">
        <f>P63/P60</f>
        <v/>
      </c>
      <c r="R63" s="19" t="n">
        <v>224</v>
      </c>
      <c r="S63" s="44">
        <f>R63/R60</f>
        <v/>
      </c>
      <c r="T63" s="19" t="n">
        <v>152</v>
      </c>
      <c r="U63" s="44">
        <f>T63/T60</f>
        <v/>
      </c>
      <c r="V63" s="19" t="n">
        <v>34</v>
      </c>
      <c r="W63" s="44">
        <f>V63/V60</f>
        <v/>
      </c>
      <c r="X63" s="19" t="n">
        <v>37</v>
      </c>
      <c r="Y63" s="44">
        <f>X63/X60</f>
        <v/>
      </c>
      <c r="Z63" s="19" t="n">
        <v>43</v>
      </c>
      <c r="AA63" s="44">
        <f>Z63/Z60</f>
        <v/>
      </c>
      <c r="AB63" s="19" t="n">
        <v>43</v>
      </c>
      <c r="AC63" s="44">
        <f>AB63/AB60</f>
        <v/>
      </c>
      <c r="AD63" s="19" t="n">
        <v>31</v>
      </c>
      <c r="AE63" s="44">
        <f>AD63/AD60</f>
        <v/>
      </c>
      <c r="AF63" s="19" t="n">
        <v>46</v>
      </c>
      <c r="AG63" s="44">
        <f>AF63/AF60</f>
        <v/>
      </c>
      <c r="AH63" s="19" t="n">
        <v>38</v>
      </c>
      <c r="AI63" s="44">
        <f>AH63/AH60</f>
        <v/>
      </c>
      <c r="AJ63" s="19" t="n">
        <v>42</v>
      </c>
      <c r="AK63" s="44">
        <f>AJ63/AJ60</f>
        <v/>
      </c>
      <c r="AL63" s="19" t="n">
        <v>33</v>
      </c>
      <c r="AM63" s="44">
        <f>AL63/AL60</f>
        <v/>
      </c>
      <c r="AN63" s="19" t="n">
        <v>33</v>
      </c>
      <c r="AO63" s="44">
        <f>AN63/AN60</f>
        <v/>
      </c>
      <c r="AP63" s="19" t="n">
        <v>38</v>
      </c>
      <c r="AQ63" s="44">
        <f>AP63/AP60</f>
        <v/>
      </c>
      <c r="AR63" s="19" t="n">
        <v>42</v>
      </c>
      <c r="AS63" s="44">
        <f>AR63/AR60</f>
        <v/>
      </c>
      <c r="AT63" s="19" t="n">
        <v>32</v>
      </c>
      <c r="AU63" s="44">
        <f>AT63/AT60</f>
        <v/>
      </c>
      <c r="AV63" s="19" t="n">
        <v>52</v>
      </c>
      <c r="AW63" s="44">
        <f>AV63/AV60</f>
        <v/>
      </c>
      <c r="AX63" s="19" t="n">
        <v>44</v>
      </c>
      <c r="AY63" s="44">
        <f>AX63/AX60</f>
        <v/>
      </c>
      <c r="AZ63" s="19" t="n">
        <v>33</v>
      </c>
      <c r="BA63" s="44">
        <f>AZ63/AZ60</f>
        <v/>
      </c>
      <c r="BB63" s="19" t="n">
        <v>41</v>
      </c>
      <c r="BC63" s="44">
        <f>BB63/BB60</f>
        <v/>
      </c>
      <c r="BD63" s="19" t="n">
        <v>48</v>
      </c>
      <c r="BE63" s="44">
        <f>BD63/BD60</f>
        <v/>
      </c>
      <c r="BF63" s="19" t="n">
        <v>48</v>
      </c>
      <c r="BG63" s="44">
        <f>BF63/BF60</f>
        <v/>
      </c>
      <c r="BH63" s="19" t="n">
        <v>54</v>
      </c>
      <c r="BI63" s="44">
        <f>BH63/BH60</f>
        <v/>
      </c>
      <c r="BJ63" s="19" t="n">
        <v>56</v>
      </c>
      <c r="BK63" s="44">
        <f>BJ63/BJ60</f>
        <v/>
      </c>
      <c r="BL63" s="49">
        <f>AVERAGE(B63,D63,F63,H63,J63,L63,N63,P63,R63,T63,V63,X63,Z63,AB63,AD63,AF63,AH63,AJ63,AL63,AN63,AP63,AR63,AT63,AV63,AX63,AZ63,BB63,BD63,BF63,BH63,BJ63)</f>
        <v/>
      </c>
      <c r="BM63" s="59">
        <f>BL63/BL58</f>
        <v/>
      </c>
      <c r="BN63" s="49">
        <f>SUM(B63,D63,F63,H63,J63,L63,N63,P63,R63,T63,V63,X63,Z63,AB63,AD63,AF63,AH63,AJ63,AL63,AN63,AP63,AR63,AT63,AV63,AX63,AZ63,BB63,BD63,BF63,BH63,BJ63)</f>
        <v/>
      </c>
      <c r="BO63" s="127">
        <f>BL63/BL62</f>
        <v/>
      </c>
      <c r="BP63" s="32">
        <f>BN63/BN58</f>
        <v/>
      </c>
    </row>
    <row r="64">
      <c r="A64" s="117" t="inlineStr">
        <is>
          <t>Заявка успешно отправлена</t>
        </is>
      </c>
      <c r="B64" s="110" t="n"/>
      <c r="C64" s="114">
        <f>B64/B60</f>
        <v/>
      </c>
      <c r="D64" s="110" t="n">
        <v>3</v>
      </c>
      <c r="E64" s="114">
        <f>D64/D60</f>
        <v/>
      </c>
      <c r="F64" s="110" t="n"/>
      <c r="G64" s="114">
        <f>F64/F60</f>
        <v/>
      </c>
      <c r="H64" s="109" t="n">
        <v>233</v>
      </c>
      <c r="I64" s="114">
        <f>H64/H60</f>
        <v/>
      </c>
      <c r="J64" s="109" t="n">
        <v>214</v>
      </c>
      <c r="K64" s="114">
        <f>J64/J60</f>
        <v/>
      </c>
      <c r="L64" s="109" t="n">
        <v>193</v>
      </c>
      <c r="M64" s="114">
        <f>L64/L60</f>
        <v/>
      </c>
      <c r="N64" s="110" t="n">
        <v>234</v>
      </c>
      <c r="O64" s="114">
        <f>N64/N60</f>
        <v/>
      </c>
      <c r="P64" s="110" t="n">
        <v>251</v>
      </c>
      <c r="Q64" s="114">
        <f>P64/P60</f>
        <v/>
      </c>
      <c r="R64" s="110" t="n">
        <v>222</v>
      </c>
      <c r="S64" s="114">
        <f>R64/R60</f>
        <v/>
      </c>
      <c r="T64" s="109" t="n">
        <v>150</v>
      </c>
      <c r="U64" s="114">
        <f>T64/T60</f>
        <v/>
      </c>
      <c r="V64" s="109" t="n">
        <v>31</v>
      </c>
      <c r="W64" s="114">
        <f>V64/V60</f>
        <v/>
      </c>
      <c r="X64" s="109" t="n">
        <v>36</v>
      </c>
      <c r="Y64" s="114">
        <f>X64/X60</f>
        <v/>
      </c>
      <c r="Z64" s="109" t="n">
        <v>42</v>
      </c>
      <c r="AA64" s="114">
        <f>Z64/Z60</f>
        <v/>
      </c>
      <c r="AB64" s="109" t="n">
        <v>43</v>
      </c>
      <c r="AC64" s="114">
        <f>AB64/AB60</f>
        <v/>
      </c>
      <c r="AD64" s="109" t="n">
        <v>31</v>
      </c>
      <c r="AE64" s="114">
        <f>AD64/AD60</f>
        <v/>
      </c>
      <c r="AF64" s="109" t="n">
        <v>46</v>
      </c>
      <c r="AG64" s="114">
        <f>AF64/AF60</f>
        <v/>
      </c>
      <c r="AH64" s="109" t="n">
        <v>38</v>
      </c>
      <c r="AI64" s="114">
        <f>AH64/AH60</f>
        <v/>
      </c>
      <c r="AJ64" s="109" t="n">
        <v>42</v>
      </c>
      <c r="AK64" s="114">
        <f>AJ64/AJ60</f>
        <v/>
      </c>
      <c r="AL64" s="139" t="n">
        <v>33</v>
      </c>
      <c r="AM64" s="114">
        <f>AL64/AL60</f>
        <v/>
      </c>
      <c r="AN64" s="139" t="n">
        <v>33</v>
      </c>
      <c r="AO64" s="114">
        <f>AN64/AN60</f>
        <v/>
      </c>
      <c r="AP64" s="139" t="n">
        <v>38</v>
      </c>
      <c r="AQ64" s="114">
        <f>AP64/AP60</f>
        <v/>
      </c>
      <c r="AR64" s="139" t="n">
        <v>42</v>
      </c>
      <c r="AS64" s="114">
        <f>AR64/AR60</f>
        <v/>
      </c>
      <c r="AT64" s="139" t="n">
        <v>32</v>
      </c>
      <c r="AU64" s="114">
        <f>AT64/AT60</f>
        <v/>
      </c>
      <c r="AV64" s="139" t="n">
        <v>52</v>
      </c>
      <c r="AW64" s="114">
        <f>AV64/AV60</f>
        <v/>
      </c>
      <c r="AX64" s="139" t="n">
        <v>44</v>
      </c>
      <c r="AY64" s="114">
        <f>AX64/AX60</f>
        <v/>
      </c>
      <c r="AZ64" s="139" t="n">
        <v>31</v>
      </c>
      <c r="BA64" s="114">
        <f>AZ64/AZ60</f>
        <v/>
      </c>
      <c r="BB64" s="139" t="n">
        <v>41</v>
      </c>
      <c r="BC64" s="114">
        <f>BB64/BB60</f>
        <v/>
      </c>
      <c r="BD64" s="141" t="n">
        <v>48</v>
      </c>
      <c r="BE64" s="114">
        <f>BD64/BD60</f>
        <v/>
      </c>
      <c r="BF64" s="139" t="n">
        <v>48</v>
      </c>
      <c r="BG64" s="114">
        <f>BF64/BF60</f>
        <v/>
      </c>
      <c r="BH64" s="110" t="n">
        <v>54</v>
      </c>
      <c r="BI64" s="114">
        <f>BH64/BH60</f>
        <v/>
      </c>
      <c r="BJ64" s="110" t="n">
        <v>56</v>
      </c>
      <c r="BK64" s="114">
        <f>BJ64/BJ60</f>
        <v/>
      </c>
      <c r="BL64" s="130">
        <f>AVERAGE(B64,D64,F64,H64,J64,L64,N64,P64,R64,T64,V64,X64,Z64,AB64,AD64,AF64,AH64,AJ64,AL64,AN64,AP64,AR64,AT64,AV64,AX64,AZ64,BB64,BD64,BF64,BH64,BJ64)</f>
        <v/>
      </c>
      <c r="BM64" s="131">
        <f>BL64/BL58</f>
        <v/>
      </c>
      <c r="BN64" s="130">
        <f>SUM(B64,D64,F64,H64,J64,L64,N64,P64,R64,T64,V64,X64,Z64,AB64,AD64,AF64,AH64,AJ64,AL64,AN64,AP64,AR64,AT64,AV64,AX64,AZ64,BB64,BD64,BF64,BH64,BJ64)</f>
        <v/>
      </c>
      <c r="BO64" s="129">
        <f>BL64/BL63</f>
        <v/>
      </c>
      <c r="BP64" s="129">
        <f>BN64/BN58</f>
        <v/>
      </c>
    </row>
    <row r="65">
      <c r="A65" s="119" t="inlineStr">
        <is>
          <t>Одобрен заём НК (100% = заявка успешно оставлена)</t>
        </is>
      </c>
      <c r="B65" s="112" t="n"/>
      <c r="C65" s="115">
        <f>B65/B64</f>
        <v/>
      </c>
      <c r="D65" s="112" t="n"/>
      <c r="E65" s="115">
        <f>D65/D64</f>
        <v/>
      </c>
      <c r="F65" s="112" t="n"/>
      <c r="G65" s="115">
        <f>F65/F64</f>
        <v/>
      </c>
      <c r="H65" s="120" t="n">
        <v>9</v>
      </c>
      <c r="I65" s="115">
        <f>H65/H64</f>
        <v/>
      </c>
      <c r="J65" s="120" t="n">
        <v>7</v>
      </c>
      <c r="K65" s="115">
        <f>J65/J64</f>
        <v/>
      </c>
      <c r="L65" s="120" t="n">
        <v>12</v>
      </c>
      <c r="M65" s="115">
        <f>L65/L64</f>
        <v/>
      </c>
      <c r="N65" s="112" t="n">
        <v>9</v>
      </c>
      <c r="O65" s="115">
        <f>N65/N64</f>
        <v/>
      </c>
      <c r="P65" s="112" t="n">
        <v>1</v>
      </c>
      <c r="Q65" s="115">
        <f>P65/P64</f>
        <v/>
      </c>
      <c r="R65" s="112" t="n">
        <v>3</v>
      </c>
      <c r="S65" s="115">
        <f>R65/R64</f>
        <v/>
      </c>
      <c r="T65" s="120" t="n">
        <v>4</v>
      </c>
      <c r="U65" s="115">
        <f>T65/T64</f>
        <v/>
      </c>
      <c r="V65" s="120" t="n">
        <v>4</v>
      </c>
      <c r="W65" s="115">
        <f>V65/V64</f>
        <v/>
      </c>
      <c r="X65" s="120" t="n">
        <v>1</v>
      </c>
      <c r="Y65" s="115">
        <f>X65/X64</f>
        <v/>
      </c>
      <c r="Z65" s="120" t="n">
        <v>3</v>
      </c>
      <c r="AA65" s="115">
        <f>Z65/Z64</f>
        <v/>
      </c>
      <c r="AB65" s="137" t="n">
        <v>6</v>
      </c>
      <c r="AC65" s="115">
        <f>AB65/AB64</f>
        <v/>
      </c>
      <c r="AD65" s="137" t="n">
        <v>3</v>
      </c>
      <c r="AE65" s="115">
        <f>AD65/AD64</f>
        <v/>
      </c>
      <c r="AF65" s="137" t="n">
        <v>4</v>
      </c>
      <c r="AG65" s="115">
        <f>AF65/AF64</f>
        <v/>
      </c>
      <c r="AH65" s="137" t="n">
        <v>5</v>
      </c>
      <c r="AI65" s="115">
        <f>AH65/AH64</f>
        <v/>
      </c>
      <c r="AJ65" s="137" t="n">
        <v>9</v>
      </c>
      <c r="AK65" s="115">
        <f>AJ65/AJ64</f>
        <v/>
      </c>
      <c r="AL65" s="140" t="n">
        <v>1</v>
      </c>
      <c r="AM65" s="115">
        <f>AL65/AL64</f>
        <v/>
      </c>
      <c r="AN65" s="140" t="n">
        <v>3</v>
      </c>
      <c r="AO65" s="115">
        <f>AN65/AN64</f>
        <v/>
      </c>
      <c r="AP65" s="140" t="n">
        <v>12</v>
      </c>
      <c r="AQ65" s="115">
        <f>AP65/AP64</f>
        <v/>
      </c>
      <c r="AR65" s="140" t="n">
        <v>8</v>
      </c>
      <c r="AS65" s="115">
        <f>AR65/AR64</f>
        <v/>
      </c>
      <c r="AT65" s="140" t="n">
        <v>6</v>
      </c>
      <c r="AU65" s="115">
        <f>AT65/AT64</f>
        <v/>
      </c>
      <c r="AV65" s="140" t="n">
        <v>5</v>
      </c>
      <c r="AW65" s="115">
        <f>AV65/AV64</f>
        <v/>
      </c>
      <c r="AX65" s="140" t="n">
        <v>5</v>
      </c>
      <c r="AY65" s="115">
        <f>AX65/AX64</f>
        <v/>
      </c>
      <c r="AZ65" s="140" t="n">
        <v>7</v>
      </c>
      <c r="BA65" s="115">
        <f>AZ65/AZ64</f>
        <v/>
      </c>
      <c r="BB65" s="140" t="n">
        <v>8</v>
      </c>
      <c r="BC65" s="115">
        <f>BB65/BB64</f>
        <v/>
      </c>
      <c r="BD65" s="142" t="n">
        <v>11</v>
      </c>
      <c r="BE65" s="115">
        <f>BD65/BD64</f>
        <v/>
      </c>
      <c r="BF65" s="140" t="n">
        <v>8</v>
      </c>
      <c r="BG65" s="115">
        <f>BF65/BF64</f>
        <v/>
      </c>
      <c r="BH65" s="112" t="n">
        <v>10</v>
      </c>
      <c r="BI65" s="115">
        <f>BH65/BH64</f>
        <v/>
      </c>
      <c r="BJ65" s="112" t="n">
        <v>7</v>
      </c>
      <c r="BK65" s="115">
        <f>BJ65/BJ64</f>
        <v/>
      </c>
      <c r="BL65" s="132">
        <f>AVERAGE(B65,D65,F65,H65,J65,L65,N65,P65,R65,T65,V65,X65,Z65,AB65,AD65,AF65,AH65,AJ65,AL65,AN65,AP65,AR65,AT65,AV65,AX65,AZ65,BB65,BD65,BF65,BH65,BJ65)</f>
        <v/>
      </c>
      <c r="BM65" s="133">
        <f>BL65/BL58</f>
        <v/>
      </c>
      <c r="BN65" s="132">
        <f>SUM(B65,D65,F65,H65,J65,L65,N65,P65,R65,T65,V65,X65,Z65,AB65,AD65,AF65,AH65,AJ65,AL65,AN65,AP65,AR65,AT65,AV65,AX65,AZ65,BB65,BD65,BF65,BH65,BJ65)</f>
        <v/>
      </c>
      <c r="BO65" s="129">
        <f>BL65/BL64</f>
        <v/>
      </c>
      <c r="BP65" s="134">
        <f>BN65/BN58</f>
        <v/>
      </c>
    </row>
    <row r="66">
      <c r="A66" s="118" t="inlineStr">
        <is>
          <t>Оформлен договор с НК</t>
        </is>
      </c>
      <c r="B66" s="111" t="n"/>
      <c r="C66" s="40">
        <f>B66/B65</f>
        <v/>
      </c>
      <c r="D66" s="25" t="n"/>
      <c r="E66" s="40">
        <f>D66/D65</f>
        <v/>
      </c>
      <c r="F66" s="25" t="n"/>
      <c r="G66" s="40">
        <f>F66/F65</f>
        <v/>
      </c>
      <c r="H66" s="25" t="n">
        <v>8</v>
      </c>
      <c r="I66" s="40">
        <f>H66/H65</f>
        <v/>
      </c>
      <c r="J66" s="25" t="n">
        <v>5</v>
      </c>
      <c r="K66" s="40">
        <f>J66/J65</f>
        <v/>
      </c>
      <c r="L66" s="25" t="n">
        <v>2</v>
      </c>
      <c r="M66" s="40">
        <f>L66/L65</f>
        <v/>
      </c>
      <c r="N66" s="25" t="n">
        <v>5</v>
      </c>
      <c r="O66" s="40">
        <f>N66/N65</f>
        <v/>
      </c>
      <c r="P66" s="25" t="n">
        <v>1</v>
      </c>
      <c r="Q66" s="40">
        <f>P66/P65</f>
        <v/>
      </c>
      <c r="R66" s="25" t="n">
        <v>3</v>
      </c>
      <c r="S66" s="40">
        <f>R66/R65</f>
        <v/>
      </c>
      <c r="T66" s="25" t="n">
        <v>3</v>
      </c>
      <c r="U66" s="40">
        <f>T66/T65</f>
        <v/>
      </c>
      <c r="V66" s="25" t="n">
        <v>4</v>
      </c>
      <c r="W66" s="40">
        <f>V66/V65</f>
        <v/>
      </c>
      <c r="X66" s="25" t="n">
        <v>1</v>
      </c>
      <c r="Y66" s="40">
        <f>X66/X65</f>
        <v/>
      </c>
      <c r="Z66" s="25" t="n">
        <v>3</v>
      </c>
      <c r="AA66" s="40">
        <f>Z66/Z65</f>
        <v/>
      </c>
      <c r="AB66" s="25" t="n">
        <v>5</v>
      </c>
      <c r="AC66" s="40">
        <f>AB66/AB65</f>
        <v/>
      </c>
      <c r="AD66" s="25" t="n">
        <v>3</v>
      </c>
      <c r="AE66" s="40">
        <f>AD66/AD65</f>
        <v/>
      </c>
      <c r="AF66" s="25" t="n">
        <v>4</v>
      </c>
      <c r="AG66" s="40">
        <f>AF66/AF65</f>
        <v/>
      </c>
      <c r="AH66" s="25" t="n">
        <v>4</v>
      </c>
      <c r="AI66" s="40">
        <f>AH66/AH65</f>
        <v/>
      </c>
      <c r="AJ66" s="25" t="n">
        <v>9</v>
      </c>
      <c r="AK66" s="40">
        <f>AJ66/AJ65</f>
        <v/>
      </c>
      <c r="AL66" s="25" t="n">
        <v>1</v>
      </c>
      <c r="AM66" s="40">
        <f>AL66/AL65</f>
        <v/>
      </c>
      <c r="AN66" s="25" t="n">
        <v>3</v>
      </c>
      <c r="AO66" s="40">
        <f>AN66/AN65</f>
        <v/>
      </c>
      <c r="AP66" s="25" t="n">
        <v>8</v>
      </c>
      <c r="AQ66" s="40">
        <f>AP66/AP65</f>
        <v/>
      </c>
      <c r="AR66" s="25" t="n">
        <v>8</v>
      </c>
      <c r="AS66" s="40">
        <f>AR66/AR65</f>
        <v/>
      </c>
      <c r="AT66" s="25" t="n">
        <v>6</v>
      </c>
      <c r="AU66" s="40">
        <f>AT66/AT65</f>
        <v/>
      </c>
      <c r="AV66" s="25" t="n">
        <v>5</v>
      </c>
      <c r="AW66" s="40">
        <f>AV66/AV65</f>
        <v/>
      </c>
      <c r="AX66" s="25" t="n">
        <v>5</v>
      </c>
      <c r="AY66" s="40">
        <f>AX66/AX65</f>
        <v/>
      </c>
      <c r="AZ66" s="25" t="n">
        <v>5</v>
      </c>
      <c r="BA66" s="40">
        <f>AZ66/AZ65</f>
        <v/>
      </c>
      <c r="BB66" s="25" t="n">
        <v>5</v>
      </c>
      <c r="BC66" s="40">
        <f>BB66/BB65</f>
        <v/>
      </c>
      <c r="BD66" s="25" t="n">
        <v>9</v>
      </c>
      <c r="BE66" s="40">
        <f>BD66/BD65</f>
        <v/>
      </c>
      <c r="BF66" s="25" t="n">
        <v>4</v>
      </c>
      <c r="BG66" s="40">
        <f>BF66/BF65</f>
        <v/>
      </c>
      <c r="BH66" s="25" t="n">
        <v>9</v>
      </c>
      <c r="BI66" s="40">
        <f>BH66/BH65</f>
        <v/>
      </c>
      <c r="BJ66" s="25" t="n">
        <v>7</v>
      </c>
      <c r="BK66" s="40">
        <f>BJ66/BJ65</f>
        <v/>
      </c>
      <c r="BL66" s="50">
        <f>AVERAGE(B66,D66,F66,H66,J66,L66,N66,P66,R66,T66,V66,X66,Z66,AB66,AD66,AF66,AH66,AJ66,AL66,AN66,AP66,AR66,AT66,AV66,AX66,AZ66,BB66,BD66,BF66,BH66,BJ66)</f>
        <v/>
      </c>
      <c r="BM66" s="126">
        <f>BL66/BL58</f>
        <v/>
      </c>
      <c r="BN66" s="50">
        <f>SUM(B66,D66,F66,H66,J66,L66,N66,P66,R66,T66,V66,X66,Z66,AB66,AD66,AF66,AH66,AJ66,AL66,AN66,AP66,AR66,AT66,AV66,AX66,AZ66,BB66,BD66,BF66,BH66,BJ66)</f>
        <v/>
      </c>
      <c r="BO66" s="128">
        <f>BL66/BL65</f>
        <v/>
      </c>
      <c r="BP66" s="33">
        <f>BN66/BN58</f>
        <v/>
      </c>
    </row>
  </sheetData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M66"/>
  <sheetViews>
    <sheetView zoomScale="70" zoomScaleNormal="70" workbookViewId="0">
      <pane xSplit="1" topLeftCell="B1" activePane="topRight" state="frozen"/>
      <selection pane="topRight" activeCell="A36" sqref="A36"/>
    </sheetView>
  </sheetViews>
  <sheetFormatPr baseColWidth="8" defaultRowHeight="14.4"/>
  <cols>
    <col width="78.6640625" customWidth="1" style="665" min="1" max="1"/>
    <col width="12.5546875" customWidth="1" style="665" min="2" max="2"/>
    <col width="10.33203125" bestFit="1" customWidth="1" style="665" min="3" max="3"/>
    <col width="12.5546875" customWidth="1" style="665" min="4" max="4"/>
    <col width="10.33203125" bestFit="1" customWidth="1" style="665" min="5" max="5"/>
    <col width="12.5546875" customWidth="1" style="665" min="6" max="6"/>
    <col width="10.33203125" bestFit="1" customWidth="1" style="665" min="7" max="7"/>
    <col width="12.5546875" customWidth="1" style="665" min="8" max="8"/>
    <col width="10.33203125" bestFit="1" customWidth="1" style="665" min="9" max="9"/>
    <col width="12.5546875" customWidth="1" style="665" min="10" max="10"/>
    <col width="10.109375" bestFit="1" customWidth="1" style="665" min="11" max="11"/>
    <col width="12.5546875" customWidth="1" style="665" min="12" max="12"/>
    <col width="10.33203125" bestFit="1" customWidth="1" style="665" min="13" max="13"/>
    <col width="12.5546875" customWidth="1" style="665" min="14" max="14"/>
    <col width="10.33203125" bestFit="1" customWidth="1" style="665" min="15" max="15"/>
    <col width="12.5546875" customWidth="1" style="665" min="16" max="16"/>
    <col width="10.33203125" bestFit="1" customWidth="1" style="665" min="17" max="17"/>
    <col width="12.5546875" customWidth="1" style="665" min="18" max="18"/>
    <col width="12.5546875" customWidth="1" style="665" min="20" max="20"/>
    <col width="12.5546875" customWidth="1" style="665" min="22" max="22"/>
    <col width="12.5546875" customWidth="1" style="665" min="24" max="24"/>
    <col width="12.5546875" customWidth="1" style="665" min="26" max="26"/>
    <col width="12.5546875" customWidth="1" style="665" min="28" max="28"/>
    <col width="12.5546875" customWidth="1" style="665" min="30" max="30"/>
    <col width="12.5546875" customWidth="1" style="665" min="32" max="32"/>
    <col width="12.5546875" customWidth="1" style="665" min="34" max="34"/>
    <col width="12.5546875" customWidth="1" style="665" min="36" max="36"/>
    <col width="12.5546875" customWidth="1" style="665" min="38" max="38"/>
    <col width="12.5546875" customWidth="1" style="665" min="40" max="40"/>
    <col width="9.33203125" customWidth="1" style="665" min="41" max="41"/>
    <col width="12.5546875" customWidth="1" style="665" min="42" max="42"/>
    <col width="12.5546875" customWidth="1" style="665" min="44" max="44"/>
    <col width="12.5546875" customWidth="1" style="665" min="46" max="46"/>
    <col width="12.5546875" customWidth="1" style="665" min="48" max="48"/>
    <col width="12.5546875" customWidth="1" style="665" min="50" max="50"/>
    <col width="12.5546875" customWidth="1" style="665" min="52" max="52"/>
    <col width="12.5546875" customWidth="1" style="665" min="54" max="54"/>
    <col width="12.5546875" customWidth="1" style="665" min="56" max="56"/>
    <col width="14.44140625" customWidth="1" style="15" min="58" max="58"/>
    <col width="13.109375" customWidth="1" style="66" min="59" max="59"/>
    <col width="15.109375" customWidth="1" style="15" min="60" max="60"/>
    <col width="20.44140625" customWidth="1" style="15" min="61" max="61"/>
    <col width="23.109375" customWidth="1" style="665" min="62" max="62"/>
  </cols>
  <sheetData>
    <row r="1" ht="15.75" customHeight="1" s="665" thickBot="1">
      <c r="A1" s="1" t="n"/>
      <c r="B1" s="2" t="n">
        <v>44593</v>
      </c>
      <c r="C1" s="3" t="inlineStr">
        <is>
          <t>Конверсия</t>
        </is>
      </c>
      <c r="D1" s="2" t="n">
        <v>44594</v>
      </c>
      <c r="E1" s="3" t="inlineStr">
        <is>
          <t>Конверсия</t>
        </is>
      </c>
      <c r="F1" s="2" t="n">
        <v>44595</v>
      </c>
      <c r="G1" s="3" t="inlineStr">
        <is>
          <t>Конверсия</t>
        </is>
      </c>
      <c r="H1" s="2" t="n">
        <v>44596</v>
      </c>
      <c r="I1" s="3" t="inlineStr">
        <is>
          <t>Конверсия</t>
        </is>
      </c>
      <c r="J1" s="2" t="n">
        <v>44597</v>
      </c>
      <c r="K1" s="3" t="inlineStr">
        <is>
          <t>Конверсия</t>
        </is>
      </c>
      <c r="L1" s="2" t="n">
        <v>44598</v>
      </c>
      <c r="M1" s="3" t="inlineStr">
        <is>
          <t>Конверсия</t>
        </is>
      </c>
      <c r="N1" s="2" t="n">
        <v>44599</v>
      </c>
      <c r="O1" s="3" t="inlineStr">
        <is>
          <t>Конверсия</t>
        </is>
      </c>
      <c r="P1" s="2" t="n">
        <v>44600</v>
      </c>
      <c r="Q1" s="3" t="inlineStr">
        <is>
          <t>Конверсия</t>
        </is>
      </c>
      <c r="R1" s="2" t="n">
        <v>44601</v>
      </c>
      <c r="S1" s="3" t="inlineStr">
        <is>
          <t>Конверсия</t>
        </is>
      </c>
      <c r="T1" s="2" t="n">
        <v>44602</v>
      </c>
      <c r="U1" s="3" t="inlineStr">
        <is>
          <t>Конверсия</t>
        </is>
      </c>
      <c r="V1" s="2" t="n">
        <v>44603</v>
      </c>
      <c r="W1" s="3" t="inlineStr">
        <is>
          <t>Конверсия</t>
        </is>
      </c>
      <c r="X1" s="2" t="n">
        <v>44604</v>
      </c>
      <c r="Y1" s="3" t="inlineStr">
        <is>
          <t>Конверсия</t>
        </is>
      </c>
      <c r="Z1" s="2" t="n">
        <v>44605</v>
      </c>
      <c r="AA1" s="3" t="inlineStr">
        <is>
          <t>Конверсия</t>
        </is>
      </c>
      <c r="AB1" s="2" t="n">
        <v>44606</v>
      </c>
      <c r="AC1" s="3" t="inlineStr">
        <is>
          <t>Конверсия</t>
        </is>
      </c>
      <c r="AD1" s="2" t="n">
        <v>44607</v>
      </c>
      <c r="AE1" s="3" t="inlineStr">
        <is>
          <t>Конверсия</t>
        </is>
      </c>
      <c r="AF1" s="2" t="n">
        <v>44608</v>
      </c>
      <c r="AG1" s="3" t="inlineStr">
        <is>
          <t>Конверсия</t>
        </is>
      </c>
      <c r="AH1" s="2" t="n">
        <v>44609</v>
      </c>
      <c r="AI1" s="3" t="inlineStr">
        <is>
          <t>Конверсия</t>
        </is>
      </c>
      <c r="AJ1" s="2" t="n">
        <v>44610</v>
      </c>
      <c r="AK1" s="3" t="inlineStr">
        <is>
          <t>Конверсия</t>
        </is>
      </c>
      <c r="AL1" s="2" t="n">
        <v>44611</v>
      </c>
      <c r="AM1" s="3" t="inlineStr">
        <is>
          <t>Конверсия</t>
        </is>
      </c>
      <c r="AN1" s="2" t="n">
        <v>44612</v>
      </c>
      <c r="AO1" s="3" t="inlineStr">
        <is>
          <t>Конверсия</t>
        </is>
      </c>
      <c r="AP1" s="2" t="n">
        <v>44613</v>
      </c>
      <c r="AQ1" s="3" t="inlineStr">
        <is>
          <t>Конверсия</t>
        </is>
      </c>
      <c r="AR1" s="2" t="n">
        <v>44614</v>
      </c>
      <c r="AS1" s="3" t="inlineStr">
        <is>
          <t>Конверсия</t>
        </is>
      </c>
      <c r="AT1" s="2" t="n">
        <v>44615</v>
      </c>
      <c r="AU1" s="3" t="inlineStr">
        <is>
          <t>Конверсия</t>
        </is>
      </c>
      <c r="AV1" s="2" t="n">
        <v>44616</v>
      </c>
      <c r="AW1" s="3" t="inlineStr">
        <is>
          <t>Конверсия</t>
        </is>
      </c>
      <c r="AX1" s="2" t="n">
        <v>44617</v>
      </c>
      <c r="AY1" s="3" t="inlineStr">
        <is>
          <t>Конверсия</t>
        </is>
      </c>
      <c r="AZ1" s="2" t="n">
        <v>44618</v>
      </c>
      <c r="BA1" s="3" t="inlineStr">
        <is>
          <t>Конверсия</t>
        </is>
      </c>
      <c r="BB1" s="2" t="n">
        <v>44619</v>
      </c>
      <c r="BC1" s="3" t="inlineStr">
        <is>
          <t>Конверсия</t>
        </is>
      </c>
      <c r="BD1" s="2" t="n">
        <v>44620</v>
      </c>
      <c r="BE1" s="3" t="inlineStr">
        <is>
          <t>Конверсия</t>
        </is>
      </c>
      <c r="BF1" s="4" t="inlineStr">
        <is>
          <t>Среднее в день</t>
        </is>
      </c>
      <c r="BG1" s="85" t="inlineStr">
        <is>
          <t>% конверсии</t>
        </is>
      </c>
      <c r="BH1" s="5" t="inlineStr">
        <is>
          <t>Сумма конверсий</t>
        </is>
      </c>
      <c r="BI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48" t="n"/>
      <c r="BG2" s="57" t="n"/>
      <c r="BH2" s="56" t="n"/>
      <c r="BI2" s="7" t="n"/>
    </row>
    <row r="3">
      <c r="A3" s="9" t="inlineStr">
        <is>
          <t>Посетители (Количество уникальных посетителей)</t>
        </is>
      </c>
      <c r="B3" s="18" t="n">
        <v>22540</v>
      </c>
      <c r="C3" s="44" t="n">
        <v>1</v>
      </c>
      <c r="D3" s="18" t="n">
        <v>20227</v>
      </c>
      <c r="E3" s="44" t="n">
        <v>1</v>
      </c>
      <c r="F3" s="18" t="n">
        <v>22428</v>
      </c>
      <c r="G3" s="44" t="n">
        <v>1</v>
      </c>
      <c r="H3" s="18" t="n">
        <v>21551</v>
      </c>
      <c r="I3" s="44" t="n">
        <v>1</v>
      </c>
      <c r="J3" s="18" t="n">
        <v>21491</v>
      </c>
      <c r="K3" s="44" t="n">
        <v>1</v>
      </c>
      <c r="L3" s="18" t="n">
        <v>21675</v>
      </c>
      <c r="M3" s="44" t="n">
        <v>1</v>
      </c>
      <c r="N3" s="18" t="n">
        <v>25654</v>
      </c>
      <c r="O3" s="44" t="n">
        <v>1</v>
      </c>
      <c r="P3" s="18" t="n">
        <v>24973</v>
      </c>
      <c r="Q3" s="44" t="n">
        <v>1</v>
      </c>
      <c r="R3" s="18" t="n">
        <v>24231</v>
      </c>
      <c r="S3" s="44" t="n">
        <v>1</v>
      </c>
      <c r="T3" s="18" t="n">
        <v>30411</v>
      </c>
      <c r="U3" s="44" t="n">
        <v>1</v>
      </c>
      <c r="V3" s="18" t="n">
        <v>34139</v>
      </c>
      <c r="W3" s="44" t="n">
        <v>1</v>
      </c>
      <c r="X3" s="18" t="n">
        <v>27747</v>
      </c>
      <c r="Y3" s="44" t="n">
        <v>1</v>
      </c>
      <c r="Z3" s="18" t="n">
        <v>22870</v>
      </c>
      <c r="AA3" s="44" t="n">
        <v>1</v>
      </c>
      <c r="AB3" s="18" t="n">
        <v>31903</v>
      </c>
      <c r="AC3" s="44" t="n">
        <v>1</v>
      </c>
      <c r="AD3" s="18" t="n">
        <v>35022</v>
      </c>
      <c r="AE3" s="44" t="n">
        <v>1</v>
      </c>
      <c r="AF3" s="18" t="n">
        <v>29161</v>
      </c>
      <c r="AG3" s="44" t="n">
        <v>1</v>
      </c>
      <c r="AH3" s="18" t="n">
        <v>27309</v>
      </c>
      <c r="AI3" s="44" t="n">
        <v>1</v>
      </c>
      <c r="AJ3" s="18" t="n">
        <v>27563</v>
      </c>
      <c r="AK3" s="44" t="n">
        <v>1</v>
      </c>
      <c r="AL3" s="138" t="n">
        <v>22323</v>
      </c>
      <c r="AM3" s="44" t="n">
        <v>1</v>
      </c>
      <c r="AN3" s="18" t="n">
        <v>20583</v>
      </c>
      <c r="AO3" s="44" t="n">
        <v>1</v>
      </c>
      <c r="AP3" s="18" t="n">
        <v>23939</v>
      </c>
      <c r="AQ3" s="44" t="n">
        <v>1</v>
      </c>
      <c r="AR3" s="18" t="n">
        <v>22348</v>
      </c>
      <c r="AS3" s="44" t="n">
        <v>1</v>
      </c>
      <c r="AT3" s="18" t="n">
        <v>17788</v>
      </c>
      <c r="AU3" s="44" t="n">
        <v>1</v>
      </c>
      <c r="AV3" s="18" t="n">
        <v>18393</v>
      </c>
      <c r="AW3" s="44" t="n">
        <v>1</v>
      </c>
      <c r="AX3" s="18" t="n">
        <v>21770</v>
      </c>
      <c r="AY3" s="44" t="n">
        <v>1</v>
      </c>
      <c r="AZ3" s="18" t="n">
        <v>18070</v>
      </c>
      <c r="BA3" s="44" t="n">
        <v>1</v>
      </c>
      <c r="BB3" s="18" t="n">
        <v>16794</v>
      </c>
      <c r="BC3" s="44" t="n">
        <v>1</v>
      </c>
      <c r="BD3" s="18" t="n">
        <v>21058</v>
      </c>
      <c r="BE3" s="44" t="n">
        <v>1</v>
      </c>
      <c r="BF3" s="49">
        <f>AVERAGE(B3,D3,F3,H3,J3,L3,N3,P3,R3,T3,V3,X3,Z3,AB3,AD3,AF3,AH3,AJ3,AL3,AN3,AP3,AR3,AT3,AV3,AX3,AZ3,BB3,BD3)</f>
        <v/>
      </c>
      <c r="BG3" s="58">
        <f>1</f>
        <v/>
      </c>
      <c r="BH3" s="49">
        <f>SUM(B3,D3,F3,H3,J3,L3,N3,P3,R3,T3,V3,X3,Z3,AB3,AD3,AF3,AH3,AJ3,AL3,AN3,AP3,AR3,AT3,AV3,AX3,AZ3,BB3,BD3)</f>
        <v/>
      </c>
      <c r="BI3" s="8" t="n"/>
    </row>
    <row r="4" ht="15.75" customHeight="1" s="665" thickBot="1">
      <c r="A4" s="9" t="inlineStr">
        <is>
          <t>Посетил ЛК (переход в ЛК/Целевые посетители)</t>
        </is>
      </c>
      <c r="B4" s="19" t="n">
        <v>8492</v>
      </c>
      <c r="C4" s="44">
        <f>B4/B3</f>
        <v/>
      </c>
      <c r="D4" s="19" t="n">
        <v>7809</v>
      </c>
      <c r="E4" s="44">
        <f>D4/D3</f>
        <v/>
      </c>
      <c r="F4" s="19" t="n">
        <v>8897</v>
      </c>
      <c r="G4" s="44">
        <f>F4/F3</f>
        <v/>
      </c>
      <c r="H4" s="19" t="n">
        <v>10099</v>
      </c>
      <c r="I4" s="44">
        <f>H4/H3</f>
        <v/>
      </c>
      <c r="J4" s="19" t="n">
        <v>8403</v>
      </c>
      <c r="K4" s="44">
        <f>J4/J3</f>
        <v/>
      </c>
      <c r="L4" s="19" t="n">
        <v>6633</v>
      </c>
      <c r="M4" s="44">
        <f>L4/L3</f>
        <v/>
      </c>
      <c r="N4" s="19" t="n">
        <v>9647</v>
      </c>
      <c r="O4" s="44">
        <f>N4/N3</f>
        <v/>
      </c>
      <c r="P4" s="19" t="n">
        <v>9689</v>
      </c>
      <c r="Q4" s="44">
        <f>P4/P3</f>
        <v/>
      </c>
      <c r="R4" s="19" t="n">
        <v>9607</v>
      </c>
      <c r="S4" s="44">
        <f>R4/R3</f>
        <v/>
      </c>
      <c r="T4" s="19" t="n">
        <v>15791</v>
      </c>
      <c r="U4" s="44">
        <f>T4/T3</f>
        <v/>
      </c>
      <c r="V4" s="19" t="n">
        <v>16320</v>
      </c>
      <c r="W4" s="44">
        <f>V4/V3</f>
        <v/>
      </c>
      <c r="X4" s="19" t="n">
        <v>12029</v>
      </c>
      <c r="Y4" s="44">
        <f>X4/X3</f>
        <v/>
      </c>
      <c r="Z4" s="18" t="n">
        <v>9325</v>
      </c>
      <c r="AA4" s="44">
        <f>Z4/Z3</f>
        <v/>
      </c>
      <c r="AB4" s="19" t="n">
        <v>15608</v>
      </c>
      <c r="AC4" s="44">
        <f>AB4/AB3</f>
        <v/>
      </c>
      <c r="AD4" s="19" t="n">
        <v>18907</v>
      </c>
      <c r="AE4" s="44">
        <f>AD4/AD3</f>
        <v/>
      </c>
      <c r="AF4" s="18" t="n">
        <v>14008</v>
      </c>
      <c r="AG4" s="44">
        <f>AF4/AF3</f>
        <v/>
      </c>
      <c r="AH4" s="19" t="n">
        <v>11476</v>
      </c>
      <c r="AI4" s="44">
        <f>AH4/AH3</f>
        <v/>
      </c>
      <c r="AJ4" s="19" t="n">
        <v>10314</v>
      </c>
      <c r="AK4" s="44">
        <f>AJ4/AJ3</f>
        <v/>
      </c>
      <c r="AL4" s="19" t="n">
        <v>7794</v>
      </c>
      <c r="AM4" s="44">
        <f>AL4/AL3</f>
        <v/>
      </c>
      <c r="AN4" s="19" t="n">
        <v>6622</v>
      </c>
      <c r="AO4" s="44">
        <f>AN4/AN3</f>
        <v/>
      </c>
      <c r="AP4" s="19" t="n">
        <v>9835</v>
      </c>
      <c r="AQ4" s="44">
        <f>AP4/AP3</f>
        <v/>
      </c>
      <c r="AR4" s="19" t="n">
        <v>9807</v>
      </c>
      <c r="AS4" s="44">
        <f>AR4/AR3</f>
        <v/>
      </c>
      <c r="AT4" s="19" t="n">
        <v>6764</v>
      </c>
      <c r="AU4" s="44">
        <f>AT4/AT3</f>
        <v/>
      </c>
      <c r="AV4" s="19" t="n">
        <v>7576</v>
      </c>
      <c r="AW4" s="44">
        <f>AV4/AV3</f>
        <v/>
      </c>
      <c r="AX4" s="19" t="n">
        <v>10139</v>
      </c>
      <c r="AY4" s="44">
        <f>AX4/AX3</f>
        <v/>
      </c>
      <c r="AZ4" s="19" t="n">
        <v>7303</v>
      </c>
      <c r="BA4" s="44">
        <f>AZ4/AZ3</f>
        <v/>
      </c>
      <c r="BB4" s="19" t="n">
        <v>6121</v>
      </c>
      <c r="BC4" s="44">
        <f>BB4/BB3</f>
        <v/>
      </c>
      <c r="BD4" s="19" t="n">
        <v>9328</v>
      </c>
      <c r="BE4" s="44">
        <f>BD4/BD3</f>
        <v/>
      </c>
      <c r="BF4" s="49">
        <f>AVERAGE(B4,D4,F4,H4,J4,L4,N4,P4,R4,T4,V4,X4,Z4,AB4,AD4,AF4,AH4,AJ4,AL4,AN4,AP4,AR4,AT4,AV4,AX4,AZ4,BB4,BD4)</f>
        <v/>
      </c>
      <c r="BG4" s="59">
        <f>BF4/BF3</f>
        <v/>
      </c>
      <c r="BH4" s="49">
        <f>SUM(B4,D4,F4,H4,J4,L4,N4,P4,R4,T4,V4,X4,Z4,AB4,AD4,AF4,AH4,AJ4,AL4,AN4,AP4,AR4,AT4,AV4,AX4,AZ4,BB4,BD4)</f>
        <v/>
      </c>
      <c r="BI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48" t="n"/>
      <c r="BG5" s="57" t="n"/>
      <c r="BH5" s="48" t="n"/>
      <c r="BI5" s="8" t="n"/>
    </row>
    <row r="6">
      <c r="A6" s="9" t="inlineStr">
        <is>
          <t>Клик по кнопке ЛК</t>
        </is>
      </c>
      <c r="B6" s="22" t="n">
        <v>3239</v>
      </c>
      <c r="C6" s="34">
        <f>B6/B3</f>
        <v/>
      </c>
      <c r="D6" s="19" t="n">
        <v>3038</v>
      </c>
      <c r="E6" s="34">
        <f>D6/D3</f>
        <v/>
      </c>
      <c r="F6" s="19" t="n">
        <v>3447</v>
      </c>
      <c r="G6" s="34">
        <f>F6/F3</f>
        <v/>
      </c>
      <c r="H6" s="19" t="n">
        <v>4585</v>
      </c>
      <c r="I6" s="34">
        <f>H6/H3</f>
        <v/>
      </c>
      <c r="J6" s="19" t="n">
        <v>3722</v>
      </c>
      <c r="K6" s="34">
        <f>J6/J3</f>
        <v/>
      </c>
      <c r="L6" s="19" t="n">
        <v>2740</v>
      </c>
      <c r="M6" s="34">
        <f>L6/L3</f>
        <v/>
      </c>
      <c r="N6" s="19" t="n">
        <v>4499</v>
      </c>
      <c r="O6" s="34">
        <f>N6/N3</f>
        <v/>
      </c>
      <c r="P6" s="19" t="n">
        <v>4425</v>
      </c>
      <c r="Q6" s="34">
        <f>P6/P3</f>
        <v/>
      </c>
      <c r="R6" s="19" t="n">
        <v>4075</v>
      </c>
      <c r="S6" s="34">
        <f>R6/R3</f>
        <v/>
      </c>
      <c r="T6" s="19" t="n">
        <v>6426</v>
      </c>
      <c r="U6" s="34">
        <f>T6/T3</f>
        <v/>
      </c>
      <c r="V6" s="19" t="n">
        <v>7378</v>
      </c>
      <c r="W6" s="34">
        <f>V6/V3</f>
        <v/>
      </c>
      <c r="X6" s="19" t="n">
        <v>5200</v>
      </c>
      <c r="Y6" s="34">
        <f>X6/X3</f>
        <v/>
      </c>
      <c r="Z6" s="19" t="n">
        <v>3674</v>
      </c>
      <c r="AA6" s="34">
        <f>Z6/Z3</f>
        <v/>
      </c>
      <c r="AB6" s="19" t="n">
        <v>6483</v>
      </c>
      <c r="AC6" s="34">
        <f>AB6/AB3</f>
        <v/>
      </c>
      <c r="AD6" s="19" t="n">
        <v>8032</v>
      </c>
      <c r="AE6" s="34">
        <f>AD6/AD3</f>
        <v/>
      </c>
      <c r="AF6" s="19" t="n">
        <v>5898</v>
      </c>
      <c r="AG6" s="34">
        <f>AF6/AF3</f>
        <v/>
      </c>
      <c r="AH6" s="19" t="n">
        <v>4845</v>
      </c>
      <c r="AI6" s="34">
        <f>AH6/AH3</f>
        <v/>
      </c>
      <c r="AJ6" s="19" t="n">
        <v>4314</v>
      </c>
      <c r="AK6" s="34">
        <f>AJ6/AJ3</f>
        <v/>
      </c>
      <c r="AL6" s="19" t="n">
        <v>3285</v>
      </c>
      <c r="AM6" s="34">
        <f>AL6/AL3</f>
        <v/>
      </c>
      <c r="AN6" s="19" t="n">
        <v>2498</v>
      </c>
      <c r="AO6" s="34">
        <f>AN6/AN3</f>
        <v/>
      </c>
      <c r="AP6" s="261" t="n">
        <v>3976</v>
      </c>
      <c r="AQ6" s="34">
        <f>AP6/AP3</f>
        <v/>
      </c>
      <c r="AR6" s="19" t="n">
        <v>3765</v>
      </c>
      <c r="AS6" s="34">
        <f>AR6/AR3</f>
        <v/>
      </c>
      <c r="AT6" s="19" t="n">
        <v>2642</v>
      </c>
      <c r="AU6" s="34">
        <f>AT6/AT3</f>
        <v/>
      </c>
      <c r="AV6" s="19" t="n">
        <v>2556</v>
      </c>
      <c r="AW6" s="34">
        <f>AV6/AV3</f>
        <v/>
      </c>
      <c r="AX6" s="19" t="n">
        <v>3441</v>
      </c>
      <c r="AY6" s="34">
        <f>AX6/AX3</f>
        <v/>
      </c>
      <c r="AZ6" s="19" t="n">
        <v>2656</v>
      </c>
      <c r="BA6" s="34">
        <f>AZ6/AZ3</f>
        <v/>
      </c>
      <c r="BB6" s="19" t="n">
        <v>2313</v>
      </c>
      <c r="BC6" s="34">
        <f>BB6/BB3</f>
        <v/>
      </c>
      <c r="BD6" s="19" t="n">
        <v>3599</v>
      </c>
      <c r="BE6" s="34">
        <f>BD6/BD3</f>
        <v/>
      </c>
      <c r="BF6" s="49">
        <f>AVERAGE(B6,D6,F6,H6,J6,L6,N6,P6,R6,T6,V6,X6,Z6,AB6,AD6,AF6,AH6,AJ6,AL6,AN6,AP6,AR6,AT6,AV6,AX6,AZ6,BB6,BD6)</f>
        <v/>
      </c>
      <c r="BG6" s="59">
        <f>BF6/BF3</f>
        <v/>
      </c>
      <c r="BH6" s="49">
        <f>SUM(B6,D6,F6,H6,J6,L6,N6,P6,R6,T6,V6,X6,Z6,AB6,AD6,AF6,AH6,AJ6,AL6,AN6,AP6,AR6,AT6,AV6,AX6,AZ6,BB6,BD6)</f>
        <v/>
      </c>
      <c r="BI6" s="8" t="n"/>
    </row>
    <row r="7">
      <c r="A7" s="9" t="inlineStr">
        <is>
          <t>Нажал "Продолжить"</t>
        </is>
      </c>
      <c r="B7" s="22" t="n">
        <v>2672</v>
      </c>
      <c r="C7" s="34">
        <f>B7/B6</f>
        <v/>
      </c>
      <c r="D7" s="19" t="n">
        <v>2533</v>
      </c>
      <c r="E7" s="34">
        <f>D7/D6</f>
        <v/>
      </c>
      <c r="F7" s="19" t="n">
        <v>2949</v>
      </c>
      <c r="G7" s="34">
        <f>F7/F6</f>
        <v/>
      </c>
      <c r="H7" s="19" t="n">
        <v>3791</v>
      </c>
      <c r="I7" s="34">
        <f>H7/H6</f>
        <v/>
      </c>
      <c r="J7" s="19" t="n">
        <v>3059</v>
      </c>
      <c r="K7" s="34">
        <f>J7/J6</f>
        <v/>
      </c>
      <c r="L7" s="19" t="n">
        <v>2294</v>
      </c>
      <c r="M7" s="34">
        <f>L7/L6</f>
        <v/>
      </c>
      <c r="N7" s="19" t="n">
        <v>3762</v>
      </c>
      <c r="O7" s="34">
        <f>N7/N6</f>
        <v/>
      </c>
      <c r="P7" s="19" t="n">
        <v>3727</v>
      </c>
      <c r="Q7" s="34">
        <f>P7/P6</f>
        <v/>
      </c>
      <c r="R7" s="19" t="n">
        <v>3433</v>
      </c>
      <c r="S7" s="34">
        <f>R7/R6</f>
        <v/>
      </c>
      <c r="T7" s="19" t="n">
        <v>5302</v>
      </c>
      <c r="U7" s="34">
        <f>T7/T6</f>
        <v/>
      </c>
      <c r="V7" s="19" t="n">
        <v>6243</v>
      </c>
      <c r="W7" s="34">
        <f>V7/V6</f>
        <v/>
      </c>
      <c r="X7" s="19" t="n">
        <v>4357</v>
      </c>
      <c r="Y7" s="34">
        <f>X7/X6</f>
        <v/>
      </c>
      <c r="Z7" s="19" t="n">
        <v>2981</v>
      </c>
      <c r="AA7" s="34">
        <f>Z7/Z6</f>
        <v/>
      </c>
      <c r="AB7" s="19" t="n">
        <v>5295</v>
      </c>
      <c r="AC7" s="34">
        <f>AB7/AB6</f>
        <v/>
      </c>
      <c r="AD7" s="19" t="n">
        <v>6408</v>
      </c>
      <c r="AE7" s="34">
        <f>AD7/AD6</f>
        <v/>
      </c>
      <c r="AF7" s="19" t="n">
        <v>4854</v>
      </c>
      <c r="AG7" s="34">
        <f>AF7/AF6</f>
        <v/>
      </c>
      <c r="AH7" s="19" t="n">
        <v>4053</v>
      </c>
      <c r="AI7" s="34">
        <f>AH7/AH6</f>
        <v/>
      </c>
      <c r="AJ7" s="19" t="n">
        <v>3587</v>
      </c>
      <c r="AK7" s="34">
        <f>AJ7/AJ6</f>
        <v/>
      </c>
      <c r="AL7" s="19" t="n">
        <v>2765</v>
      </c>
      <c r="AM7" s="34">
        <f>AL7/AL6</f>
        <v/>
      </c>
      <c r="AN7" s="19" t="n">
        <v>2128</v>
      </c>
      <c r="AO7" s="34">
        <f>AN7/AN6</f>
        <v/>
      </c>
      <c r="AP7" s="19" t="n">
        <v>3368</v>
      </c>
      <c r="AQ7" s="34">
        <f>AP7/AP6</f>
        <v/>
      </c>
      <c r="AR7" s="19" t="n">
        <v>3143</v>
      </c>
      <c r="AS7" s="34">
        <f>AR7/AR6</f>
        <v/>
      </c>
      <c r="AT7" s="19" t="n">
        <v>2240</v>
      </c>
      <c r="AU7" s="34">
        <f>AT7/AT6</f>
        <v/>
      </c>
      <c r="AV7" s="19" t="n">
        <v>2110</v>
      </c>
      <c r="AW7" s="34">
        <f>AV7/AV6</f>
        <v/>
      </c>
      <c r="AX7" s="19" t="n">
        <v>2822</v>
      </c>
      <c r="AY7" s="34">
        <f>AX7/AX6</f>
        <v/>
      </c>
      <c r="AZ7" s="19" t="n">
        <v>2188</v>
      </c>
      <c r="BA7" s="34">
        <f>AZ7/AZ6</f>
        <v/>
      </c>
      <c r="BB7" s="19" t="n">
        <v>1971</v>
      </c>
      <c r="BC7" s="34">
        <f>BB7/BB6</f>
        <v/>
      </c>
      <c r="BD7" s="19" t="n">
        <v>2984</v>
      </c>
      <c r="BE7" s="34">
        <f>BD7/BD6</f>
        <v/>
      </c>
      <c r="BF7" s="49">
        <f>AVERAGE(B7,D7,F7,H7,J7,L7,N7,P7,R7,T7,V7,X7,Z7,AB7,AD7,AF7,AH7,AJ7,AL7,AN7,AP7,AR7,AT7,AV7,AX7,AZ7,BB7,BD7)</f>
        <v/>
      </c>
      <c r="BG7" s="59">
        <f>BF7/BF6</f>
        <v/>
      </c>
      <c r="BH7" s="49">
        <f>SUM(B7,D7,F7,H7,J7,L7,N7,P7,R7,T7,V7,X7,Z7,AB7,AD7,AF7,AH7,AJ7,AL7,AN7,AP7,AR7,AT7,AV7,AX7,AZ7,BB7,BD7)</f>
        <v/>
      </c>
      <c r="BI7" s="8" t="n"/>
    </row>
    <row r="8" ht="15.75" customHeight="1" s="665" thickBot="1">
      <c r="A8" s="9" t="inlineStr">
        <is>
          <t>Зашёл в ЛК</t>
        </is>
      </c>
      <c r="B8" s="22" t="n">
        <v>2144</v>
      </c>
      <c r="C8" s="34">
        <f>B8/B6</f>
        <v/>
      </c>
      <c r="D8" s="19" t="n">
        <v>2068</v>
      </c>
      <c r="E8" s="34">
        <f>D8/D6</f>
        <v/>
      </c>
      <c r="F8" s="19" t="n">
        <v>2484</v>
      </c>
      <c r="G8" s="34">
        <f>F8/F6</f>
        <v/>
      </c>
      <c r="H8" s="19" t="n">
        <v>3240</v>
      </c>
      <c r="I8" s="34">
        <f>H8/H6</f>
        <v/>
      </c>
      <c r="J8" s="19" t="n">
        <v>2563</v>
      </c>
      <c r="K8" s="34">
        <f>J8/J6</f>
        <v/>
      </c>
      <c r="L8" s="19" t="n">
        <v>1832</v>
      </c>
      <c r="M8" s="34">
        <f>L8/L6</f>
        <v/>
      </c>
      <c r="N8" s="19" t="n">
        <v>3154</v>
      </c>
      <c r="O8" s="34">
        <f>N8/N6</f>
        <v/>
      </c>
      <c r="P8" s="19" t="n">
        <v>3047</v>
      </c>
      <c r="Q8" s="34">
        <f>P8/P6</f>
        <v/>
      </c>
      <c r="R8" s="19" t="n">
        <v>2765</v>
      </c>
      <c r="S8" s="34">
        <f>R8/R6</f>
        <v/>
      </c>
      <c r="T8" s="19" t="n">
        <v>4538</v>
      </c>
      <c r="U8" s="34">
        <f>T8/T6</f>
        <v/>
      </c>
      <c r="V8" s="19" t="n">
        <v>5518</v>
      </c>
      <c r="W8" s="34">
        <f>V8/V6</f>
        <v/>
      </c>
      <c r="X8" s="19" t="n">
        <v>3840</v>
      </c>
      <c r="Y8" s="34">
        <f>X8/X6</f>
        <v/>
      </c>
      <c r="Z8" s="19" t="n">
        <v>2460</v>
      </c>
      <c r="AA8" s="34">
        <f>Z8/Z6</f>
        <v/>
      </c>
      <c r="AB8" s="19" t="n">
        <v>4625</v>
      </c>
      <c r="AC8" s="34">
        <f>AB8/AB6</f>
        <v/>
      </c>
      <c r="AD8" s="19" t="n">
        <v>5633</v>
      </c>
      <c r="AE8" s="34">
        <f>AD8/AD6</f>
        <v/>
      </c>
      <c r="AF8" s="19" t="n">
        <v>4153</v>
      </c>
      <c r="AG8" s="34">
        <f>AF8/AF6</f>
        <v/>
      </c>
      <c r="AH8" s="19" t="n">
        <v>3393</v>
      </c>
      <c r="AI8" s="34">
        <f>AH8/AH6</f>
        <v/>
      </c>
      <c r="AJ8" s="19" t="n">
        <v>2952</v>
      </c>
      <c r="AK8" s="34">
        <f>AJ8/AJ6</f>
        <v/>
      </c>
      <c r="AL8" s="19" t="n">
        <v>2241</v>
      </c>
      <c r="AM8" s="34">
        <f>AL8/AL6</f>
        <v/>
      </c>
      <c r="AN8" s="19" t="n">
        <v>1646</v>
      </c>
      <c r="AO8" s="34">
        <f>AN8/AN6</f>
        <v/>
      </c>
      <c r="AP8" s="261" t="n">
        <v>2791</v>
      </c>
      <c r="AQ8" s="34">
        <f>AP8/AP6</f>
        <v/>
      </c>
      <c r="AR8" s="19" t="n">
        <v>2601</v>
      </c>
      <c r="AS8" s="34">
        <f>AR8/AR6</f>
        <v/>
      </c>
      <c r="AT8" s="19" t="n">
        <v>1705</v>
      </c>
      <c r="AU8" s="34">
        <f>AT8/AT6</f>
        <v/>
      </c>
      <c r="AV8" s="19" t="n">
        <v>1636</v>
      </c>
      <c r="AW8" s="34">
        <f>AV8/AV6</f>
        <v/>
      </c>
      <c r="AX8" s="19" t="n">
        <v>2268</v>
      </c>
      <c r="AY8" s="34">
        <f>AX8/AX6</f>
        <v/>
      </c>
      <c r="AZ8" s="19" t="n">
        <v>1698</v>
      </c>
      <c r="BA8" s="34">
        <f>AZ8/AZ6</f>
        <v/>
      </c>
      <c r="BB8" s="19" t="n">
        <v>1453</v>
      </c>
      <c r="BC8" s="34">
        <f>BB8/BB6</f>
        <v/>
      </c>
      <c r="BD8" s="19" t="n">
        <v>2299</v>
      </c>
      <c r="BE8" s="34">
        <f>BD8/BD6</f>
        <v/>
      </c>
      <c r="BF8" s="50">
        <f>AVERAGE(B8,D8,F8,H8,J8,L8,N8,P8,R8,T8,V8,X8,Z8,AB8,AD8,AF8,AH8,AJ8,AL8,AN8,AP8,AR8,AT8,AV8,AX8,AZ8,BB8,BD8)</f>
        <v/>
      </c>
      <c r="BG8" s="62">
        <f>BF8/BF6</f>
        <v/>
      </c>
      <c r="BH8" s="50">
        <f>SUM(B8,D8,F8,H8,J8,L8,N8,P8,R8,T8,V8,X8,Z8,AB8,AD8,AF8,AH8,AJ8,AL8,AN8,AP8,AR8,AT8,AV8,AX8,AZ8,BB8,BD8)</f>
        <v/>
      </c>
      <c r="BI8" s="8" t="n"/>
    </row>
    <row r="9" ht="15.75" customHeight="1" s="665" thickBot="1">
      <c r="A9" s="10" t="inlineStr">
        <is>
          <t>Мы не знакомы — заблокированные (Клик по кнопке ЛК = 100%)</t>
        </is>
      </c>
      <c r="B9" s="23" t="n">
        <v>1</v>
      </c>
      <c r="C9" s="35">
        <f>B9/B6</f>
        <v/>
      </c>
      <c r="D9" s="23" t="n"/>
      <c r="E9" s="35">
        <f>D9/D6</f>
        <v/>
      </c>
      <c r="F9" s="23" t="n"/>
      <c r="G9" s="35">
        <f>F9/F6</f>
        <v/>
      </c>
      <c r="H9" s="23" t="n"/>
      <c r="I9" s="35">
        <f>H9/H6</f>
        <v/>
      </c>
      <c r="J9" s="23" t="n"/>
      <c r="K9" s="35">
        <f>J9/J6</f>
        <v/>
      </c>
      <c r="L9" s="23" t="n"/>
      <c r="M9" s="35">
        <f>L9/L6</f>
        <v/>
      </c>
      <c r="N9" s="23" t="n"/>
      <c r="O9" s="35">
        <f>N9/N6</f>
        <v/>
      </c>
      <c r="P9" s="23" t="n"/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/>
      <c r="W9" s="35">
        <f>V9/V6</f>
        <v/>
      </c>
      <c r="X9" s="23" t="n"/>
      <c r="Y9" s="35">
        <f>X9/X6</f>
        <v/>
      </c>
      <c r="Z9" s="23" t="n"/>
      <c r="AA9" s="35">
        <f>Z9/Z6</f>
        <v/>
      </c>
      <c r="AB9" s="23" t="n"/>
      <c r="AC9" s="35">
        <f>AB9/AB6</f>
        <v/>
      </c>
      <c r="AD9" s="23" t="n"/>
      <c r="AE9" s="35">
        <f>AD9/AD6</f>
        <v/>
      </c>
      <c r="AF9" s="23" t="n">
        <v>1</v>
      </c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/>
      <c r="AQ9" s="35">
        <f>AP9/AP6</f>
        <v/>
      </c>
      <c r="AR9" s="23" t="n"/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/>
      <c r="AY9" s="35">
        <f>AX9/AX6</f>
        <v/>
      </c>
      <c r="AZ9" s="23" t="n"/>
      <c r="BA9" s="35">
        <f>AZ9/AZ6</f>
        <v/>
      </c>
      <c r="BB9" s="23" t="n">
        <v>1</v>
      </c>
      <c r="BC9" s="35">
        <f>BB9/BB6</f>
        <v/>
      </c>
      <c r="BD9" s="23" t="n">
        <v>2</v>
      </c>
      <c r="BE9" s="35">
        <f>BD9/BD6</f>
        <v/>
      </c>
      <c r="BF9" s="49">
        <f>AVERAGE(B9,D9,F9,H9,J9,L9,N9,P9,R9,T9,V9,X9,Z9,AB9,AD9,AF9,AH9,AJ9,AL9,AN9,AP9,AR9,AT9,AV9,AX9,AZ9,BB9,BD9)</f>
        <v/>
      </c>
      <c r="BG9" s="59">
        <f>BF9/BF6</f>
        <v/>
      </c>
      <c r="BH9" s="49">
        <f>SUM(B9,D9,F9,H9,J9,L9,N9,P9,R9,T9,V9,X9,Z9,AB9,AD9,AF9,AH9,AJ9,AL9,AN9,AP9,AR9,AT9,AV9,AX9,AZ9,BB9,BD9)</f>
        <v/>
      </c>
      <c r="BI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48" t="n"/>
      <c r="BG10" s="57" t="n"/>
      <c r="BH10" s="48" t="n"/>
      <c r="BK10" s="8" t="n"/>
    </row>
    <row r="11">
      <c r="A11" s="9" t="inlineStr">
        <is>
          <t>Нажал на кнопку "Внести платёж"</t>
        </is>
      </c>
      <c r="B11" s="19" t="n">
        <v>2039</v>
      </c>
      <c r="C11" s="36">
        <f>B11/B4</f>
        <v/>
      </c>
      <c r="D11" s="19" t="n">
        <v>1931</v>
      </c>
      <c r="E11" s="36">
        <f>D11/D4</f>
        <v/>
      </c>
      <c r="F11" s="19" t="n">
        <v>2548</v>
      </c>
      <c r="G11" s="36">
        <f>F11/F4</f>
        <v/>
      </c>
      <c r="H11" s="19" t="n">
        <v>3100</v>
      </c>
      <c r="I11" s="36">
        <f>H11/H4</f>
        <v/>
      </c>
      <c r="J11" s="19" t="n">
        <v>2074</v>
      </c>
      <c r="K11" s="36">
        <f>J11/J4</f>
        <v/>
      </c>
      <c r="L11" s="19" t="n">
        <v>1326</v>
      </c>
      <c r="M11" s="36">
        <f>L11/L4</f>
        <v/>
      </c>
      <c r="N11" s="19" t="n">
        <v>2303</v>
      </c>
      <c r="O11" s="36">
        <f>N11/N4</f>
        <v/>
      </c>
      <c r="P11" s="19" t="n">
        <v>2590</v>
      </c>
      <c r="Q11" s="36">
        <f>P11/P4</f>
        <v/>
      </c>
      <c r="R11" s="19" t="n">
        <v>2436</v>
      </c>
      <c r="S11" s="36">
        <f>R11/R4</f>
        <v/>
      </c>
      <c r="T11" s="19" t="n">
        <v>5732</v>
      </c>
      <c r="U11" s="36">
        <f>T11/T4</f>
        <v/>
      </c>
      <c r="V11" s="19" t="n">
        <v>5941</v>
      </c>
      <c r="W11" s="36">
        <f>V11/V4</f>
        <v/>
      </c>
      <c r="X11" s="19" t="n">
        <v>3279</v>
      </c>
      <c r="Y11" s="36">
        <f>X11/X4</f>
        <v/>
      </c>
      <c r="Z11" s="19" t="n">
        <v>1976</v>
      </c>
      <c r="AA11" s="36">
        <f>Z11/Z4</f>
        <v/>
      </c>
      <c r="AB11" s="19" t="n">
        <v>4295</v>
      </c>
      <c r="AC11" s="36">
        <f>AB11/AB4</f>
        <v/>
      </c>
      <c r="AD11" s="19" t="n">
        <v>6046</v>
      </c>
      <c r="AE11" s="36">
        <f>AD11/AD4</f>
        <v/>
      </c>
      <c r="AF11" s="19" t="n">
        <v>3734</v>
      </c>
      <c r="AG11" s="36">
        <f>AF11/AF4</f>
        <v/>
      </c>
      <c r="AH11" s="19" t="n">
        <v>2750</v>
      </c>
      <c r="AI11" s="36">
        <f>AH11/AH4</f>
        <v/>
      </c>
      <c r="AJ11" s="19" t="n">
        <v>2675</v>
      </c>
      <c r="AK11" s="36">
        <f>AJ11/AJ4</f>
        <v/>
      </c>
      <c r="AL11" s="19" t="n">
        <v>1695</v>
      </c>
      <c r="AM11" s="36">
        <f>AL11/AL4</f>
        <v/>
      </c>
      <c r="AN11" s="19" t="n">
        <v>1209</v>
      </c>
      <c r="AO11" s="36">
        <f>AN11/AN4</f>
        <v/>
      </c>
      <c r="AP11" s="22" t="inlineStr">
        <is>
          <t>2340</t>
        </is>
      </c>
      <c r="AQ11" s="36">
        <f>AP11/AP4</f>
        <v/>
      </c>
      <c r="AR11" s="19" t="n">
        <v>2457</v>
      </c>
      <c r="AS11" s="36">
        <f>AR11/AR4</f>
        <v/>
      </c>
      <c r="AT11" s="19" t="n">
        <v>1352</v>
      </c>
      <c r="AU11" s="36">
        <f>AT11/AT4</f>
        <v/>
      </c>
      <c r="AV11" s="19" t="n">
        <v>1750</v>
      </c>
      <c r="AW11" s="36">
        <f>AV11/AV4</f>
        <v/>
      </c>
      <c r="AX11" s="19" t="n">
        <v>3189</v>
      </c>
      <c r="AY11" s="36">
        <f>AX11/AX4</f>
        <v/>
      </c>
      <c r="AZ11" s="19" t="n">
        <v>1571</v>
      </c>
      <c r="BA11" s="36">
        <f>AZ11/AZ4</f>
        <v/>
      </c>
      <c r="BB11" s="19" t="n">
        <v>1096</v>
      </c>
      <c r="BC11" s="36">
        <f>BB11/BB4</f>
        <v/>
      </c>
      <c r="BD11" s="19" t="n">
        <v>2430</v>
      </c>
      <c r="BE11" s="36">
        <f>BD11/BD4</f>
        <v/>
      </c>
      <c r="BF11" s="49">
        <f>AVERAGE(B11,D11,F11,H11,J11,L11,N11,P11,R11,T11,V11,X11,Z11,AB11,AD11,AF11,AH11,AJ11,AL11,AN11,AP11,AR11,AT11,AV11,AX11,AZ11,BB11,BD11)</f>
        <v/>
      </c>
      <c r="BG11" s="59">
        <f>BF11/BF4</f>
        <v/>
      </c>
      <c r="BH11" s="49">
        <f>SUM(B11,D11,F11,H11,J11,L11,N11,P11,R11,T11,V11,X11,Z11,AB11,AD11,AF11,AH11,AJ11,AL11,AN11,AP11,AR11,AT11,AV11,AX11,AZ11,BB11,BD11)</f>
        <v/>
      </c>
      <c r="BK11" s="8" t="n"/>
    </row>
    <row r="12">
      <c r="A12" s="9" t="inlineStr">
        <is>
          <t>Подтвердил сумму платежа</t>
        </is>
      </c>
      <c r="B12" s="19" t="n">
        <v>1683</v>
      </c>
      <c r="C12" s="36">
        <f>B12/B11</f>
        <v/>
      </c>
      <c r="D12" s="19" t="n">
        <v>1586</v>
      </c>
      <c r="E12" s="36">
        <f>D12/D11</f>
        <v/>
      </c>
      <c r="F12" s="19" t="n">
        <v>2131</v>
      </c>
      <c r="G12" s="36">
        <f>F12/F11</f>
        <v/>
      </c>
      <c r="H12" s="19" t="n">
        <v>2664</v>
      </c>
      <c r="I12" s="36">
        <f>H12/H11</f>
        <v/>
      </c>
      <c r="J12" s="19" t="n">
        <v>1665</v>
      </c>
      <c r="K12" s="36">
        <f>J12/J11</f>
        <v/>
      </c>
      <c r="L12" s="19" t="n">
        <v>1063</v>
      </c>
      <c r="M12" s="36">
        <f>L12/L11</f>
        <v/>
      </c>
      <c r="N12" s="19" t="n">
        <v>1911</v>
      </c>
      <c r="O12" s="36">
        <f>N12/N11</f>
        <v/>
      </c>
      <c r="P12" s="19" t="n">
        <v>2153</v>
      </c>
      <c r="Q12" s="36">
        <f>P12/P11</f>
        <v/>
      </c>
      <c r="R12" s="19" t="n">
        <v>2013</v>
      </c>
      <c r="S12" s="36">
        <f>R12/R11</f>
        <v/>
      </c>
      <c r="T12" s="19" t="n">
        <v>5038</v>
      </c>
      <c r="U12" s="36">
        <f>T12/T11</f>
        <v/>
      </c>
      <c r="V12" s="19" t="n">
        <v>5204</v>
      </c>
      <c r="W12" s="36">
        <f>V12/V11</f>
        <v/>
      </c>
      <c r="X12" s="19" t="n">
        <v>2774</v>
      </c>
      <c r="Y12" s="36">
        <f>X12/X11</f>
        <v/>
      </c>
      <c r="Z12" s="19" t="n">
        <v>1612</v>
      </c>
      <c r="AA12" s="36">
        <f>Z12/Z11</f>
        <v/>
      </c>
      <c r="AB12" s="19" t="n">
        <v>3711</v>
      </c>
      <c r="AC12" s="36">
        <f>AB12/AB11</f>
        <v/>
      </c>
      <c r="AD12" s="19" t="n">
        <v>5192</v>
      </c>
      <c r="AE12" s="36">
        <f>AD12/AD11</f>
        <v/>
      </c>
      <c r="AF12" s="19" t="n">
        <v>3228</v>
      </c>
      <c r="AG12" s="36">
        <f>AF12/AF11</f>
        <v/>
      </c>
      <c r="AH12" s="19" t="n">
        <v>2335</v>
      </c>
      <c r="AI12" s="36">
        <f>AH12/AH11</f>
        <v/>
      </c>
      <c r="AJ12" s="19" t="n">
        <v>2287</v>
      </c>
      <c r="AK12" s="36">
        <f>AJ12/AJ11</f>
        <v/>
      </c>
      <c r="AL12" s="19" t="n">
        <v>1406</v>
      </c>
      <c r="AM12" s="36">
        <f>AL12/AL11</f>
        <v/>
      </c>
      <c r="AN12" s="19" t="n">
        <v>975</v>
      </c>
      <c r="AO12" s="36">
        <f>AN12/AN11</f>
        <v/>
      </c>
      <c r="AP12" s="22" t="inlineStr">
        <is>
          <t>2004</t>
        </is>
      </c>
      <c r="AQ12" s="36">
        <f>AP12/AP11</f>
        <v/>
      </c>
      <c r="AR12" s="19" t="n">
        <v>2116</v>
      </c>
      <c r="AS12" s="36">
        <f>AR12/AR11</f>
        <v/>
      </c>
      <c r="AT12" s="19" t="n">
        <v>1147</v>
      </c>
      <c r="AU12" s="36">
        <f>AT12/AT11</f>
        <v/>
      </c>
      <c r="AV12" s="19" t="n">
        <v>1474</v>
      </c>
      <c r="AW12" s="36">
        <f>AV12/AV11</f>
        <v/>
      </c>
      <c r="AX12" s="19" t="n">
        <v>2802</v>
      </c>
      <c r="AY12" s="36">
        <f>AX12/AX11</f>
        <v/>
      </c>
      <c r="AZ12" s="19" t="n">
        <v>1323</v>
      </c>
      <c r="BA12" s="36">
        <f>AZ12/AZ11</f>
        <v/>
      </c>
      <c r="BB12" s="19" t="n">
        <v>876</v>
      </c>
      <c r="BC12" s="36">
        <f>BB12/BB11</f>
        <v/>
      </c>
      <c r="BD12" s="19" t="n">
        <v>2085</v>
      </c>
      <c r="BE12" s="36">
        <f>BD12/BD11</f>
        <v/>
      </c>
      <c r="BF12" s="49">
        <f>AVERAGE(B12,D12,F12,H12,J12,L12,N12,P12,R12,T12,V12,X12,Z12,AB12,AD12,AF12,AH12,AJ12,AL12,AN12,AP12,AR12,AT12,AV12,AX12,AZ12,BB12,BD12)</f>
        <v/>
      </c>
      <c r="BG12" s="59">
        <f>BF12/BF11</f>
        <v/>
      </c>
      <c r="BH12" s="49">
        <f>SUM(B12,D12,F12,H12,J12,L12,N12,P12,R12,T12,V12,X12,Z12,AB12,AD12,AF12,AH12,AJ12,AL12,AN12,AP12,AR12,AT12,AV12,AX12,AZ12,BB12,BD12)</f>
        <v/>
      </c>
      <c r="BK12" s="8" t="n"/>
    </row>
    <row r="13">
      <c r="A13" s="9" t="inlineStr">
        <is>
          <t>Нажал "Готово" в окне успешной оплаты</t>
        </is>
      </c>
      <c r="B13" s="19" t="n">
        <v>942</v>
      </c>
      <c r="C13" s="36">
        <f>B13/B11</f>
        <v/>
      </c>
      <c r="D13" s="19" t="n">
        <v>913</v>
      </c>
      <c r="E13" s="36">
        <f>D13/D11</f>
        <v/>
      </c>
      <c r="F13" s="19" t="n">
        <v>1245</v>
      </c>
      <c r="G13" s="36">
        <f>F13/F11</f>
        <v/>
      </c>
      <c r="H13" s="19" t="n">
        <v>1555</v>
      </c>
      <c r="I13" s="36">
        <f>H13/H11</f>
        <v/>
      </c>
      <c r="J13" s="19" t="n">
        <v>992</v>
      </c>
      <c r="K13" s="36">
        <f>J13/J11</f>
        <v/>
      </c>
      <c r="L13" s="19" t="n">
        <v>638</v>
      </c>
      <c r="M13" s="36">
        <f>L13/L11</f>
        <v/>
      </c>
      <c r="N13" s="19" t="n">
        <v>1117</v>
      </c>
      <c r="O13" s="36">
        <f>N13/N11</f>
        <v/>
      </c>
      <c r="P13" s="19" t="n">
        <v>1282</v>
      </c>
      <c r="Q13" s="36">
        <f>P13/P11</f>
        <v/>
      </c>
      <c r="R13" s="19" t="n">
        <v>1154</v>
      </c>
      <c r="S13" s="36">
        <f>R13/R11</f>
        <v/>
      </c>
      <c r="T13" s="19" t="n">
        <v>2888</v>
      </c>
      <c r="U13" s="36">
        <f>T13/T11</f>
        <v/>
      </c>
      <c r="V13" s="19" t="n">
        <v>3130</v>
      </c>
      <c r="W13" s="36">
        <f>V13/V11</f>
        <v/>
      </c>
      <c r="X13" s="19" t="n">
        <v>1708</v>
      </c>
      <c r="Y13" s="36">
        <f>X13/X11</f>
        <v/>
      </c>
      <c r="Z13" s="19" t="n">
        <v>969</v>
      </c>
      <c r="AA13" s="36">
        <f>Z13/Z11</f>
        <v/>
      </c>
      <c r="AB13" s="19" t="n">
        <v>2205</v>
      </c>
      <c r="AC13" s="36">
        <f>AB13/AB11</f>
        <v/>
      </c>
      <c r="AD13" s="19" t="n">
        <v>3081</v>
      </c>
      <c r="AE13" s="36">
        <f>AD13/AD11</f>
        <v/>
      </c>
      <c r="AF13" s="19" t="n">
        <v>1940</v>
      </c>
      <c r="AG13" s="36">
        <f>AF13/AF11</f>
        <v/>
      </c>
      <c r="AH13" s="19" t="n">
        <v>1390</v>
      </c>
      <c r="AI13" s="36">
        <f>AH13/AH11</f>
        <v/>
      </c>
      <c r="AJ13" s="19" t="n">
        <v>1295</v>
      </c>
      <c r="AK13" s="36">
        <f>AJ13/AJ11</f>
        <v/>
      </c>
      <c r="AL13" s="19" t="n">
        <v>824</v>
      </c>
      <c r="AM13" s="36">
        <f>AL13/AL11</f>
        <v/>
      </c>
      <c r="AN13" s="19" t="n">
        <v>552</v>
      </c>
      <c r="AO13" s="36">
        <f>AN13/AN11</f>
        <v/>
      </c>
      <c r="AP13" s="22" t="inlineStr">
        <is>
          <t>1178</t>
        </is>
      </c>
      <c r="AQ13" s="36">
        <f>AP13/AP11</f>
        <v/>
      </c>
      <c r="AR13" s="19" t="n">
        <v>1246</v>
      </c>
      <c r="AS13" s="36">
        <f>AR13/AR11</f>
        <v/>
      </c>
      <c r="AT13" s="19" t="n">
        <v>695</v>
      </c>
      <c r="AU13" s="36">
        <f>AT13/AT11</f>
        <v/>
      </c>
      <c r="AV13" s="19" t="n">
        <v>866</v>
      </c>
      <c r="AW13" s="36">
        <f>AV13/AV11</f>
        <v/>
      </c>
      <c r="AX13" s="19" t="n">
        <v>1628</v>
      </c>
      <c r="AY13" s="36">
        <f>AX13/AX11</f>
        <v/>
      </c>
      <c r="AZ13" s="19" t="n">
        <v>752</v>
      </c>
      <c r="BA13" s="36">
        <f>AZ13/AZ11</f>
        <v/>
      </c>
      <c r="BB13" s="19" t="n">
        <v>501</v>
      </c>
      <c r="BC13" s="36">
        <f>BB13/BB11</f>
        <v/>
      </c>
      <c r="BD13" s="19" t="n">
        <v>1237</v>
      </c>
      <c r="BE13" s="36">
        <f>BD13/BD11</f>
        <v/>
      </c>
      <c r="BF13" s="49">
        <f>AVERAGE(B13,D13,F13,H13,J13,L13,N13,P13,R13,T13,V13,X13,Z13,AB13,AD13,AF13,AH13,AJ13,AL13,AN13,AP13,AR13,AT13,AV13,AX13,AZ13,BB13,BD13)</f>
        <v/>
      </c>
      <c r="BG13" s="59">
        <f>BF13/BF11</f>
        <v/>
      </c>
      <c r="BH13" s="49">
        <f>SUM(B13,D13,F13,H13,J13,L13,N13,P13,R13,T13,V13,X13,Z13,AB13,AD13,AF13,AH13,AJ13,AL13,AN13,AP13,AR13,AT13,AV13,AX13,AZ13,BB13,BD13)</f>
        <v/>
      </c>
      <c r="BK13" s="8" t="n"/>
    </row>
    <row r="14" ht="15.75" customHeight="1" s="665" thickBot="1">
      <c r="A14" s="84" t="inlineStr">
        <is>
          <t>Перешёл на страницу "Успешная оплата"</t>
        </is>
      </c>
      <c r="B14" s="19" t="n">
        <v>289</v>
      </c>
      <c r="C14" s="37">
        <f>B14/B11</f>
        <v/>
      </c>
      <c r="D14" s="19" t="n">
        <v>289</v>
      </c>
      <c r="E14" s="37">
        <f>D14/D11</f>
        <v/>
      </c>
      <c r="F14" s="19" t="n">
        <v>398</v>
      </c>
      <c r="G14" s="37">
        <f>F14/F11</f>
        <v/>
      </c>
      <c r="H14" s="19" t="n">
        <v>454</v>
      </c>
      <c r="I14" s="37">
        <f>H14/H11</f>
        <v/>
      </c>
      <c r="J14" s="19" t="n">
        <v>304</v>
      </c>
      <c r="K14" s="37">
        <f>J14/J11</f>
        <v/>
      </c>
      <c r="L14" s="19" t="n">
        <v>211</v>
      </c>
      <c r="M14" s="37">
        <f>L14/L11</f>
        <v/>
      </c>
      <c r="N14" s="19" t="n">
        <v>390</v>
      </c>
      <c r="O14" s="37">
        <f>N14/N11</f>
        <v/>
      </c>
      <c r="P14" s="19" t="n">
        <v>362</v>
      </c>
      <c r="Q14" s="37">
        <f>P14/P11</f>
        <v/>
      </c>
      <c r="R14" s="19" t="n">
        <v>350</v>
      </c>
      <c r="S14" s="37">
        <f>R14/R11</f>
        <v/>
      </c>
      <c r="T14" s="19" t="n">
        <v>816</v>
      </c>
      <c r="U14" s="37">
        <f>T14/T11</f>
        <v/>
      </c>
      <c r="V14" s="19" t="n">
        <v>996</v>
      </c>
      <c r="W14" s="37">
        <f>V14/V11</f>
        <v/>
      </c>
      <c r="X14" s="19" t="n">
        <v>551</v>
      </c>
      <c r="Y14" s="37">
        <f>X14/X11</f>
        <v/>
      </c>
      <c r="Z14" s="19" t="n">
        <v>317</v>
      </c>
      <c r="AA14" s="37">
        <f>Z14/Z11</f>
        <v/>
      </c>
      <c r="AB14" s="19" t="n">
        <v>693</v>
      </c>
      <c r="AC14" s="37">
        <f>AB14/AB11</f>
        <v/>
      </c>
      <c r="AD14" s="19" t="n">
        <v>994</v>
      </c>
      <c r="AE14" s="37">
        <f>AD14/AD11</f>
        <v/>
      </c>
      <c r="AF14" s="19" t="n">
        <v>604</v>
      </c>
      <c r="AG14" s="37">
        <f>AF14/AF11</f>
        <v/>
      </c>
      <c r="AH14" s="19" t="n">
        <v>428</v>
      </c>
      <c r="AI14" s="37">
        <f>AH14/AH11</f>
        <v/>
      </c>
      <c r="AJ14" s="19" t="n">
        <v>385</v>
      </c>
      <c r="AK14" s="37">
        <f>AJ14/AJ11</f>
        <v/>
      </c>
      <c r="AL14" s="19" t="n">
        <v>248</v>
      </c>
      <c r="AM14" s="37">
        <f>AL14/AL11</f>
        <v/>
      </c>
      <c r="AN14" s="19" t="n">
        <v>160</v>
      </c>
      <c r="AO14" s="37">
        <f>AN14/AN11</f>
        <v/>
      </c>
      <c r="AP14" s="22" t="inlineStr">
        <is>
          <t>360</t>
        </is>
      </c>
      <c r="AQ14" s="37">
        <f>AP14/AP11</f>
        <v/>
      </c>
      <c r="AR14" s="19" t="n">
        <v>366</v>
      </c>
      <c r="AS14" s="37">
        <f>AR14/AR11</f>
        <v/>
      </c>
      <c r="AT14" s="19" t="n">
        <v>224</v>
      </c>
      <c r="AU14" s="37">
        <f>AT14/AT11</f>
        <v/>
      </c>
      <c r="AV14" s="19" t="n">
        <v>253</v>
      </c>
      <c r="AW14" s="37">
        <f>AV14/AV11</f>
        <v/>
      </c>
      <c r="AX14" s="19" t="n">
        <v>472</v>
      </c>
      <c r="AY14" s="37">
        <f>AX14/AX11</f>
        <v/>
      </c>
      <c r="AZ14" s="19" t="n">
        <v>239</v>
      </c>
      <c r="BA14" s="37">
        <f>AZ14/AZ11</f>
        <v/>
      </c>
      <c r="BB14" s="19" t="n">
        <v>152</v>
      </c>
      <c r="BC14" s="37">
        <f>BB14/BB11</f>
        <v/>
      </c>
      <c r="BD14" s="19" t="n">
        <v>367</v>
      </c>
      <c r="BE14" s="37">
        <f>BD14/BD11</f>
        <v/>
      </c>
      <c r="BF14" s="50">
        <f>AVERAGE(B14,D14,F14,H14,J14,L14,N14,P14,R14,T14,V14,X14,Z14,AB14,AD14,AF14,AH14,AJ14,AL14,AN14,AP14,AR14,AT14,AV14,AX14,AZ14,BB14,BD14)</f>
        <v/>
      </c>
      <c r="BG14" s="62">
        <f>BF14/BF11</f>
        <v/>
      </c>
      <c r="BH14" s="50">
        <f>SUM(B14,D14,F14,H14,J14,L14,N14,P14,R14,T14,V14,X14,Z14,AB14,AD14,AF14,AH14,AJ14,AL14,AN14,AP14,AR14,AT14,AV14,AX14,AZ14,BB14,BD14)</f>
        <v/>
      </c>
      <c r="BK14" s="8" t="n"/>
    </row>
    <row r="15" ht="15.75" customHeight="1" s="665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4" t="inlineStr">
        <is>
          <t>Среднее в день</t>
        </is>
      </c>
      <c r="BG15" s="85" t="inlineStr">
        <is>
          <t>% конверсии</t>
        </is>
      </c>
      <c r="BH15" s="5" t="inlineStr">
        <is>
          <t>Сумма конверсий</t>
        </is>
      </c>
      <c r="BI15" s="5" t="inlineStr">
        <is>
          <t>Конверсия шага</t>
        </is>
      </c>
      <c r="BJ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1599</v>
      </c>
      <c r="C16" s="44">
        <f>B16/B4</f>
        <v/>
      </c>
      <c r="D16" s="19" t="n">
        <v>1559</v>
      </c>
      <c r="E16" s="44">
        <f>D16/D4</f>
        <v/>
      </c>
      <c r="F16" s="19" t="n">
        <v>1474</v>
      </c>
      <c r="G16" s="44">
        <f>F16/F4</f>
        <v/>
      </c>
      <c r="H16" s="19" t="n">
        <v>1764</v>
      </c>
      <c r="I16" s="44">
        <f>H16/H4</f>
        <v/>
      </c>
      <c r="J16" s="19" t="n">
        <v>1596</v>
      </c>
      <c r="K16" s="44">
        <f>J16/J4</f>
        <v/>
      </c>
      <c r="L16" s="19" t="n">
        <v>1408</v>
      </c>
      <c r="M16" s="44">
        <f>L16/L4</f>
        <v/>
      </c>
      <c r="N16" s="19" t="n">
        <v>1510</v>
      </c>
      <c r="O16" s="44">
        <f>N16/N4</f>
        <v/>
      </c>
      <c r="P16" s="19" t="n">
        <v>1412</v>
      </c>
      <c r="Q16" s="44">
        <f>P16/P4</f>
        <v/>
      </c>
      <c r="R16" s="19" t="n">
        <v>1459</v>
      </c>
      <c r="S16" s="44">
        <f>R16/R4</f>
        <v/>
      </c>
      <c r="T16" s="19" t="n">
        <v>1700</v>
      </c>
      <c r="U16" s="44">
        <f>T16/T4</f>
        <v/>
      </c>
      <c r="V16" s="19" t="n">
        <v>1905</v>
      </c>
      <c r="W16" s="44">
        <f>V16/V4</f>
        <v/>
      </c>
      <c r="X16" s="19" t="n">
        <v>1716</v>
      </c>
      <c r="Y16" s="44">
        <f>X16/X4</f>
        <v/>
      </c>
      <c r="Z16" s="19" t="n">
        <v>1529</v>
      </c>
      <c r="AA16" s="44">
        <f>Z16/Z4</f>
        <v/>
      </c>
      <c r="AB16" s="19" t="n">
        <v>1781</v>
      </c>
      <c r="AC16" s="44">
        <f>AB16/AB4</f>
        <v/>
      </c>
      <c r="AD16" s="22" t="n">
        <v>2118</v>
      </c>
      <c r="AE16" s="44">
        <f>AD16/AD4</f>
        <v/>
      </c>
      <c r="AF16" s="22" t="n">
        <v>1957</v>
      </c>
      <c r="AG16" s="44">
        <f>AF16/AF4</f>
        <v/>
      </c>
      <c r="AH16" s="22" t="n">
        <v>1857</v>
      </c>
      <c r="AI16" s="44">
        <f>AH16/AH4</f>
        <v/>
      </c>
      <c r="AJ16" s="22" t="n">
        <v>2053</v>
      </c>
      <c r="AK16" s="44">
        <f>AJ16/AJ4</f>
        <v/>
      </c>
      <c r="AL16" s="22" t="n">
        <v>1859</v>
      </c>
      <c r="AM16" s="44">
        <f>AL16/AL4</f>
        <v/>
      </c>
      <c r="AN16" s="22" t="n">
        <v>1697</v>
      </c>
      <c r="AO16" s="44">
        <f>AN16/AN4</f>
        <v/>
      </c>
      <c r="AP16" s="260" t="n">
        <v>1975</v>
      </c>
      <c r="AQ16" s="44">
        <f>AP16/AP4</f>
        <v/>
      </c>
      <c r="AR16" s="22" t="n">
        <v>2260</v>
      </c>
      <c r="AS16" s="44">
        <f>AR16/AR4</f>
        <v/>
      </c>
      <c r="AT16" s="22" t="n">
        <v>1865</v>
      </c>
      <c r="AU16" s="44">
        <f>AT16/AT4</f>
        <v/>
      </c>
      <c r="AV16" s="22" t="n">
        <v>1921</v>
      </c>
      <c r="AW16" s="44">
        <f>AV16/AV4</f>
        <v/>
      </c>
      <c r="AX16" s="22" t="n">
        <v>1930</v>
      </c>
      <c r="AY16" s="44">
        <f>AX16/AX4</f>
        <v/>
      </c>
      <c r="AZ16" s="22" t="n">
        <v>1631</v>
      </c>
      <c r="BA16" s="44">
        <f>AZ16/AZ4</f>
        <v/>
      </c>
      <c r="BB16" s="22" t="n">
        <v>1471</v>
      </c>
      <c r="BC16" s="44">
        <f>BB16/BB4</f>
        <v/>
      </c>
      <c r="BD16" s="22" t="n">
        <v>1879</v>
      </c>
      <c r="BE16" s="44">
        <f>BD16/BD4</f>
        <v/>
      </c>
      <c r="BF16" s="49">
        <f>AVERAGE(B16,D16,F16,H16,J16,L16,N16,P16,R16,T16,V16,X16,Z16,AB16,AD16,AF16,AH16,AJ16,AL16,AN16,AP16,AR16,AT16,AV16,AX16,AZ16,BB16,BD16)</f>
        <v/>
      </c>
      <c r="BG16" s="60">
        <f>BF16/BF4</f>
        <v/>
      </c>
      <c r="BH16" s="49">
        <f>SUM(B16,D16,F16,H16,J16,L16,N16,P16,R16,T16,V16,X16,Z16,AB16,AD16,AF16,AH16,AJ16,AL16,AN16,AP16,AR16,AT16,AV16,AX16,AZ16,BB16,BD16)</f>
        <v/>
      </c>
      <c r="BI16" s="32" t="n">
        <v>1</v>
      </c>
      <c r="BJ16" s="32">
        <f>BH16/BH4</f>
        <v/>
      </c>
      <c r="BM16" s="68" t="n"/>
    </row>
    <row r="17">
      <c r="A17" s="9" t="inlineStr">
        <is>
          <t>Кликнул все чекбоксы, нажал "Начать оформление"</t>
        </is>
      </c>
      <c r="B17" s="19" t="n">
        <v>1199</v>
      </c>
      <c r="C17" s="38">
        <f>B17/B16</f>
        <v/>
      </c>
      <c r="D17" s="19" t="n">
        <v>1201</v>
      </c>
      <c r="E17" s="38">
        <f>D17/D16</f>
        <v/>
      </c>
      <c r="F17" s="19" t="n">
        <v>1107</v>
      </c>
      <c r="G17" s="38">
        <f>F17/F16</f>
        <v/>
      </c>
      <c r="H17" s="19" t="n">
        <v>1301</v>
      </c>
      <c r="I17" s="38">
        <f>H17/H16</f>
        <v/>
      </c>
      <c r="J17" s="19" t="n">
        <v>1187</v>
      </c>
      <c r="K17" s="44">
        <f>J17/J16</f>
        <v/>
      </c>
      <c r="L17" s="19" t="n">
        <v>1036</v>
      </c>
      <c r="M17" s="38">
        <f>L17/L16</f>
        <v/>
      </c>
      <c r="N17" s="19" t="n">
        <v>1139</v>
      </c>
      <c r="O17" s="38">
        <f>N17/N16</f>
        <v/>
      </c>
      <c r="P17" s="19" t="n">
        <v>1023</v>
      </c>
      <c r="Q17" s="38">
        <f>P17/P16</f>
        <v/>
      </c>
      <c r="R17" s="19" t="n">
        <v>1052</v>
      </c>
      <c r="S17" s="44">
        <f>R17/R16</f>
        <v/>
      </c>
      <c r="T17" s="19" t="n">
        <v>1178</v>
      </c>
      <c r="U17" s="44">
        <f>T17/T16</f>
        <v/>
      </c>
      <c r="V17" s="19" t="n">
        <v>1374</v>
      </c>
      <c r="W17" s="44">
        <f>V17/V16</f>
        <v/>
      </c>
      <c r="X17" s="19" t="n">
        <v>1285</v>
      </c>
      <c r="Y17" s="44">
        <f>X17/X16</f>
        <v/>
      </c>
      <c r="Z17" s="19" t="n">
        <v>1119</v>
      </c>
      <c r="AA17" s="44">
        <f>Z17/Z16</f>
        <v/>
      </c>
      <c r="AB17" s="19" t="n">
        <v>1356</v>
      </c>
      <c r="AC17" s="44">
        <f>AB17/AB16</f>
        <v/>
      </c>
      <c r="AD17" s="22" t="n">
        <v>1555</v>
      </c>
      <c r="AE17" s="44">
        <f>AD17/AD16</f>
        <v/>
      </c>
      <c r="AF17" s="22" t="n">
        <v>1449</v>
      </c>
      <c r="AG17" s="44">
        <f>AF17/AF16</f>
        <v/>
      </c>
      <c r="AH17" s="22" t="n">
        <v>1410</v>
      </c>
      <c r="AI17" s="44">
        <f>AH17/AH16</f>
        <v/>
      </c>
      <c r="AJ17" s="22" t="n">
        <v>1494</v>
      </c>
      <c r="AK17" s="44">
        <f>AJ17/AJ16</f>
        <v/>
      </c>
      <c r="AL17" s="22" t="n">
        <v>1408</v>
      </c>
      <c r="AM17" s="44">
        <f>AL17/AL16</f>
        <v/>
      </c>
      <c r="AN17" s="22" t="n">
        <v>1289</v>
      </c>
      <c r="AO17" s="44">
        <f>AN17/AN16</f>
        <v/>
      </c>
      <c r="AP17" s="260" t="n">
        <v>1475</v>
      </c>
      <c r="AQ17" s="44">
        <f>AP17/AP16</f>
        <v/>
      </c>
      <c r="AR17" s="22" t="n">
        <v>1718</v>
      </c>
      <c r="AS17" s="44">
        <f>AR17/AR16</f>
        <v/>
      </c>
      <c r="AT17" s="22" t="n">
        <v>1431</v>
      </c>
      <c r="AU17" s="44">
        <f>AT17/AT16</f>
        <v/>
      </c>
      <c r="AV17" s="22" t="n">
        <v>1343</v>
      </c>
      <c r="AW17" s="44">
        <f>AV17/AV16</f>
        <v/>
      </c>
      <c r="AX17" s="22" t="n">
        <v>1466</v>
      </c>
      <c r="AY17" s="44">
        <f>AX17/AX16</f>
        <v/>
      </c>
      <c r="AZ17" s="22" t="n">
        <v>1227</v>
      </c>
      <c r="BA17" s="44">
        <f>AZ17/AZ16</f>
        <v/>
      </c>
      <c r="BB17" s="22" t="n">
        <v>1117</v>
      </c>
      <c r="BC17" s="44">
        <f>BB17/BB16</f>
        <v/>
      </c>
      <c r="BD17" s="22" t="n">
        <v>1448</v>
      </c>
      <c r="BE17" s="44">
        <f>BD17/BD16</f>
        <v/>
      </c>
      <c r="BF17" s="49">
        <f>AVERAGE(B17,D17,F17,H17,J17,L17,N17,P17,R17,T17,V17,X17,Z17,AB17,AD17,AF17,AH17,AJ17,AL17,AN17,AP17,AR17,AT17,AV17,AX17,AZ17,BB17,BD17)</f>
        <v/>
      </c>
      <c r="BG17" s="60">
        <f>BF17/BF16</f>
        <v/>
      </c>
      <c r="BH17" s="49">
        <f>SUM(B17,D17,F17,H17,J17,L17,N17,P17,R17,T17,V17,X17,Z17,AB17,AD17,AF17,AH17,AJ17,AL17,AN17,AP17,AR17,AT17,AV17,AX17,AZ17,BB17,BD17)</f>
        <v/>
      </c>
      <c r="BI17" s="32">
        <f>BF17/BF16</f>
        <v/>
      </c>
      <c r="BJ17" s="32">
        <f>BH17/BH4</f>
        <v/>
      </c>
      <c r="BM17" s="67" t="n"/>
    </row>
    <row r="18">
      <c r="A18" s="9" t="inlineStr">
        <is>
          <t>Шаг 1 "Выбор карты"</t>
        </is>
      </c>
      <c r="B18" s="19" t="n">
        <v>1041</v>
      </c>
      <c r="C18" s="38">
        <f>B18/B16</f>
        <v/>
      </c>
      <c r="D18" s="19" t="n">
        <v>1106</v>
      </c>
      <c r="E18" s="38">
        <f>D18/D16</f>
        <v/>
      </c>
      <c r="F18" s="19" t="n">
        <v>1030</v>
      </c>
      <c r="G18" s="38">
        <f>F18/F16</f>
        <v/>
      </c>
      <c r="H18" s="19" t="n">
        <v>1190</v>
      </c>
      <c r="I18" s="38">
        <f>H18/H16</f>
        <v/>
      </c>
      <c r="J18" s="19" t="n">
        <v>1095</v>
      </c>
      <c r="K18" s="44">
        <f>J18/J16</f>
        <v/>
      </c>
      <c r="L18" s="19" t="n">
        <v>950</v>
      </c>
      <c r="M18" s="38">
        <f>L18/L16</f>
        <v/>
      </c>
      <c r="N18" s="19" t="n">
        <v>1064</v>
      </c>
      <c r="O18" s="38">
        <f>N18/N16</f>
        <v/>
      </c>
      <c r="P18" s="19" t="n">
        <v>949</v>
      </c>
      <c r="Q18" s="38">
        <f>P18/P16</f>
        <v/>
      </c>
      <c r="R18" s="19" t="n">
        <v>972</v>
      </c>
      <c r="S18" s="44">
        <f>R18/R16</f>
        <v/>
      </c>
      <c r="T18" s="19" t="n">
        <v>1092</v>
      </c>
      <c r="U18" s="44">
        <f>T18/T16</f>
        <v/>
      </c>
      <c r="V18" s="19" t="n">
        <v>1298</v>
      </c>
      <c r="W18" s="44">
        <f>V18/V16</f>
        <v/>
      </c>
      <c r="X18" s="19" t="n">
        <v>1207</v>
      </c>
      <c r="Y18" s="44">
        <f>X18/X16</f>
        <v/>
      </c>
      <c r="Z18" s="19" t="n">
        <v>1039</v>
      </c>
      <c r="AA18" s="44">
        <f>Z18/Z16</f>
        <v/>
      </c>
      <c r="AB18" s="19" t="n">
        <v>1265</v>
      </c>
      <c r="AC18" s="44">
        <f>AB18/AB16</f>
        <v/>
      </c>
      <c r="AD18" s="22" t="n">
        <v>1444</v>
      </c>
      <c r="AE18" s="44">
        <f>AD18/AD16</f>
        <v/>
      </c>
      <c r="AF18" s="22" t="n">
        <v>1339</v>
      </c>
      <c r="AG18" s="44">
        <f>AF18/AF16</f>
        <v/>
      </c>
      <c r="AH18" s="22" t="n">
        <v>1312</v>
      </c>
      <c r="AI18" s="44">
        <f>AH18/AH16</f>
        <v/>
      </c>
      <c r="AJ18" s="22" t="n">
        <v>1392</v>
      </c>
      <c r="AK18" s="44">
        <f>AJ18/AJ16</f>
        <v/>
      </c>
      <c r="AL18" s="22" t="n">
        <v>1295</v>
      </c>
      <c r="AM18" s="44">
        <f>AL18/AL16</f>
        <v/>
      </c>
      <c r="AN18" s="22" t="n">
        <v>1190</v>
      </c>
      <c r="AO18" s="44">
        <f>AN18/AN16</f>
        <v/>
      </c>
      <c r="AP18" s="260" t="n">
        <v>1381</v>
      </c>
      <c r="AQ18" s="44">
        <f>AP18/AP16</f>
        <v/>
      </c>
      <c r="AR18" s="22" t="n">
        <v>1583</v>
      </c>
      <c r="AS18" s="44">
        <f>AR18/AR16</f>
        <v/>
      </c>
      <c r="AT18" s="22" t="n">
        <v>1328</v>
      </c>
      <c r="AU18" s="44">
        <f>AT18/AT16</f>
        <v/>
      </c>
      <c r="AV18" s="22" t="n">
        <v>1251</v>
      </c>
      <c r="AW18" s="44">
        <f>AV18/AV16</f>
        <v/>
      </c>
      <c r="AX18" s="22" t="n">
        <v>1389</v>
      </c>
      <c r="AY18" s="44">
        <f>AX18/AX16</f>
        <v/>
      </c>
      <c r="AZ18" s="22" t="n">
        <v>1131</v>
      </c>
      <c r="BA18" s="44">
        <f>AZ18/AZ16</f>
        <v/>
      </c>
      <c r="BB18" s="22" t="n">
        <v>1057</v>
      </c>
      <c r="BC18" s="44">
        <f>BB18/BB16</f>
        <v/>
      </c>
      <c r="BD18" s="22" t="n">
        <v>1346</v>
      </c>
      <c r="BE18" s="44">
        <f>BD18/BD16</f>
        <v/>
      </c>
      <c r="BF18" s="49">
        <f>AVERAGE(B18,D18,F18,H18,J18,L18,N18,P18,R18,T18,V18,X18,Z18,AB18,AD18,AF18,AH18,AJ18,AL18,AN18,AP18,AR18,AT18,AV18,AX18,AZ18,BB18,BD18)</f>
        <v/>
      </c>
      <c r="BG18" s="60">
        <f>BF18/BF16</f>
        <v/>
      </c>
      <c r="BH18" s="49">
        <f>SUM(B18,D18,F18,H18,J18,L18,N18,P18,R18,T18,V18,X18,Z18,AB18,AD18,AF18,AH18,AJ18,AL18,AN18,AP18,AR18,AT18,AV18,AX18,AZ18,BB18,BD18)</f>
        <v/>
      </c>
      <c r="BI18" s="32">
        <f>BF18/BF17</f>
        <v/>
      </c>
      <c r="BJ18" s="32">
        <f>BH18/BH4</f>
        <v/>
      </c>
      <c r="BM18" s="67" t="n"/>
    </row>
    <row r="19" ht="15.75" customHeight="1" s="665" thickBot="1">
      <c r="A19" s="9" t="inlineStr">
        <is>
          <t>Шаг 2 "Подписать договор"</t>
        </is>
      </c>
      <c r="B19" s="19" t="n">
        <v>968</v>
      </c>
      <c r="C19" s="39">
        <f>B19/B16</f>
        <v/>
      </c>
      <c r="D19" s="19" t="n">
        <v>1033</v>
      </c>
      <c r="E19" s="39">
        <f>D19/D16</f>
        <v/>
      </c>
      <c r="F19" s="19" t="n">
        <v>983</v>
      </c>
      <c r="G19" s="39">
        <f>F19/F16</f>
        <v/>
      </c>
      <c r="H19" s="19" t="n">
        <v>1114</v>
      </c>
      <c r="I19" s="39">
        <f>H19/H16</f>
        <v/>
      </c>
      <c r="J19" s="19" t="n">
        <v>1017</v>
      </c>
      <c r="K19" s="45">
        <f>J19/J16</f>
        <v/>
      </c>
      <c r="L19" s="19" t="n">
        <v>877</v>
      </c>
      <c r="M19" s="39">
        <f>L19/L16</f>
        <v/>
      </c>
      <c r="N19" s="19" t="n">
        <v>1006</v>
      </c>
      <c r="O19" s="39">
        <f>N19/N16</f>
        <v/>
      </c>
      <c r="P19" s="19" t="n">
        <v>895</v>
      </c>
      <c r="Q19" s="39">
        <f>P19/P16</f>
        <v/>
      </c>
      <c r="R19" s="19" t="n">
        <v>921</v>
      </c>
      <c r="S19" s="45">
        <f>R19/R16</f>
        <v/>
      </c>
      <c r="T19" s="19" t="n">
        <v>1042</v>
      </c>
      <c r="U19" s="45">
        <f>T19/T16</f>
        <v/>
      </c>
      <c r="V19" s="19" t="n">
        <v>1207</v>
      </c>
      <c r="W19" s="45">
        <f>V19/V16</f>
        <v/>
      </c>
      <c r="X19" s="19" t="n">
        <v>1139</v>
      </c>
      <c r="Y19" s="45">
        <f>X19/X16</f>
        <v/>
      </c>
      <c r="Z19" s="19" t="n">
        <v>988</v>
      </c>
      <c r="AA19" s="45">
        <f>Z19/Z16</f>
        <v/>
      </c>
      <c r="AB19" s="19" t="n">
        <v>1195</v>
      </c>
      <c r="AC19" s="45">
        <f>AB19/AB16</f>
        <v/>
      </c>
      <c r="AD19" s="22" t="n">
        <v>1323</v>
      </c>
      <c r="AE19" s="45">
        <f>AD19/AD16</f>
        <v/>
      </c>
      <c r="AF19" s="22" t="n">
        <v>1278</v>
      </c>
      <c r="AG19" s="45">
        <f>AF19/AF16</f>
        <v/>
      </c>
      <c r="AH19" s="22" t="n">
        <v>1226</v>
      </c>
      <c r="AI19" s="45">
        <f>AH19/AH16</f>
        <v/>
      </c>
      <c r="AJ19" s="22" t="n">
        <v>1307</v>
      </c>
      <c r="AK19" s="45">
        <f>AJ19/AJ16</f>
        <v/>
      </c>
      <c r="AL19" s="22" t="n">
        <v>1202</v>
      </c>
      <c r="AM19" s="45">
        <f>AL19/AL16</f>
        <v/>
      </c>
      <c r="AN19" s="22" t="n">
        <v>1121</v>
      </c>
      <c r="AO19" s="45">
        <f>AN19/AN16</f>
        <v/>
      </c>
      <c r="AP19" s="260" t="n">
        <v>1306</v>
      </c>
      <c r="AQ19" s="45">
        <f>AP19/AP16</f>
        <v/>
      </c>
      <c r="AR19" s="22" t="n">
        <v>1507</v>
      </c>
      <c r="AS19" s="45">
        <f>AR19/AR16</f>
        <v/>
      </c>
      <c r="AT19" s="22" t="n">
        <v>1242</v>
      </c>
      <c r="AU19" s="45">
        <f>AT19/AT16</f>
        <v/>
      </c>
      <c r="AV19" s="22" t="n">
        <v>930</v>
      </c>
      <c r="AW19" s="45">
        <f>AV19/AV16</f>
        <v/>
      </c>
      <c r="AX19" s="22" t="n">
        <v>1308</v>
      </c>
      <c r="AY19" s="45">
        <f>AX19/AX16</f>
        <v/>
      </c>
      <c r="AZ19" s="22" t="n">
        <v>1046</v>
      </c>
      <c r="BA19" s="45">
        <f>AZ19/AZ16</f>
        <v/>
      </c>
      <c r="BB19" s="22" t="n">
        <v>1009</v>
      </c>
      <c r="BC19" s="45">
        <f>BB19/BB16</f>
        <v/>
      </c>
      <c r="BD19" s="22" t="n">
        <v>1253</v>
      </c>
      <c r="BE19" s="45">
        <f>BD19/BD16</f>
        <v/>
      </c>
      <c r="BF19" s="49">
        <f>AVERAGE(B19,D19,F19,H19,J19,L19,N19,P19,R19,T19,V19,X19,Z19,AB19,AD19,AF19,AH19,AJ19,AL19,AN19,AP19,AR19,AT19,AV19,AX19,AZ19,BB19,BD19)</f>
        <v/>
      </c>
      <c r="BG19" s="60">
        <f>BF19/BF16</f>
        <v/>
      </c>
      <c r="BH19" s="49">
        <f>SUM(B19,D19,F19,H19,J19,L19,N19,P19,R19,T19,V19,X19,Z19,AB19,AD19,AF19,AH19,AJ19,AL19,AN19,AP19,AR19,AT19,AV19,AX19,AZ19,BB19,BD19)</f>
        <v/>
      </c>
      <c r="BI19" s="33">
        <f>BF19/BF18</f>
        <v/>
      </c>
      <c r="BJ19" s="33">
        <f>BH19/BH4</f>
        <v/>
      </c>
      <c r="BM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48" t="n"/>
      <c r="BG20" s="57" t="n"/>
      <c r="BH20" s="48" t="n"/>
      <c r="BI20" s="8" t="n"/>
      <c r="BJ20" s="68" t="n"/>
    </row>
    <row r="21">
      <c r="A21" s="9" t="inlineStr">
        <is>
          <t>Кликнул "Продлить заём"</t>
        </is>
      </c>
      <c r="B21" s="19" t="n">
        <v>2019</v>
      </c>
      <c r="C21" s="44">
        <f>B21/B4</f>
        <v/>
      </c>
      <c r="D21" s="19" t="n">
        <v>1633</v>
      </c>
      <c r="E21" s="44">
        <f>D21/D4</f>
        <v/>
      </c>
      <c r="F21" s="19" t="n">
        <v>2095</v>
      </c>
      <c r="G21" s="44">
        <f>F21/F4</f>
        <v/>
      </c>
      <c r="H21" s="19" t="n">
        <v>2896</v>
      </c>
      <c r="I21" s="44">
        <f>H21/H4</f>
        <v/>
      </c>
      <c r="J21" s="19" t="n">
        <v>2466</v>
      </c>
      <c r="K21" s="44">
        <f>J21/J4</f>
        <v/>
      </c>
      <c r="L21" s="19" t="n">
        <v>1450</v>
      </c>
      <c r="M21" s="44">
        <f>L21/L4</f>
        <v/>
      </c>
      <c r="N21" s="19" t="n">
        <v>3307</v>
      </c>
      <c r="O21" s="44">
        <f>N21/N4</f>
        <v/>
      </c>
      <c r="P21" s="19" t="n">
        <v>2909</v>
      </c>
      <c r="Q21" s="44">
        <f>P21/P4</f>
        <v/>
      </c>
      <c r="R21" s="19" t="n">
        <v>3002</v>
      </c>
      <c r="S21" s="44">
        <f>R21/R4</f>
        <v/>
      </c>
      <c r="T21" s="19" t="n">
        <v>6284</v>
      </c>
      <c r="U21" s="44">
        <f>T21/T4</f>
        <v/>
      </c>
      <c r="V21" s="19" t="n">
        <v>7248</v>
      </c>
      <c r="W21" s="44">
        <f>V21/V4</f>
        <v/>
      </c>
      <c r="X21" s="19" t="n">
        <v>5475</v>
      </c>
      <c r="Y21" s="44">
        <f>X21/X4</f>
        <v/>
      </c>
      <c r="Z21" s="19" t="n">
        <v>3169</v>
      </c>
      <c r="AA21" s="44">
        <f>Z21/Z4</f>
        <v/>
      </c>
      <c r="AB21" s="19" t="n">
        <v>7683</v>
      </c>
      <c r="AC21" s="44">
        <f>AB21/AB4</f>
        <v/>
      </c>
      <c r="AD21" s="19" t="n">
        <v>8862</v>
      </c>
      <c r="AE21" s="44">
        <f>AD21/AD4</f>
        <v/>
      </c>
      <c r="AF21" s="19" t="n">
        <v>6779</v>
      </c>
      <c r="AG21" s="44">
        <f>AF21/AF4</f>
        <v/>
      </c>
      <c r="AH21" s="19" t="n">
        <v>5174</v>
      </c>
      <c r="AI21" s="44">
        <f>AH21/AH4</f>
        <v/>
      </c>
      <c r="AJ21" s="19" t="n">
        <v>3614</v>
      </c>
      <c r="AK21" s="44">
        <f>AJ21/AJ4</f>
        <v/>
      </c>
      <c r="AL21" s="19" t="n">
        <v>2234</v>
      </c>
      <c r="AM21" s="44">
        <f>AL21/AL4</f>
        <v/>
      </c>
      <c r="AN21" s="19" t="n">
        <v>1443</v>
      </c>
      <c r="AO21" s="44">
        <f>AN21/AN4</f>
        <v/>
      </c>
      <c r="AP21" s="19" t="inlineStr">
        <is>
          <t>3477</t>
        </is>
      </c>
      <c r="AQ21" s="44">
        <f>AP21/AP4</f>
        <v/>
      </c>
      <c r="AR21" s="19" t="n">
        <v>3241</v>
      </c>
      <c r="AS21" s="44">
        <f>AR21/AR4</f>
        <v/>
      </c>
      <c r="AT21" s="19" t="n">
        <v>1685</v>
      </c>
      <c r="AU21" s="44">
        <f>AT21/AT4</f>
        <v/>
      </c>
      <c r="AV21" s="19" t="n">
        <v>2098</v>
      </c>
      <c r="AW21" s="44">
        <f>AV21/AV4</f>
        <v/>
      </c>
      <c r="AX21" s="19" t="n">
        <v>2747</v>
      </c>
      <c r="AY21" s="44">
        <f>AX21/AX4</f>
        <v/>
      </c>
      <c r="AZ21" s="19" t="n">
        <v>1779</v>
      </c>
      <c r="BA21" s="44">
        <f>AZ21/AZ4</f>
        <v/>
      </c>
      <c r="BB21" s="19" t="n">
        <v>984</v>
      </c>
      <c r="BC21" s="44">
        <f>BB21/BB4</f>
        <v/>
      </c>
      <c r="BD21" s="19" t="n">
        <v>2224</v>
      </c>
      <c r="BE21" s="44">
        <f>BD21/BD4</f>
        <v/>
      </c>
      <c r="BF21" s="49">
        <f>AVERAGE(B21,D21,F21,H21,J21,L21,N21,P21,R21,T21,V21,X21,Z21,AB21,AD21,AF21,AH21,AJ21,AL21,AN21,AP21,AR21,AT21,AV21,AX21,AZ21,BB21,BD21)</f>
        <v/>
      </c>
      <c r="BG21" s="59">
        <f>BF21/BF4</f>
        <v/>
      </c>
      <c r="BH21" s="49">
        <f>SUM(B21,D21,F21,H21,J21,L21,N21,P21,R21,T21,V21,X21,Z21,AB21,AD21,AF21,AH21,AJ21,AL21,AN21,AP21,AR21,AT21,AV21,AX21,AZ21,BB21,BD21)</f>
        <v/>
      </c>
      <c r="BI21" s="8" t="n"/>
    </row>
    <row r="22">
      <c r="A22" s="9" t="inlineStr">
        <is>
          <t>Ввёл код, нажал "Подписать"</t>
        </is>
      </c>
      <c r="B22" s="19" t="n">
        <v>1692</v>
      </c>
      <c r="C22" s="44">
        <f>B22/B21</f>
        <v/>
      </c>
      <c r="D22" s="19" t="n">
        <v>1317</v>
      </c>
      <c r="E22" s="44">
        <f>D22/D21</f>
        <v/>
      </c>
      <c r="F22" s="19" t="n">
        <v>1709</v>
      </c>
      <c r="G22" s="44">
        <f>F22/F21</f>
        <v/>
      </c>
      <c r="H22" s="19" t="n">
        <v>2441</v>
      </c>
      <c r="I22" s="44">
        <f>H22/H21</f>
        <v/>
      </c>
      <c r="J22" s="19" t="n">
        <v>2116</v>
      </c>
      <c r="K22" s="44">
        <f>J22/J21</f>
        <v/>
      </c>
      <c r="L22" s="19" t="n">
        <v>1160</v>
      </c>
      <c r="M22" s="44">
        <f>L22/L21</f>
        <v/>
      </c>
      <c r="N22" s="19" t="n">
        <v>2903</v>
      </c>
      <c r="O22" s="44">
        <f>N22/N21</f>
        <v/>
      </c>
      <c r="P22" s="19" t="n">
        <v>2483</v>
      </c>
      <c r="Q22" s="44">
        <f>P22/P21</f>
        <v/>
      </c>
      <c r="R22" s="19" t="n">
        <v>2527</v>
      </c>
      <c r="S22" s="44">
        <f>R22/R21</f>
        <v/>
      </c>
      <c r="T22" s="19" t="n">
        <v>5426</v>
      </c>
      <c r="U22" s="44">
        <f>T22/T21</f>
        <v/>
      </c>
      <c r="V22" s="19" t="n">
        <v>6359</v>
      </c>
      <c r="W22" s="44">
        <f>V22/V21</f>
        <v/>
      </c>
      <c r="X22" s="19" t="n">
        <v>4920</v>
      </c>
      <c r="Y22" s="44">
        <f>X22/X21</f>
        <v/>
      </c>
      <c r="Z22" s="19" t="n">
        <v>2748</v>
      </c>
      <c r="AA22" s="44">
        <f>Z22/Z21</f>
        <v/>
      </c>
      <c r="AB22" s="19" t="n">
        <v>6806</v>
      </c>
      <c r="AC22" s="44">
        <f>AB22/AB21</f>
        <v/>
      </c>
      <c r="AD22" s="19" t="n">
        <v>7763</v>
      </c>
      <c r="AE22" s="44">
        <f>AD22/AD21</f>
        <v/>
      </c>
      <c r="AF22" s="19" t="n">
        <v>6101</v>
      </c>
      <c r="AG22" s="44">
        <f>AF22/AF21</f>
        <v/>
      </c>
      <c r="AH22" s="19" t="n">
        <v>4623</v>
      </c>
      <c r="AI22" s="44">
        <f>AH22/AH21</f>
        <v/>
      </c>
      <c r="AJ22" s="19" t="n">
        <v>3128</v>
      </c>
      <c r="AK22" s="44">
        <f>AJ22/AJ21</f>
        <v/>
      </c>
      <c r="AL22" s="19" t="n">
        <v>1967</v>
      </c>
      <c r="AM22" s="44">
        <f>AL22/AL21</f>
        <v/>
      </c>
      <c r="AN22" s="19" t="n">
        <v>1179</v>
      </c>
      <c r="AO22" s="44">
        <f>AN22/AN21</f>
        <v/>
      </c>
      <c r="AP22" s="19" t="inlineStr">
        <is>
          <t>3076</t>
        </is>
      </c>
      <c r="AQ22" s="44">
        <f>AP22/AP21</f>
        <v/>
      </c>
      <c r="AR22" s="19" t="n">
        <v>2866</v>
      </c>
      <c r="AS22" s="44">
        <f>AR22/AR21</f>
        <v/>
      </c>
      <c r="AT22" s="19" t="n">
        <v>1438</v>
      </c>
      <c r="AU22" s="44">
        <f>AT22/AT21</f>
        <v/>
      </c>
      <c r="AV22" s="19" t="n">
        <v>1786</v>
      </c>
      <c r="AW22" s="44">
        <f>AV22/AV21</f>
        <v/>
      </c>
      <c r="AX22" s="19" t="n">
        <v>2322</v>
      </c>
      <c r="AY22" s="44">
        <f>AX22/AX21</f>
        <v/>
      </c>
      <c r="AZ22" s="19" t="n">
        <v>1535</v>
      </c>
      <c r="BA22" s="44">
        <f>AZ22/AZ21</f>
        <v/>
      </c>
      <c r="BB22" s="19" t="n">
        <v>765</v>
      </c>
      <c r="BC22" s="44">
        <f>BB22/BB21</f>
        <v/>
      </c>
      <c r="BD22" s="19" t="n">
        <v>1834</v>
      </c>
      <c r="BE22" s="44">
        <f>BD22/BD21</f>
        <v/>
      </c>
      <c r="BF22" s="49">
        <f>AVERAGE(B22,D22,F22,H22,J22,L22,N22,P22,R22,T22,V22,X22,Z22,AB22,AD22,AF22,AH22,AJ22,AL22,AN22,AP22,AR22,AT22,AV22,AX22,AZ22,BB22,BD22)</f>
        <v/>
      </c>
      <c r="BG22" s="59">
        <f>BF22/BF21</f>
        <v/>
      </c>
      <c r="BH22" s="49">
        <f>SUM(B22,D22,F22,H22,J22,L22,N22,P22,R22,T22,V22,X22,Z22,AB22,AD22,AF22,AH22,AJ22,AL22,AN22,AP22,AR22,AT22,AV22,AX22,AZ22,BB22,BD22)</f>
        <v/>
      </c>
      <c r="BI22" s="8" t="n"/>
    </row>
    <row r="23">
      <c r="A23" s="9" t="inlineStr">
        <is>
          <t>Нажал "Внести платёж"</t>
        </is>
      </c>
      <c r="B23" s="19" t="n">
        <v>1344</v>
      </c>
      <c r="C23" s="44">
        <f>B23/B21</f>
        <v/>
      </c>
      <c r="D23" s="19" t="n">
        <v>1034</v>
      </c>
      <c r="E23" s="44">
        <f>D23/D21</f>
        <v/>
      </c>
      <c r="F23" s="19" t="n">
        <v>1285</v>
      </c>
      <c r="G23" s="44">
        <f>F23/F21</f>
        <v/>
      </c>
      <c r="H23" s="19" t="n">
        <v>1794</v>
      </c>
      <c r="I23" s="44">
        <f>H23/H21</f>
        <v/>
      </c>
      <c r="J23" s="19" t="n">
        <v>1556</v>
      </c>
      <c r="K23" s="44">
        <f>J23/J21</f>
        <v/>
      </c>
      <c r="L23" s="19" t="n">
        <v>914</v>
      </c>
      <c r="M23" s="44">
        <f>L23/L21</f>
        <v/>
      </c>
      <c r="N23" s="19" t="n">
        <v>2139</v>
      </c>
      <c r="O23" s="44">
        <f>N23/N21</f>
        <v/>
      </c>
      <c r="P23" s="19" t="n">
        <v>1859</v>
      </c>
      <c r="Q23" s="44">
        <f>P23/P21</f>
        <v/>
      </c>
      <c r="R23" s="19" t="n">
        <v>1901</v>
      </c>
      <c r="S23" s="44">
        <f>R23/R21</f>
        <v/>
      </c>
      <c r="T23" s="19" t="n">
        <v>4486</v>
      </c>
      <c r="U23" s="44">
        <f>T23/T21</f>
        <v/>
      </c>
      <c r="V23" s="19" t="n">
        <v>5047</v>
      </c>
      <c r="W23" s="44">
        <f>V23/V21</f>
        <v/>
      </c>
      <c r="X23" s="19" t="n">
        <v>3894</v>
      </c>
      <c r="Y23" s="44">
        <f>X23/X21</f>
        <v/>
      </c>
      <c r="Z23" s="19" t="n">
        <v>2222</v>
      </c>
      <c r="AA23" s="44">
        <f>Z23/Z21</f>
        <v/>
      </c>
      <c r="AB23" s="19" t="n">
        <v>5489</v>
      </c>
      <c r="AC23" s="44">
        <f>AB23/AB21</f>
        <v/>
      </c>
      <c r="AD23" s="19" t="n">
        <v>6424</v>
      </c>
      <c r="AE23" s="44">
        <f>AD23/AD21</f>
        <v/>
      </c>
      <c r="AF23" s="19" t="n">
        <v>4871</v>
      </c>
      <c r="AG23" s="44">
        <f>AF23/AF21</f>
        <v/>
      </c>
      <c r="AH23" s="19" t="n">
        <v>3694</v>
      </c>
      <c r="AI23" s="44">
        <f>AH23/AH21</f>
        <v/>
      </c>
      <c r="AJ23" s="19" t="n">
        <v>2485</v>
      </c>
      <c r="AK23" s="44">
        <f>AJ23/AJ21</f>
        <v/>
      </c>
      <c r="AL23" s="19" t="n">
        <v>1500</v>
      </c>
      <c r="AM23" s="44">
        <f>AL23/AL21</f>
        <v/>
      </c>
      <c r="AN23" s="19" t="n">
        <v>954</v>
      </c>
      <c r="AO23" s="44">
        <f>AN23/AN21</f>
        <v/>
      </c>
      <c r="AP23" s="19" t="inlineStr">
        <is>
          <t>2328</t>
        </is>
      </c>
      <c r="AQ23" s="44">
        <f>AP23/AP21</f>
        <v/>
      </c>
      <c r="AR23" s="19" t="n">
        <v>2190</v>
      </c>
      <c r="AS23" s="44">
        <f>AR23/AR21</f>
        <v/>
      </c>
      <c r="AT23" s="19" t="n">
        <v>1135</v>
      </c>
      <c r="AU23" s="44">
        <f>AT23/AT21</f>
        <v/>
      </c>
      <c r="AV23" s="19" t="n">
        <v>1366</v>
      </c>
      <c r="AW23" s="44">
        <f>AV23/AV21</f>
        <v/>
      </c>
      <c r="AX23" s="19" t="n">
        <v>1851</v>
      </c>
      <c r="AY23" s="44">
        <f>AX23/AX21</f>
        <v/>
      </c>
      <c r="AZ23" s="19" t="n">
        <v>1283</v>
      </c>
      <c r="BA23" s="44">
        <f>AZ23/AZ21</f>
        <v/>
      </c>
      <c r="BB23" s="19" t="n">
        <v>622</v>
      </c>
      <c r="BC23" s="44">
        <f>BB23/BB21</f>
        <v/>
      </c>
      <c r="BD23" s="19" t="n">
        <v>1520</v>
      </c>
      <c r="BE23" s="44">
        <f>BD23/BD21</f>
        <v/>
      </c>
      <c r="BF23" s="49">
        <f>AVERAGE(B23,D23,F23,H23,J23,L23,N23,P23,R23,T23,V23,X23,Z23,AB23,AD23,AF23,AH23,AJ23,AL23,AN23,AP23,AR23,AT23,AV23,AX23,AZ23,BB23,BD23)</f>
        <v/>
      </c>
      <c r="BG23" s="59">
        <f>BF23/BF21</f>
        <v/>
      </c>
      <c r="BH23" s="49">
        <f>SUM(B23,D23,F23,H23,J23,L23,N23,P23,R23,T23,V23,X23,Z23,AB23,AD23,AF23,AH23,AJ23,AL23,AN23,AP23,AR23,AT23,AV23,AX23,AZ23,BB23,BD23)</f>
        <v/>
      </c>
      <c r="BI23" s="8" t="n"/>
    </row>
    <row r="24" ht="15.75" customHeight="1" s="665" thickBot="1">
      <c r="A24" s="9" t="inlineStr">
        <is>
          <t>Страница "Деньги успешно зачислены"</t>
        </is>
      </c>
      <c r="B24" s="19" t="n">
        <v>1085</v>
      </c>
      <c r="C24" s="44">
        <f>B24/B21</f>
        <v/>
      </c>
      <c r="D24" s="19" t="n">
        <v>828</v>
      </c>
      <c r="E24" s="44">
        <f>D24/D21</f>
        <v/>
      </c>
      <c r="F24" s="19" t="n">
        <v>1060</v>
      </c>
      <c r="G24" s="44">
        <f>F24/F21</f>
        <v/>
      </c>
      <c r="H24" s="19" t="n">
        <v>1461</v>
      </c>
      <c r="I24" s="44">
        <f>H24/H21</f>
        <v/>
      </c>
      <c r="J24" s="19" t="n">
        <v>1312</v>
      </c>
      <c r="K24" s="44">
        <f>J24/J21</f>
        <v/>
      </c>
      <c r="L24" s="19" t="n">
        <v>724</v>
      </c>
      <c r="M24" s="44">
        <f>L24/L21</f>
        <v/>
      </c>
      <c r="N24" s="19" t="n">
        <v>1743</v>
      </c>
      <c r="O24" s="44">
        <f>N24/N21</f>
        <v/>
      </c>
      <c r="P24" s="19" t="n">
        <v>1515</v>
      </c>
      <c r="Q24" s="44">
        <f>P24/P21</f>
        <v/>
      </c>
      <c r="R24" s="19" t="n">
        <v>1554</v>
      </c>
      <c r="S24" s="44">
        <f>R24/R21</f>
        <v/>
      </c>
      <c r="T24" s="19" t="n">
        <v>3703</v>
      </c>
      <c r="U24" s="44">
        <f>T24/T21</f>
        <v/>
      </c>
      <c r="V24" s="19" t="n">
        <v>4177</v>
      </c>
      <c r="W24" s="44">
        <f>V24/V21</f>
        <v/>
      </c>
      <c r="X24" s="19" t="n">
        <v>3215</v>
      </c>
      <c r="Y24" s="44">
        <f>X24/X21</f>
        <v/>
      </c>
      <c r="Z24" s="19" t="n">
        <v>1817</v>
      </c>
      <c r="AA24" s="44">
        <f>Z24/Z21</f>
        <v/>
      </c>
      <c r="AB24" s="19" t="n">
        <v>4534</v>
      </c>
      <c r="AC24" s="44">
        <f>AB24/AB21</f>
        <v/>
      </c>
      <c r="AD24" s="19" t="n">
        <v>5300</v>
      </c>
      <c r="AE24" s="44">
        <f>AD24/AD21</f>
        <v/>
      </c>
      <c r="AF24" s="19" t="n">
        <v>4011</v>
      </c>
      <c r="AG24" s="44">
        <f>AF24/AF21</f>
        <v/>
      </c>
      <c r="AH24" s="19" t="n">
        <v>3030</v>
      </c>
      <c r="AI24" s="44">
        <f>AH24/AH21</f>
        <v/>
      </c>
      <c r="AJ24" s="19" t="n">
        <v>2025</v>
      </c>
      <c r="AK24" s="44">
        <f>AJ24/AJ21</f>
        <v/>
      </c>
      <c r="AL24" s="19" t="n">
        <v>1221</v>
      </c>
      <c r="AM24" s="44">
        <f>AL24/AL21</f>
        <v/>
      </c>
      <c r="AN24" s="19" t="n">
        <v>759</v>
      </c>
      <c r="AO24" s="44">
        <f>AN24/AN21</f>
        <v/>
      </c>
      <c r="AP24" s="19" t="inlineStr">
        <is>
          <t>1922</t>
        </is>
      </c>
      <c r="AQ24" s="44">
        <f>AP24/AP21</f>
        <v/>
      </c>
      <c r="AR24" s="24" t="n">
        <v>1801</v>
      </c>
      <c r="AS24" s="44">
        <f>AR24/AR21</f>
        <v/>
      </c>
      <c r="AT24" s="19" t="n">
        <v>928</v>
      </c>
      <c r="AU24" s="44">
        <f>AT24/AT21</f>
        <v/>
      </c>
      <c r="AV24" s="19" t="n">
        <v>1084</v>
      </c>
      <c r="AW24" s="44">
        <f>AV24/AV21</f>
        <v/>
      </c>
      <c r="AX24" s="19" t="n">
        <v>1458</v>
      </c>
      <c r="AY24" s="44">
        <f>AX24/AX21</f>
        <v/>
      </c>
      <c r="AZ24" s="19" t="n">
        <v>1057</v>
      </c>
      <c r="BA24" s="44">
        <f>AZ24/AZ21</f>
        <v/>
      </c>
      <c r="BB24" s="19" t="n">
        <v>490</v>
      </c>
      <c r="BC24" s="44">
        <f>BB24/BB21</f>
        <v/>
      </c>
      <c r="BD24" s="19" t="n">
        <v>1236</v>
      </c>
      <c r="BE24" s="44">
        <f>BD24/BD21</f>
        <v/>
      </c>
      <c r="BF24" s="50">
        <f>AVERAGE(B24,D24,F24,H24,J24,L24,N24,P24,R24,T24,V24,X24,Z24,AB24,AD24,AF24,AH24,AJ24,AL24,AN24,AP24,AR24,AT24,AV24,AX24,AZ24,BB24,BD24)</f>
        <v/>
      </c>
      <c r="BG24" s="62">
        <f>BF24/BF21</f>
        <v/>
      </c>
      <c r="BH24" s="50">
        <f>SUM(B24,D24,F24,H24,J24,L24,N24,P24,R24,T24,V24,X24,Z24,AB24,AD24,AF24,AH24,AJ24,AL24,AN24,AP24,AR24,AT24,AV24,AX24,AZ24,BB24,BD24)</f>
        <v/>
      </c>
      <c r="BI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49" t="n"/>
      <c r="BG25" s="60" t="n"/>
      <c r="BH25" s="49" t="n"/>
      <c r="BI25" s="8" t="n"/>
    </row>
    <row r="26">
      <c r="A26" s="9" t="inlineStr">
        <is>
          <t>Нажат чекбокс и кнопка "Подписать"</t>
        </is>
      </c>
      <c r="B26" s="19" t="n">
        <v>746</v>
      </c>
      <c r="C26" s="44">
        <f>B26/B21</f>
        <v/>
      </c>
      <c r="D26" s="19" t="n">
        <v>594</v>
      </c>
      <c r="E26" s="44">
        <f>D26/D21</f>
        <v/>
      </c>
      <c r="F26" s="19" t="n">
        <v>712</v>
      </c>
      <c r="G26" s="44">
        <f>F26/F21</f>
        <v/>
      </c>
      <c r="H26" s="19" t="n">
        <v>945</v>
      </c>
      <c r="I26" s="44">
        <f>H26/H21</f>
        <v/>
      </c>
      <c r="J26" s="19" t="n">
        <v>832</v>
      </c>
      <c r="K26" s="44">
        <f>J26/J21</f>
        <v/>
      </c>
      <c r="L26" s="19" t="n">
        <v>513</v>
      </c>
      <c r="M26" s="44">
        <f>L26/L21</f>
        <v/>
      </c>
      <c r="N26" s="19" t="n">
        <v>1131</v>
      </c>
      <c r="O26" s="44">
        <f>N26/N21</f>
        <v/>
      </c>
      <c r="P26" s="19" t="n">
        <v>986</v>
      </c>
      <c r="Q26" s="44">
        <f>P26/P21</f>
        <v/>
      </c>
      <c r="R26" s="19" t="n">
        <v>1077</v>
      </c>
      <c r="S26" s="44">
        <f>R26/R21</f>
        <v/>
      </c>
      <c r="T26" s="19" t="n">
        <v>2388</v>
      </c>
      <c r="U26" s="44">
        <f>T26/T21</f>
        <v/>
      </c>
      <c r="V26" s="19" t="n">
        <v>2660</v>
      </c>
      <c r="W26" s="44">
        <f>V26/V21</f>
        <v/>
      </c>
      <c r="X26" s="19" t="n">
        <v>2004</v>
      </c>
      <c r="Y26" s="44">
        <f>X26/X21</f>
        <v/>
      </c>
      <c r="Z26" s="19" t="n">
        <v>1207</v>
      </c>
      <c r="AA26" s="44">
        <f>Z26/Z21</f>
        <v/>
      </c>
      <c r="AB26" s="19" t="n">
        <v>2936</v>
      </c>
      <c r="AC26" s="44">
        <f>AB26/AB21</f>
        <v/>
      </c>
      <c r="AD26" s="19" t="n">
        <v>3297</v>
      </c>
      <c r="AE26" s="44">
        <f>AD26/AD21</f>
        <v/>
      </c>
      <c r="AF26" s="19" t="n">
        <v>2548</v>
      </c>
      <c r="AG26" s="44">
        <f>AF26/AF21</f>
        <v/>
      </c>
      <c r="AH26" s="19" t="n">
        <v>1988</v>
      </c>
      <c r="AI26" s="44">
        <f>AH26/AH21</f>
        <v/>
      </c>
      <c r="AJ26" s="19" t="n">
        <v>1271</v>
      </c>
      <c r="AK26" s="44">
        <f>AJ26/AJ21</f>
        <v/>
      </c>
      <c r="AL26" s="19" t="n">
        <v>811</v>
      </c>
      <c r="AM26" s="44">
        <f>AL26/AL21</f>
        <v/>
      </c>
      <c r="AN26" s="19" t="n">
        <v>520</v>
      </c>
      <c r="AO26" s="44">
        <f>AN26/AN21</f>
        <v/>
      </c>
      <c r="AP26" s="19" t="inlineStr">
        <is>
          <t>1209</t>
        </is>
      </c>
      <c r="AQ26" s="44">
        <f>AP26/AP21</f>
        <v/>
      </c>
      <c r="AR26" s="19" t="n">
        <v>1129</v>
      </c>
      <c r="AS26" s="44">
        <f>AR26/AR21</f>
        <v/>
      </c>
      <c r="AT26" s="19" t="n">
        <v>573</v>
      </c>
      <c r="AU26" s="44">
        <f>AT26/AT21</f>
        <v/>
      </c>
      <c r="AV26" s="19" t="n">
        <v>652</v>
      </c>
      <c r="AW26" s="44">
        <f>AV26/AV21</f>
        <v/>
      </c>
      <c r="AX26" s="19" t="n">
        <v>935</v>
      </c>
      <c r="AY26" s="44">
        <f>AX26/AX21</f>
        <v/>
      </c>
      <c r="AZ26" s="19" t="n">
        <v>603</v>
      </c>
      <c r="BA26" s="44">
        <f>AZ26/AZ21</f>
        <v/>
      </c>
      <c r="BB26" s="19" t="n">
        <v>351</v>
      </c>
      <c r="BC26" s="44">
        <f>BB26/BB21</f>
        <v/>
      </c>
      <c r="BD26" s="19" t="n">
        <v>742</v>
      </c>
      <c r="BE26" s="44">
        <f>BD26/BD21</f>
        <v/>
      </c>
      <c r="BF26" s="49">
        <f>AVERAGE(B26,D26,F26,H26,J26,L26,N26,P26,R26,T26,V26,X26,Z26,AB26,AD26,AF26,AH26,AJ26,AL26,AN26,AP26,AR26,AT26,AV26,AX26,AZ26,BB26,BD26)</f>
        <v/>
      </c>
      <c r="BG26" s="60">
        <f>BF26/BF21</f>
        <v/>
      </c>
      <c r="BH26" s="49">
        <f>SUM(B26,D26,F26,H26,J26,L26,N26,P26,R26,T26,V26,X26,Z26,AB26,AD26,AF26,AH26,AJ26,AL26,AN26,AP26,AR26,AT26,AV26,AX26,AZ26,BB26,BD26)</f>
        <v/>
      </c>
      <c r="BI26" s="8" t="n"/>
    </row>
    <row r="27">
      <c r="A27" s="9" t="inlineStr">
        <is>
          <t>Нажал "Внести платёж"</t>
        </is>
      </c>
      <c r="B27" s="19" t="n">
        <v>648</v>
      </c>
      <c r="C27" s="44">
        <f>B27/B21</f>
        <v/>
      </c>
      <c r="D27" s="19" t="n">
        <v>492</v>
      </c>
      <c r="E27" s="44">
        <f>D27/D21</f>
        <v/>
      </c>
      <c r="F27" s="19" t="n">
        <v>595</v>
      </c>
      <c r="G27" s="44">
        <f>F27/F21</f>
        <v/>
      </c>
      <c r="H27" s="19" t="n">
        <v>770</v>
      </c>
      <c r="I27" s="44">
        <f>H27/H21</f>
        <v/>
      </c>
      <c r="J27" s="19" t="n">
        <v>682</v>
      </c>
      <c r="K27" s="44">
        <f>J27/J21</f>
        <v/>
      </c>
      <c r="L27" s="19" t="n">
        <v>433</v>
      </c>
      <c r="M27" s="44">
        <f>L27/L21</f>
        <v/>
      </c>
      <c r="N27" s="19" t="n">
        <v>932</v>
      </c>
      <c r="O27" s="44">
        <f>N27/N21</f>
        <v/>
      </c>
      <c r="P27" s="19" t="n">
        <v>821</v>
      </c>
      <c r="Q27" s="44">
        <f>P27/P21</f>
        <v/>
      </c>
      <c r="R27" s="19" t="n">
        <v>908</v>
      </c>
      <c r="S27" s="44">
        <f>R27/R21</f>
        <v/>
      </c>
      <c r="T27" s="19" t="n">
        <v>2101</v>
      </c>
      <c r="U27" s="44">
        <f>T27/T21</f>
        <v/>
      </c>
      <c r="V27" s="19" t="n">
        <v>2303</v>
      </c>
      <c r="W27" s="44">
        <f>V27/V21</f>
        <v/>
      </c>
      <c r="X27" s="19" t="n">
        <v>1743</v>
      </c>
      <c r="Y27" s="44">
        <f>X27/X21</f>
        <v/>
      </c>
      <c r="Z27" s="19" t="n">
        <v>1035</v>
      </c>
      <c r="AA27" s="44">
        <f>Z27/Z21</f>
        <v/>
      </c>
      <c r="AB27" s="19" t="n">
        <v>2561</v>
      </c>
      <c r="AC27" s="44">
        <f>AB27/AB21</f>
        <v/>
      </c>
      <c r="AD27" s="19" t="n">
        <v>2936</v>
      </c>
      <c r="AE27" s="44">
        <f>AD27/AD21</f>
        <v/>
      </c>
      <c r="AF27" s="19" t="n">
        <v>2226</v>
      </c>
      <c r="AG27" s="44">
        <f>AF27/AF21</f>
        <v/>
      </c>
      <c r="AH27" s="19" t="n">
        <v>1702</v>
      </c>
      <c r="AI27" s="44">
        <f>AH27/AH21</f>
        <v/>
      </c>
      <c r="AJ27" s="19" t="n">
        <v>1101</v>
      </c>
      <c r="AK27" s="44">
        <f>AJ27/AJ21</f>
        <v/>
      </c>
      <c r="AL27" s="19" t="n">
        <v>671</v>
      </c>
      <c r="AM27" s="44">
        <f>AL27/AL21</f>
        <v/>
      </c>
      <c r="AN27" s="19" t="n">
        <v>439</v>
      </c>
      <c r="AO27" s="44">
        <f>AN27/AN21</f>
        <v/>
      </c>
      <c r="AP27" s="19" t="inlineStr">
        <is>
          <t>995</t>
        </is>
      </c>
      <c r="AQ27" s="44">
        <f>AP27/AP21</f>
        <v/>
      </c>
      <c r="AR27" s="19" t="n">
        <v>931</v>
      </c>
      <c r="AS27" s="44">
        <f>AR27/AR21</f>
        <v/>
      </c>
      <c r="AT27" s="19" t="n">
        <v>469</v>
      </c>
      <c r="AU27" s="44">
        <f>AT27/AT21</f>
        <v/>
      </c>
      <c r="AV27" s="19" t="n">
        <v>552</v>
      </c>
      <c r="AW27" s="44">
        <f>AV27/AV21</f>
        <v/>
      </c>
      <c r="AX27" s="19" t="n">
        <v>785</v>
      </c>
      <c r="AY27" s="44">
        <f>AX27/AX21</f>
        <v/>
      </c>
      <c r="AZ27" s="19" t="n">
        <v>532</v>
      </c>
      <c r="BA27" s="44">
        <f>AZ27/AZ21</f>
        <v/>
      </c>
      <c r="BB27" s="19" t="n">
        <v>281</v>
      </c>
      <c r="BC27" s="44">
        <f>BB27/BB21</f>
        <v/>
      </c>
      <c r="BD27" s="19" t="n">
        <v>634</v>
      </c>
      <c r="BE27" s="44">
        <f>BD27/BD21</f>
        <v/>
      </c>
      <c r="BF27" s="49">
        <f>AVERAGE(B27,D27,F27,H27,J27,L27,N27,P27,R27,T27,V27,X27,Z27,AB27,AD27,AF27,AH27,AJ27,AL27,AN27,AP27,AR27,AT27,AV27,AX27,AZ27,BB27,BD27)</f>
        <v/>
      </c>
      <c r="BG27" s="60">
        <f>BF27/BF21</f>
        <v/>
      </c>
      <c r="BH27" s="49">
        <f>SUM(B27,D27,F27,H27,J27,L27,N27,P27,R27,T27,V27,X27,Z27,AB27,AD27,AF27,AH27,AJ27,AL27,AN27,AP27,AR27,AT27,AV27,AX27,AZ27,BB27,BD27)</f>
        <v/>
      </c>
      <c r="BI27" s="8" t="n"/>
    </row>
    <row r="28" ht="15.75" customHeight="1" s="665" thickBot="1">
      <c r="A28" s="9" t="inlineStr">
        <is>
          <t>Страница "Деньги успешно зачислены"</t>
        </is>
      </c>
      <c r="B28" s="19" t="n">
        <v>520</v>
      </c>
      <c r="C28" s="44">
        <f>B28/B21</f>
        <v/>
      </c>
      <c r="D28" s="19" t="n">
        <v>388</v>
      </c>
      <c r="E28" s="44">
        <f>D28/D21</f>
        <v/>
      </c>
      <c r="F28" s="19" t="n">
        <v>493</v>
      </c>
      <c r="G28" s="44">
        <f>F28/F21</f>
        <v/>
      </c>
      <c r="H28" s="19" t="n">
        <v>621</v>
      </c>
      <c r="I28" s="44">
        <f>H28/H21</f>
        <v/>
      </c>
      <c r="J28" s="19" t="n">
        <v>575</v>
      </c>
      <c r="K28" s="44">
        <f>J28/J21</f>
        <v/>
      </c>
      <c r="L28" s="19" t="n">
        <v>324</v>
      </c>
      <c r="M28" s="44">
        <f>L28/L21</f>
        <v/>
      </c>
      <c r="N28" s="19" t="n">
        <v>758</v>
      </c>
      <c r="O28" s="44">
        <f>N28/N21</f>
        <v/>
      </c>
      <c r="P28" s="19" t="n">
        <v>654</v>
      </c>
      <c r="Q28" s="44">
        <f>P28/P21</f>
        <v/>
      </c>
      <c r="R28" s="19" t="n">
        <v>726</v>
      </c>
      <c r="S28" s="44">
        <f>R28/R21</f>
        <v/>
      </c>
      <c r="T28" s="19" t="n">
        <v>1740</v>
      </c>
      <c r="U28" s="44">
        <f>T28/T21</f>
        <v/>
      </c>
      <c r="V28" s="19" t="n">
        <v>1893</v>
      </c>
      <c r="W28" s="44">
        <f>V28/V21</f>
        <v/>
      </c>
      <c r="X28" s="19" t="n">
        <v>1421</v>
      </c>
      <c r="Y28" s="44">
        <f>X28/X21</f>
        <v/>
      </c>
      <c r="Z28" s="19" t="n">
        <v>825</v>
      </c>
      <c r="AA28" s="44">
        <f>Z28/Z21</f>
        <v/>
      </c>
      <c r="AB28" s="19" t="n">
        <v>2114</v>
      </c>
      <c r="AC28" s="44">
        <f>AB28/AB21</f>
        <v/>
      </c>
      <c r="AD28" s="19" t="n">
        <v>2405</v>
      </c>
      <c r="AE28" s="44">
        <f>AD28/AD21</f>
        <v/>
      </c>
      <c r="AF28" s="19" t="n">
        <v>1818</v>
      </c>
      <c r="AG28" s="44">
        <f>AF28/AF21</f>
        <v/>
      </c>
      <c r="AH28" s="19" t="n">
        <v>1388</v>
      </c>
      <c r="AI28" s="44">
        <f>AH28/AH21</f>
        <v/>
      </c>
      <c r="AJ28" s="19" t="n">
        <v>891</v>
      </c>
      <c r="AK28" s="44">
        <f>AJ28/AJ21</f>
        <v/>
      </c>
      <c r="AL28" s="19" t="n">
        <v>527</v>
      </c>
      <c r="AM28" s="44">
        <f>AL28/AL21</f>
        <v/>
      </c>
      <c r="AN28" s="19" t="n">
        <v>351</v>
      </c>
      <c r="AO28" s="44">
        <f>AN28/AN21</f>
        <v/>
      </c>
      <c r="AP28" s="19" t="inlineStr">
        <is>
          <t>799</t>
        </is>
      </c>
      <c r="AQ28" s="44">
        <f>AP28/AP21</f>
        <v/>
      </c>
      <c r="AR28" s="19" t="n">
        <v>751</v>
      </c>
      <c r="AS28" s="44">
        <f>AR28/AR21</f>
        <v/>
      </c>
      <c r="AT28" s="19" t="n">
        <v>363</v>
      </c>
      <c r="AU28" s="44">
        <f>AT28/AT21</f>
        <v/>
      </c>
      <c r="AV28" s="19" t="n">
        <v>423</v>
      </c>
      <c r="AW28" s="44">
        <f>AV28/AV21</f>
        <v/>
      </c>
      <c r="AX28" s="19" t="n">
        <v>627</v>
      </c>
      <c r="AY28" s="44">
        <f>AX28/AX21</f>
        <v/>
      </c>
      <c r="AZ28" s="19" t="n">
        <v>433</v>
      </c>
      <c r="BA28" s="44">
        <f>AZ28/AZ21</f>
        <v/>
      </c>
      <c r="BB28" s="19" t="n">
        <v>210</v>
      </c>
      <c r="BC28" s="44">
        <f>BB28/BB21</f>
        <v/>
      </c>
      <c r="BD28" s="19" t="n">
        <v>496</v>
      </c>
      <c r="BE28" s="44">
        <f>BD28/BD21</f>
        <v/>
      </c>
      <c r="BF28" s="49">
        <f>AVERAGE(B28,D28,F28,H28,J28,L28,N28,P28,R28,T28,V28,X28,Z28,AB28,AD28,AF28,AH28,AJ28,AL28,AN28,AP28,AR28,AT28,AV28,AX28,AZ28,BB28,BD28)</f>
        <v/>
      </c>
      <c r="BG28" s="60">
        <f>BF28/BF21</f>
        <v/>
      </c>
      <c r="BH28" s="49">
        <f>SUM(B28,D28,F28,H28,J28,L28,N28,P28,R28,T28,V28,X28,Z28,AB28,AD28,AF28,AH28,AJ28,AL28,AN28,AP28,AR28,AT28,AV28,AX28,AZ28,BB28,BD28)</f>
        <v/>
      </c>
      <c r="BI28" s="8" t="n"/>
    </row>
    <row r="29" ht="15.75" customHeight="1" s="665" thickBot="1">
      <c r="A29" s="10" t="inlineStr">
        <is>
          <t>Возврат из платёжной системы</t>
        </is>
      </c>
      <c r="B29" s="23" t="n">
        <v>2410</v>
      </c>
      <c r="C29" s="35" t="n"/>
      <c r="D29" s="23" t="n">
        <v>1965</v>
      </c>
      <c r="E29" s="35" t="n"/>
      <c r="F29" s="23" t="n">
        <v>2509</v>
      </c>
      <c r="G29" s="35" t="n"/>
      <c r="H29" s="23" t="n">
        <v>3513</v>
      </c>
      <c r="I29" s="35" t="n"/>
      <c r="J29" s="23" t="n">
        <v>2681</v>
      </c>
      <c r="K29" s="35" t="n"/>
      <c r="L29" s="23" t="n">
        <v>1508</v>
      </c>
      <c r="M29" s="35" t="n"/>
      <c r="N29" s="23" t="n">
        <v>3252</v>
      </c>
      <c r="O29" s="35" t="n"/>
      <c r="P29" s="23" t="n">
        <v>3160</v>
      </c>
      <c r="Q29" s="35" t="n"/>
      <c r="R29" s="23" t="n">
        <v>3030</v>
      </c>
      <c r="S29" s="35" t="n"/>
      <c r="T29" s="23" t="n">
        <v>7413</v>
      </c>
      <c r="U29" s="35" t="n"/>
      <c r="V29" s="23" t="n">
        <v>7883</v>
      </c>
      <c r="W29" s="35" t="n"/>
      <c r="X29" s="23" t="n">
        <v>5194</v>
      </c>
      <c r="Y29" s="35" t="n"/>
      <c r="Z29" s="23" t="n">
        <v>3010</v>
      </c>
      <c r="AA29" s="35" t="n"/>
      <c r="AB29" s="23" t="n">
        <v>7320</v>
      </c>
      <c r="AC29" s="35" t="n"/>
      <c r="AD29" s="23" t="n">
        <v>9955</v>
      </c>
      <c r="AE29" s="35" t="n"/>
      <c r="AF29" s="23" t="n">
        <v>6356</v>
      </c>
      <c r="AG29" s="35" t="n"/>
      <c r="AH29" s="23" t="n">
        <v>4704</v>
      </c>
      <c r="AI29" s="35" t="n"/>
      <c r="AJ29" s="23" t="n">
        <v>3601</v>
      </c>
      <c r="AK29" s="35" t="n"/>
      <c r="AL29" s="23" t="n">
        <v>2173</v>
      </c>
      <c r="AM29" s="35" t="n"/>
      <c r="AN29" s="23" t="n">
        <v>1441</v>
      </c>
      <c r="AO29" s="35" t="n"/>
      <c r="AP29" s="23" t="inlineStr">
        <is>
          <t>3455</t>
        </is>
      </c>
      <c r="AQ29" s="35" t="n"/>
      <c r="AR29" s="23" t="n">
        <v>3368</v>
      </c>
      <c r="AS29" s="35" t="n"/>
      <c r="AT29" s="23" t="n">
        <v>1754</v>
      </c>
      <c r="AU29" s="35" t="n"/>
      <c r="AV29" s="23" t="n">
        <v>2128</v>
      </c>
      <c r="AW29" s="35" t="n"/>
      <c r="AX29" s="23" t="n">
        <v>3520</v>
      </c>
      <c r="AY29" s="35" t="n"/>
      <c r="AZ29" s="23" t="n">
        <v>1905</v>
      </c>
      <c r="BA29" s="35" t="n"/>
      <c r="BB29" s="23" t="n">
        <v>1097</v>
      </c>
      <c r="BC29" s="35" t="n"/>
      <c r="BD29" s="23" t="n">
        <v>2670</v>
      </c>
      <c r="BE29" s="35" t="n"/>
      <c r="BF29" s="55">
        <f>AVERAGE(B29,D29,F29,H29,J29,L29,N29,P29,R29,T29,V29,X29,Z29,AB29,AD29,AF29,AH29,AJ29,AL29,AN29,AP29,AR29,AT29,AV29,AX29,AZ29,BB29,BD29)</f>
        <v/>
      </c>
      <c r="BG29" s="63" t="n"/>
      <c r="BH29" s="55">
        <f>SUM(B29,D29,F29,H29,J29,L29,N29,P29,R29,T29,V29,X29,Z29,AB29,AD29,AF29,AH29,AJ29,AL29,AN29,AP29,AR29,AT29,AV29,AX29,AZ29,BB29,BD29)</f>
        <v/>
      </c>
      <c r="BI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49" t="n"/>
      <c r="BG30" s="59" t="n"/>
      <c r="BH30" s="49" t="n"/>
      <c r="BI30" s="8" t="n"/>
    </row>
    <row r="31">
      <c r="A31" s="9" t="inlineStr">
        <is>
          <t>Открылось окно авторизации</t>
        </is>
      </c>
      <c r="B31" s="19" t="n">
        <v>10299</v>
      </c>
      <c r="C31" s="38">
        <f>B31/B3</f>
        <v/>
      </c>
      <c r="D31" s="19" t="n">
        <v>9345</v>
      </c>
      <c r="E31" s="38">
        <f>D31/D4</f>
        <v/>
      </c>
      <c r="F31" s="19" t="n">
        <v>10639</v>
      </c>
      <c r="G31" s="38">
        <f>F31/F4</f>
        <v/>
      </c>
      <c r="H31" s="19" t="n">
        <v>12428</v>
      </c>
      <c r="I31" s="38">
        <f>H31/H4</f>
        <v/>
      </c>
      <c r="J31" s="19" t="n">
        <v>10315</v>
      </c>
      <c r="K31" s="38">
        <f>J31/J4</f>
        <v/>
      </c>
      <c r="L31" s="19" t="n">
        <v>7988</v>
      </c>
      <c r="M31" s="38">
        <f>L31/L4</f>
        <v/>
      </c>
      <c r="N31" s="19" t="n">
        <v>11902</v>
      </c>
      <c r="O31" s="38">
        <f>N31/N4</f>
        <v/>
      </c>
      <c r="P31" s="19" t="n">
        <v>11891</v>
      </c>
      <c r="Q31" s="38">
        <f>P31/P4</f>
        <v/>
      </c>
      <c r="R31" s="19" t="n">
        <v>11763</v>
      </c>
      <c r="S31" s="38">
        <f>R31/R4</f>
        <v/>
      </c>
      <c r="T31" s="19" t="n">
        <v>19207</v>
      </c>
      <c r="U31" s="38">
        <f>T31/T4</f>
        <v/>
      </c>
      <c r="V31" s="19" t="n">
        <v>20232</v>
      </c>
      <c r="W31" s="38">
        <f>V31/V4</f>
        <v/>
      </c>
      <c r="X31" s="19" t="n">
        <v>14717</v>
      </c>
      <c r="Y31" s="38">
        <f>X31/X4</f>
        <v/>
      </c>
      <c r="Z31" s="19" t="n">
        <v>11151</v>
      </c>
      <c r="AA31" s="38">
        <f>Z31/Z4</f>
        <v/>
      </c>
      <c r="AB31" s="19" t="n">
        <v>19213</v>
      </c>
      <c r="AC31" s="38">
        <f>AB31/AB4</f>
        <v/>
      </c>
      <c r="AD31" s="19" t="n">
        <v>23495</v>
      </c>
      <c r="AE31" s="38">
        <f>AD31/AD4</f>
        <v/>
      </c>
      <c r="AF31" s="19" t="n">
        <v>17480</v>
      </c>
      <c r="AG31" s="38">
        <f>AF31/AF4</f>
        <v/>
      </c>
      <c r="AH31" s="19" t="n">
        <v>14252</v>
      </c>
      <c r="AI31" s="38">
        <f>AH31/AH4</f>
        <v/>
      </c>
      <c r="AJ31" s="19" t="n">
        <v>12916</v>
      </c>
      <c r="AK31" s="38">
        <f>AJ31/AJ4</f>
        <v/>
      </c>
      <c r="AL31" s="19" t="n">
        <v>9606</v>
      </c>
      <c r="AM31" s="38">
        <f>AL31/AL4</f>
        <v/>
      </c>
      <c r="AN31" s="19" t="n">
        <v>8049</v>
      </c>
      <c r="AO31" s="38">
        <f>AN31/AN4</f>
        <v/>
      </c>
      <c r="AP31" s="19" t="inlineStr">
        <is>
          <t>12252</t>
        </is>
      </c>
      <c r="AQ31" s="38">
        <f>AP31/AP4</f>
        <v/>
      </c>
      <c r="AR31" s="19" t="n">
        <v>12119</v>
      </c>
      <c r="AS31" s="38">
        <f>AR31/AR4</f>
        <v/>
      </c>
      <c r="AT31" s="19" t="n">
        <v>8262</v>
      </c>
      <c r="AU31" s="38">
        <f>AT31/AT4</f>
        <v/>
      </c>
      <c r="AV31" s="19" t="n">
        <v>9434</v>
      </c>
      <c r="AW31" s="38">
        <f>AV31/AV4</f>
        <v/>
      </c>
      <c r="AX31" s="19" t="n">
        <v>12413</v>
      </c>
      <c r="AY31" s="38">
        <f>AX31/AX4</f>
        <v/>
      </c>
      <c r="AZ31" s="19" t="n">
        <v>8957</v>
      </c>
      <c r="BA31" s="38">
        <f>AZ31/AZ4</f>
        <v/>
      </c>
      <c r="BB31" s="19" t="n">
        <v>7487</v>
      </c>
      <c r="BC31" s="38">
        <f>BB31/BB4</f>
        <v/>
      </c>
      <c r="BD31" s="19" t="n">
        <v>11510</v>
      </c>
      <c r="BE31" s="38">
        <f>BD31/BD4</f>
        <v/>
      </c>
      <c r="BF31" s="49">
        <f>AVERAGE(B31,D31,F31,H31,J31,L31,N31,P31,R31,T31,V31,X31,Z31,AB31,AD31,AF31,AH31,AJ31,AL31,AN31,AP31,AR31,AT31,AV31,AX31,AZ31,BB31,BD31)</f>
        <v/>
      </c>
      <c r="BG31" s="59">
        <f>BF31/BF4</f>
        <v/>
      </c>
      <c r="BH31" s="49">
        <f>SUM(B31,D31,F31,H31,J31,L31,N31,P31,R31,T31,V31,X31,Z31,AB31,AD31,AF31,AH31,AJ31,AL31,AN31,AP31,AR31,AT31,AV31,AX31,AZ31,BB31,BD31)</f>
        <v/>
      </c>
      <c r="BI31" s="8" t="n"/>
    </row>
    <row r="32">
      <c r="A32" s="9" t="inlineStr">
        <is>
          <t>Ввёл код</t>
        </is>
      </c>
      <c r="B32" s="19" t="n">
        <v>9983</v>
      </c>
      <c r="C32" s="38">
        <f>B32/B31</f>
        <v/>
      </c>
      <c r="D32" s="19" t="n">
        <v>9039</v>
      </c>
      <c r="E32" s="38">
        <f>D32/D31</f>
        <v/>
      </c>
      <c r="F32" s="19" t="n">
        <v>10345</v>
      </c>
      <c r="G32" s="38">
        <f>F32/F31</f>
        <v/>
      </c>
      <c r="H32" s="19" t="n">
        <v>11986</v>
      </c>
      <c r="I32" s="38">
        <f>H32/H31</f>
        <v/>
      </c>
      <c r="J32" s="19" t="n">
        <v>9966</v>
      </c>
      <c r="K32" s="38">
        <f>J32/J31</f>
        <v/>
      </c>
      <c r="L32" s="19" t="n">
        <v>7729</v>
      </c>
      <c r="M32" s="38">
        <f>L32/L31</f>
        <v/>
      </c>
      <c r="N32" s="19" t="n">
        <v>11498</v>
      </c>
      <c r="O32" s="38">
        <f>N32/N31</f>
        <v/>
      </c>
      <c r="P32" s="19" t="n">
        <v>11064</v>
      </c>
      <c r="Q32" s="38">
        <f>P32/P31</f>
        <v/>
      </c>
      <c r="R32" s="19" t="n">
        <v>10898</v>
      </c>
      <c r="S32" s="38">
        <f>R32/R31</f>
        <v/>
      </c>
      <c r="T32" s="19" t="n">
        <v>18477</v>
      </c>
      <c r="U32" s="38">
        <f>T32/T31</f>
        <v/>
      </c>
      <c r="V32" s="19" t="n">
        <v>19539</v>
      </c>
      <c r="W32" s="38">
        <f>V32/V31</f>
        <v/>
      </c>
      <c r="X32" s="19" t="n">
        <v>14252</v>
      </c>
      <c r="Y32" s="38">
        <f>X32/X31</f>
        <v/>
      </c>
      <c r="Z32" s="19" t="n">
        <v>10782</v>
      </c>
      <c r="AA32" s="38">
        <f>Z32/Z31</f>
        <v/>
      </c>
      <c r="AB32" s="19" t="n">
        <v>18629</v>
      </c>
      <c r="AC32" s="38">
        <f>AB32/AB31</f>
        <v/>
      </c>
      <c r="AD32" s="19" t="n">
        <v>22746</v>
      </c>
      <c r="AE32" s="38">
        <f>AD32/AD31</f>
        <v/>
      </c>
      <c r="AF32" s="19" t="n">
        <v>16870</v>
      </c>
      <c r="AG32" s="38">
        <f>AF32/AF31</f>
        <v/>
      </c>
      <c r="AH32" s="19" t="n">
        <v>13773</v>
      </c>
      <c r="AI32" s="38">
        <f>AH32/AH31</f>
        <v/>
      </c>
      <c r="AJ32" s="19" t="n">
        <v>12474</v>
      </c>
      <c r="AK32" s="38">
        <f>AJ32/AJ31</f>
        <v/>
      </c>
      <c r="AL32" s="19" t="n">
        <v>9302</v>
      </c>
      <c r="AM32" s="38">
        <f>AL32/AL31</f>
        <v/>
      </c>
      <c r="AN32" s="19" t="n">
        <v>7821</v>
      </c>
      <c r="AO32" s="38">
        <f>AN32/AN31</f>
        <v/>
      </c>
      <c r="AP32" s="19" t="inlineStr">
        <is>
          <t>11845</t>
        </is>
      </c>
      <c r="AQ32" s="38">
        <f>AP32/AP31</f>
        <v/>
      </c>
      <c r="AR32" s="19" t="n">
        <v>11751</v>
      </c>
      <c r="AS32" s="38">
        <f>AR32/AR31</f>
        <v/>
      </c>
      <c r="AT32" s="19" t="n">
        <v>7966</v>
      </c>
      <c r="AU32" s="38">
        <f>AT32/AT31</f>
        <v/>
      </c>
      <c r="AV32" s="19" t="n">
        <v>9116</v>
      </c>
      <c r="AW32" s="38">
        <f>AV32/AV31</f>
        <v/>
      </c>
      <c r="AX32" s="19" t="n">
        <v>12060</v>
      </c>
      <c r="AY32" s="38">
        <f>AX32/AX31</f>
        <v/>
      </c>
      <c r="AZ32" s="19" t="n">
        <v>8655</v>
      </c>
      <c r="BA32" s="38">
        <f>AZ32/AZ31</f>
        <v/>
      </c>
      <c r="BB32" s="19" t="n">
        <v>7275</v>
      </c>
      <c r="BC32" s="38">
        <f>BB32/BB31</f>
        <v/>
      </c>
      <c r="BD32" s="19" t="n">
        <v>11136</v>
      </c>
      <c r="BE32" s="38">
        <f>BD32/BD31</f>
        <v/>
      </c>
      <c r="BF32" s="49">
        <f>AVERAGE(B32,D32,F32,H32,J32,L32,N32,P32,R32,T32,V32,X32,Z32,AB32,AD32,AF32,AH32,AJ32,AL32,AN32,AP32,AR32,AT32,AV32,AX32,AZ32,BB32,BD32)</f>
        <v/>
      </c>
      <c r="BG32" s="59">
        <f>BF32/BF31</f>
        <v/>
      </c>
      <c r="BH32" s="49">
        <f>SUM(B32,D32,F32,H32,J32,L32,N32,P32,R32,T32,V32,X32,Z32,AB32,AD32,AF32,AH32,AJ32,AL32,AN32,AP32,AR32,AT32,AV32,AX32,AZ32,BB32,BD32)</f>
        <v/>
      </c>
      <c r="BI32" s="8" t="n"/>
    </row>
    <row r="33">
      <c r="A33" s="9" t="inlineStr">
        <is>
          <t>Нажал кнопку "Проверить код"</t>
        </is>
      </c>
      <c r="B33" s="19" t="n">
        <v>9929</v>
      </c>
      <c r="C33" s="38">
        <f>B33/B31</f>
        <v/>
      </c>
      <c r="D33" s="19" t="n">
        <v>8988</v>
      </c>
      <c r="E33" s="38">
        <f>D33/D31</f>
        <v/>
      </c>
      <c r="F33" s="19" t="n">
        <v>10295</v>
      </c>
      <c r="G33" s="38">
        <f>F33/F31</f>
        <v/>
      </c>
      <c r="H33" s="19" t="n">
        <v>11928</v>
      </c>
      <c r="I33" s="38">
        <f>H33/H31</f>
        <v/>
      </c>
      <c r="J33" s="19" t="n">
        <v>9906</v>
      </c>
      <c r="K33" s="38">
        <f>J33/J31</f>
        <v/>
      </c>
      <c r="L33" s="19" t="n">
        <v>7679</v>
      </c>
      <c r="M33" s="38">
        <f>L33/L31</f>
        <v/>
      </c>
      <c r="N33" s="19" t="n">
        <v>11431</v>
      </c>
      <c r="O33" s="38">
        <f>N33/N31</f>
        <v/>
      </c>
      <c r="P33" s="19" t="n">
        <v>10991</v>
      </c>
      <c r="Q33" s="38">
        <f>P33/P31</f>
        <v/>
      </c>
      <c r="R33" s="19" t="n">
        <v>10844</v>
      </c>
      <c r="S33" s="38">
        <f>R33/R31</f>
        <v/>
      </c>
      <c r="T33" s="19" t="n">
        <v>18386</v>
      </c>
      <c r="U33" s="38">
        <f>T33/T31</f>
        <v/>
      </c>
      <c r="V33" s="19" t="n">
        <v>19416</v>
      </c>
      <c r="W33" s="38">
        <f>V33/V31</f>
        <v/>
      </c>
      <c r="X33" s="19" t="n">
        <v>14181</v>
      </c>
      <c r="Y33" s="38">
        <f>X33/X31</f>
        <v/>
      </c>
      <c r="Z33" s="19" t="n">
        <v>10718</v>
      </c>
      <c r="AA33" s="38">
        <f>Z33/Z31</f>
        <v/>
      </c>
      <c r="AB33" s="19" t="n">
        <v>18524</v>
      </c>
      <c r="AC33" s="38">
        <f>AB33/AB31</f>
        <v/>
      </c>
      <c r="AD33" s="19" t="n">
        <v>22613</v>
      </c>
      <c r="AE33" s="38">
        <f>AD33/AD31</f>
        <v/>
      </c>
      <c r="AF33" s="19" t="n">
        <v>16779</v>
      </c>
      <c r="AG33" s="38">
        <f>AF33/AF31</f>
        <v/>
      </c>
      <c r="AH33" s="19" t="n">
        <v>13707</v>
      </c>
      <c r="AI33" s="38">
        <f>AH33/AH31</f>
        <v/>
      </c>
      <c r="AJ33" s="19" t="n">
        <v>12413</v>
      </c>
      <c r="AK33" s="38">
        <f>AJ33/AJ31</f>
        <v/>
      </c>
      <c r="AL33" s="19" t="n">
        <v>9267</v>
      </c>
      <c r="AM33" s="38">
        <f>AL33/AL31</f>
        <v/>
      </c>
      <c r="AN33" s="19" t="n">
        <v>7772</v>
      </c>
      <c r="AO33" s="38">
        <f>AN33/AN31</f>
        <v/>
      </c>
      <c r="AP33" s="19" t="inlineStr">
        <is>
          <t>11775</t>
        </is>
      </c>
      <c r="AQ33" s="38">
        <f>AP33/AP31</f>
        <v/>
      </c>
      <c r="AR33" s="24" t="n">
        <v>11692</v>
      </c>
      <c r="AS33" s="38">
        <f>AR33/AR31</f>
        <v/>
      </c>
      <c r="AT33" s="19" t="n">
        <v>7915</v>
      </c>
      <c r="AU33" s="38">
        <f>AT33/AT31</f>
        <v/>
      </c>
      <c r="AV33" s="19" t="n">
        <v>9066</v>
      </c>
      <c r="AW33" s="38">
        <f>AV33/AV31</f>
        <v/>
      </c>
      <c r="AX33" s="19" t="n">
        <v>11986</v>
      </c>
      <c r="AY33" s="38">
        <f>AX33/AX31</f>
        <v/>
      </c>
      <c r="AZ33" s="19" t="n">
        <v>8596</v>
      </c>
      <c r="BA33" s="38">
        <f>AZ33/AZ31</f>
        <v/>
      </c>
      <c r="BB33" s="19" t="n">
        <v>7226</v>
      </c>
      <c r="BC33" s="38">
        <f>BB33/BB31</f>
        <v/>
      </c>
      <c r="BD33" s="19" t="n">
        <v>11089</v>
      </c>
      <c r="BE33" s="38">
        <f>BD33/BD31</f>
        <v/>
      </c>
      <c r="BF33" s="49">
        <f>AVERAGE(B33,D33,F33,H33,J33,L33,N33,P33,R33,T33,V33,X33,Z33,AB33,AD33,AF33,AH33,AJ33,AL33,AN33,AP33,AR33,AT33,AV33,AX33,AZ33,BB33,BD33)</f>
        <v/>
      </c>
      <c r="BG33" s="59">
        <f>BF33/BF31</f>
        <v/>
      </c>
      <c r="BH33" s="49">
        <f>SUM(B33,D33,F33,H33,J33,L33,N33,P33,R33,T33,V33,X33,Z33,AB33,AD33,AF33,AH33,AJ33,AL33,AN33,AP33,AR33,AT33,AV33,AX33,AZ33,BB33,BD33)</f>
        <v/>
      </c>
      <c r="BI33" s="8" t="n"/>
    </row>
    <row r="34" ht="15.75" customHeight="1" s="665" thickBot="1">
      <c r="A34" s="12" t="inlineStr">
        <is>
          <t>Код принят сервером</t>
        </is>
      </c>
      <c r="B34" s="26" t="n">
        <v>9409</v>
      </c>
      <c r="C34" s="38">
        <f>B34/B31</f>
        <v/>
      </c>
      <c r="D34" s="26" t="n">
        <v>8516</v>
      </c>
      <c r="E34" s="38">
        <f>D34/D31</f>
        <v/>
      </c>
      <c r="F34" s="26" t="n">
        <v>9834</v>
      </c>
      <c r="G34" s="38">
        <f>F34/F31</f>
        <v/>
      </c>
      <c r="H34" s="26" t="n">
        <v>11415</v>
      </c>
      <c r="I34" s="38">
        <f>H34/H31</f>
        <v/>
      </c>
      <c r="J34" s="26" t="n">
        <v>9412</v>
      </c>
      <c r="K34" s="38">
        <f>J34/J31</f>
        <v/>
      </c>
      <c r="L34" s="26" t="n">
        <v>7201</v>
      </c>
      <c r="M34" s="38">
        <f>L34/L31</f>
        <v/>
      </c>
      <c r="N34" s="26" t="n">
        <v>10880</v>
      </c>
      <c r="O34" s="38">
        <f>N34/N31</f>
        <v/>
      </c>
      <c r="P34" s="26" t="n">
        <v>10423</v>
      </c>
      <c r="Q34" s="38">
        <f>P34/P31</f>
        <v/>
      </c>
      <c r="R34" s="26" t="n">
        <v>10273</v>
      </c>
      <c r="S34" s="38">
        <f>R34/R31</f>
        <v/>
      </c>
      <c r="T34" s="26" t="n">
        <v>17746</v>
      </c>
      <c r="U34" s="38">
        <f>T34/T31</f>
        <v/>
      </c>
      <c r="V34" s="26" t="n">
        <v>18810</v>
      </c>
      <c r="W34" s="38">
        <f>V34/V31</f>
        <v/>
      </c>
      <c r="X34" s="26" t="n">
        <v>13711</v>
      </c>
      <c r="Y34" s="38">
        <f>X34/X31</f>
        <v/>
      </c>
      <c r="Z34" s="26" t="n">
        <v>10220</v>
      </c>
      <c r="AA34" s="38">
        <f>Z34/Z31</f>
        <v/>
      </c>
      <c r="AB34" s="26" t="n">
        <v>17937</v>
      </c>
      <c r="AC34" s="38">
        <f>AB34/AB31</f>
        <v/>
      </c>
      <c r="AD34" s="26" t="n">
        <v>21984</v>
      </c>
      <c r="AE34" s="38">
        <f>AD34/AD31</f>
        <v/>
      </c>
      <c r="AF34" s="26" t="n">
        <v>16185</v>
      </c>
      <c r="AG34" s="38">
        <f>AF34/AF31</f>
        <v/>
      </c>
      <c r="AH34" s="26" t="n">
        <v>13116</v>
      </c>
      <c r="AI34" s="38">
        <f>AH34/AH31</f>
        <v/>
      </c>
      <c r="AJ34" s="26" t="n">
        <v>11812</v>
      </c>
      <c r="AK34" s="38">
        <f>AJ34/AJ31</f>
        <v/>
      </c>
      <c r="AL34" s="26" t="n">
        <v>8743</v>
      </c>
      <c r="AM34" s="38">
        <f>AL34/AL31</f>
        <v/>
      </c>
      <c r="AN34" s="26" t="n">
        <v>7248</v>
      </c>
      <c r="AO34" s="38">
        <f>AN34/AN31</f>
        <v/>
      </c>
      <c r="AP34" s="26" t="inlineStr">
        <is>
          <t>11226</t>
        </is>
      </c>
      <c r="AQ34" s="38">
        <f>AP34/AP31</f>
        <v/>
      </c>
      <c r="AR34" s="47" t="n">
        <v>11148</v>
      </c>
      <c r="AS34" s="38">
        <f>AR34/AR31</f>
        <v/>
      </c>
      <c r="AT34" s="26" t="n">
        <v>7397</v>
      </c>
      <c r="AU34" s="38">
        <f>AT34/AT31</f>
        <v/>
      </c>
      <c r="AV34" s="26" t="n">
        <v>8564</v>
      </c>
      <c r="AW34" s="38">
        <f>AV34/AV31</f>
        <v/>
      </c>
      <c r="AX34" s="26" t="n">
        <v>11394</v>
      </c>
      <c r="AY34" s="38">
        <f>AX34/AX31</f>
        <v/>
      </c>
      <c r="AZ34" s="26" t="n">
        <v>8083</v>
      </c>
      <c r="BA34" s="38">
        <f>AZ34/AZ31</f>
        <v/>
      </c>
      <c r="BB34" s="26" t="n">
        <v>6681</v>
      </c>
      <c r="BC34" s="38">
        <f>BB34/BB31</f>
        <v/>
      </c>
      <c r="BD34" s="26" t="n">
        <v>10485</v>
      </c>
      <c r="BE34" s="38">
        <f>BD34/BD31</f>
        <v/>
      </c>
      <c r="BF34" s="49">
        <f>AVERAGE(B34,D34,F34,H34,J34,L34,N34,P34,R34,T34,V34,X34,Z34,AB34,AD34,AF34,AH34,AJ34,AL34,AN34,AP34,AR34,AT34,AV34,AX34,AZ34,BB34,BD34)</f>
        <v/>
      </c>
      <c r="BG34" s="59">
        <f>BF34/BF31</f>
        <v/>
      </c>
      <c r="BH34" s="49">
        <f>SUM(B34,D34,F34,H34,J34,L34,N34,P34,R34,T34,V34,X34,Z34,AB34,AD34,AF34,AH34,AJ34,AL34,AN34,AP34,AR34,AT34,AV34,AX34,AZ34,BB34,BD34)</f>
        <v/>
      </c>
      <c r="BI34" s="8" t="n"/>
    </row>
    <row r="35" ht="15.75" customHeight="1" s="665" thickBot="1">
      <c r="A35" s="10" t="inlineStr">
        <is>
          <t>Сменить телефон (клик в кнопку ЛК =100%)</t>
        </is>
      </c>
      <c r="B35" s="23" t="n">
        <v>223</v>
      </c>
      <c r="C35" s="35">
        <f>B35/B6</f>
        <v/>
      </c>
      <c r="D35" s="23" t="n">
        <v>205</v>
      </c>
      <c r="E35" s="35">
        <f>D35/D6</f>
        <v/>
      </c>
      <c r="F35" s="23" t="n">
        <v>218</v>
      </c>
      <c r="G35" s="35">
        <f>F35/F6</f>
        <v/>
      </c>
      <c r="H35" s="23" t="n">
        <v>289</v>
      </c>
      <c r="I35" s="35">
        <f>H35/H6</f>
        <v/>
      </c>
      <c r="J35" s="23" t="n">
        <v>219</v>
      </c>
      <c r="K35" s="35">
        <f>J35/J6</f>
        <v/>
      </c>
      <c r="L35" s="23" t="n">
        <v>190</v>
      </c>
      <c r="M35" s="35">
        <f>L35/L6</f>
        <v/>
      </c>
      <c r="N35" s="23" t="n">
        <v>267</v>
      </c>
      <c r="O35" s="35">
        <f>N35/N6</f>
        <v/>
      </c>
      <c r="P35" s="23" t="n">
        <v>376</v>
      </c>
      <c r="Q35" s="35">
        <f>P35/P6</f>
        <v/>
      </c>
      <c r="R35" s="23" t="n">
        <v>372</v>
      </c>
      <c r="S35" s="35">
        <f>R35/R6</f>
        <v/>
      </c>
      <c r="T35" s="23" t="n">
        <v>424</v>
      </c>
      <c r="U35" s="35">
        <f>T35/T6</f>
        <v/>
      </c>
      <c r="V35" s="23" t="n">
        <v>429</v>
      </c>
      <c r="W35" s="35">
        <f>V35/V6</f>
        <v/>
      </c>
      <c r="X35" s="23" t="n">
        <v>289</v>
      </c>
      <c r="Y35" s="35">
        <f>X35/X6</f>
        <v/>
      </c>
      <c r="Z35" s="23" t="n">
        <v>243</v>
      </c>
      <c r="AA35" s="35">
        <f>Z35/Z6</f>
        <v/>
      </c>
      <c r="AB35" s="23" t="n">
        <v>389</v>
      </c>
      <c r="AC35" s="35">
        <f>AB35/AB6</f>
        <v/>
      </c>
      <c r="AD35" s="23" t="n">
        <v>513</v>
      </c>
      <c r="AE35" s="35">
        <f>AD35/AD6</f>
        <v/>
      </c>
      <c r="AF35" s="23" t="n">
        <v>384</v>
      </c>
      <c r="AG35" s="35">
        <f>AF35/AF6</f>
        <v/>
      </c>
      <c r="AH35" s="23" t="n">
        <v>297</v>
      </c>
      <c r="AI35" s="35">
        <f>AH35/AH6</f>
        <v/>
      </c>
      <c r="AJ35" s="23" t="n">
        <v>278</v>
      </c>
      <c r="AK35" s="35">
        <f>AJ35/AJ6</f>
        <v/>
      </c>
      <c r="AL35" s="23" t="n">
        <v>201</v>
      </c>
      <c r="AM35" s="35">
        <f>AL35/AL6</f>
        <v/>
      </c>
      <c r="AN35" s="23" t="n">
        <v>194</v>
      </c>
      <c r="AO35" s="35">
        <f>AN35/AN6</f>
        <v/>
      </c>
      <c r="AP35" s="23" t="inlineStr">
        <is>
          <t>270</t>
        </is>
      </c>
      <c r="AQ35" s="35">
        <f>AP35/AP6</f>
        <v/>
      </c>
      <c r="AR35" s="23" t="n">
        <v>236</v>
      </c>
      <c r="AS35" s="35">
        <f>AR35/AR6</f>
        <v/>
      </c>
      <c r="AT35" s="23" t="n">
        <v>225</v>
      </c>
      <c r="AU35" s="35">
        <f>AT35/AT6</f>
        <v/>
      </c>
      <c r="AV35" s="23" t="n">
        <v>230</v>
      </c>
      <c r="AW35" s="35">
        <f>AV35/AV6</f>
        <v/>
      </c>
      <c r="AX35" s="23" t="n">
        <v>272</v>
      </c>
      <c r="AY35" s="35">
        <f>AX35/AX6</f>
        <v/>
      </c>
      <c r="AZ35" s="23" t="n">
        <v>187</v>
      </c>
      <c r="BA35" s="35">
        <f>AZ35/AZ6</f>
        <v/>
      </c>
      <c r="BB35" s="23" t="n">
        <v>173</v>
      </c>
      <c r="BC35" s="35">
        <f>BB35/BB6</f>
        <v/>
      </c>
      <c r="BD35" s="23" t="n">
        <v>243</v>
      </c>
      <c r="BE35" s="35">
        <f>BD35/BD6</f>
        <v/>
      </c>
      <c r="BF35" s="55">
        <f>AVERAGE(B35,D35,F35,H35,J35,L35,N35,P35,R35,T35,V35,X35,Z35,AB35,AD35,AF35,AH35,AJ35,AL35,AN35,AP35,AR35,AT35,AV35,AX35,AZ35,BB35,BD35)</f>
        <v/>
      </c>
      <c r="BG35" s="105">
        <f>BF35/BF6</f>
        <v/>
      </c>
      <c r="BH35" s="55">
        <f>SUM(B35,D35,F35,H35,J35,L35,N35,P35,R35,T35,V35,X35,Z35,AB35,AD35,AF35,AH35,AJ35,AL35,AN35,AP35,AR35,AT35,AV35,AX35,AZ35,BB35,BD35)</f>
        <v/>
      </c>
      <c r="BI35" s="8" t="n"/>
    </row>
    <row r="36" ht="15.75" customHeight="1" s="665" thickBot="1">
      <c r="A36" s="11" t="inlineStr">
        <is>
          <t>Заявка из авторизации  (мы незнакомы = 100%)</t>
        </is>
      </c>
      <c r="B36" s="25" t="n">
        <v>1</v>
      </c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/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/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49">
        <f>AVERAGE(B36,D36,F36,H36,J36,L36,N36,P36,R36,T36,V36,X36,Z36,AB36,AD36,AF36,AH36,AJ36,AL36,AN36,AP36,AR36,AT36,AV36,AX36,AZ36,BB36,BD36)</f>
        <v/>
      </c>
      <c r="BG36" s="65">
        <f>BF36/B9</f>
        <v/>
      </c>
      <c r="BH36" s="49">
        <f>SUM(B36,D36,F36,H36,J36,L36,N36,P36,R36,T36,V36,X36,Z36,AB36,AD36,AF36,AH36,AJ36,AL36,AN36,AP36,AR36,AT36,AV36,AX36,AZ36,BB36,BD36)</f>
        <v/>
      </c>
      <c r="BI36" s="8" t="n"/>
    </row>
    <row r="37" ht="15.75" customHeight="1" s="665" thickBot="1">
      <c r="A37" s="10" t="inlineStr">
        <is>
          <t>СМС в авторизации повторная (100% — клик в кнопку ЛК)</t>
        </is>
      </c>
      <c r="B37" s="23" t="n">
        <v>262</v>
      </c>
      <c r="C37" s="35">
        <f>B37/B6</f>
        <v/>
      </c>
      <c r="D37" s="23" t="n">
        <v>244</v>
      </c>
      <c r="E37" s="35">
        <f>D37/D6</f>
        <v/>
      </c>
      <c r="F37" s="23" t="n">
        <v>250</v>
      </c>
      <c r="G37" s="35">
        <f>F37/F6</f>
        <v/>
      </c>
      <c r="H37" s="23" t="n">
        <v>394</v>
      </c>
      <c r="I37" s="35">
        <f>H37/H6</f>
        <v/>
      </c>
      <c r="J37" s="23" t="n">
        <v>311</v>
      </c>
      <c r="K37" s="35">
        <f>J37/J6</f>
        <v/>
      </c>
      <c r="L37" s="23" t="n">
        <v>201</v>
      </c>
      <c r="M37" s="35">
        <f>L37/L6</f>
        <v/>
      </c>
      <c r="N37" s="23" t="n">
        <v>331</v>
      </c>
      <c r="O37" s="35">
        <f>N37/N6</f>
        <v/>
      </c>
      <c r="P37" s="23" t="n">
        <v>757</v>
      </c>
      <c r="Q37" s="35">
        <f>P37/P6</f>
        <v/>
      </c>
      <c r="R37" s="23" t="n">
        <v>835</v>
      </c>
      <c r="S37" s="35">
        <f>R37/R6</f>
        <v/>
      </c>
      <c r="T37" s="23" t="n">
        <v>646</v>
      </c>
      <c r="U37" s="35">
        <f>T37/T6</f>
        <v/>
      </c>
      <c r="V37" s="23" t="n">
        <v>682</v>
      </c>
      <c r="W37" s="35">
        <f>V37/V6</f>
        <v/>
      </c>
      <c r="X37" s="23" t="n">
        <v>467</v>
      </c>
      <c r="Y37" s="35">
        <f>X37/X6</f>
        <v/>
      </c>
      <c r="Z37" s="23" t="n">
        <v>278</v>
      </c>
      <c r="AA37" s="35">
        <f>Z37/Z6</f>
        <v/>
      </c>
      <c r="AB37" s="23" t="n">
        <v>559</v>
      </c>
      <c r="AC37" s="35">
        <f>AB37/AB6</f>
        <v/>
      </c>
      <c r="AD37" s="23" t="n">
        <v>703</v>
      </c>
      <c r="AE37" s="35">
        <f>AD37/AD6</f>
        <v/>
      </c>
      <c r="AF37" s="23" t="n">
        <v>604</v>
      </c>
      <c r="AG37" s="35">
        <f>AF37/AF6</f>
        <v/>
      </c>
      <c r="AH37" s="23" t="n">
        <v>425</v>
      </c>
      <c r="AI37" s="35">
        <f>AH37/AH6</f>
        <v/>
      </c>
      <c r="AJ37" s="23" t="n">
        <v>368</v>
      </c>
      <c r="AK37" s="35">
        <f>AJ37/AJ6</f>
        <v/>
      </c>
      <c r="AL37" s="23" t="n">
        <v>269</v>
      </c>
      <c r="AM37" s="35">
        <f>AL37/AL6</f>
        <v/>
      </c>
      <c r="AN37" s="23" t="n">
        <v>188</v>
      </c>
      <c r="AO37" s="35">
        <f>AN37/AN6</f>
        <v/>
      </c>
      <c r="AP37" s="23" t="inlineStr">
        <is>
          <t>374</t>
        </is>
      </c>
      <c r="AQ37" s="35">
        <f>AP37/AP6</f>
        <v/>
      </c>
      <c r="AR37" s="23" t="n">
        <v>335</v>
      </c>
      <c r="AS37" s="35">
        <f>AR37/AR6</f>
        <v/>
      </c>
      <c r="AT37" s="23" t="n">
        <v>256</v>
      </c>
      <c r="AU37" s="35">
        <f>AT37/AT6</f>
        <v/>
      </c>
      <c r="AV37" s="23" t="n">
        <v>269</v>
      </c>
      <c r="AW37" s="35">
        <f>AV37/AV6</f>
        <v/>
      </c>
      <c r="AX37" s="23" t="n">
        <v>292</v>
      </c>
      <c r="AY37" s="35">
        <f>AX37/AX6</f>
        <v/>
      </c>
      <c r="AZ37" s="23" t="n">
        <v>255</v>
      </c>
      <c r="BA37" s="35">
        <f>AZ37/AZ6</f>
        <v/>
      </c>
      <c r="BB37" s="23" t="n">
        <v>152</v>
      </c>
      <c r="BC37" s="35">
        <f>BB37/BB6</f>
        <v/>
      </c>
      <c r="BD37" s="23" t="n">
        <v>307</v>
      </c>
      <c r="BE37" s="35">
        <f>BD37/BD6</f>
        <v/>
      </c>
      <c r="BF37" s="55">
        <f>AVERAGE(B37,D37,F37,H37,J37,L37,N37,P37,R37,T37,V37,X37,Z37,AB37,AD37,AF37,AH37,AJ37,AL37,AN37,AP37,AR37,AT37,AV37,AX37,AZ37,BB37,BD37)</f>
        <v/>
      </c>
      <c r="BG37" s="63">
        <f>BF37/BF6</f>
        <v/>
      </c>
      <c r="BH37" s="55">
        <f>SUM(B37,D37,F37,H37,J37,L37,N37,P37,R37,T37,V37,X37,Z37,AB37,AD37,AF37,AH37,AJ37,AL37,AN37,AP37,AR37,AT37,AV37,AX37,AZ37,BB37,BD37)</f>
        <v/>
      </c>
      <c r="BI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49" t="n"/>
      <c r="BG38" s="60" t="n"/>
      <c r="BH38" s="49" t="n"/>
      <c r="BI38" s="8" t="n"/>
    </row>
    <row r="39">
      <c r="A39" s="9" t="inlineStr">
        <is>
          <t>Начал бронирование</t>
        </is>
      </c>
      <c r="B39" s="22" t="n">
        <v>117</v>
      </c>
      <c r="C39" s="41">
        <f>B39/B4</f>
        <v/>
      </c>
      <c r="D39" s="19" t="n">
        <v>133</v>
      </c>
      <c r="E39" s="41">
        <f>D39/D4</f>
        <v/>
      </c>
      <c r="F39" s="19" t="n">
        <v>159</v>
      </c>
      <c r="G39" s="41">
        <f>F39/F4</f>
        <v/>
      </c>
      <c r="H39" s="19" t="n">
        <v>224</v>
      </c>
      <c r="I39" s="41">
        <f>H39/H4</f>
        <v/>
      </c>
      <c r="J39" s="19" t="n">
        <v>113</v>
      </c>
      <c r="K39" s="41">
        <f>J39/J4</f>
        <v/>
      </c>
      <c r="L39" s="19" t="n">
        <v>97</v>
      </c>
      <c r="M39" s="41">
        <f>L39/L4</f>
        <v/>
      </c>
      <c r="N39" s="19" t="n">
        <v>114</v>
      </c>
      <c r="O39" s="41">
        <f>N39/N4</f>
        <v/>
      </c>
      <c r="P39" s="19" t="n">
        <v>154</v>
      </c>
      <c r="Q39" s="41">
        <f>P39/P4</f>
        <v/>
      </c>
      <c r="R39" s="19" t="n">
        <v>163</v>
      </c>
      <c r="S39" s="41">
        <f>R39/R4</f>
        <v/>
      </c>
      <c r="T39" s="19" t="n">
        <v>338</v>
      </c>
      <c r="U39" s="41">
        <f>T39/T4</f>
        <v/>
      </c>
      <c r="V39" s="19" t="n">
        <v>407</v>
      </c>
      <c r="W39" s="41">
        <f>V39/V4</f>
        <v/>
      </c>
      <c r="X39" s="19" t="n">
        <v>204</v>
      </c>
      <c r="Y39" s="41">
        <f>X39/X4</f>
        <v/>
      </c>
      <c r="Z39" s="19" t="n">
        <v>105</v>
      </c>
      <c r="AA39" s="41">
        <f>Z39/Z4</f>
        <v/>
      </c>
      <c r="AB39" s="19" t="n">
        <v>265</v>
      </c>
      <c r="AC39" s="41">
        <f>AB39/AB4</f>
        <v/>
      </c>
      <c r="AD39" s="19" t="n">
        <v>415</v>
      </c>
      <c r="AE39" s="41">
        <f>AD39/AD4</f>
        <v/>
      </c>
      <c r="AF39" s="19" t="n">
        <v>221</v>
      </c>
      <c r="AG39" s="41">
        <f>AF39/AF4</f>
        <v/>
      </c>
      <c r="AH39" s="19" t="n">
        <v>170</v>
      </c>
      <c r="AI39" s="41">
        <f>AH39/AH4</f>
        <v/>
      </c>
      <c r="AJ39" s="19" t="n">
        <v>178</v>
      </c>
      <c r="AK39" s="41">
        <f>AJ39/AJ4</f>
        <v/>
      </c>
      <c r="AL39" s="19" t="n">
        <v>102</v>
      </c>
      <c r="AM39" s="41">
        <f>AL39/AL4</f>
        <v/>
      </c>
      <c r="AN39" s="19" t="n">
        <v>67</v>
      </c>
      <c r="AO39" s="41">
        <f>AN39/AN4</f>
        <v/>
      </c>
      <c r="AP39" s="19" t="inlineStr">
        <is>
          <t>149</t>
        </is>
      </c>
      <c r="AQ39" s="41">
        <f>AP39/AP4</f>
        <v/>
      </c>
      <c r="AR39" s="19" t="n">
        <v>196</v>
      </c>
      <c r="AS39" s="41">
        <f>AR39/AR4</f>
        <v/>
      </c>
      <c r="AT39" s="19" t="n">
        <v>90</v>
      </c>
      <c r="AU39" s="41">
        <f>AT39/AT4</f>
        <v/>
      </c>
      <c r="AV39" s="19" t="n">
        <v>108</v>
      </c>
      <c r="AW39" s="41">
        <f>AV39/AV4</f>
        <v/>
      </c>
      <c r="AX39" s="19" t="n">
        <v>226</v>
      </c>
      <c r="AY39" s="41">
        <f>AX39/AX4</f>
        <v/>
      </c>
      <c r="AZ39" s="19" t="n">
        <v>124</v>
      </c>
      <c r="BA39" s="41">
        <f>AZ39/AZ4</f>
        <v/>
      </c>
      <c r="BB39" s="19" t="n">
        <v>70</v>
      </c>
      <c r="BC39" s="41">
        <f>BB39/BB4</f>
        <v/>
      </c>
      <c r="BD39" s="19" t="n">
        <v>175</v>
      </c>
      <c r="BE39" s="41">
        <f>BD39/BD4</f>
        <v/>
      </c>
      <c r="BF39" s="49">
        <f>AVERAGE(B39,D39,F39,H39,J39,L39,N39,P39,R39,T39,V39,X39,Z39,AB39,AD39,AF39,AH39,AJ39,AL39,AN39,AP39,AR39,AT39,AV39,AX39,AZ39,BB39,BD39)</f>
        <v/>
      </c>
      <c r="BG39" s="60">
        <f>BF39/BF4</f>
        <v/>
      </c>
      <c r="BH39" s="49">
        <f>SUM(B39,D39,F39,H39,J39,L39,N39,P39,R39,T39,V39,X39,Z39,AB39,AD39,AF39,AH39,AJ39,AL39,AN39,AP39,AR39,AT39,AV39,AX39,AZ39,BB39,BD39)</f>
        <v/>
      </c>
      <c r="BI39" s="8" t="n"/>
    </row>
    <row r="40">
      <c r="A40" s="9" t="inlineStr">
        <is>
          <t>Заполнил данные бронирования</t>
        </is>
      </c>
      <c r="B40" s="22" t="n">
        <v>74</v>
      </c>
      <c r="C40" s="41">
        <f>B40/B39</f>
        <v/>
      </c>
      <c r="D40" s="19" t="n">
        <v>82</v>
      </c>
      <c r="E40" s="41">
        <f>D40/D39</f>
        <v/>
      </c>
      <c r="F40" s="19" t="n">
        <v>91</v>
      </c>
      <c r="G40" s="41">
        <f>F40/F39</f>
        <v/>
      </c>
      <c r="H40" s="19" t="n">
        <v>136</v>
      </c>
      <c r="I40" s="41">
        <f>H40/H39</f>
        <v/>
      </c>
      <c r="J40" s="19" t="n">
        <v>70</v>
      </c>
      <c r="K40" s="41">
        <f>J40/J39</f>
        <v/>
      </c>
      <c r="L40" s="19" t="n">
        <v>60</v>
      </c>
      <c r="M40" s="41">
        <f>L40/L39</f>
        <v/>
      </c>
      <c r="N40" s="19" t="n">
        <v>70</v>
      </c>
      <c r="O40" s="41">
        <f>N40/N39</f>
        <v/>
      </c>
      <c r="P40" s="19" t="n">
        <v>74</v>
      </c>
      <c r="Q40" s="41">
        <f>P40/P39</f>
        <v/>
      </c>
      <c r="R40" s="19" t="n">
        <v>96</v>
      </c>
      <c r="S40" s="41">
        <f>R40/R39</f>
        <v/>
      </c>
      <c r="T40" s="19" t="n">
        <v>174</v>
      </c>
      <c r="U40" s="41">
        <f>T40/T39</f>
        <v/>
      </c>
      <c r="V40" s="19" t="n">
        <v>244</v>
      </c>
      <c r="W40" s="41">
        <f>V40/V39</f>
        <v/>
      </c>
      <c r="X40" s="19" t="n">
        <v>130</v>
      </c>
      <c r="Y40" s="41">
        <f>X40/X39</f>
        <v/>
      </c>
      <c r="Z40" s="19" t="n">
        <v>65</v>
      </c>
      <c r="AA40" s="41">
        <f>Z40/Z39</f>
        <v/>
      </c>
      <c r="AB40" s="19" t="n">
        <v>144</v>
      </c>
      <c r="AC40" s="41">
        <f>AB40/AB39</f>
        <v/>
      </c>
      <c r="AD40" s="19" t="n">
        <v>230</v>
      </c>
      <c r="AE40" s="41">
        <f>AD40/AD39</f>
        <v/>
      </c>
      <c r="AF40" s="19" t="n">
        <v>132</v>
      </c>
      <c r="AG40" s="41">
        <f>AF40/AF39</f>
        <v/>
      </c>
      <c r="AH40" s="19" t="n">
        <v>99</v>
      </c>
      <c r="AI40" s="41">
        <f>AH40/AH39</f>
        <v/>
      </c>
      <c r="AJ40" s="19" t="n">
        <v>109</v>
      </c>
      <c r="AK40" s="41">
        <f>AJ40/AJ39</f>
        <v/>
      </c>
      <c r="AL40" s="19" t="n">
        <v>54</v>
      </c>
      <c r="AM40" s="41">
        <f>AL40/AL39</f>
        <v/>
      </c>
      <c r="AN40" s="19" t="n">
        <v>38</v>
      </c>
      <c r="AO40" s="41">
        <f>AN40/AN39</f>
        <v/>
      </c>
      <c r="AP40" s="19" t="inlineStr">
        <is>
          <t>78</t>
        </is>
      </c>
      <c r="AQ40" s="41">
        <f>AP40/AP39</f>
        <v/>
      </c>
      <c r="AR40" s="19" t="n">
        <v>116</v>
      </c>
      <c r="AS40" s="41">
        <f>AR40/AR39</f>
        <v/>
      </c>
      <c r="AT40" s="19" t="n">
        <v>48</v>
      </c>
      <c r="AU40" s="41">
        <f>AT40/AT39</f>
        <v/>
      </c>
      <c r="AV40" s="19" t="n">
        <v>65</v>
      </c>
      <c r="AW40" s="41">
        <f>AV40/AV39</f>
        <v/>
      </c>
      <c r="AX40" s="19" t="n">
        <v>130</v>
      </c>
      <c r="AY40" s="41">
        <f>AX40/AX39</f>
        <v/>
      </c>
      <c r="AZ40" s="19" t="n">
        <v>72</v>
      </c>
      <c r="BA40" s="41">
        <f>AZ40/AZ39</f>
        <v/>
      </c>
      <c r="BB40" s="19" t="n">
        <v>36</v>
      </c>
      <c r="BC40" s="41">
        <f>BB40/BB39</f>
        <v/>
      </c>
      <c r="BD40" s="19" t="n">
        <v>97</v>
      </c>
      <c r="BE40" s="41">
        <f>BD40/BD39</f>
        <v/>
      </c>
      <c r="BF40" s="49">
        <f>AVERAGE(B40,D40,F40,H40,J40,L40,N40,P40,R40,T40,V40,X40,Z40,AB40,AD40,AF40,AH40,AJ40,AL40,AN40,AP40,AR40,AT40,AV40,AX40,AZ40,BB40,BD40)</f>
        <v/>
      </c>
      <c r="BG40" s="60">
        <f>BF40/BF39</f>
        <v/>
      </c>
      <c r="BH40" s="49">
        <f>SUM(B40,D40,F40,H40,J40,L40,N40,P40,R40,T40,V40,X40,Z40,AB40,AD40,AF40,AH40,AJ40,AL40,AN40,AP40,AR40,AT40,AV40,AX40,AZ40,BB40,BD40)</f>
        <v/>
      </c>
      <c r="BI40" s="8" t="n"/>
    </row>
    <row r="41" ht="15.75" customHeight="1" s="665" thickBot="1">
      <c r="A41" s="9" t="inlineStr">
        <is>
          <t>Успешно забронировался</t>
        </is>
      </c>
      <c r="B41" s="22" t="n">
        <v>73</v>
      </c>
      <c r="C41" s="40">
        <f>B41/B39</f>
        <v/>
      </c>
      <c r="D41" s="19" t="n">
        <v>81</v>
      </c>
      <c r="E41" s="40">
        <f>D41/D39</f>
        <v/>
      </c>
      <c r="F41" s="19" t="n">
        <v>87</v>
      </c>
      <c r="G41" s="40">
        <f>F41/F39</f>
        <v/>
      </c>
      <c r="H41" s="19" t="n">
        <v>127</v>
      </c>
      <c r="I41" s="40">
        <f>H41/H39</f>
        <v/>
      </c>
      <c r="J41" s="19" t="n">
        <v>66</v>
      </c>
      <c r="K41" s="40">
        <f>J41/J39</f>
        <v/>
      </c>
      <c r="L41" s="19" t="n">
        <v>57</v>
      </c>
      <c r="M41" s="40">
        <f>L41/L39</f>
        <v/>
      </c>
      <c r="N41" s="19" t="n">
        <v>69</v>
      </c>
      <c r="O41" s="40">
        <f>N41/N39</f>
        <v/>
      </c>
      <c r="P41" s="19" t="n">
        <v>64</v>
      </c>
      <c r="Q41" s="40">
        <f>P41/P39</f>
        <v/>
      </c>
      <c r="R41" s="19" t="n">
        <v>90</v>
      </c>
      <c r="S41" s="40">
        <f>R41/R39</f>
        <v/>
      </c>
      <c r="T41" s="19" t="n">
        <v>163</v>
      </c>
      <c r="U41" s="40">
        <f>T41/T39</f>
        <v/>
      </c>
      <c r="V41" s="19" t="n">
        <v>233</v>
      </c>
      <c r="W41" s="40">
        <f>V41/V39</f>
        <v/>
      </c>
      <c r="X41" s="19" t="n">
        <v>122</v>
      </c>
      <c r="Y41" s="40">
        <f>X41/X39</f>
        <v/>
      </c>
      <c r="Z41" s="19" t="n">
        <v>62</v>
      </c>
      <c r="AA41" s="40">
        <f>Z41/Z39</f>
        <v/>
      </c>
      <c r="AB41" s="19" t="n">
        <v>140</v>
      </c>
      <c r="AC41" s="40">
        <f>AB41/AB39</f>
        <v/>
      </c>
      <c r="AD41" s="19" t="n">
        <v>212</v>
      </c>
      <c r="AE41" s="40">
        <f>AD41/AD39</f>
        <v/>
      </c>
      <c r="AF41" s="19" t="n">
        <v>123</v>
      </c>
      <c r="AG41" s="40">
        <f>AF41/AF39</f>
        <v/>
      </c>
      <c r="AH41" s="19" t="n">
        <v>89</v>
      </c>
      <c r="AI41" s="40">
        <f>AH41/AH39</f>
        <v/>
      </c>
      <c r="AJ41" s="19" t="n">
        <v>105</v>
      </c>
      <c r="AK41" s="40">
        <f>AJ41/AJ39</f>
        <v/>
      </c>
      <c r="AL41" s="19" t="n">
        <v>53</v>
      </c>
      <c r="AM41" s="40">
        <f>AL41/AL39</f>
        <v/>
      </c>
      <c r="AN41" s="19" t="n">
        <v>37</v>
      </c>
      <c r="AO41" s="40">
        <f>AN41/AN39</f>
        <v/>
      </c>
      <c r="AP41" s="19" t="inlineStr">
        <is>
          <t>73</t>
        </is>
      </c>
      <c r="AQ41" s="40">
        <f>AP41/AP39</f>
        <v/>
      </c>
      <c r="AR41" s="19" t="n">
        <v>111</v>
      </c>
      <c r="AS41" s="40">
        <f>AR41/AR39</f>
        <v/>
      </c>
      <c r="AT41" s="19" t="n">
        <v>46</v>
      </c>
      <c r="AU41" s="40">
        <f>AT41/AT39</f>
        <v/>
      </c>
      <c r="AV41" s="19" t="n">
        <v>62</v>
      </c>
      <c r="AW41" s="40">
        <f>AV41/AV39</f>
        <v/>
      </c>
      <c r="AX41" s="19" t="n">
        <v>125</v>
      </c>
      <c r="AY41" s="40">
        <f>AX41/AX39</f>
        <v/>
      </c>
      <c r="AZ41" s="19" t="n">
        <v>66</v>
      </c>
      <c r="BA41" s="40">
        <f>AZ41/AZ39</f>
        <v/>
      </c>
      <c r="BB41" s="19" t="n">
        <v>33</v>
      </c>
      <c r="BC41" s="40">
        <f>BB41/BB39</f>
        <v/>
      </c>
      <c r="BD41" s="19" t="n">
        <v>91</v>
      </c>
      <c r="BE41" s="40">
        <f>BD41/BD39</f>
        <v/>
      </c>
      <c r="BF41" s="49">
        <f>AVERAGE(B41,D41,F41,H41,J41,L41,N41,P41,R41,T41,V41,X41,Z41,AB41,AD41,AF41,AH41,AJ41,AL41,AN41,AP41,AR41,AT41,AV41,AX41,AZ41,BB41,BD41)</f>
        <v/>
      </c>
      <c r="BG41" s="60">
        <f>BF41/BF39</f>
        <v/>
      </c>
      <c r="BH41" s="49">
        <f>SUM(B41,D41,F41,H41,J41,L41,N41,P41,R41,T41,V41,X41,Z41,AB41,AD41,AF41,AH41,AJ41,AL41,AN41,AP41,AR41,AT41,AV41,AX41,AZ41,BB41,BD41)</f>
        <v/>
      </c>
      <c r="BI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48" t="n"/>
      <c r="BG42" s="64" t="n"/>
      <c r="BH42" s="48" t="n"/>
      <c r="BI42" s="8" t="n"/>
    </row>
    <row r="43">
      <c r="A43" s="9" t="inlineStr">
        <is>
          <t>Нажал кнопку "Нет, спасибо"</t>
        </is>
      </c>
      <c r="B43" s="19" t="n">
        <v>487</v>
      </c>
      <c r="C43" s="44">
        <f>B43/B4</f>
        <v/>
      </c>
      <c r="D43" s="19" t="n">
        <v>467</v>
      </c>
      <c r="E43" s="44">
        <f>D43/D4</f>
        <v/>
      </c>
      <c r="F43" s="19" t="n">
        <v>646</v>
      </c>
      <c r="G43" s="44">
        <f>F43/F4</f>
        <v/>
      </c>
      <c r="H43" s="19" t="n">
        <v>843</v>
      </c>
      <c r="I43" s="44">
        <f>H43/H4</f>
        <v/>
      </c>
      <c r="J43" s="19" t="n">
        <v>441</v>
      </c>
      <c r="K43" s="44">
        <f>J43/J4</f>
        <v/>
      </c>
      <c r="L43" s="19" t="n">
        <v>286</v>
      </c>
      <c r="M43" s="44">
        <f>L43/L4</f>
        <v/>
      </c>
      <c r="N43" s="19" t="n">
        <v>530</v>
      </c>
      <c r="O43" s="44">
        <f>N43/N4</f>
        <v/>
      </c>
      <c r="P43" s="19" t="n">
        <v>668</v>
      </c>
      <c r="Q43" s="44">
        <f>P43/P4</f>
        <v/>
      </c>
      <c r="R43" s="19" t="n">
        <v>580</v>
      </c>
      <c r="S43" s="44">
        <f>R43/R4</f>
        <v/>
      </c>
      <c r="T43" s="19" t="n">
        <v>1768</v>
      </c>
      <c r="U43" s="44">
        <f>T43/T4</f>
        <v/>
      </c>
      <c r="V43" s="19" t="n">
        <v>1647</v>
      </c>
      <c r="W43" s="44">
        <f>V43/V4</f>
        <v/>
      </c>
      <c r="X43" s="19" t="n">
        <v>651</v>
      </c>
      <c r="Y43" s="44">
        <f>X43/X4</f>
        <v/>
      </c>
      <c r="Z43" s="19" t="n">
        <v>319</v>
      </c>
      <c r="AA43" s="44">
        <f>Z43/Z4</f>
        <v/>
      </c>
      <c r="AB43" s="19" t="n">
        <v>1096</v>
      </c>
      <c r="AC43" s="44">
        <f>AB43/AB4</f>
        <v/>
      </c>
      <c r="AD43" s="19" t="n">
        <v>1510</v>
      </c>
      <c r="AE43" s="44">
        <f>AD43/AD4</f>
        <v/>
      </c>
      <c r="AF43" s="19" t="n">
        <v>778</v>
      </c>
      <c r="AG43" s="44">
        <f>AF43/AF4</f>
        <v/>
      </c>
      <c r="AH43" s="19" t="n">
        <v>583</v>
      </c>
      <c r="AI43" s="44">
        <f>AH43/AH4</f>
        <v/>
      </c>
      <c r="AJ43" s="19" t="n">
        <v>643</v>
      </c>
      <c r="AK43" s="44">
        <f>AJ43/AJ4</f>
        <v/>
      </c>
      <c r="AL43" s="19" t="n">
        <v>356</v>
      </c>
      <c r="AM43" s="44">
        <f>AL43/AL4</f>
        <v/>
      </c>
      <c r="AN43" s="19" t="n">
        <v>247</v>
      </c>
      <c r="AO43" s="44">
        <f>AN43/AN4</f>
        <v/>
      </c>
      <c r="AP43" s="19" t="inlineStr">
        <is>
          <t>579</t>
        </is>
      </c>
      <c r="AQ43" s="44">
        <f>AP43/AP4</f>
        <v/>
      </c>
      <c r="AR43" s="19" t="n">
        <v>648</v>
      </c>
      <c r="AS43" s="44">
        <f>AR43/AR4</f>
        <v/>
      </c>
      <c r="AT43" s="19" t="n">
        <v>269</v>
      </c>
      <c r="AU43" s="44">
        <f>AT43/AT4</f>
        <v/>
      </c>
      <c r="AV43" s="19" t="n">
        <v>449</v>
      </c>
      <c r="AW43" s="44">
        <f>AV43/AV4</f>
        <v/>
      </c>
      <c r="AX43" s="19" t="n">
        <v>868</v>
      </c>
      <c r="AY43" s="44">
        <f>AX43/AX4</f>
        <v/>
      </c>
      <c r="AZ43" s="19" t="n">
        <v>366</v>
      </c>
      <c r="BA43" s="44">
        <f>AZ43/AZ4</f>
        <v/>
      </c>
      <c r="BB43" s="19" t="n">
        <v>225</v>
      </c>
      <c r="BC43" s="44">
        <f>BB43/BB4</f>
        <v/>
      </c>
      <c r="BD43" s="19" t="n">
        <v>617</v>
      </c>
      <c r="BE43" s="44">
        <f>BD43/BD4</f>
        <v/>
      </c>
      <c r="BF43" s="49">
        <f>AVERAGE(B43,D43,F43,H43,J43,L43,N43,P43,R43,T43,V43,X43,Z43,AB43,AD43,AF43,AH43,AJ43,AL43,AN43,AP43,AR43,AT43,AV43,AX43,AZ43,BB43,BD43)</f>
        <v/>
      </c>
      <c r="BG43" s="60">
        <f>BF43/BF4</f>
        <v/>
      </c>
      <c r="BH43" s="49">
        <f>SUM(B43,D43,F43,H43,J43,L43,N43,P43,R43,T43,V43,X43,Z43,AB43,AD43,AF43,AH43,AJ43,AL43,AN43,AP43,AR43,AT43,AV43,AX43,AZ43,BB43,BD43)</f>
        <v/>
      </c>
      <c r="BI43" s="8" t="n"/>
    </row>
    <row r="44">
      <c r="A44" s="9" t="inlineStr">
        <is>
          <t>Указал причину отказа</t>
        </is>
      </c>
      <c r="B44" s="19" t="n">
        <v>313</v>
      </c>
      <c r="C44" s="44">
        <f>B44/B43</f>
        <v/>
      </c>
      <c r="D44" s="19" t="n">
        <v>293</v>
      </c>
      <c r="E44" s="44">
        <f>D44/D43</f>
        <v/>
      </c>
      <c r="F44" s="19" t="n">
        <v>400</v>
      </c>
      <c r="G44" s="44">
        <f>F44/F43</f>
        <v/>
      </c>
      <c r="H44" s="19" t="n">
        <v>527</v>
      </c>
      <c r="I44" s="44">
        <f>H44/H43</f>
        <v/>
      </c>
      <c r="J44" s="19" t="n">
        <v>261</v>
      </c>
      <c r="K44" s="44">
        <f>J44/J43</f>
        <v/>
      </c>
      <c r="L44" s="19" t="n">
        <v>179</v>
      </c>
      <c r="M44" s="44">
        <f>L44/L43</f>
        <v/>
      </c>
      <c r="N44" s="19" t="n">
        <v>337</v>
      </c>
      <c r="O44" s="44">
        <f>N44/N43</f>
        <v/>
      </c>
      <c r="P44" s="19" t="n">
        <v>416</v>
      </c>
      <c r="Q44" s="44">
        <f>P44/P43</f>
        <v/>
      </c>
      <c r="R44" s="19" t="n">
        <v>360</v>
      </c>
      <c r="S44" s="44">
        <f>R44/R43</f>
        <v/>
      </c>
      <c r="T44" s="19" t="n">
        <v>1104</v>
      </c>
      <c r="U44" s="44">
        <f>T44/T43</f>
        <v/>
      </c>
      <c r="V44" s="19" t="n">
        <v>941</v>
      </c>
      <c r="W44" s="44">
        <f>V44/V43</f>
        <v/>
      </c>
      <c r="X44" s="19" t="n">
        <v>394</v>
      </c>
      <c r="Y44" s="44">
        <f>X44/X43</f>
        <v/>
      </c>
      <c r="Z44" s="19" t="n">
        <v>173</v>
      </c>
      <c r="AA44" s="44">
        <f>Z44/Z43</f>
        <v/>
      </c>
      <c r="AB44" s="19" t="n">
        <v>648</v>
      </c>
      <c r="AC44" s="44">
        <f>AB44/AB43</f>
        <v/>
      </c>
      <c r="AD44" s="19" t="n">
        <v>931</v>
      </c>
      <c r="AE44" s="44">
        <f>AD44/AD43</f>
        <v/>
      </c>
      <c r="AF44" s="19" t="n">
        <v>463</v>
      </c>
      <c r="AG44" s="44">
        <f>AF44/AF43</f>
        <v/>
      </c>
      <c r="AH44" s="19" t="n">
        <v>332</v>
      </c>
      <c r="AI44" s="44">
        <f>AH44/AH43</f>
        <v/>
      </c>
      <c r="AJ44" s="19" t="n">
        <v>389</v>
      </c>
      <c r="AK44" s="44">
        <f>AJ44/AJ43</f>
        <v/>
      </c>
      <c r="AL44" s="19" t="n">
        <v>223</v>
      </c>
      <c r="AM44" s="44">
        <f>AL44/AL43</f>
        <v/>
      </c>
      <c r="AN44" s="19" t="n">
        <v>141</v>
      </c>
      <c r="AO44" s="44">
        <f>AN44/AN43</f>
        <v/>
      </c>
      <c r="AP44" s="19" t="inlineStr">
        <is>
          <t>350</t>
        </is>
      </c>
      <c r="AQ44" s="44">
        <f>AP44/AP43</f>
        <v/>
      </c>
      <c r="AR44" s="19" t="n">
        <v>384</v>
      </c>
      <c r="AS44" s="44">
        <f>AR44/AR43</f>
        <v/>
      </c>
      <c r="AT44" s="19" t="n">
        <v>175</v>
      </c>
      <c r="AU44" s="44">
        <f>AT44/AT43</f>
        <v/>
      </c>
      <c r="AV44" s="19" t="n">
        <v>275</v>
      </c>
      <c r="AW44" s="44">
        <f>AV44/AV43</f>
        <v/>
      </c>
      <c r="AX44" s="19" t="n">
        <v>544</v>
      </c>
      <c r="AY44" s="44">
        <f>AX44/AX43</f>
        <v/>
      </c>
      <c r="AZ44" s="19" t="n">
        <v>225</v>
      </c>
      <c r="BA44" s="44">
        <f>AZ44/AZ43</f>
        <v/>
      </c>
      <c r="BB44" s="19" t="n">
        <v>153</v>
      </c>
      <c r="BC44" s="44">
        <f>BB44/BB43</f>
        <v/>
      </c>
      <c r="BD44" s="19" t="n">
        <v>409</v>
      </c>
      <c r="BE44" s="44">
        <f>BD44/BD43</f>
        <v/>
      </c>
      <c r="BF44" s="49">
        <f>AVERAGE(B44,D44,F44,H44,J44,L44,N44,P44,R44,T44,V44,X44,Z44,AB44,AD44,AF44,AH44,AJ44,AL44,AN44,AP44,AR44,AT44,AV44,AX44,AZ44,BB44,BD44)</f>
        <v/>
      </c>
      <c r="BG44" s="60">
        <f>BF44/BF43</f>
        <v/>
      </c>
      <c r="BH44" s="49">
        <f>SUM(B44,D44,F44,H44,J44,L44,N44,P44,R44,T44,V44,X44,Z44,AB44,AD44,AF44,AH44,AJ44,AL44,AN44,AP44,AR44,AT44,AV44,AX44,AZ44,BB44,BD44)</f>
        <v/>
      </c>
      <c r="BI44" s="8" t="n"/>
    </row>
    <row r="45" ht="15.75" customHeight="1" s="665" thickBot="1">
      <c r="A45" s="12" t="inlineStr">
        <is>
          <t>Отказ от брони</t>
        </is>
      </c>
      <c r="B45" s="26" t="n">
        <v>296</v>
      </c>
      <c r="C45" s="45">
        <f>B45/B43</f>
        <v/>
      </c>
      <c r="D45" s="26" t="n">
        <v>281</v>
      </c>
      <c r="E45" s="45">
        <f>D45/D43</f>
        <v/>
      </c>
      <c r="F45" s="26" t="n">
        <v>383</v>
      </c>
      <c r="G45" s="45">
        <f>F45/F43</f>
        <v/>
      </c>
      <c r="H45" s="26" t="n">
        <v>501</v>
      </c>
      <c r="I45" s="45">
        <f>H45/H43</f>
        <v/>
      </c>
      <c r="J45" s="26" t="n">
        <v>248</v>
      </c>
      <c r="K45" s="45">
        <f>J45/J43</f>
        <v/>
      </c>
      <c r="L45" s="26" t="n">
        <v>170</v>
      </c>
      <c r="M45" s="45">
        <f>L45/L43</f>
        <v/>
      </c>
      <c r="N45" s="26" t="n">
        <v>321</v>
      </c>
      <c r="O45" s="45">
        <f>N45/N43</f>
        <v/>
      </c>
      <c r="P45" s="19" t="n">
        <v>394</v>
      </c>
      <c r="Q45" s="45">
        <f>P45/P43</f>
        <v/>
      </c>
      <c r="R45" s="19" t="n">
        <v>341</v>
      </c>
      <c r="S45" s="45">
        <f>R45/R43</f>
        <v/>
      </c>
      <c r="T45" s="26" t="n">
        <v>1048</v>
      </c>
      <c r="U45" s="45">
        <f>T45/T43</f>
        <v/>
      </c>
      <c r="V45" s="26" t="n">
        <v>907</v>
      </c>
      <c r="W45" s="45">
        <f>V45/V43</f>
        <v/>
      </c>
      <c r="X45" s="26" t="n">
        <v>376</v>
      </c>
      <c r="Y45" s="45">
        <f>X45/X43</f>
        <v/>
      </c>
      <c r="Z45" s="26" t="n">
        <v>170</v>
      </c>
      <c r="AA45" s="45">
        <f>Z45/Z43</f>
        <v/>
      </c>
      <c r="AB45" s="26" t="n">
        <v>623</v>
      </c>
      <c r="AC45" s="45">
        <f>AB45/AB43</f>
        <v/>
      </c>
      <c r="AD45" s="26" t="n">
        <v>897</v>
      </c>
      <c r="AE45" s="45">
        <f>AD45/AD43</f>
        <v/>
      </c>
      <c r="AF45" s="19" t="n">
        <v>433</v>
      </c>
      <c r="AG45" s="45">
        <f>AF45/AF43</f>
        <v/>
      </c>
      <c r="AH45" s="26" t="n">
        <v>316</v>
      </c>
      <c r="AI45" s="45">
        <f>AH45/AH43</f>
        <v/>
      </c>
      <c r="AJ45" s="26" t="n">
        <v>373</v>
      </c>
      <c r="AK45" s="45">
        <f>AJ45/AJ43</f>
        <v/>
      </c>
      <c r="AL45" s="26" t="n">
        <v>219</v>
      </c>
      <c r="AM45" s="45">
        <f>AL45/AL43</f>
        <v/>
      </c>
      <c r="AN45" s="26" t="n">
        <v>135</v>
      </c>
      <c r="AO45" s="45">
        <f>AN45/AN43</f>
        <v/>
      </c>
      <c r="AP45" s="26" t="inlineStr">
        <is>
          <t>335</t>
        </is>
      </c>
      <c r="AQ45" s="45">
        <f>AP45/AP43</f>
        <v/>
      </c>
      <c r="AR45" s="26" t="n">
        <v>364</v>
      </c>
      <c r="AS45" s="45">
        <f>AR45/AR43</f>
        <v/>
      </c>
      <c r="AT45" s="26" t="n">
        <v>165</v>
      </c>
      <c r="AU45" s="45">
        <f>AT45/AT43</f>
        <v/>
      </c>
      <c r="AV45" s="26" t="n">
        <v>256</v>
      </c>
      <c r="AW45" s="45">
        <f>AV45/AV43</f>
        <v/>
      </c>
      <c r="AX45" s="26" t="n">
        <v>517</v>
      </c>
      <c r="AY45" s="45">
        <f>AX45/AX43</f>
        <v/>
      </c>
      <c r="AZ45" s="26" t="n">
        <v>214</v>
      </c>
      <c r="BA45" s="45">
        <f>AZ45/AZ43</f>
        <v/>
      </c>
      <c r="BB45" s="26" t="n">
        <v>146</v>
      </c>
      <c r="BC45" s="45">
        <f>BB45/BB43</f>
        <v/>
      </c>
      <c r="BD45" s="26" t="n">
        <v>395</v>
      </c>
      <c r="BE45" s="45">
        <f>BD45/BD43</f>
        <v/>
      </c>
      <c r="BF45" s="50">
        <f>AVERAGE(B45,D45,F45,H45,J45,L45,N45,P45,R45,T45,V45,X45,Z45,AB45,AD45,AF45,AH45,AJ45,AL45,AN45,AP45,AR45,AT45,AV45,AX45,AZ45,BB45,BD45)</f>
        <v/>
      </c>
      <c r="BG45" s="61">
        <f>BF45/BF43</f>
        <v/>
      </c>
      <c r="BH45" s="50">
        <f>SUM(B45,D45,F45,H45,J45,L45,N45,P45,R45,T45,V45,X45,Z45,AB45,AD45,AF45,AH45,AJ45,AL45,AN45,AP45,AR45,AT45,AV45,AX45,AZ45,BB45,BD45)</f>
        <v/>
      </c>
      <c r="BI45" s="8" t="n"/>
    </row>
    <row r="46" ht="15.75" customHeight="1" s="665" thickBot="1">
      <c r="A46" s="14" t="inlineStr">
        <is>
          <t>Закрыл бронирование</t>
        </is>
      </c>
      <c r="B46" s="25" t="n">
        <v>438</v>
      </c>
      <c r="C46" s="42">
        <f>B46/(B43+B39)</f>
        <v/>
      </c>
      <c r="D46" s="27" t="n">
        <v>410</v>
      </c>
      <c r="E46" s="42">
        <f>D46/(D43+D39)</f>
        <v/>
      </c>
      <c r="F46" s="27" t="n">
        <v>599</v>
      </c>
      <c r="G46" s="42">
        <f>F46/(F43+F39)</f>
        <v/>
      </c>
      <c r="H46" s="27" t="n">
        <v>769</v>
      </c>
      <c r="I46" s="42">
        <f>H46/(H43+H39)</f>
        <v/>
      </c>
      <c r="J46" s="27" t="n">
        <v>429</v>
      </c>
      <c r="K46" s="42">
        <f>J46/(J43+J39)</f>
        <v/>
      </c>
      <c r="L46" s="27" t="n">
        <v>239</v>
      </c>
      <c r="M46" s="42">
        <f>L46/(L43+L39)</f>
        <v/>
      </c>
      <c r="N46" s="27" t="n">
        <v>466</v>
      </c>
      <c r="O46" s="42">
        <f>N46/(N43+N39)</f>
        <v/>
      </c>
      <c r="P46" s="27" t="n">
        <v>597</v>
      </c>
      <c r="Q46" s="42">
        <f>P46/(P43+P39)</f>
        <v/>
      </c>
      <c r="R46" s="27" t="n">
        <v>532</v>
      </c>
      <c r="S46" s="42">
        <f>R46/(R43+R39)</f>
        <v/>
      </c>
      <c r="T46" s="27" t="n">
        <v>1570</v>
      </c>
      <c r="U46" s="42">
        <f>T46/(T43+T39)</f>
        <v/>
      </c>
      <c r="V46" s="27" t="n">
        <v>1645</v>
      </c>
      <c r="W46" s="42">
        <f>V46/(V43+V39)</f>
        <v/>
      </c>
      <c r="X46" s="27" t="n">
        <v>623</v>
      </c>
      <c r="Y46" s="42">
        <f>X46/(X43+X39)</f>
        <v/>
      </c>
      <c r="Z46" s="27" t="n">
        <v>318</v>
      </c>
      <c r="AA46" s="42">
        <f>Z46/(Z43+Z39)</f>
        <v/>
      </c>
      <c r="AB46" s="27" t="n">
        <v>1070</v>
      </c>
      <c r="AC46" s="42">
        <f>AB46/(AB43+AB39)</f>
        <v/>
      </c>
      <c r="AD46" s="27" t="n">
        <v>1391</v>
      </c>
      <c r="AE46" s="51">
        <f>AD46/(AD43+AD39)</f>
        <v/>
      </c>
      <c r="AF46" s="53" t="n">
        <v>765</v>
      </c>
      <c r="AG46" s="42">
        <f>AF46/(AF43+AF39)</f>
        <v/>
      </c>
      <c r="AH46" s="28" t="n">
        <v>568</v>
      </c>
      <c r="AI46" s="42">
        <f>AH46/(AH43+AH39)</f>
        <v/>
      </c>
      <c r="AJ46" s="27" t="n">
        <v>620</v>
      </c>
      <c r="AK46" s="42">
        <f>AJ46/(AJ43+AJ39)</f>
        <v/>
      </c>
      <c r="AL46" s="27" t="n">
        <v>332</v>
      </c>
      <c r="AM46" s="42">
        <f>AL46/(AL43+AL39)</f>
        <v/>
      </c>
      <c r="AN46" s="27" t="n">
        <v>252</v>
      </c>
      <c r="AO46" s="42">
        <f>AN46/(AN43+AN39)</f>
        <v/>
      </c>
      <c r="AP46" s="29" t="inlineStr">
        <is>
          <t>526</t>
        </is>
      </c>
      <c r="AQ46" s="42">
        <f>AP46/(AP43+AP39)</f>
        <v/>
      </c>
      <c r="AR46" s="27" t="n">
        <v>594</v>
      </c>
      <c r="AS46" s="42">
        <f>AR46/(AR43+AR39)</f>
        <v/>
      </c>
      <c r="AT46" s="27" t="n">
        <v>260</v>
      </c>
      <c r="AU46" s="42">
        <f>AT46/(AT43+AT39)</f>
        <v/>
      </c>
      <c r="AV46" s="27" t="n">
        <v>401</v>
      </c>
      <c r="AW46" s="42">
        <f>AV46/(AV43+AV39)</f>
        <v/>
      </c>
      <c r="AX46" s="27" t="n">
        <v>826</v>
      </c>
      <c r="AY46" s="42">
        <f>AX46/(AX43+AX39)</f>
        <v/>
      </c>
      <c r="AZ46" s="27" t="n">
        <v>353</v>
      </c>
      <c r="BA46" s="42">
        <f>AZ46/(AZ43+AZ39)</f>
        <v/>
      </c>
      <c r="BB46" s="27" t="n">
        <v>227</v>
      </c>
      <c r="BC46" s="42">
        <f>BB46/(BB43+BB39)</f>
        <v/>
      </c>
      <c r="BD46" s="27" t="n">
        <v>582</v>
      </c>
      <c r="BE46" s="42">
        <f>BD46/(BD43+BD39)</f>
        <v/>
      </c>
      <c r="BF46" s="49">
        <f>AVERAGE(B46,D46,F46,H46,J46,L46,N46,P46,R46,T46,V46,X46,Z46,AB46,AD46,AF46,AH46,AJ46,AL46,AN46,AP46,AR46,AT46,AV46,AX46,AZ46,BB46,BD46)</f>
        <v/>
      </c>
      <c r="BG46" s="65">
        <f>BF46/(BF43+BF39)</f>
        <v/>
      </c>
      <c r="BH46" s="49">
        <f>SUM(B46,D46,F46,H46,J46,L46,N46,P46,R46,T46,V46,X46,Z46,AB46,AD46,AF46,AH46,AJ46,AL46,AN46,AP46,AR46,AT46,AV46,AX46,AZ46,BB46,BD46)</f>
        <v/>
      </c>
      <c r="BI46" s="8" t="n"/>
    </row>
    <row r="47" ht="15.75" customHeight="1" s="665" thickBot="1">
      <c r="A47" s="13" t="inlineStr">
        <is>
          <t>Оформлена допуслуга (начать оформление=100%)</t>
        </is>
      </c>
      <c r="B47" s="25" t="n">
        <v>474</v>
      </c>
      <c r="C47" s="43">
        <f>B47/B17</f>
        <v/>
      </c>
      <c r="D47" s="30" t="n">
        <v>326</v>
      </c>
      <c r="E47" s="43">
        <f>D47/D17</f>
        <v/>
      </c>
      <c r="F47" s="30" t="n">
        <v>1108</v>
      </c>
      <c r="G47" s="43">
        <f>F47/F17</f>
        <v/>
      </c>
      <c r="H47" s="30" t="n">
        <v>1297</v>
      </c>
      <c r="I47" s="43">
        <f>H47/H17</f>
        <v/>
      </c>
      <c r="J47" s="30" t="n">
        <v>1182</v>
      </c>
      <c r="K47" s="43">
        <f>J47/J17</f>
        <v/>
      </c>
      <c r="L47" s="30" t="n">
        <v>1021</v>
      </c>
      <c r="M47" s="43">
        <f>L47/L17</f>
        <v/>
      </c>
      <c r="N47" s="30" t="n">
        <v>1124</v>
      </c>
      <c r="O47" s="43">
        <f>N47/N17</f>
        <v/>
      </c>
      <c r="P47" s="30" t="n">
        <v>1008</v>
      </c>
      <c r="Q47" s="43">
        <f>P47/P17</f>
        <v/>
      </c>
      <c r="R47" s="30" t="n">
        <v>1044</v>
      </c>
      <c r="S47" s="43">
        <f>R47/R17</f>
        <v/>
      </c>
      <c r="T47" s="30" t="n">
        <v>1161</v>
      </c>
      <c r="U47" s="43">
        <f>T47/T17</f>
        <v/>
      </c>
      <c r="V47" s="30" t="n">
        <v>1456</v>
      </c>
      <c r="W47" s="43">
        <f>V47/V17</f>
        <v/>
      </c>
      <c r="X47" s="30" t="n">
        <v>1269</v>
      </c>
      <c r="Y47" s="43">
        <f>X47/X17</f>
        <v/>
      </c>
      <c r="Z47" s="30" t="n">
        <v>1121</v>
      </c>
      <c r="AA47" s="43">
        <f>Z47/Z17</f>
        <v/>
      </c>
      <c r="AB47" s="30" t="n">
        <v>1345</v>
      </c>
      <c r="AC47" s="43">
        <f>AB47/AB17</f>
        <v/>
      </c>
      <c r="AD47" s="30" t="n">
        <v>1535</v>
      </c>
      <c r="AE47" s="43">
        <f>AD47/AD17</f>
        <v/>
      </c>
      <c r="AF47" s="52" t="n">
        <v>1438</v>
      </c>
      <c r="AG47" s="43">
        <f>AF47/AF17</f>
        <v/>
      </c>
      <c r="AH47" s="30" t="n">
        <v>1389</v>
      </c>
      <c r="AI47" s="43">
        <f>AH47/AH17</f>
        <v/>
      </c>
      <c r="AJ47" s="30" t="n">
        <v>376</v>
      </c>
      <c r="AK47" s="43">
        <f>AJ47/AJ17</f>
        <v/>
      </c>
      <c r="AL47" s="30" t="n"/>
      <c r="AM47" s="43">
        <f>AL47/AL17</f>
        <v/>
      </c>
      <c r="AN47" s="30" t="n"/>
      <c r="AO47" s="43">
        <f>AN47/AN17</f>
        <v/>
      </c>
      <c r="AP47" s="31" t="n"/>
      <c r="AQ47" s="43">
        <f>AP47/AP17</f>
        <v/>
      </c>
      <c r="AR47" s="30" t="n"/>
      <c r="AS47" s="43">
        <f>AR47/AR17</f>
        <v/>
      </c>
      <c r="AT47" s="30" t="n"/>
      <c r="AU47" s="43">
        <f>AT47/AT17</f>
        <v/>
      </c>
      <c r="AV47" s="30" t="n"/>
      <c r="AW47" s="43">
        <f>AV47/AV17</f>
        <v/>
      </c>
      <c r="AX47" s="30" t="n"/>
      <c r="AY47" s="43">
        <f>AX47/AX17</f>
        <v/>
      </c>
      <c r="AZ47" s="30" t="n"/>
      <c r="BA47" s="43">
        <f>AZ47/AZ17</f>
        <v/>
      </c>
      <c r="BB47" s="30" t="n"/>
      <c r="BC47" s="43">
        <f>BB47/BB17</f>
        <v/>
      </c>
      <c r="BD47" s="30" t="n"/>
      <c r="BE47" s="43">
        <f>BD47/BD17</f>
        <v/>
      </c>
      <c r="BF47" s="55">
        <f>AVERAGE(B47,D47,F47,H47,J47,L47,N47,P47,R47,T47,V47,X47,Z47,AB47,AD47,AF47,AH47,AJ47,AL47,AN47,AP47,AR47,AT47,AV47,AX47,AZ47,BB47,BD47)</f>
        <v/>
      </c>
      <c r="BG47" s="63">
        <f>(BF47/BF17)</f>
        <v/>
      </c>
      <c r="BH47" s="55">
        <f>SUM(B47,D47,F47,H47,J47,L47,N47,P47,R47,T47,V47,X47,Z47,AB47,AD47,AF47,AH47,AJ47,AL47,AN47,AP47,AR47,AT47,AV47,AX47,AZ47,BB47,BD47)</f>
        <v/>
      </c>
      <c r="BI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49" t="n"/>
      <c r="BG48" s="60" t="n"/>
      <c r="BH48" s="49" t="n"/>
      <c r="BI48" s="8" t="n"/>
    </row>
    <row r="49">
      <c r="A49" s="9" t="inlineStr">
        <is>
          <t>Нажал "Добавить карту"</t>
        </is>
      </c>
      <c r="B49" s="19" t="n">
        <v>285</v>
      </c>
      <c r="C49" s="44">
        <f>B49/B17</f>
        <v/>
      </c>
      <c r="D49" s="19" t="n">
        <v>293</v>
      </c>
      <c r="E49" s="44">
        <f>D49/D17</f>
        <v/>
      </c>
      <c r="F49" s="19" t="n">
        <v>237</v>
      </c>
      <c r="G49" s="44">
        <f>F49/F17</f>
        <v/>
      </c>
      <c r="H49" s="19" t="n">
        <v>323</v>
      </c>
      <c r="I49" s="44">
        <f>H49/H17</f>
        <v/>
      </c>
      <c r="J49" s="19" t="n">
        <v>307</v>
      </c>
      <c r="K49" s="44">
        <f>J49/J17</f>
        <v/>
      </c>
      <c r="L49" s="19" t="n">
        <v>230</v>
      </c>
      <c r="M49" s="44">
        <f>L49/L17</f>
        <v/>
      </c>
      <c r="N49" s="19" t="n">
        <v>270</v>
      </c>
      <c r="O49" s="44">
        <f>N49/N17</f>
        <v/>
      </c>
      <c r="P49" s="19" t="n">
        <v>264</v>
      </c>
      <c r="Q49" s="44">
        <f>P49/P17</f>
        <v/>
      </c>
      <c r="R49" s="19" t="n">
        <v>234</v>
      </c>
      <c r="S49" s="44">
        <f>R49/R17</f>
        <v/>
      </c>
      <c r="T49" s="19" t="n">
        <v>282</v>
      </c>
      <c r="U49" s="44">
        <f>T49/T17</f>
        <v/>
      </c>
      <c r="V49" s="19" t="n">
        <v>285</v>
      </c>
      <c r="W49" s="44">
        <f>V49/V17</f>
        <v/>
      </c>
      <c r="X49" s="19" t="n">
        <v>273</v>
      </c>
      <c r="Y49" s="44">
        <f>X49/X17</f>
        <v/>
      </c>
      <c r="Z49" s="19" t="n">
        <v>262</v>
      </c>
      <c r="AA49" s="44">
        <f>Z49/Z17</f>
        <v/>
      </c>
      <c r="AB49" s="19" t="n">
        <v>310</v>
      </c>
      <c r="AC49" s="44">
        <f>AB49/AB17</f>
        <v/>
      </c>
      <c r="AD49" s="19" t="n">
        <v>349</v>
      </c>
      <c r="AE49" s="44">
        <f>AD49/AD17</f>
        <v/>
      </c>
      <c r="AF49" s="19" t="n">
        <v>350</v>
      </c>
      <c r="AG49" s="44">
        <f>AF49/AF17</f>
        <v/>
      </c>
      <c r="AH49" s="19" t="n">
        <v>323</v>
      </c>
      <c r="AI49" s="44">
        <f>AH49/AH17</f>
        <v/>
      </c>
      <c r="AJ49" s="19" t="n">
        <v>325</v>
      </c>
      <c r="AK49" s="44">
        <f>AJ49/AJ17</f>
        <v/>
      </c>
      <c r="AL49" s="19" t="n">
        <v>308</v>
      </c>
      <c r="AM49" s="44">
        <f>AL49/AL17</f>
        <v/>
      </c>
      <c r="AN49" s="19" t="n">
        <v>261</v>
      </c>
      <c r="AO49" s="44">
        <f>AN49/AN17</f>
        <v/>
      </c>
      <c r="AP49" s="19" t="inlineStr">
        <is>
          <t>348</t>
        </is>
      </c>
      <c r="AQ49" s="44">
        <f>AP49/AP17</f>
        <v/>
      </c>
      <c r="AR49" s="19" t="n">
        <v>406</v>
      </c>
      <c r="AS49" s="44">
        <f>AR49/AR17</f>
        <v/>
      </c>
      <c r="AT49" s="19" t="n">
        <v>343</v>
      </c>
      <c r="AU49" s="44">
        <f>AT49/AT17</f>
        <v/>
      </c>
      <c r="AV49" s="19" t="n">
        <v>317</v>
      </c>
      <c r="AW49" s="44">
        <f>AV49/AV17</f>
        <v/>
      </c>
      <c r="AX49" s="19" t="n">
        <v>301</v>
      </c>
      <c r="AY49" s="44">
        <f>AX49/AX17</f>
        <v/>
      </c>
      <c r="AZ49" s="19" t="n">
        <v>264</v>
      </c>
      <c r="BA49" s="44">
        <f>AZ49/AZ17</f>
        <v/>
      </c>
      <c r="BB49" s="19" t="n">
        <v>233</v>
      </c>
      <c r="BC49" s="44">
        <f>BB49/BB17</f>
        <v/>
      </c>
      <c r="BD49" s="19" t="n">
        <v>315</v>
      </c>
      <c r="BE49" s="44">
        <f>BD49/BD17</f>
        <v/>
      </c>
      <c r="BF49" s="49">
        <f>AVERAGE(B49,D49,F49,H49,J49,L49,N49,P49,R49,T49,V49,X49,Z49,AB49,AD49,AF49,AH49,AJ49,AL49,AN49,AP49,AR49,AT49,AV49,AX49,AZ49,BB49,BD49)</f>
        <v/>
      </c>
      <c r="BG49" s="60">
        <f>BF49/BF17</f>
        <v/>
      </c>
      <c r="BH49" s="49">
        <f>SUM(B49,D49,F49,H49,J49,L49,N49,P49,R49,T49,V49,X49,Z49,AB49,AD49,AF49,AH49,AJ49,AL49,AN49,AP49,AR49,AT49,AV49,AX49,AZ49,BB49,BD49)</f>
        <v/>
      </c>
      <c r="BI49" s="8" t="n"/>
    </row>
    <row r="50" ht="15.75" customHeight="1" s="665" thickBot="1">
      <c r="A50" s="9" t="inlineStr">
        <is>
          <t>Карта успешно добавлена</t>
        </is>
      </c>
      <c r="B50" s="19" t="n">
        <v>260</v>
      </c>
      <c r="C50" s="45">
        <f>B50/B49</f>
        <v/>
      </c>
      <c r="D50" s="19" t="n">
        <v>254</v>
      </c>
      <c r="E50" s="45">
        <f>D50/D49</f>
        <v/>
      </c>
      <c r="F50" s="19" t="n">
        <v>209</v>
      </c>
      <c r="G50" s="45">
        <f>F50/F49</f>
        <v/>
      </c>
      <c r="H50" s="19" t="n">
        <v>274</v>
      </c>
      <c r="I50" s="45">
        <f>H50/H49</f>
        <v/>
      </c>
      <c r="J50" s="19" t="n">
        <v>256</v>
      </c>
      <c r="K50" s="45">
        <f>J50/J49</f>
        <v/>
      </c>
      <c r="L50" s="19" t="n">
        <v>204</v>
      </c>
      <c r="M50" s="45">
        <f>L50/L49</f>
        <v/>
      </c>
      <c r="N50" s="19" t="n">
        <v>241</v>
      </c>
      <c r="O50" s="45">
        <f>N50/N49</f>
        <v/>
      </c>
      <c r="P50" s="19" t="n">
        <v>229</v>
      </c>
      <c r="Q50" s="45">
        <f>P50/P49</f>
        <v/>
      </c>
      <c r="R50" s="19" t="n">
        <v>211</v>
      </c>
      <c r="S50" s="45">
        <f>R50/R49</f>
        <v/>
      </c>
      <c r="T50" s="19" t="n">
        <v>241</v>
      </c>
      <c r="U50" s="45">
        <f>T50/T49</f>
        <v/>
      </c>
      <c r="V50" s="19" t="n">
        <v>258</v>
      </c>
      <c r="W50" s="45">
        <f>V50/V49</f>
        <v/>
      </c>
      <c r="X50" s="19" t="n">
        <v>245</v>
      </c>
      <c r="Y50" s="45">
        <f>X50/X49</f>
        <v/>
      </c>
      <c r="Z50" s="19" t="n">
        <v>225</v>
      </c>
      <c r="AA50" s="45">
        <f>Z50/Z49</f>
        <v/>
      </c>
      <c r="AB50" s="19" t="n">
        <v>277</v>
      </c>
      <c r="AC50" s="45">
        <f>AB50/AB49</f>
        <v/>
      </c>
      <c r="AD50" s="19" t="n">
        <v>302</v>
      </c>
      <c r="AE50" s="45">
        <f>AD50/AD49</f>
        <v/>
      </c>
      <c r="AF50" s="19" t="n">
        <v>309</v>
      </c>
      <c r="AG50" s="45">
        <f>AF50/AF49</f>
        <v/>
      </c>
      <c r="AH50" s="19" t="n">
        <v>282</v>
      </c>
      <c r="AI50" s="45">
        <f>AH50/AH49</f>
        <v/>
      </c>
      <c r="AJ50" s="19" t="n">
        <v>271</v>
      </c>
      <c r="AK50" s="45">
        <f>AJ50/AJ49</f>
        <v/>
      </c>
      <c r="AL50" s="19" t="n">
        <v>253</v>
      </c>
      <c r="AM50" s="45">
        <f>AL50/AL49</f>
        <v/>
      </c>
      <c r="AN50" s="19" t="n">
        <v>222</v>
      </c>
      <c r="AO50" s="45">
        <f>AN50/AN49</f>
        <v/>
      </c>
      <c r="AP50" s="19" t="inlineStr">
        <is>
          <t>299</t>
        </is>
      </c>
      <c r="AQ50" s="45">
        <f>AP50/AP49</f>
        <v/>
      </c>
      <c r="AR50" s="19" t="n">
        <v>339</v>
      </c>
      <c r="AS50" s="45">
        <f>AR50/AR49</f>
        <v/>
      </c>
      <c r="AT50" s="19" t="n">
        <v>287</v>
      </c>
      <c r="AU50" s="45">
        <f>AT50/AT49</f>
        <v/>
      </c>
      <c r="AV50" s="19" t="n">
        <v>284</v>
      </c>
      <c r="AW50" s="45">
        <f>AV50/AV49</f>
        <v/>
      </c>
      <c r="AX50" s="19" t="n">
        <v>255</v>
      </c>
      <c r="AY50" s="45">
        <f>AX50/AX49</f>
        <v/>
      </c>
      <c r="AZ50" s="19" t="n">
        <v>234</v>
      </c>
      <c r="BA50" s="45">
        <f>AZ50/AZ49</f>
        <v/>
      </c>
      <c r="BB50" s="19" t="n">
        <v>209</v>
      </c>
      <c r="BC50" s="45">
        <f>BB50/BB49</f>
        <v/>
      </c>
      <c r="BD50" s="19" t="n">
        <v>273</v>
      </c>
      <c r="BE50" s="45">
        <f>BD50/BD49</f>
        <v/>
      </c>
      <c r="BF50" s="49">
        <f>AVERAGE(B50,D50,F50,H50,J50,L50,N50,P50,R50,T50,V50,X50,Z50,AB50,AD50,AF50,AH50,AJ50,AL50,AN50,AP50,AR50,AT50,AV50,AX50,AZ50,BB50,BD50)</f>
        <v/>
      </c>
      <c r="BG50" s="60">
        <f>BF50/BF49</f>
        <v/>
      </c>
      <c r="BH50" s="49">
        <f>SUM(B50,D50,F50,H50,J50,L50,N50,P50,R50,T50,V50,X50,Z50,AB50,AD50,AF50,AH50,AJ50,AL50,AN50,AP50,AR50,AT50,AV50,AX50,AZ50,BB50,BD50)</f>
        <v/>
      </c>
      <c r="BI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48" t="n"/>
      <c r="BG51" s="64" t="n"/>
      <c r="BH51" s="48" t="n"/>
      <c r="BI51" s="8" t="n"/>
    </row>
    <row r="52">
      <c r="A52" s="9" t="inlineStr">
        <is>
          <t>Нажал "Добавить карту"</t>
        </is>
      </c>
      <c r="B52" s="19" t="n">
        <v>75</v>
      </c>
      <c r="C52" s="44">
        <f>B52/B4</f>
        <v/>
      </c>
      <c r="D52" s="19" t="n">
        <v>99</v>
      </c>
      <c r="E52" s="44">
        <f>D52/D4</f>
        <v/>
      </c>
      <c r="F52" s="19" t="n">
        <v>87</v>
      </c>
      <c r="G52" s="44">
        <f>F52/F4</f>
        <v/>
      </c>
      <c r="H52" s="19" t="n">
        <v>95</v>
      </c>
      <c r="I52" s="44">
        <f>H52/H4</f>
        <v/>
      </c>
      <c r="J52" s="19" t="n">
        <v>76</v>
      </c>
      <c r="K52" s="44">
        <f>J52/J4</f>
        <v/>
      </c>
      <c r="L52" s="19" t="n">
        <v>70</v>
      </c>
      <c r="M52" s="44">
        <f>L52/L4</f>
        <v/>
      </c>
      <c r="N52" s="19" t="n">
        <v>87</v>
      </c>
      <c r="O52" s="44">
        <f>N52/N4</f>
        <v/>
      </c>
      <c r="P52" s="19" t="n">
        <v>79</v>
      </c>
      <c r="Q52" s="44">
        <f>P52/P4</f>
        <v/>
      </c>
      <c r="R52" s="19" t="n">
        <v>81</v>
      </c>
      <c r="S52" s="44">
        <f>R52/R4</f>
        <v/>
      </c>
      <c r="T52" s="19" t="n">
        <v>90</v>
      </c>
      <c r="U52" s="44">
        <f>T52/T4</f>
        <v/>
      </c>
      <c r="V52" s="19" t="n">
        <v>118</v>
      </c>
      <c r="W52" s="44">
        <f>V52/V4</f>
        <v/>
      </c>
      <c r="X52" s="19" t="n">
        <v>100</v>
      </c>
      <c r="Y52" s="44">
        <f>X52/X4</f>
        <v/>
      </c>
      <c r="Z52" s="19" t="n">
        <v>90</v>
      </c>
      <c r="AA52" s="44">
        <f>Z52/Z4</f>
        <v/>
      </c>
      <c r="AB52" s="19" t="n">
        <v>104</v>
      </c>
      <c r="AC52" s="44">
        <f>AB52/AB4</f>
        <v/>
      </c>
      <c r="AD52" s="19" t="n">
        <v>120</v>
      </c>
      <c r="AE52" s="44">
        <f>AD52/AD4</f>
        <v/>
      </c>
      <c r="AF52" s="19" t="n">
        <v>117</v>
      </c>
      <c r="AG52" s="44">
        <f>AF52/AF4</f>
        <v/>
      </c>
      <c r="AH52" s="19" t="n">
        <v>97</v>
      </c>
      <c r="AI52" s="44">
        <f>AH52/AH4</f>
        <v/>
      </c>
      <c r="AJ52" s="19" t="n">
        <v>102</v>
      </c>
      <c r="AK52" s="44">
        <f>AJ52/AJ4</f>
        <v/>
      </c>
      <c r="AL52" s="19" t="n">
        <v>103</v>
      </c>
      <c r="AM52" s="44">
        <f>AL52/AL4</f>
        <v/>
      </c>
      <c r="AN52" s="19" t="n">
        <v>88</v>
      </c>
      <c r="AO52" s="44">
        <f>AN52/AN4</f>
        <v/>
      </c>
      <c r="AP52" s="19" t="inlineStr">
        <is>
          <t>97</t>
        </is>
      </c>
      <c r="AQ52" s="44">
        <f>AP52/AP4</f>
        <v/>
      </c>
      <c r="AR52" s="19" t="n">
        <v>99</v>
      </c>
      <c r="AS52" s="44">
        <f>AR52/AR4</f>
        <v/>
      </c>
      <c r="AT52" s="19" t="n">
        <v>80</v>
      </c>
      <c r="AU52" s="44">
        <f>AT52/AT4</f>
        <v/>
      </c>
      <c r="AV52" s="19" t="n">
        <v>69</v>
      </c>
      <c r="AW52" s="44">
        <f>AV52/AV4</f>
        <v/>
      </c>
      <c r="AX52" s="19" t="n">
        <v>88</v>
      </c>
      <c r="AY52" s="44">
        <f>AX52/AX4</f>
        <v/>
      </c>
      <c r="AZ52" s="19" t="n">
        <v>95</v>
      </c>
      <c r="BA52" s="44">
        <f>AZ52/AZ4</f>
        <v/>
      </c>
      <c r="BB52" s="19" t="n">
        <v>66</v>
      </c>
      <c r="BC52" s="44">
        <f>BB52/BB4</f>
        <v/>
      </c>
      <c r="BD52" s="19" t="n">
        <v>89</v>
      </c>
      <c r="BE52" s="44">
        <f>BD52/BD4</f>
        <v/>
      </c>
      <c r="BF52" s="49">
        <f>AVERAGE(B52,D52,F52,H52,J52,L52,N52,P52,R52,T52,V52,X52,Z52,AB52,AD52,AF52,AH52,AJ52,AL52,AN52,AP52,AR52,AT52,AV52,AX52,AZ52,BB52,BD52)</f>
        <v/>
      </c>
      <c r="BG52" s="60">
        <f>BF52/BF4</f>
        <v/>
      </c>
      <c r="BH52" s="49">
        <f>SUM(B52,D52,F52,H52,J52,L52,N52,P52,R52,T52,V52,X52,Z52,AB52,AD52,AF52,AH52,AJ52,AL52,AN52,AP52,AR52,AT52,AV52,AX52,AZ52,BB52,BD52)</f>
        <v/>
      </c>
      <c r="BI52" s="8" t="n"/>
    </row>
    <row r="53" ht="15.75" customHeight="1" s="665" thickBot="1">
      <c r="A53" s="9" t="inlineStr">
        <is>
          <t>Карта успешно добавлена</t>
        </is>
      </c>
      <c r="B53" s="19" t="n">
        <v>27</v>
      </c>
      <c r="C53" s="44">
        <f>B53/B52</f>
        <v/>
      </c>
      <c r="D53" s="19" t="n">
        <v>34</v>
      </c>
      <c r="E53" s="44">
        <f>D53/D52</f>
        <v/>
      </c>
      <c r="F53" s="19" t="n">
        <v>28</v>
      </c>
      <c r="G53" s="44">
        <f>F53/F52</f>
        <v/>
      </c>
      <c r="H53" s="19" t="n">
        <v>28</v>
      </c>
      <c r="I53" s="44">
        <f>H53/H52</f>
        <v/>
      </c>
      <c r="J53" s="19" t="n">
        <v>25</v>
      </c>
      <c r="K53" s="44">
        <f>J53/J52</f>
        <v/>
      </c>
      <c r="L53" s="19" t="n">
        <v>19</v>
      </c>
      <c r="M53" s="44">
        <f>L53/L52</f>
        <v/>
      </c>
      <c r="N53" s="19" t="n">
        <v>31</v>
      </c>
      <c r="O53" s="44">
        <f>N53/N52</f>
        <v/>
      </c>
      <c r="P53" s="19" t="n">
        <v>28</v>
      </c>
      <c r="Q53" s="44">
        <f>P53/P52</f>
        <v/>
      </c>
      <c r="R53" s="19" t="n">
        <v>33</v>
      </c>
      <c r="S53" s="44">
        <f>R53/R52</f>
        <v/>
      </c>
      <c r="T53" s="19" t="n">
        <v>34</v>
      </c>
      <c r="U53" s="44">
        <f>T53/T52</f>
        <v/>
      </c>
      <c r="V53" s="19" t="n">
        <v>29</v>
      </c>
      <c r="W53" s="44">
        <f>V53/V52</f>
        <v/>
      </c>
      <c r="X53" s="19" t="n">
        <v>39</v>
      </c>
      <c r="Y53" s="44">
        <f>X53/X52</f>
        <v/>
      </c>
      <c r="Z53" s="19" t="n">
        <v>38</v>
      </c>
      <c r="AA53" s="44">
        <f>Z53/Z52</f>
        <v/>
      </c>
      <c r="AB53" s="19" t="n">
        <v>33</v>
      </c>
      <c r="AC53" s="44">
        <f>AB53/AB52</f>
        <v/>
      </c>
      <c r="AD53" s="19" t="n">
        <v>37</v>
      </c>
      <c r="AE53" s="44">
        <f>AD53/AD52</f>
        <v/>
      </c>
      <c r="AF53" s="19" t="n">
        <v>25</v>
      </c>
      <c r="AG53" s="44">
        <f>AF53/AF52</f>
        <v/>
      </c>
      <c r="AH53" s="19" t="n">
        <v>34</v>
      </c>
      <c r="AI53" s="44">
        <f>AH53/AH52</f>
        <v/>
      </c>
      <c r="AJ53" s="19" t="n">
        <v>34</v>
      </c>
      <c r="AK53" s="44">
        <f>AJ53/AJ52</f>
        <v/>
      </c>
      <c r="AL53" s="19" t="n">
        <v>37</v>
      </c>
      <c r="AM53" s="44">
        <f>AL53/AL52</f>
        <v/>
      </c>
      <c r="AN53" s="19" t="n">
        <v>24</v>
      </c>
      <c r="AO53" s="44">
        <f>AN53/AN52</f>
        <v/>
      </c>
      <c r="AP53" s="19" t="inlineStr">
        <is>
          <t>26</t>
        </is>
      </c>
      <c r="AQ53" s="44">
        <f>AP53/AP52</f>
        <v/>
      </c>
      <c r="AR53" s="19" t="n">
        <v>43</v>
      </c>
      <c r="AS53" s="44">
        <f>AR53/AR52</f>
        <v/>
      </c>
      <c r="AT53" s="19" t="n">
        <v>24</v>
      </c>
      <c r="AU53" s="44">
        <f>AT53/AT52</f>
        <v/>
      </c>
      <c r="AV53" s="19" t="n">
        <v>22</v>
      </c>
      <c r="AW53" s="44">
        <f>AV53/AV52</f>
        <v/>
      </c>
      <c r="AX53" s="19" t="n">
        <v>37</v>
      </c>
      <c r="AY53" s="44">
        <f>AX53/AX52</f>
        <v/>
      </c>
      <c r="AZ53" s="19" t="n">
        <v>29</v>
      </c>
      <c r="BA53" s="44">
        <f>AZ53/AZ52</f>
        <v/>
      </c>
      <c r="BB53" s="19" t="n">
        <v>24</v>
      </c>
      <c r="BC53" s="44">
        <f>BB53/BB52</f>
        <v/>
      </c>
      <c r="BD53" s="19" t="n">
        <v>30</v>
      </c>
      <c r="BE53" s="44">
        <f>BD53/BD52</f>
        <v/>
      </c>
      <c r="BF53" s="50">
        <f>AVERAGE(B53,D53,F53,H53,J53,L53,N53,P53,R53,T53,V53,X53,Z53,AB53,AD53,AF53,AH53,AJ53,AL53,AN53,AP53,AR53,AT53,AV53,AX53,AZ53,BB53,BD53)</f>
        <v/>
      </c>
      <c r="BG53" s="61">
        <f>BF53/BF52</f>
        <v/>
      </c>
      <c r="BH53" s="50">
        <f>SUM(B53,D53,F53,H53,J53,L53,N53,P53,R53,T53,V53,X53,Z53,AB53,AD53,AF53,AH53,AJ53,AL53,AN53,AP53,AR53,AT53,AV53,AX53,AZ53,BB53,BD53)</f>
        <v/>
      </c>
      <c r="BI53" s="8" t="n"/>
    </row>
    <row r="54" ht="15.75" customHeight="1" s="665" thickBot="1">
      <c r="A54" s="54" t="inlineStr">
        <is>
          <t xml:space="preserve">Ошибка в авторизации </t>
        </is>
      </c>
      <c r="B54" s="16" t="n">
        <v>55</v>
      </c>
      <c r="C54" s="35">
        <f>B54/B4</f>
        <v/>
      </c>
      <c r="D54" s="23" t="n">
        <v>23</v>
      </c>
      <c r="E54" s="102">
        <f>D54/D4</f>
        <v/>
      </c>
      <c r="F54" s="23" t="n">
        <v>53</v>
      </c>
      <c r="G54" s="102">
        <f>F54/F4</f>
        <v/>
      </c>
      <c r="H54" s="23" t="n">
        <v>35</v>
      </c>
      <c r="I54" s="102">
        <f>H54/H4</f>
        <v/>
      </c>
      <c r="J54" s="23" t="n">
        <v>22</v>
      </c>
      <c r="K54" s="35">
        <f>J54/J4</f>
        <v/>
      </c>
      <c r="L54" s="23" t="n"/>
      <c r="M54" s="102">
        <f>L54/L4</f>
        <v/>
      </c>
      <c r="N54" s="23" t="n">
        <v>78</v>
      </c>
      <c r="O54" s="102">
        <f>N54/N4</f>
        <v/>
      </c>
      <c r="P54" s="23" t="n">
        <v>51</v>
      </c>
      <c r="Q54" s="102">
        <f>P54/P4</f>
        <v/>
      </c>
      <c r="R54" s="23" t="n">
        <v>49</v>
      </c>
      <c r="S54" s="35">
        <f>R54/R4</f>
        <v/>
      </c>
      <c r="T54" s="23" t="n">
        <v>84</v>
      </c>
      <c r="U54" s="35">
        <f>T54/T4</f>
        <v/>
      </c>
      <c r="V54" s="23" t="n">
        <v>35</v>
      </c>
      <c r="W54" s="35">
        <f>V54/V4</f>
        <v/>
      </c>
      <c r="X54" s="23" t="n">
        <v>19</v>
      </c>
      <c r="Y54" s="35">
        <f>X54/X4</f>
        <v/>
      </c>
      <c r="Z54" s="23" t="n">
        <v>36</v>
      </c>
      <c r="AA54" s="35">
        <f>Z54/Z4</f>
        <v/>
      </c>
      <c r="AB54" s="23" t="n">
        <v>44</v>
      </c>
      <c r="AC54" s="35">
        <f>AB54/AB4</f>
        <v/>
      </c>
      <c r="AD54" s="23" t="n">
        <v>84</v>
      </c>
      <c r="AE54" s="35">
        <f>AD54/AD4</f>
        <v/>
      </c>
      <c r="AF54" s="23" t="n">
        <v>68</v>
      </c>
      <c r="AG54" s="35">
        <f>AF54/AF4</f>
        <v/>
      </c>
      <c r="AH54" s="23" t="n">
        <v>82</v>
      </c>
      <c r="AI54" s="35">
        <f>AH54/AH4</f>
        <v/>
      </c>
      <c r="AJ54" s="23" t="n">
        <v>41</v>
      </c>
      <c r="AK54" s="35">
        <f>AJ54/AJ4</f>
        <v/>
      </c>
      <c r="AL54" s="23" t="n">
        <v>23</v>
      </c>
      <c r="AM54" s="35">
        <f>AL54/AL4</f>
        <v/>
      </c>
      <c r="AN54" s="23" t="n">
        <v>38</v>
      </c>
      <c r="AO54" s="35">
        <f>AN54/AN4</f>
        <v/>
      </c>
      <c r="AP54" s="23" t="inlineStr">
        <is>
          <t>51</t>
        </is>
      </c>
      <c r="AQ54" s="35">
        <f>AP54/AP4</f>
        <v/>
      </c>
      <c r="AR54" s="23" t="n">
        <v>30</v>
      </c>
      <c r="AS54" s="35">
        <f>AR54/AR4</f>
        <v/>
      </c>
      <c r="AT54" s="23" t="n">
        <v>25</v>
      </c>
      <c r="AU54" s="35">
        <f>AT54/AT4</f>
        <v/>
      </c>
      <c r="AV54" s="23" t="n">
        <v>43</v>
      </c>
      <c r="AW54" s="35">
        <f>AV54/AV4</f>
        <v/>
      </c>
      <c r="AX54" s="23" t="n">
        <v>20</v>
      </c>
      <c r="AY54" s="35">
        <f>AX54/AX4</f>
        <v/>
      </c>
      <c r="AZ54" s="23" t="n">
        <v>10</v>
      </c>
      <c r="BA54" s="35">
        <f>AZ54/AZ4</f>
        <v/>
      </c>
      <c r="BB54" s="23" t="n">
        <v>36</v>
      </c>
      <c r="BC54" s="35">
        <f>BB54/BB4</f>
        <v/>
      </c>
      <c r="BD54" s="23" t="n">
        <v>157</v>
      </c>
      <c r="BE54" s="35">
        <f>BD54/BD4</f>
        <v/>
      </c>
      <c r="BF54" s="49">
        <f>AVERAGE(B54,D54,F54,H54,J54,L54,N54,P54,R54,T54,V54,X54,Z54,AB54,AD54,AF54,AH54,AJ54,AL54,AN54,AP54,AR54,AT54,AV54,AX54,AZ54,BB54,BD54)</f>
        <v/>
      </c>
      <c r="BG54" s="65">
        <f>BF54/BF4</f>
        <v/>
      </c>
      <c r="BH54" s="49">
        <f>SUM(B54,D54,F54,H54,J54,L54,N54,P54,R54,T54,V54,X54,Z54,AB54,AD54,AF54,AH54,AJ54,AL54,AN54,AP54,AR54,AT54,AV54,AX54,AZ54,BB54,BD54)</f>
        <v/>
      </c>
      <c r="BI54" s="8" t="n"/>
    </row>
    <row r="55" ht="15.75" customHeight="1" s="665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55">
        <f>AVERAGE(B55,D55,F55,H55,J55,L55,N55,P55,R55,T55,V55,X55,Z55,AB55,AD55,AF55,AH55,AJ55,AL55,AN55,AP55,AR55,AT55,AV55,AX55,AZ55,BB55,BD55)</f>
        <v/>
      </c>
      <c r="BG55" s="63">
        <f>BF55/BF54</f>
        <v/>
      </c>
      <c r="BH55" s="55">
        <f>SUM(B55,D55,F55,H55,J55,L55,N55,P55,R55,T55,V55,X55,Z55,AB55,AD55,AF55,AH55,AJ55,AL55,AN55,AP55,AR55,AT55,AV55,AX55,AZ55,BB55,BD55)</f>
        <v/>
      </c>
      <c r="BI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49" t="n"/>
      <c r="BG56" s="60" t="n"/>
      <c r="BH56" s="49" t="n"/>
      <c r="BI56" s="8" t="n"/>
    </row>
    <row r="57">
      <c r="A57" s="116" t="inlineStr">
        <is>
          <t>Переход на калькулятор</t>
        </is>
      </c>
      <c r="B57" s="108" t="n">
        <v>268</v>
      </c>
      <c r="C57" s="44">
        <f>B57/B3</f>
        <v/>
      </c>
      <c r="D57" s="108" t="n">
        <v>217</v>
      </c>
      <c r="E57" s="44">
        <f>D57/D3</f>
        <v/>
      </c>
      <c r="F57" s="108" t="n">
        <v>217</v>
      </c>
      <c r="G57" s="44">
        <f>F57/F3</f>
        <v/>
      </c>
      <c r="H57" s="108" t="n">
        <v>264</v>
      </c>
      <c r="I57" s="44">
        <f>H57/H3</f>
        <v/>
      </c>
      <c r="J57" s="108" t="n">
        <v>255</v>
      </c>
      <c r="K57" s="44">
        <f>J57/J3</f>
        <v/>
      </c>
      <c r="L57" s="108" t="n">
        <v>257</v>
      </c>
      <c r="M57" s="44">
        <f>L57/L3</f>
        <v/>
      </c>
      <c r="N57" s="108" t="n">
        <v>257</v>
      </c>
      <c r="O57" s="44">
        <f>N57/N3</f>
        <v/>
      </c>
      <c r="P57" s="108" t="n">
        <v>394</v>
      </c>
      <c r="Q57" s="44">
        <f>P57/P3</f>
        <v/>
      </c>
      <c r="R57" s="19" t="n">
        <v>295</v>
      </c>
      <c r="S57" s="44">
        <f>R57/R3</f>
        <v/>
      </c>
      <c r="T57" s="19" t="n">
        <v>380</v>
      </c>
      <c r="U57" s="44">
        <f>T57/T3</f>
        <v/>
      </c>
      <c r="V57" s="19" t="n">
        <v>331</v>
      </c>
      <c r="W57" s="44">
        <f>V57/V3</f>
        <v/>
      </c>
      <c r="X57" s="19" t="n">
        <v>285</v>
      </c>
      <c r="Y57" s="44">
        <f>X57/X3</f>
        <v/>
      </c>
      <c r="Z57" s="19" t="n">
        <v>305</v>
      </c>
      <c r="AA57" s="44">
        <f>Z57/Z3</f>
        <v/>
      </c>
      <c r="AB57" s="19" t="n">
        <v>359</v>
      </c>
      <c r="AC57" s="44">
        <f>AB57/AB3</f>
        <v/>
      </c>
      <c r="AD57" s="19" t="n">
        <v>411</v>
      </c>
      <c r="AE57" s="44">
        <f>AD57/AD3</f>
        <v/>
      </c>
      <c r="AF57" s="19" t="n">
        <v>392</v>
      </c>
      <c r="AG57" s="44">
        <f>AF57/AF3</f>
        <v/>
      </c>
      <c r="AH57" s="19" t="n">
        <v>386</v>
      </c>
      <c r="AI57" s="44">
        <f>AH57/AH3</f>
        <v/>
      </c>
      <c r="AJ57" s="19" t="n">
        <v>385</v>
      </c>
      <c r="AK57" s="44">
        <f>AJ57/AJ3</f>
        <v/>
      </c>
      <c r="AL57" s="19" t="n">
        <v>393</v>
      </c>
      <c r="AM57" s="44">
        <f>AL57/AL3</f>
        <v/>
      </c>
      <c r="AN57" s="19" t="n">
        <v>400</v>
      </c>
      <c r="AO57" s="44">
        <f>AN57/AN3</f>
        <v/>
      </c>
      <c r="AP57" s="19" t="inlineStr">
        <is>
          <t>392</t>
        </is>
      </c>
      <c r="AQ57" s="44">
        <f>AP57/AP3</f>
        <v/>
      </c>
      <c r="AR57" s="108" t="n">
        <v>353</v>
      </c>
      <c r="AS57" s="44">
        <f>AR57/AR3</f>
        <v/>
      </c>
      <c r="AT57" s="108" t="n">
        <v>340</v>
      </c>
      <c r="AU57" s="44">
        <f>AT57/AT3</f>
        <v/>
      </c>
      <c r="AV57" s="108" t="n">
        <v>370</v>
      </c>
      <c r="AW57" s="44">
        <f>AV57/AV3</f>
        <v/>
      </c>
      <c r="AX57" s="108" t="n">
        <v>367</v>
      </c>
      <c r="AY57" s="44">
        <f>AX57/AX3</f>
        <v/>
      </c>
      <c r="AZ57" s="108" t="n">
        <v>343</v>
      </c>
      <c r="BA57" s="44">
        <f>AZ57/AZ3</f>
        <v/>
      </c>
      <c r="BB57" s="108" t="n">
        <v>382</v>
      </c>
      <c r="BC57" s="44">
        <f>BB57/BB3</f>
        <v/>
      </c>
      <c r="BD57" s="108" t="n">
        <v>392</v>
      </c>
      <c r="BE57" s="44">
        <f>BD57/BD3</f>
        <v/>
      </c>
      <c r="BF57" s="49">
        <f>AVERAGE(B57,D57,F57,H57,J57,L57,N57,P57,R57,T57,V57,X57,Z57,AB57,AD57,AF57,AH57,AJ57,AL57,AN57,AP57,AR57,AT57,AV57,AX57,AZ57,BB57,BD57)</f>
        <v/>
      </c>
      <c r="BG57" s="60">
        <f>BF57/BF3</f>
        <v/>
      </c>
      <c r="BH57" s="49">
        <f>SUM(B57,D57,F57,H57,J57,L57,N57,P57,R57,T57,V57,X57,Z57,AB57,AD57,AF57,AH57,AJ57,AL57,AN57,AP57,AR57,AT57,AV57,AX57,AZ57,BB57,BD57)</f>
        <v/>
      </c>
      <c r="BI57" s="8" t="n"/>
    </row>
    <row r="58" ht="15.75" customHeight="1" s="665" thickBot="1">
      <c r="A58" s="117" t="inlineStr">
        <is>
          <t>Оставил заявку</t>
        </is>
      </c>
      <c r="B58" s="109" t="n">
        <v>174</v>
      </c>
      <c r="C58" s="114">
        <f>B58/B57</f>
        <v/>
      </c>
      <c r="D58" s="109" t="n">
        <v>136</v>
      </c>
      <c r="E58" s="114">
        <f>D58/D57</f>
        <v/>
      </c>
      <c r="F58" s="109" t="n">
        <v>139</v>
      </c>
      <c r="G58" s="114">
        <f>F58/F57</f>
        <v/>
      </c>
      <c r="H58" s="109" t="n">
        <v>168</v>
      </c>
      <c r="I58" s="114">
        <f>H58/H57</f>
        <v/>
      </c>
      <c r="J58" s="109" t="n">
        <v>154</v>
      </c>
      <c r="K58" s="114">
        <f>J58/J57</f>
        <v/>
      </c>
      <c r="L58" s="109" t="n">
        <v>166</v>
      </c>
      <c r="M58" s="114">
        <f>L58/L57</f>
        <v/>
      </c>
      <c r="N58" s="109" t="n">
        <v>165</v>
      </c>
      <c r="O58" s="114">
        <f>N58/N57</f>
        <v/>
      </c>
      <c r="P58" s="109" t="n">
        <v>167</v>
      </c>
      <c r="Q58" s="114">
        <f>P58/P57</f>
        <v/>
      </c>
      <c r="R58" s="110" t="n">
        <v>175</v>
      </c>
      <c r="S58" s="114">
        <f>R58/R57</f>
        <v/>
      </c>
      <c r="T58" s="109" t="n">
        <v>219</v>
      </c>
      <c r="U58" s="114">
        <f>T58/T57</f>
        <v/>
      </c>
      <c r="V58" s="109" t="n">
        <v>191</v>
      </c>
      <c r="W58" s="114">
        <f>V58/V57</f>
        <v/>
      </c>
      <c r="X58" s="109" t="n">
        <v>159</v>
      </c>
      <c r="Y58" s="114">
        <f>X58/X57</f>
        <v/>
      </c>
      <c r="Z58" s="109" t="n">
        <v>202</v>
      </c>
      <c r="AA58" s="114">
        <f>Z58/Z57</f>
        <v/>
      </c>
      <c r="AB58" s="109" t="n">
        <v>218</v>
      </c>
      <c r="AC58" s="114">
        <f>AB58/AB57</f>
        <v/>
      </c>
      <c r="AD58" s="109" t="n">
        <v>221</v>
      </c>
      <c r="AE58" s="114">
        <f>AD58/AD57</f>
        <v/>
      </c>
      <c r="AF58" s="109" t="n">
        <v>236</v>
      </c>
      <c r="AG58" s="114">
        <f>AF58/AF57</f>
        <v/>
      </c>
      <c r="AH58" s="109" t="n">
        <v>221</v>
      </c>
      <c r="AI58" s="114">
        <f>AH58/AH57</f>
        <v/>
      </c>
      <c r="AJ58" s="109" t="n">
        <v>268</v>
      </c>
      <c r="AK58" s="114">
        <f>AJ58/AJ57</f>
        <v/>
      </c>
      <c r="AL58" s="139" t="n">
        <v>248</v>
      </c>
      <c r="AM58" s="114">
        <f>AL58/AL57</f>
        <v/>
      </c>
      <c r="AN58" s="139" t="n">
        <v>245</v>
      </c>
      <c r="AO58" s="114">
        <f>AN58/AN57</f>
        <v/>
      </c>
      <c r="AP58" s="139" t="inlineStr">
        <is>
          <t>241</t>
        </is>
      </c>
      <c r="AQ58" s="114">
        <f>AP58/AP57</f>
        <v/>
      </c>
      <c r="AR58" s="141" t="n">
        <v>223</v>
      </c>
      <c r="AS58" s="114">
        <f>AR58/AR57</f>
        <v/>
      </c>
      <c r="AT58" s="141" t="n">
        <v>217</v>
      </c>
      <c r="AU58" s="114">
        <f>AT58/AT57</f>
        <v/>
      </c>
      <c r="AV58" s="141" t="n">
        <v>238</v>
      </c>
      <c r="AW58" s="114">
        <f>AV58/AV57</f>
        <v/>
      </c>
      <c r="AX58" s="141" t="n">
        <v>237</v>
      </c>
      <c r="AY58" s="114">
        <f>AX58/AX57</f>
        <v/>
      </c>
      <c r="AZ58" s="141" t="n">
        <v>236</v>
      </c>
      <c r="BA58" s="114">
        <f>AZ58/AZ57</f>
        <v/>
      </c>
      <c r="BB58" s="141" t="n">
        <v>249</v>
      </c>
      <c r="BC58" s="143">
        <f>BB58/BB57</f>
        <v/>
      </c>
      <c r="BD58" s="141" t="n">
        <v>283</v>
      </c>
      <c r="BE58" s="143">
        <f>BD58/BD57</f>
        <v/>
      </c>
      <c r="BF58" s="49">
        <f>AVERAGE(B58,D58,F58,H58,J58,L58,N58,P58,R58,T58,V58,X58,Z58,AB58,AD58,AF58,AH58,AJ58,AL58,AN58,AP58,AR58,AT58,AV58,AX58,AZ58,BB58,BD58)</f>
        <v/>
      </c>
      <c r="BG58" s="60">
        <f>BF58/BF57</f>
        <v/>
      </c>
      <c r="BH58" s="49">
        <f>SUM(B58,D58,F58,H58,J58,L58,N58,P58,R58,T58,V58,X58,Z58,AB58,AD58,AF58,AH58,AJ58,AL58,AN58,AP58,AR58,AT58,AV58,AX58,AZ58,BB58,BD58)</f>
        <v/>
      </c>
      <c r="BI58" s="8" t="n"/>
    </row>
    <row r="59" ht="15.75" customHeight="1" s="665" thickBot="1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F59" s="144" t="inlineStr">
        <is>
          <t>Среднее в день</t>
        </is>
      </c>
      <c r="BG59" s="145" t="inlineStr">
        <is>
          <t>% конверсии</t>
        </is>
      </c>
      <c r="BH59" s="146" t="inlineStr">
        <is>
          <t>Сумма конверсий</t>
        </is>
      </c>
      <c r="BI59" s="5" t="inlineStr">
        <is>
          <t>Конверсия шага средняя</t>
        </is>
      </c>
      <c r="BJ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>
        <v>95</v>
      </c>
      <c r="C60" s="44">
        <f>B60/B58</f>
        <v/>
      </c>
      <c r="D60" s="19" t="n">
        <v>73</v>
      </c>
      <c r="E60" s="44">
        <f>D60/D58</f>
        <v/>
      </c>
      <c r="F60" s="19" t="n">
        <v>84</v>
      </c>
      <c r="G60" s="44">
        <f>F60/F58</f>
        <v/>
      </c>
      <c r="H60" s="19" t="n">
        <v>89</v>
      </c>
      <c r="I60" s="44">
        <f>H60/H58</f>
        <v/>
      </c>
      <c r="J60" s="19" t="n">
        <v>89</v>
      </c>
      <c r="K60" s="44">
        <f>J60/J58</f>
        <v/>
      </c>
      <c r="L60" s="19" t="n">
        <v>105</v>
      </c>
      <c r="M60" s="44">
        <f>L60/L58</f>
        <v/>
      </c>
      <c r="N60" s="19" t="n">
        <v>94</v>
      </c>
      <c r="O60" s="44">
        <f>N60/N58</f>
        <v/>
      </c>
      <c r="P60" s="19" t="n">
        <v>74</v>
      </c>
      <c r="Q60" s="44">
        <f>P60/P58</f>
        <v/>
      </c>
      <c r="R60" s="19" t="n">
        <v>83</v>
      </c>
      <c r="S60" s="44">
        <f>R60/R58</f>
        <v/>
      </c>
      <c r="T60" s="19" t="n">
        <v>119</v>
      </c>
      <c r="U60" s="44">
        <f>T60/T58</f>
        <v/>
      </c>
      <c r="V60" s="19" t="n">
        <v>94</v>
      </c>
      <c r="W60" s="44">
        <f>V60/V58</f>
        <v/>
      </c>
      <c r="X60" s="19" t="n">
        <v>95</v>
      </c>
      <c r="Y60" s="44">
        <f>X60/X58</f>
        <v/>
      </c>
      <c r="Z60" s="19" t="n">
        <v>116</v>
      </c>
      <c r="AA60" s="44">
        <f>Z60/Z58</f>
        <v/>
      </c>
      <c r="AB60" s="19" t="n">
        <v>123</v>
      </c>
      <c r="AC60" s="44">
        <f>AB60/AB58</f>
        <v/>
      </c>
      <c r="AD60" s="19" t="n">
        <v>108</v>
      </c>
      <c r="AE60" s="44">
        <f>AD60/AD58</f>
        <v/>
      </c>
      <c r="AF60" s="19" t="n">
        <v>107</v>
      </c>
      <c r="AG60" s="44">
        <f>AF60/AF58</f>
        <v/>
      </c>
      <c r="AH60" s="19" t="n">
        <v>108</v>
      </c>
      <c r="AI60" s="44">
        <f>AH60/AH58</f>
        <v/>
      </c>
      <c r="AJ60" s="19" t="n">
        <v>151</v>
      </c>
      <c r="AK60" s="44">
        <f>AJ60/AJ58</f>
        <v/>
      </c>
      <c r="AL60" s="19" t="n">
        <v>140</v>
      </c>
      <c r="AM60" s="44">
        <f>AL60/AL58</f>
        <v/>
      </c>
      <c r="AN60" s="19" t="n">
        <v>119</v>
      </c>
      <c r="AO60" s="44">
        <f>AN60/AN58</f>
        <v/>
      </c>
      <c r="AP60" s="19" t="inlineStr">
        <is>
          <t>133</t>
        </is>
      </c>
      <c r="AQ60" s="44">
        <f>AP60/AP58</f>
        <v/>
      </c>
      <c r="AR60" s="19" t="n">
        <v>122</v>
      </c>
      <c r="AS60" s="44">
        <f>AR60/AR58</f>
        <v/>
      </c>
      <c r="AT60" s="19" t="n">
        <v>116</v>
      </c>
      <c r="AU60" s="44">
        <f>AT60/AT58</f>
        <v/>
      </c>
      <c r="AV60" s="19" t="n">
        <v>144</v>
      </c>
      <c r="AW60" s="44">
        <f>AV60/AV58</f>
        <v/>
      </c>
      <c r="AX60" s="19" t="n">
        <v>122</v>
      </c>
      <c r="AY60" s="44">
        <f>AX60/AX58</f>
        <v/>
      </c>
      <c r="AZ60" s="19" t="n">
        <v>135</v>
      </c>
      <c r="BA60" s="44">
        <f>AZ60/AZ58</f>
        <v/>
      </c>
      <c r="BB60" s="19" t="n">
        <v>122</v>
      </c>
      <c r="BC60" s="44">
        <f>BB60/BB58</f>
        <v/>
      </c>
      <c r="BD60" s="19" t="n">
        <v>136</v>
      </c>
      <c r="BE60" s="44">
        <f>BD60/BD58</f>
        <v/>
      </c>
      <c r="BF60" s="49">
        <f>AVERAGE(B60,D60,F60,H60,J60,L60,N60,P60,R60,T60,V60,X60,Z60,AB60,AD60,AF60,AH60,AJ60,AL60,AN60,AP60,AR60,AT60,AV60,AX60,AZ60,BB60,BD60)</f>
        <v/>
      </c>
      <c r="BG60" s="59">
        <f>BF60/BF58</f>
        <v/>
      </c>
      <c r="BH60" s="49">
        <f>SUM(B60,D60,F60,H60,J60,L60,N60,P60,R60,T60,V60,X60,Z60,AB60,AD60,AF60,AH60,AJ60,AL60,AN60,AP60,AR60,AT60,AV60,AX60,AZ60,BB60,BD60)</f>
        <v/>
      </c>
      <c r="BI60" s="135" t="n">
        <v>1</v>
      </c>
      <c r="BJ60" s="136">
        <f>BH60/BH58</f>
        <v/>
      </c>
    </row>
    <row r="61">
      <c r="A61" s="116" t="inlineStr">
        <is>
          <t>Заполнил Фотография паспорта</t>
        </is>
      </c>
      <c r="B61" s="19" t="n">
        <v>80</v>
      </c>
      <c r="C61" s="44">
        <f>B61/B60</f>
        <v/>
      </c>
      <c r="D61" s="19" t="n">
        <v>60</v>
      </c>
      <c r="E61" s="44">
        <f>D61/D60</f>
        <v/>
      </c>
      <c r="F61" s="19" t="n">
        <v>67</v>
      </c>
      <c r="G61" s="44">
        <f>F61/F60</f>
        <v/>
      </c>
      <c r="H61" s="19" t="n">
        <v>70</v>
      </c>
      <c r="I61" s="44">
        <f>H61/H60</f>
        <v/>
      </c>
      <c r="J61" s="19" t="n">
        <v>72</v>
      </c>
      <c r="K61" s="44">
        <f>J61/J60</f>
        <v/>
      </c>
      <c r="L61" s="19" t="n">
        <v>90</v>
      </c>
      <c r="M61" s="44">
        <f>L61/L60</f>
        <v/>
      </c>
      <c r="N61" s="19" t="n">
        <v>74</v>
      </c>
      <c r="O61" s="44">
        <f>N61/N60</f>
        <v/>
      </c>
      <c r="P61" s="19" t="n">
        <v>59</v>
      </c>
      <c r="Q61" s="44">
        <f>P61/P60</f>
        <v/>
      </c>
      <c r="R61" s="19" t="n">
        <v>66</v>
      </c>
      <c r="S61" s="44">
        <f>R61/R60</f>
        <v/>
      </c>
      <c r="T61" s="19" t="n">
        <v>94</v>
      </c>
      <c r="U61" s="44">
        <f>T61/T60</f>
        <v/>
      </c>
      <c r="V61" s="19" t="n">
        <v>73</v>
      </c>
      <c r="W61" s="44">
        <f>V61/V60</f>
        <v/>
      </c>
      <c r="X61" s="19" t="n">
        <v>76</v>
      </c>
      <c r="Y61" s="44">
        <f>X61/X60</f>
        <v/>
      </c>
      <c r="Z61" s="19" t="n">
        <v>93</v>
      </c>
      <c r="AA61" s="44">
        <f>Z61/Z60</f>
        <v/>
      </c>
      <c r="AB61" s="19" t="n">
        <v>96</v>
      </c>
      <c r="AC61" s="44">
        <f>AB61/AB60</f>
        <v/>
      </c>
      <c r="AD61" s="19" t="n">
        <v>65</v>
      </c>
      <c r="AE61" s="44">
        <f>AD61/AD60</f>
        <v/>
      </c>
      <c r="AF61" s="19" t="n">
        <v>61</v>
      </c>
      <c r="AG61" s="44">
        <f>AF61/AF60</f>
        <v/>
      </c>
      <c r="AH61" s="19" t="n">
        <v>67</v>
      </c>
      <c r="AI61" s="44">
        <f>AH61/AH60</f>
        <v/>
      </c>
      <c r="AJ61" s="19" t="n">
        <v>103</v>
      </c>
      <c r="AK61" s="44">
        <f>AJ61/AJ60</f>
        <v/>
      </c>
      <c r="AL61" s="19" t="n">
        <v>87</v>
      </c>
      <c r="AM61" s="44">
        <f>AL61/AL60</f>
        <v/>
      </c>
      <c r="AN61" s="19" t="n">
        <v>84</v>
      </c>
      <c r="AO61" s="44">
        <f>AN61/AN60</f>
        <v/>
      </c>
      <c r="AP61" s="19" t="inlineStr">
        <is>
          <t>94</t>
        </is>
      </c>
      <c r="AQ61" s="44">
        <f>AP61/AP60</f>
        <v/>
      </c>
      <c r="AR61" s="19" t="n">
        <v>79</v>
      </c>
      <c r="AS61" s="44">
        <f>AR61/AR60</f>
        <v/>
      </c>
      <c r="AT61" s="19" t="n">
        <v>73</v>
      </c>
      <c r="AU61" s="44">
        <f>AT61/AT60</f>
        <v/>
      </c>
      <c r="AV61" s="19" t="n">
        <v>95</v>
      </c>
      <c r="AW61" s="44">
        <f>AV61/AV60</f>
        <v/>
      </c>
      <c r="AX61" s="19" t="n">
        <v>86</v>
      </c>
      <c r="AY61" s="44">
        <f>AX61/AX60</f>
        <v/>
      </c>
      <c r="AZ61" s="19" t="n">
        <v>89</v>
      </c>
      <c r="BA61" s="44">
        <f>AZ61/AZ60</f>
        <v/>
      </c>
      <c r="BB61" s="19" t="n">
        <v>75</v>
      </c>
      <c r="BC61" s="44">
        <f>BB61/BB60</f>
        <v/>
      </c>
      <c r="BD61" s="19" t="n">
        <v>83</v>
      </c>
      <c r="BE61" s="44">
        <f>BD61/BD60</f>
        <v/>
      </c>
      <c r="BF61" s="49">
        <f>AVERAGE(B61,D61,F61,H61,J61,L61,N61,P61,R61,T61,V61,X61,Z61,AB61,AD61,AF61,AH61,AJ61,AL61,AN61,AP61,AR61,AT61,AV61,AX61,AZ61,BB61,BD61)</f>
        <v/>
      </c>
      <c r="BG61" s="59">
        <f>BF61/BF58</f>
        <v/>
      </c>
      <c r="BH61" s="49">
        <f>SUM(B61,D61,F61,H61,J61,L61,N61,P61,R61,T61,V61,X61,Z61,AB61,AD61,AF61,AH61,AJ61,AL61,AN61,AP61,AR61,AT61,AV61,AX61,AZ61,BB61,BD61)</f>
        <v/>
      </c>
      <c r="BI61" s="127">
        <f>BF61/BF60</f>
        <v/>
      </c>
      <c r="BJ61" s="32">
        <f>BH61/BH58</f>
        <v/>
      </c>
    </row>
    <row r="62">
      <c r="A62" s="116" t="inlineStr">
        <is>
          <t>Заполнил анкету</t>
        </is>
      </c>
      <c r="B62" s="19" t="n">
        <v>75</v>
      </c>
      <c r="C62" s="44">
        <f>B62/B60</f>
        <v/>
      </c>
      <c r="D62" s="19" t="n">
        <v>58</v>
      </c>
      <c r="E62" s="44">
        <f>D62/D60</f>
        <v/>
      </c>
      <c r="F62" s="19" t="n">
        <v>64</v>
      </c>
      <c r="G62" s="44">
        <f>F62/F60</f>
        <v/>
      </c>
      <c r="H62" s="19" t="n">
        <v>65</v>
      </c>
      <c r="I62" s="44">
        <f>H62/H60</f>
        <v/>
      </c>
      <c r="J62" s="19" t="n">
        <v>67</v>
      </c>
      <c r="K62" s="44">
        <f>J62/J60</f>
        <v/>
      </c>
      <c r="L62" s="19" t="n">
        <v>84</v>
      </c>
      <c r="M62" s="44">
        <f>L62/L60</f>
        <v/>
      </c>
      <c r="N62" s="19" t="n">
        <v>66</v>
      </c>
      <c r="O62" s="44">
        <f>N62/N60</f>
        <v/>
      </c>
      <c r="P62" s="19" t="n">
        <v>52</v>
      </c>
      <c r="Q62" s="44">
        <f>P62/P60</f>
        <v/>
      </c>
      <c r="R62" s="19" t="n">
        <v>63</v>
      </c>
      <c r="S62" s="44">
        <f>R62/R60</f>
        <v/>
      </c>
      <c r="T62" s="19" t="n">
        <v>87</v>
      </c>
      <c r="U62" s="44">
        <f>T62/T60</f>
        <v/>
      </c>
      <c r="V62" s="19" t="n">
        <v>68</v>
      </c>
      <c r="W62" s="44">
        <f>V62/V60</f>
        <v/>
      </c>
      <c r="X62" s="19" t="n">
        <v>72</v>
      </c>
      <c r="Y62" s="44">
        <f>X62/X60</f>
        <v/>
      </c>
      <c r="Z62" s="19" t="n">
        <v>87</v>
      </c>
      <c r="AA62" s="44">
        <f>Z62/Z60</f>
        <v/>
      </c>
      <c r="AB62" s="19" t="n">
        <v>84</v>
      </c>
      <c r="AC62" s="44">
        <f>AB62/AB60</f>
        <v/>
      </c>
      <c r="AD62" s="19" t="n">
        <v>58</v>
      </c>
      <c r="AE62" s="44">
        <f>AD62/AD60</f>
        <v/>
      </c>
      <c r="AF62" s="19" t="n">
        <v>56</v>
      </c>
      <c r="AG62" s="44">
        <f>AF62/AF60</f>
        <v/>
      </c>
      <c r="AH62" s="19" t="n">
        <v>59</v>
      </c>
      <c r="AI62" s="44">
        <f>AH62/AH60</f>
        <v/>
      </c>
      <c r="AJ62" s="19" t="n">
        <v>100</v>
      </c>
      <c r="AK62" s="44">
        <f>AJ62/AJ60</f>
        <v/>
      </c>
      <c r="AL62" s="19" t="n">
        <v>81</v>
      </c>
      <c r="AM62" s="44">
        <f>AL62/AL60</f>
        <v/>
      </c>
      <c r="AN62" s="19" t="n">
        <v>76</v>
      </c>
      <c r="AO62" s="44">
        <f>AN62/AN60</f>
        <v/>
      </c>
      <c r="AP62" s="19" t="inlineStr">
        <is>
          <t>92</t>
        </is>
      </c>
      <c r="AQ62" s="44">
        <f>AP62/AP60</f>
        <v/>
      </c>
      <c r="AR62" s="19" t="n">
        <v>77</v>
      </c>
      <c r="AS62" s="44">
        <f>AR62/AR60</f>
        <v/>
      </c>
      <c r="AT62" s="19" t="n">
        <v>67</v>
      </c>
      <c r="AU62" s="44">
        <f>AT62/AT60</f>
        <v/>
      </c>
      <c r="AV62" s="19" t="n">
        <v>89</v>
      </c>
      <c r="AW62" s="44">
        <f>AV62/AV60</f>
        <v/>
      </c>
      <c r="AX62" s="19" t="n">
        <v>74</v>
      </c>
      <c r="AY62" s="44">
        <f>AX62/AX60</f>
        <v/>
      </c>
      <c r="AZ62" s="19" t="n">
        <v>82</v>
      </c>
      <c r="BA62" s="44">
        <f>AZ62/AZ60</f>
        <v/>
      </c>
      <c r="BB62" s="19" t="n">
        <v>70</v>
      </c>
      <c r="BC62" s="44">
        <f>BB62/BB60</f>
        <v/>
      </c>
      <c r="BD62" s="19" t="n">
        <v>78</v>
      </c>
      <c r="BE62" s="44">
        <f>BD62/BD60</f>
        <v/>
      </c>
      <c r="BF62" s="49">
        <f>AVERAGE(B62,D62,F62,H62,J62,L62,N62,P62,R62,T62,V62,X62,Z62,AB62,AD62,AF62,AH62,AJ62,AL62,AN62,AP62,AR62,AT62,AV62,AX62,AZ62,BB62,BD62)</f>
        <v/>
      </c>
      <c r="BG62" s="59">
        <f>BF62/BF58</f>
        <v/>
      </c>
      <c r="BH62" s="49">
        <f>SUM(B62,D62,F62,H62,J62,L62,N62,P62,R62,T62,V62,X62,Z62,AB62,AD62,AF62,AH62,AJ62,AL62,AN62,AP62,AR62,AT62,AV62,AX62,AZ62,BB62,BD62)</f>
        <v/>
      </c>
      <c r="BI62" s="127">
        <f>BF62/BF61</f>
        <v/>
      </c>
      <c r="BJ62" s="32">
        <f>BH62/BH58</f>
        <v/>
      </c>
    </row>
    <row r="63">
      <c r="A63" s="116" t="inlineStr">
        <is>
          <t>Банковская карта</t>
        </is>
      </c>
      <c r="B63" s="19" t="n">
        <v>62</v>
      </c>
      <c r="C63" s="44">
        <f>B63/B60</f>
        <v/>
      </c>
      <c r="D63" s="19" t="n">
        <v>42</v>
      </c>
      <c r="E63" s="44">
        <f>D63/D60</f>
        <v/>
      </c>
      <c r="F63" s="19" t="n">
        <v>57</v>
      </c>
      <c r="G63" s="44">
        <f>F63/F60</f>
        <v/>
      </c>
      <c r="H63" s="19" t="n">
        <v>56</v>
      </c>
      <c r="I63" s="44">
        <f>H63/H60</f>
        <v/>
      </c>
      <c r="J63" s="19" t="n">
        <v>62</v>
      </c>
      <c r="K63" s="44">
        <f>J63/J60</f>
        <v/>
      </c>
      <c r="L63" s="19" t="n">
        <v>75</v>
      </c>
      <c r="M63" s="44">
        <f>L63/L60</f>
        <v/>
      </c>
      <c r="N63" s="19" t="n">
        <v>57</v>
      </c>
      <c r="O63" s="44">
        <f>N63/N60</f>
        <v/>
      </c>
      <c r="P63" s="19" t="n">
        <v>44</v>
      </c>
      <c r="Q63" s="44">
        <f>P63/P60</f>
        <v/>
      </c>
      <c r="R63" s="19" t="n">
        <v>41</v>
      </c>
      <c r="S63" s="44">
        <f>R63/R60</f>
        <v/>
      </c>
      <c r="T63" s="19" t="n">
        <v>83</v>
      </c>
      <c r="U63" s="44">
        <f>T63/T60</f>
        <v/>
      </c>
      <c r="V63" s="19" t="n">
        <v>64</v>
      </c>
      <c r="W63" s="44">
        <f>V63/V60</f>
        <v/>
      </c>
      <c r="X63" s="19" t="n">
        <v>64</v>
      </c>
      <c r="Y63" s="44">
        <f>X63/X60</f>
        <v/>
      </c>
      <c r="Z63" s="19" t="n">
        <v>80</v>
      </c>
      <c r="AA63" s="44">
        <f>Z63/Z60</f>
        <v/>
      </c>
      <c r="AB63" s="19" t="n">
        <v>68</v>
      </c>
      <c r="AC63" s="44">
        <f>AB63/AB60</f>
        <v/>
      </c>
      <c r="AD63" s="19" t="n">
        <v>51</v>
      </c>
      <c r="AE63" s="44">
        <f>AD63/AD60</f>
        <v/>
      </c>
      <c r="AF63" s="19" t="n">
        <v>50</v>
      </c>
      <c r="AG63" s="44">
        <f>AF63/AF60</f>
        <v/>
      </c>
      <c r="AH63" s="19" t="n">
        <v>51</v>
      </c>
      <c r="AI63" s="44">
        <f>AH63/AH60</f>
        <v/>
      </c>
      <c r="AJ63" s="19" t="n">
        <v>88</v>
      </c>
      <c r="AK63" s="44">
        <f>AJ63/AJ60</f>
        <v/>
      </c>
      <c r="AL63" s="19" t="n">
        <v>72</v>
      </c>
      <c r="AM63" s="44">
        <f>AL63/AL60</f>
        <v/>
      </c>
      <c r="AN63" s="19" t="n">
        <v>67</v>
      </c>
      <c r="AO63" s="44">
        <f>AN63/AN60</f>
        <v/>
      </c>
      <c r="AP63" s="19" t="inlineStr">
        <is>
          <t>82</t>
        </is>
      </c>
      <c r="AQ63" s="44">
        <f>AP63/AP60</f>
        <v/>
      </c>
      <c r="AR63" s="19" t="n">
        <v>64</v>
      </c>
      <c r="AS63" s="44">
        <f>AR63/AR60</f>
        <v/>
      </c>
      <c r="AT63" s="19" t="n">
        <v>62</v>
      </c>
      <c r="AU63" s="44">
        <f>AT63/AT60</f>
        <v/>
      </c>
      <c r="AV63" s="19" t="n">
        <v>72</v>
      </c>
      <c r="AW63" s="44">
        <f>AV63/AV60</f>
        <v/>
      </c>
      <c r="AX63" s="19" t="n">
        <v>65</v>
      </c>
      <c r="AY63" s="44">
        <f>AX63/AX60</f>
        <v/>
      </c>
      <c r="AZ63" s="19" t="n">
        <v>74</v>
      </c>
      <c r="BA63" s="44">
        <f>AZ63/AZ60</f>
        <v/>
      </c>
      <c r="BB63" s="19" t="n">
        <v>65</v>
      </c>
      <c r="BC63" s="44">
        <f>BB63/BB60</f>
        <v/>
      </c>
      <c r="BD63" s="19" t="n">
        <v>36</v>
      </c>
      <c r="BE63" s="44">
        <f>BD63/BD60</f>
        <v/>
      </c>
      <c r="BF63" s="49">
        <f>AVERAGE(B63,D63,F63,H63,J63,L63,N63,P63,R63,T63,V63,X63,Z63,AB63,AD63,AF63,AH63,AJ63,AL63,AN63,AP63,AR63,AT63,AV63,AX63,AZ63,BB63,BD63)</f>
        <v/>
      </c>
      <c r="BG63" s="59">
        <f>BF63/BF58</f>
        <v/>
      </c>
      <c r="BH63" s="49">
        <f>SUM(B63,D63,F63,H63,J63,L63,N63,P63,R63,T63,V63,X63,Z63,AB63,AD63,AF63,AH63,AJ63,AL63,AN63,AP63,AR63,AT63,AV63,AX63,AZ63,BB63,BD63)</f>
        <v/>
      </c>
      <c r="BI63" s="127">
        <f>BF63/BF62</f>
        <v/>
      </c>
      <c r="BJ63" s="32">
        <f>BH63/BH58</f>
        <v/>
      </c>
    </row>
    <row r="64">
      <c r="A64" s="117" t="inlineStr">
        <is>
          <t>Заявка успешно отправлена</t>
        </is>
      </c>
      <c r="B64" s="110" t="n">
        <v>62</v>
      </c>
      <c r="C64" s="114">
        <f>B64/B60</f>
        <v/>
      </c>
      <c r="D64" s="110" t="n">
        <v>42</v>
      </c>
      <c r="E64" s="114">
        <f>D64/D60</f>
        <v/>
      </c>
      <c r="F64" s="110" t="n">
        <v>56</v>
      </c>
      <c r="G64" s="114">
        <f>F64/F60</f>
        <v/>
      </c>
      <c r="H64" s="109" t="n">
        <v>55</v>
      </c>
      <c r="I64" s="114">
        <f>H64/H60</f>
        <v/>
      </c>
      <c r="J64" s="109" t="n">
        <v>60</v>
      </c>
      <c r="K64" s="114">
        <f>J64/J60</f>
        <v/>
      </c>
      <c r="L64" s="109" t="n">
        <v>74</v>
      </c>
      <c r="M64" s="114">
        <f>L64/L60</f>
        <v/>
      </c>
      <c r="N64" s="110" t="n">
        <v>56</v>
      </c>
      <c r="O64" s="114">
        <f>N64/N60</f>
        <v/>
      </c>
      <c r="P64" s="110" t="n">
        <v>44</v>
      </c>
      <c r="Q64" s="114">
        <f>P64/P60</f>
        <v/>
      </c>
      <c r="R64" s="110" t="n">
        <v>41</v>
      </c>
      <c r="S64" s="114">
        <f>R64/R60</f>
        <v/>
      </c>
      <c r="T64" s="109" t="n">
        <v>82</v>
      </c>
      <c r="U64" s="114">
        <f>T64/T60</f>
        <v/>
      </c>
      <c r="V64" s="109" t="n">
        <v>63</v>
      </c>
      <c r="W64" s="114">
        <f>V64/V60</f>
        <v/>
      </c>
      <c r="X64" s="109" t="n">
        <v>64</v>
      </c>
      <c r="Y64" s="114">
        <f>X64/X60</f>
        <v/>
      </c>
      <c r="Z64" s="109" t="n">
        <v>80</v>
      </c>
      <c r="AA64" s="114">
        <f>Z64/Z60</f>
        <v/>
      </c>
      <c r="AB64" s="109" t="n">
        <v>67</v>
      </c>
      <c r="AC64" s="114">
        <f>AB64/AB60</f>
        <v/>
      </c>
      <c r="AD64" s="109" t="n">
        <v>50</v>
      </c>
      <c r="AE64" s="114">
        <f>AD64/AD60</f>
        <v/>
      </c>
      <c r="AF64" s="109" t="n">
        <v>50</v>
      </c>
      <c r="AG64" s="114">
        <f>AF64/AF60</f>
        <v/>
      </c>
      <c r="AH64" s="109" t="n">
        <v>50</v>
      </c>
      <c r="AI64" s="114">
        <f>AH64/AH60</f>
        <v/>
      </c>
      <c r="AJ64" s="109" t="n">
        <v>88</v>
      </c>
      <c r="AK64" s="114">
        <f>AJ64/AJ60</f>
        <v/>
      </c>
      <c r="AL64" s="139" t="n">
        <v>72</v>
      </c>
      <c r="AM64" s="114">
        <f>AL64/AL60</f>
        <v/>
      </c>
      <c r="AN64" s="139" t="n">
        <v>67</v>
      </c>
      <c r="AO64" s="114">
        <f>AN64/AN60</f>
        <v/>
      </c>
      <c r="AP64" s="139" t="inlineStr">
        <is>
          <t>82</t>
        </is>
      </c>
      <c r="AQ64" s="114">
        <f>AP64/AP60</f>
        <v/>
      </c>
      <c r="AR64" s="139" t="n">
        <v>64</v>
      </c>
      <c r="AS64" s="114">
        <f>AR64/AR60</f>
        <v/>
      </c>
      <c r="AT64" s="139" t="n">
        <v>61</v>
      </c>
      <c r="AU64" s="114">
        <f>AT64/AT60</f>
        <v/>
      </c>
      <c r="AV64" s="139" t="n">
        <v>71</v>
      </c>
      <c r="AW64" s="114">
        <f>AV64/AV60</f>
        <v/>
      </c>
      <c r="AX64" s="139" t="n">
        <v>64</v>
      </c>
      <c r="AY64" s="114">
        <f>AX64/AX60</f>
        <v/>
      </c>
      <c r="AZ64" s="139" t="n">
        <v>73</v>
      </c>
      <c r="BA64" s="114">
        <f>AZ64/AZ60</f>
        <v/>
      </c>
      <c r="BB64" s="139" t="n">
        <v>64</v>
      </c>
      <c r="BC64" s="114">
        <f>BB64/BB60</f>
        <v/>
      </c>
      <c r="BD64" s="141" t="n">
        <v>35</v>
      </c>
      <c r="BE64" s="114">
        <f>BD64/BD60</f>
        <v/>
      </c>
      <c r="BF64" s="130">
        <f>AVERAGE(B64,D64,F64,H64,J64,L64,N64,P64,R64,T64,V64,X64,Z64,AB64,AD64,AF64,AH64,AJ64,AL64,AN64,AP64,AR64,AT64,AV64,AX64,AZ64,BB64,BD64)</f>
        <v/>
      </c>
      <c r="BG64" s="131">
        <f>BF64/BF58</f>
        <v/>
      </c>
      <c r="BH64" s="130">
        <f>SUM(B64,D64,F64,H64,J64,L64,N64,P64,R64,T64,V64,X64,Z64,AB64,AD64,AF64,AH64,AJ64,AL64,AN64,AP64,AR64,AT64,AV64,AX64,AZ64,BB64,BD64)</f>
        <v/>
      </c>
      <c r="BI64" s="129">
        <f>BF64/BF63</f>
        <v/>
      </c>
      <c r="BJ64" s="129">
        <f>BH64/BH58</f>
        <v/>
      </c>
    </row>
    <row r="65">
      <c r="A65" s="119" t="inlineStr">
        <is>
          <t>Одобрен заём НК (100% = заявка успешно оставлена)</t>
        </is>
      </c>
      <c r="B65" s="112" t="n">
        <v>7</v>
      </c>
      <c r="C65" s="115">
        <f>B65/B64</f>
        <v/>
      </c>
      <c r="D65" s="112" t="n">
        <v>4</v>
      </c>
      <c r="E65" s="115">
        <f>D65/D64</f>
        <v/>
      </c>
      <c r="F65" s="112" t="n">
        <v>11</v>
      </c>
      <c r="G65" s="115">
        <f>F65/F64</f>
        <v/>
      </c>
      <c r="H65" s="120" t="n">
        <v>14</v>
      </c>
      <c r="I65" s="115">
        <f>H65/H64</f>
        <v/>
      </c>
      <c r="J65" s="120" t="n">
        <v>7</v>
      </c>
      <c r="K65" s="115">
        <f>J65/J64</f>
        <v/>
      </c>
      <c r="L65" s="120" t="n">
        <v>8</v>
      </c>
      <c r="M65" s="115">
        <f>L65/L64</f>
        <v/>
      </c>
      <c r="N65" s="112" t="n">
        <v>9</v>
      </c>
      <c r="O65" s="115">
        <f>N65/N64</f>
        <v/>
      </c>
      <c r="P65" s="112" t="n">
        <v>5</v>
      </c>
      <c r="Q65" s="115">
        <f>P65/P64</f>
        <v/>
      </c>
      <c r="R65" s="112" t="n">
        <v>13</v>
      </c>
      <c r="S65" s="115">
        <f>R65/R64</f>
        <v/>
      </c>
      <c r="T65" s="120" t="n">
        <v>18</v>
      </c>
      <c r="U65" s="115">
        <f>T65/T64</f>
        <v/>
      </c>
      <c r="V65" s="120" t="n">
        <v>16</v>
      </c>
      <c r="W65" s="115">
        <f>V65/V64</f>
        <v/>
      </c>
      <c r="X65" s="120" t="n">
        <v>10</v>
      </c>
      <c r="Y65" s="115">
        <f>X65/X64</f>
        <v/>
      </c>
      <c r="Z65" s="120" t="n">
        <v>9</v>
      </c>
      <c r="AA65" s="115">
        <f>Z65/Z64</f>
        <v/>
      </c>
      <c r="AB65" s="137" t="n">
        <v>11</v>
      </c>
      <c r="AC65" s="115">
        <f>AB65/AB64</f>
        <v/>
      </c>
      <c r="AD65" s="137" t="n">
        <v>13</v>
      </c>
      <c r="AE65" s="115">
        <f>AD65/AD64</f>
        <v/>
      </c>
      <c r="AF65" s="137" t="n">
        <v>12</v>
      </c>
      <c r="AG65" s="115">
        <f>AF65/AF64</f>
        <v/>
      </c>
      <c r="AH65" s="137" t="n">
        <v>10</v>
      </c>
      <c r="AI65" s="115">
        <f>AH65/AH64</f>
        <v/>
      </c>
      <c r="AJ65" s="137" t="n">
        <v>13</v>
      </c>
      <c r="AK65" s="115">
        <f>AJ65/AJ64</f>
        <v/>
      </c>
      <c r="AL65" s="140" t="n">
        <v>7</v>
      </c>
      <c r="AM65" s="115">
        <f>AL65/AL64</f>
        <v/>
      </c>
      <c r="AN65" s="140" t="n">
        <v>10</v>
      </c>
      <c r="AO65" s="115">
        <f>AN65/AN64</f>
        <v/>
      </c>
      <c r="AP65" s="140" t="inlineStr">
        <is>
          <t>21</t>
        </is>
      </c>
      <c r="AQ65" s="115">
        <f>AP65/AP64</f>
        <v/>
      </c>
      <c r="AR65" s="140" t="n">
        <v>5</v>
      </c>
      <c r="AS65" s="115">
        <f>AR65/AR64</f>
        <v/>
      </c>
      <c r="AT65" s="140" t="n">
        <v>13</v>
      </c>
      <c r="AU65" s="115">
        <f>AT65/AT64</f>
        <v/>
      </c>
      <c r="AV65" s="140" t="n">
        <v>7</v>
      </c>
      <c r="AW65" s="115">
        <f>AV65/AV64</f>
        <v/>
      </c>
      <c r="AX65" s="140" t="n">
        <v>7</v>
      </c>
      <c r="AY65" s="115">
        <f>AX65/AX64</f>
        <v/>
      </c>
      <c r="AZ65" s="140" t="n">
        <v>16</v>
      </c>
      <c r="BA65" s="115">
        <f>AZ65/AZ64</f>
        <v/>
      </c>
      <c r="BB65" s="140" t="n">
        <v>16</v>
      </c>
      <c r="BC65" s="115">
        <f>BB65/BB64</f>
        <v/>
      </c>
      <c r="BD65" s="142" t="n">
        <v>18</v>
      </c>
      <c r="BE65" s="115">
        <f>BD65/BD64</f>
        <v/>
      </c>
      <c r="BF65" s="132">
        <f>AVERAGE(B65,D65,F65,H65,J65,L65,N65,P65,R65,T65,V65,X65,Z65,AB65,AD65,AF65,AH65,AJ65,AL65,AN65,AP65,AR65,AT65,AV65,AX65,AZ65,BB65,BD65)</f>
        <v/>
      </c>
      <c r="BG65" s="133">
        <f>BF65/BF58</f>
        <v/>
      </c>
      <c r="BH65" s="132">
        <f>SUM(B65,D65,F65,H65,J65,L65,N65,P65,R65,T65,V65,X65,Z65,AB65,AD65,AF65,AH65,AJ65,AL65,AN65,AP65,AR65,AT65,AV65,AX65,AZ65,BB65,BD65)</f>
        <v/>
      </c>
      <c r="BI65" s="129">
        <f>BF65/BF64</f>
        <v/>
      </c>
      <c r="BJ65" s="134">
        <f>BH65/BH58</f>
        <v/>
      </c>
    </row>
    <row r="66" ht="15.75" customHeight="1" s="665" thickBot="1">
      <c r="A66" s="118" t="inlineStr">
        <is>
          <t>Оформлен договор с НК</t>
        </is>
      </c>
      <c r="B66" s="111" t="n">
        <v>7</v>
      </c>
      <c r="C66" s="40">
        <f>B66/B65</f>
        <v/>
      </c>
      <c r="D66" s="25" t="n">
        <v>4</v>
      </c>
      <c r="E66" s="40">
        <f>D66/D65</f>
        <v/>
      </c>
      <c r="F66" s="25" t="n">
        <v>11</v>
      </c>
      <c r="G66" s="40">
        <f>F66/F65</f>
        <v/>
      </c>
      <c r="H66" s="25" t="n">
        <v>13</v>
      </c>
      <c r="I66" s="40">
        <f>H66/H65</f>
        <v/>
      </c>
      <c r="J66" s="25" t="n">
        <v>6</v>
      </c>
      <c r="K66" s="40">
        <f>J66/J65</f>
        <v/>
      </c>
      <c r="L66" s="25" t="n">
        <v>8</v>
      </c>
      <c r="M66" s="40">
        <f>L66/L65</f>
        <v/>
      </c>
      <c r="N66" s="25" t="n">
        <v>6</v>
      </c>
      <c r="O66" s="40">
        <f>N66/N65</f>
        <v/>
      </c>
      <c r="P66" s="25" t="n">
        <v>5</v>
      </c>
      <c r="Q66" s="40">
        <f>P66/P65</f>
        <v/>
      </c>
      <c r="R66" s="25" t="n">
        <v>11</v>
      </c>
      <c r="S66" s="40">
        <f>R66/R65</f>
        <v/>
      </c>
      <c r="T66" s="25" t="n">
        <v>16</v>
      </c>
      <c r="U66" s="40">
        <f>T66/T65</f>
        <v/>
      </c>
      <c r="V66" s="25" t="n">
        <v>13</v>
      </c>
      <c r="W66" s="40">
        <f>V66/V65</f>
        <v/>
      </c>
      <c r="X66" s="25" t="n">
        <v>10</v>
      </c>
      <c r="Y66" s="40">
        <f>X66/X65</f>
        <v/>
      </c>
      <c r="Z66" s="25" t="n">
        <v>9</v>
      </c>
      <c r="AA66" s="40">
        <f>Z66/Z65</f>
        <v/>
      </c>
      <c r="AB66" s="25" t="n">
        <v>11</v>
      </c>
      <c r="AC66" s="40">
        <f>AB66/AB65</f>
        <v/>
      </c>
      <c r="AD66" s="25" t="n">
        <v>9</v>
      </c>
      <c r="AE66" s="40">
        <f>AD66/AD65</f>
        <v/>
      </c>
      <c r="AF66" s="25" t="n">
        <v>11</v>
      </c>
      <c r="AG66" s="40">
        <f>AF66/AF65</f>
        <v/>
      </c>
      <c r="AH66" s="25" t="n">
        <v>6</v>
      </c>
      <c r="AI66" s="40">
        <f>AH66/AH65</f>
        <v/>
      </c>
      <c r="AJ66" s="25" t="n">
        <v>13</v>
      </c>
      <c r="AK66" s="40">
        <f>AJ66/AJ65</f>
        <v/>
      </c>
      <c r="AL66" s="25" t="n">
        <v>6</v>
      </c>
      <c r="AM66" s="40">
        <f>AL66/AL65</f>
        <v/>
      </c>
      <c r="AN66" s="25" t="n">
        <v>10</v>
      </c>
      <c r="AO66" s="40">
        <f>AN66/AN65</f>
        <v/>
      </c>
      <c r="AP66" s="25" t="inlineStr">
        <is>
          <t>20</t>
        </is>
      </c>
      <c r="AQ66" s="40">
        <f>AP66/AP65</f>
        <v/>
      </c>
      <c r="AR66" s="25" t="n">
        <v>5</v>
      </c>
      <c r="AS66" s="40">
        <f>AR66/AR65</f>
        <v/>
      </c>
      <c r="AT66" s="25" t="n">
        <v>13</v>
      </c>
      <c r="AU66" s="40">
        <f>AT66/AT65</f>
        <v/>
      </c>
      <c r="AV66" s="25" t="n">
        <v>7</v>
      </c>
      <c r="AW66" s="40">
        <f>AV66/AV65</f>
        <v/>
      </c>
      <c r="AX66" s="25" t="n">
        <v>6</v>
      </c>
      <c r="AY66" s="40">
        <f>AX66/AX65</f>
        <v/>
      </c>
      <c r="AZ66" s="25" t="n">
        <v>16</v>
      </c>
      <c r="BA66" s="40">
        <f>AZ66/AZ65</f>
        <v/>
      </c>
      <c r="BB66" s="25" t="n">
        <v>15</v>
      </c>
      <c r="BC66" s="40">
        <f>BB66/BB65</f>
        <v/>
      </c>
      <c r="BD66" s="25" t="n">
        <v>14</v>
      </c>
      <c r="BE66" s="40">
        <f>BD66/BD65</f>
        <v/>
      </c>
      <c r="BF66" s="50">
        <f>AVERAGE(B66,D66,F66,H66,J66,L66,N66,P66,R66,T66,V66,X66,Z66,AB66,AD66,AF66,AH66,AJ66,AL66,AN66,AP66,AR66,AT66,AV66,AX66,AZ66,BB66,BD66)</f>
        <v/>
      </c>
      <c r="BG66" s="126">
        <f>BF66/BF58</f>
        <v/>
      </c>
      <c r="BH66" s="50">
        <f>SUM(B66,D66,F66,H66,J66,L66,N66,P66,R66,T66,V66,X66,Z66,AB66,AD66,AF66,AH66,AJ66,AL66,AN66,AP66,AR66,AT66,AV66,AX66,AZ66,BB66,BD66)</f>
        <v/>
      </c>
      <c r="BI66" s="128">
        <f>BF66/BF65</f>
        <v/>
      </c>
      <c r="BJ66" s="33">
        <f>BH66/BH58</f>
        <v/>
      </c>
    </row>
  </sheetData>
  <pageMargins left="0.7" right="0.7" top="0.75" bottom="0.75" header="0.3" footer="0.3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77"/>
  <sheetViews>
    <sheetView topLeftCell="A30" zoomScale="80" zoomScaleNormal="80" workbookViewId="0">
      <pane xSplit="1" topLeftCell="H1" activePane="topRight" state="frozen"/>
      <selection pane="topRight" activeCell="H3" sqref="H3"/>
    </sheetView>
  </sheetViews>
  <sheetFormatPr baseColWidth="8" defaultColWidth="9.109375" defaultRowHeight="14.4"/>
  <cols>
    <col width="85.33203125" customWidth="1" style="156" min="1" max="1"/>
    <col width="12.5546875" customWidth="1" style="156" min="2" max="2"/>
    <col width="10.33203125" bestFit="1" customWidth="1" style="156" min="3" max="3"/>
    <col width="12.5546875" customWidth="1" style="156" min="4" max="4"/>
    <col width="10.33203125" bestFit="1" customWidth="1" style="156" min="5" max="5"/>
    <col width="12.5546875" customWidth="1" style="156" min="6" max="6"/>
    <col width="10.33203125" bestFit="1" customWidth="1" style="156" min="7" max="7"/>
    <col width="12.5546875" customWidth="1" style="156" min="8" max="8"/>
    <col width="10.33203125" bestFit="1" customWidth="1" style="156" min="9" max="9"/>
    <col width="12.5546875" customWidth="1" style="156" min="10" max="10"/>
    <col width="10.109375" bestFit="1" customWidth="1" style="156" min="11" max="11"/>
    <col width="12.5546875" customWidth="1" style="156" min="12" max="12"/>
    <col width="10.33203125" bestFit="1" customWidth="1" style="156" min="13" max="13"/>
    <col width="12.5546875" customWidth="1" style="156" min="14" max="14"/>
    <col width="10.33203125" bestFit="1" customWidth="1" style="156" min="15" max="15"/>
    <col width="12.5546875" customWidth="1" style="156" min="16" max="16"/>
    <col width="10.33203125" bestFit="1" customWidth="1" style="156" min="17" max="17"/>
    <col width="12.5546875" customWidth="1" style="156" min="18" max="18"/>
    <col width="9.109375" customWidth="1" style="156" min="19" max="19"/>
    <col width="12.5546875" customWidth="1" style="156" min="20" max="20"/>
    <col width="9.109375" customWidth="1" style="156" min="21" max="21"/>
    <col width="12.5546875" customWidth="1" style="156" min="22" max="22"/>
    <col width="9.109375" customWidth="1" style="156" min="23" max="23"/>
    <col width="12.5546875" customWidth="1" style="156" min="24" max="24"/>
    <col width="9.109375" customWidth="1" style="156" min="25" max="25"/>
    <col width="12.5546875" customWidth="1" style="156" min="26" max="26"/>
    <col width="9.109375" customWidth="1" style="156" min="27" max="27"/>
    <col width="12.5546875" customWidth="1" style="156" min="28" max="28"/>
    <col width="9.109375" customWidth="1" style="156" min="29" max="29"/>
    <col width="12.5546875" customWidth="1" style="156" min="30" max="30"/>
    <col width="9.109375" customWidth="1" style="156" min="31" max="31"/>
    <col width="12.5546875" customWidth="1" style="156" min="32" max="32"/>
    <col width="9.109375" customWidth="1" style="156" min="33" max="33"/>
    <col width="12.5546875" customWidth="1" style="156" min="34" max="34"/>
    <col width="9.109375" customWidth="1" style="156" min="35" max="35"/>
    <col width="12.5546875" customWidth="1" style="156" min="36" max="36"/>
    <col width="9.109375" customWidth="1" style="156" min="37" max="37"/>
    <col width="12.5546875" customWidth="1" style="156" min="38" max="38"/>
    <col width="9.109375" customWidth="1" style="156" min="39" max="39"/>
    <col width="12.5546875" customWidth="1" style="156" min="40" max="40"/>
    <col width="9.33203125" customWidth="1" style="156" min="41" max="41"/>
    <col width="12.5546875" customWidth="1" style="156" min="42" max="42"/>
    <col width="9.109375" customWidth="1" style="156" min="43" max="43"/>
    <col width="12.5546875" customWidth="1" style="156" min="44" max="44"/>
    <col width="9.109375" customWidth="1" style="156" min="45" max="45"/>
    <col width="12.5546875" customWidth="1" style="156" min="46" max="46"/>
    <col width="9.88671875" customWidth="1" style="156" min="47" max="47"/>
    <col width="12.5546875" customWidth="1" style="156" min="48" max="48"/>
    <col width="9.109375" customWidth="1" style="156" min="49" max="49"/>
    <col width="12.5546875" customWidth="1" style="156" min="50" max="50"/>
    <col width="9.109375" customWidth="1" style="156" min="51" max="51"/>
    <col width="12.5546875" customWidth="1" style="156" min="52" max="52"/>
    <col width="9.109375" customWidth="1" style="156" min="53" max="53"/>
    <col width="12.5546875" customWidth="1" style="156" min="54" max="54"/>
    <col width="9.109375" customWidth="1" style="156" min="55" max="55"/>
    <col width="12.5546875" customWidth="1" style="156" min="56" max="56"/>
    <col width="9.109375" customWidth="1" style="156" min="57" max="57"/>
    <col width="12.5546875" customWidth="1" style="156" min="58" max="58"/>
    <col width="9.109375" customWidth="1" style="156" min="59" max="59"/>
    <col width="12.5546875" customWidth="1" style="156" min="60" max="60"/>
    <col width="9.109375" customWidth="1" style="156" min="61" max="61"/>
    <col width="12.5546875" customWidth="1" style="156" min="62" max="62"/>
    <col width="9.109375" customWidth="1" style="156" min="63" max="63"/>
    <col width="14.44140625" customWidth="1" style="181" min="64" max="64"/>
    <col width="13.109375" customWidth="1" style="254" min="65" max="65"/>
    <col width="15.109375" customWidth="1" style="181" min="66" max="66"/>
    <col width="20.44140625" customWidth="1" style="181" min="67" max="67"/>
    <col width="23.109375" customWidth="1" style="156" min="68" max="68"/>
    <col width="9.109375" customWidth="1" style="156" min="69" max="80"/>
    <col width="9.109375" customWidth="1" style="156" min="81" max="16384"/>
  </cols>
  <sheetData>
    <row r="1" ht="15" customHeight="1" s="665" thickBot="1">
      <c r="A1" s="278" t="n"/>
      <c r="B1" s="150" t="n">
        <v>44621</v>
      </c>
      <c r="C1" s="151" t="inlineStr">
        <is>
          <t>Конверсия</t>
        </is>
      </c>
      <c r="D1" s="150" t="n">
        <v>44622</v>
      </c>
      <c r="E1" s="151" t="inlineStr">
        <is>
          <t>Конверсия</t>
        </is>
      </c>
      <c r="F1" s="150" t="n">
        <v>44623</v>
      </c>
      <c r="G1" s="151" t="inlineStr">
        <is>
          <t>Конверсия</t>
        </is>
      </c>
      <c r="H1" s="150" t="n">
        <v>44624</v>
      </c>
      <c r="I1" s="151" t="inlineStr">
        <is>
          <t>Конверсия</t>
        </is>
      </c>
      <c r="J1" s="150" t="n">
        <v>44625</v>
      </c>
      <c r="K1" s="151" t="inlineStr">
        <is>
          <t>Конверсия</t>
        </is>
      </c>
      <c r="L1" s="150" t="n">
        <v>44626</v>
      </c>
      <c r="M1" s="151" t="inlineStr">
        <is>
          <t>Конверсия</t>
        </is>
      </c>
      <c r="N1" s="150" t="n">
        <v>44627</v>
      </c>
      <c r="O1" s="151" t="inlineStr">
        <is>
          <t>Конверсия</t>
        </is>
      </c>
      <c r="P1" s="150" t="n">
        <v>44628</v>
      </c>
      <c r="Q1" s="151" t="inlineStr">
        <is>
          <t>Конверсия</t>
        </is>
      </c>
      <c r="R1" s="150" t="n">
        <v>44629</v>
      </c>
      <c r="S1" s="151" t="inlineStr">
        <is>
          <t>Конверсия</t>
        </is>
      </c>
      <c r="T1" s="150" t="n">
        <v>44630</v>
      </c>
      <c r="U1" s="151" t="inlineStr">
        <is>
          <t>Конверсия</t>
        </is>
      </c>
      <c r="V1" s="150" t="n">
        <v>44631</v>
      </c>
      <c r="W1" s="151" t="inlineStr">
        <is>
          <t>Конверсия</t>
        </is>
      </c>
      <c r="X1" s="150" t="n">
        <v>44632</v>
      </c>
      <c r="Y1" s="151" t="inlineStr">
        <is>
          <t>Конверсия</t>
        </is>
      </c>
      <c r="Z1" s="150" t="n">
        <v>44633</v>
      </c>
      <c r="AA1" s="151" t="inlineStr">
        <is>
          <t>Конверсия</t>
        </is>
      </c>
      <c r="AB1" s="150" t="n">
        <v>44634</v>
      </c>
      <c r="AC1" s="151" t="inlineStr">
        <is>
          <t>Конверсия</t>
        </is>
      </c>
      <c r="AD1" s="150" t="n">
        <v>44635</v>
      </c>
      <c r="AE1" s="151" t="inlineStr">
        <is>
          <t>Конверсия</t>
        </is>
      </c>
      <c r="AF1" s="150" t="n">
        <v>44636</v>
      </c>
      <c r="AG1" s="151" t="inlineStr">
        <is>
          <t>Конверсия</t>
        </is>
      </c>
      <c r="AH1" s="150" t="n">
        <v>44637</v>
      </c>
      <c r="AI1" s="151" t="inlineStr">
        <is>
          <t>Конверсия</t>
        </is>
      </c>
      <c r="AJ1" s="150" t="n">
        <v>44638</v>
      </c>
      <c r="AK1" s="151" t="inlineStr">
        <is>
          <t>Конверсия</t>
        </is>
      </c>
      <c r="AL1" s="150" t="n">
        <v>44639</v>
      </c>
      <c r="AM1" s="151" t="inlineStr">
        <is>
          <t>Конверсия</t>
        </is>
      </c>
      <c r="AN1" s="150" t="n">
        <v>44640</v>
      </c>
      <c r="AO1" s="151" t="inlineStr">
        <is>
          <t>Конверсия</t>
        </is>
      </c>
      <c r="AP1" s="150" t="n">
        <v>44641</v>
      </c>
      <c r="AQ1" s="151" t="inlineStr">
        <is>
          <t>Конверсия</t>
        </is>
      </c>
      <c r="AR1" s="150" t="n">
        <v>44642</v>
      </c>
      <c r="AS1" s="151" t="inlineStr">
        <is>
          <t>Конверсия</t>
        </is>
      </c>
      <c r="AT1" s="150" t="n">
        <v>44643</v>
      </c>
      <c r="AU1" s="151" t="inlineStr">
        <is>
          <t>Конверсия</t>
        </is>
      </c>
      <c r="AV1" s="150" t="n">
        <v>44644</v>
      </c>
      <c r="AW1" s="151" t="inlineStr">
        <is>
          <t>Конверсия</t>
        </is>
      </c>
      <c r="AX1" s="150" t="n">
        <v>44645</v>
      </c>
      <c r="AY1" s="151" t="inlineStr">
        <is>
          <t>Конверсия</t>
        </is>
      </c>
      <c r="AZ1" s="150" t="n">
        <v>44646</v>
      </c>
      <c r="BA1" s="151" t="inlineStr">
        <is>
          <t>Конверсия</t>
        </is>
      </c>
      <c r="BB1" s="150" t="n">
        <v>44647</v>
      </c>
      <c r="BC1" s="151" t="inlineStr">
        <is>
          <t>Конверсия</t>
        </is>
      </c>
      <c r="BD1" s="150" t="n">
        <v>44648</v>
      </c>
      <c r="BE1" s="151" t="inlineStr">
        <is>
          <t>Конверсия</t>
        </is>
      </c>
      <c r="BF1" s="150" t="n">
        <v>44649</v>
      </c>
      <c r="BG1" s="151" t="inlineStr">
        <is>
          <t>Конверсия</t>
        </is>
      </c>
      <c r="BH1" s="150" t="n">
        <v>44650</v>
      </c>
      <c r="BI1" s="151" t="inlineStr">
        <is>
          <t>Конверсия</t>
        </is>
      </c>
      <c r="BJ1" s="150" t="n">
        <v>44651</v>
      </c>
      <c r="BK1" s="151" t="inlineStr">
        <is>
          <t>Конверсия</t>
        </is>
      </c>
      <c r="BL1" s="152" t="inlineStr">
        <is>
          <t>Среднее в день</t>
        </is>
      </c>
      <c r="BM1" s="153" t="inlineStr">
        <is>
          <t>% конверсии</t>
        </is>
      </c>
      <c r="BN1" s="154" t="inlineStr">
        <is>
          <t>Сумма конверсий</t>
        </is>
      </c>
      <c r="BO1" s="155" t="n"/>
    </row>
    <row r="2">
      <c r="A2" s="279" t="inlineStr">
        <is>
          <t>Всего зашло на сайт</t>
        </is>
      </c>
      <c r="B2" s="157" t="n"/>
      <c r="C2" s="158" t="n"/>
      <c r="D2" s="157" t="n"/>
      <c r="E2" s="158" t="n"/>
      <c r="F2" s="157" t="n"/>
      <c r="G2" s="158" t="n"/>
      <c r="H2" s="157" t="n"/>
      <c r="I2" s="158" t="n"/>
      <c r="J2" s="157" t="n"/>
      <c r="K2" s="159" t="n"/>
      <c r="L2" s="157" t="n"/>
      <c r="M2" s="158" t="n"/>
      <c r="N2" s="157" t="n"/>
      <c r="O2" s="158" t="n"/>
      <c r="P2" s="157" t="n"/>
      <c r="Q2" s="158" t="n"/>
      <c r="R2" s="157" t="n"/>
      <c r="S2" s="159" t="n"/>
      <c r="T2" s="157" t="n"/>
      <c r="U2" s="159" t="n"/>
      <c r="V2" s="157" t="n"/>
      <c r="W2" s="159" t="n"/>
      <c r="X2" s="157" t="n"/>
      <c r="Y2" s="159" t="n"/>
      <c r="Z2" s="157" t="n"/>
      <c r="AA2" s="159" t="n"/>
      <c r="AB2" s="157" t="n"/>
      <c r="AC2" s="159" t="n"/>
      <c r="AD2" s="157" t="n"/>
      <c r="AE2" s="159" t="n"/>
      <c r="AF2" s="157" t="n"/>
      <c r="AG2" s="159" t="n"/>
      <c r="AH2" s="157" t="n"/>
      <c r="AI2" s="159" t="n"/>
      <c r="AJ2" s="157" t="n"/>
      <c r="AK2" s="159" t="n"/>
      <c r="AL2" s="157" t="n"/>
      <c r="AM2" s="159" t="n"/>
      <c r="AN2" s="157" t="n"/>
      <c r="AO2" s="159" t="n"/>
      <c r="AP2" s="157" t="n"/>
      <c r="AQ2" s="159" t="n"/>
      <c r="AR2" s="157" t="n"/>
      <c r="AS2" s="159" t="n"/>
      <c r="AT2" s="157" t="n"/>
      <c r="AU2" s="159" t="n"/>
      <c r="AV2" s="157" t="n"/>
      <c r="AW2" s="159" t="n"/>
      <c r="AX2" s="157" t="n"/>
      <c r="AY2" s="159" t="n"/>
      <c r="AZ2" s="157" t="n"/>
      <c r="BA2" s="159" t="n"/>
      <c r="BB2" s="157" t="n"/>
      <c r="BC2" s="159" t="n"/>
      <c r="BD2" s="157" t="n"/>
      <c r="BE2" s="159" t="n"/>
      <c r="BF2" s="157" t="n"/>
      <c r="BG2" s="159" t="n"/>
      <c r="BH2" s="157" t="n"/>
      <c r="BI2" s="159" t="n"/>
      <c r="BJ2" s="157" t="n"/>
      <c r="BK2" s="159" t="n"/>
      <c r="BL2" s="160" t="n"/>
      <c r="BM2" s="161" t="n"/>
      <c r="BN2" s="162" t="n"/>
      <c r="BO2" s="163" t="n"/>
    </row>
    <row r="3">
      <c r="A3" s="223" t="inlineStr">
        <is>
          <t>Посетители (Количество уникальных посетителей)</t>
        </is>
      </c>
      <c r="B3" s="164" t="n">
        <v>21206</v>
      </c>
      <c r="C3" s="165" t="n">
        <v>1</v>
      </c>
      <c r="D3" s="164" t="n">
        <v>20884</v>
      </c>
      <c r="E3" s="165" t="n">
        <v>1</v>
      </c>
      <c r="F3" s="164" t="n">
        <v>23574</v>
      </c>
      <c r="G3" s="165" t="n">
        <v>1</v>
      </c>
      <c r="H3" s="164" t="n">
        <v>21178</v>
      </c>
      <c r="I3" s="165" t="n">
        <v>1</v>
      </c>
      <c r="J3" s="164" t="n">
        <v>24158</v>
      </c>
      <c r="K3" s="165" t="n">
        <v>1</v>
      </c>
      <c r="L3" s="164" t="n">
        <v>18821</v>
      </c>
      <c r="M3" s="165" t="n">
        <v>1</v>
      </c>
      <c r="N3" s="164" t="n">
        <v>21448</v>
      </c>
      <c r="O3" s="165" t="n">
        <v>1</v>
      </c>
      <c r="P3" s="164" t="n">
        <v>18320</v>
      </c>
      <c r="Q3" s="165" t="n">
        <v>1</v>
      </c>
      <c r="R3" s="164" t="n">
        <v>24947</v>
      </c>
      <c r="S3" s="165" t="n">
        <v>1</v>
      </c>
      <c r="T3" s="164" t="n">
        <v>30772</v>
      </c>
      <c r="U3" s="165" t="n">
        <v>1</v>
      </c>
      <c r="V3" s="164" t="n">
        <v>31951</v>
      </c>
      <c r="W3" s="165" t="n">
        <v>1</v>
      </c>
      <c r="X3" s="164" t="n">
        <v>27694</v>
      </c>
      <c r="Y3" s="165" t="n">
        <v>1</v>
      </c>
      <c r="Z3" s="164" t="n">
        <v>24870</v>
      </c>
      <c r="AA3" s="165" t="n">
        <v>1</v>
      </c>
      <c r="AB3" s="164" t="n">
        <v>33459</v>
      </c>
      <c r="AC3" s="165" t="n">
        <v>1</v>
      </c>
      <c r="AD3" s="164" t="n">
        <v>37036</v>
      </c>
      <c r="AE3" s="165" t="n">
        <v>1</v>
      </c>
      <c r="AF3" s="164" t="n">
        <v>33599</v>
      </c>
      <c r="AG3" s="165" t="n">
        <v>1</v>
      </c>
      <c r="AH3" s="164" t="n">
        <v>29456</v>
      </c>
      <c r="AI3" s="165" t="n">
        <v>1</v>
      </c>
      <c r="AJ3" s="164" t="n">
        <v>27732</v>
      </c>
      <c r="AK3" s="165" t="n">
        <v>1</v>
      </c>
      <c r="AL3" s="166" t="n">
        <v>24465</v>
      </c>
      <c r="AM3" s="165" t="n">
        <v>1</v>
      </c>
      <c r="AN3" s="164" t="n">
        <v>21328</v>
      </c>
      <c r="AO3" s="165" t="n">
        <v>1</v>
      </c>
      <c r="AP3" s="164" t="n">
        <v>24170</v>
      </c>
      <c r="AQ3" s="165" t="n">
        <v>1</v>
      </c>
      <c r="AR3" s="164" t="n">
        <v>23104</v>
      </c>
      <c r="AS3" s="165" t="n">
        <v>1</v>
      </c>
      <c r="AT3" s="164" t="n">
        <v>20225</v>
      </c>
      <c r="AU3" s="165" t="n">
        <v>1</v>
      </c>
      <c r="AV3" s="164" t="n">
        <v>20464</v>
      </c>
      <c r="AW3" s="165" t="n">
        <v>1</v>
      </c>
      <c r="AX3" s="164" t="n">
        <v>21736</v>
      </c>
      <c r="AY3" s="165" t="n">
        <v>1</v>
      </c>
      <c r="AZ3" s="164" t="n">
        <v>20061</v>
      </c>
      <c r="BA3" s="165" t="n">
        <v>1</v>
      </c>
      <c r="BB3" s="164" t="n">
        <v>17894</v>
      </c>
      <c r="BC3" s="165" t="n">
        <v>1</v>
      </c>
      <c r="BD3" s="164" t="n">
        <v>22132</v>
      </c>
      <c r="BE3" s="165" t="n">
        <v>1</v>
      </c>
      <c r="BF3" s="164" t="n">
        <v>20721</v>
      </c>
      <c r="BG3" s="165" t="n">
        <v>1</v>
      </c>
      <c r="BH3" s="164" t="n">
        <v>22533</v>
      </c>
      <c r="BI3" s="165" t="n">
        <v>1</v>
      </c>
      <c r="BJ3" s="164" t="n">
        <v>21560</v>
      </c>
      <c r="BK3" s="165" t="n">
        <v>1</v>
      </c>
      <c r="BL3" s="167">
        <f>AVERAGE(B3,D3,F3,H3,J3,L3,N3,P3,R3,T3,V3,X3,Z3,AB3,AD3,AF3,AH3,AJ3,AL3,AN3,AP3,AR3,AT3,AV3,AX3,AZ3,BB3,BD3,BF3,BH3,BJ3)</f>
        <v/>
      </c>
      <c r="BM3" s="168">
        <f>1</f>
        <v/>
      </c>
      <c r="BN3" s="167">
        <f>SUM(B3,D3,F3,H3,J3,L3,N3,P3,R3,T3,V3,X3,Z3,AB3,AD3,AF3,AH3,AJ3,AL3,AN3,AP3,AR3,AT3,AV3,AX3,AZ3,BB3,BD3,BF3,BH3,BJ3)</f>
        <v/>
      </c>
      <c r="BO3" s="155" t="n"/>
    </row>
    <row r="4">
      <c r="A4" s="223" t="inlineStr">
        <is>
          <t>Посетил ЛК (переход в ЛК/Целевые посетители)</t>
        </is>
      </c>
      <c r="B4" s="169" t="n">
        <v>8681</v>
      </c>
      <c r="C4" s="165">
        <f>B4/B3</f>
        <v/>
      </c>
      <c r="D4" s="169" t="n">
        <v>8822</v>
      </c>
      <c r="E4" s="165">
        <f>D4/D3</f>
        <v/>
      </c>
      <c r="F4" s="169" t="n">
        <v>9970</v>
      </c>
      <c r="G4" s="165">
        <f>F4/F3</f>
        <v/>
      </c>
      <c r="H4" s="169" t="n">
        <v>8949</v>
      </c>
      <c r="I4" s="165">
        <f>H4/H3</f>
        <v/>
      </c>
      <c r="J4" s="169" t="n">
        <v>11262</v>
      </c>
      <c r="K4" s="165">
        <f>J4/J3</f>
        <v/>
      </c>
      <c r="L4" s="169" t="n">
        <v>7494</v>
      </c>
      <c r="M4" s="165">
        <f>L4/L3</f>
        <v/>
      </c>
      <c r="N4" s="169" t="n">
        <v>8668</v>
      </c>
      <c r="O4" s="165">
        <f>N4/N3</f>
        <v/>
      </c>
      <c r="P4" s="169" t="n">
        <v>5848</v>
      </c>
      <c r="Q4" s="165">
        <f>P4/P3</f>
        <v/>
      </c>
      <c r="R4" s="169" t="n">
        <v>11028</v>
      </c>
      <c r="S4" s="165">
        <f>R4/R3</f>
        <v/>
      </c>
      <c r="T4" s="169" t="n">
        <v>16342</v>
      </c>
      <c r="U4" s="165">
        <f>T4/T3</f>
        <v/>
      </c>
      <c r="V4" s="169" t="n">
        <v>16763</v>
      </c>
      <c r="W4" s="165">
        <f>V4/V3</f>
        <v/>
      </c>
      <c r="X4" s="169" t="n">
        <v>13585</v>
      </c>
      <c r="Y4" s="165">
        <f>X4/X3</f>
        <v/>
      </c>
      <c r="Z4" s="164" t="n">
        <v>10911</v>
      </c>
      <c r="AA4" s="165">
        <f>Z4/Z3</f>
        <v/>
      </c>
      <c r="AB4" s="169" t="n">
        <v>16943</v>
      </c>
      <c r="AC4" s="165">
        <f>AB4/AB3</f>
        <v/>
      </c>
      <c r="AD4" s="169" t="n">
        <v>20893</v>
      </c>
      <c r="AE4" s="165">
        <f>AD4/AD3</f>
        <v/>
      </c>
      <c r="AF4" s="164" t="n">
        <v>16723</v>
      </c>
      <c r="AG4" s="165">
        <f>AF4/AF3</f>
        <v/>
      </c>
      <c r="AH4" s="169" t="n">
        <v>14157</v>
      </c>
      <c r="AI4" s="165">
        <f>AH4/AH3</f>
        <v/>
      </c>
      <c r="AJ4" s="169" t="n">
        <v>12040</v>
      </c>
      <c r="AK4" s="165">
        <f>AJ4/AJ3</f>
        <v/>
      </c>
      <c r="AL4" s="169" t="n">
        <v>9066</v>
      </c>
      <c r="AM4" s="165">
        <f>AL4/AL3</f>
        <v/>
      </c>
      <c r="AN4" s="169" t="n">
        <v>7800</v>
      </c>
      <c r="AO4" s="165">
        <f>AN4/AN3</f>
        <v/>
      </c>
      <c r="AP4" s="169" t="n">
        <v>10997</v>
      </c>
      <c r="AQ4" s="165">
        <f>AP4/AP3</f>
        <v/>
      </c>
      <c r="AR4" s="169" t="n">
        <v>10399</v>
      </c>
      <c r="AS4" s="165">
        <f>AR4/AR3</f>
        <v/>
      </c>
      <c r="AT4" s="169" t="n">
        <v>8857</v>
      </c>
      <c r="AU4" s="165">
        <f>AT4/AT3</f>
        <v/>
      </c>
      <c r="AV4" s="169" t="n">
        <v>8823</v>
      </c>
      <c r="AW4" s="165">
        <f>AV4/AV3</f>
        <v/>
      </c>
      <c r="AX4" s="169" t="n">
        <v>10517</v>
      </c>
      <c r="AY4" s="165">
        <f>AX4/AX3</f>
        <v/>
      </c>
      <c r="AZ4" s="169" t="n">
        <v>7960</v>
      </c>
      <c r="BA4" s="165">
        <f>AZ4/AZ3</f>
        <v/>
      </c>
      <c r="BB4" s="169" t="n">
        <v>6615</v>
      </c>
      <c r="BC4" s="165">
        <f>BB4/BB3</f>
        <v/>
      </c>
      <c r="BD4" s="169" t="n">
        <v>9022</v>
      </c>
      <c r="BE4" s="165">
        <f>BD4/BD3</f>
        <v/>
      </c>
      <c r="BF4" s="169" t="n">
        <v>8463</v>
      </c>
      <c r="BG4" s="165">
        <f>BF4/BF3</f>
        <v/>
      </c>
      <c r="BH4" s="169" t="n">
        <v>12058</v>
      </c>
      <c r="BI4" s="165">
        <f>BH4/BH3</f>
        <v/>
      </c>
      <c r="BJ4" s="169" t="n">
        <v>11139</v>
      </c>
      <c r="BK4" s="165">
        <f>BJ4/BJ3</f>
        <v/>
      </c>
      <c r="BL4" s="167">
        <f>AVERAGE(B4,D4,F4,H4,J4,L4,N4,P4,R4,T4,V4,X4,Z4,AB4,AD4,AF4,AH4,AJ4,AL4,AN4,AP4,AR4,AT4,AV4,AX4,AZ4,BB4,BD4,BF4,BH4,BJ4)</f>
        <v/>
      </c>
      <c r="BM4" s="170">
        <f>BL4/BL3</f>
        <v/>
      </c>
      <c r="BN4" s="167">
        <f>SUM(B4,D4,F4,H4,J4,L4,N4,P4,R4,T4,V4,X4,Z4,AB4,AD4,AF4,AH4,AJ4,AL4,AN4,AP4,AR4,AT4,AV4,AX4,AZ4,BB4,BD4,BF4,BH4,BJ4)</f>
        <v/>
      </c>
      <c r="BO4" s="155" t="n"/>
    </row>
    <row r="5">
      <c r="A5" s="279" t="inlineStr">
        <is>
          <t>Авторизация Keycloac</t>
        </is>
      </c>
      <c r="B5" s="171" t="n"/>
      <c r="C5" s="158" t="n"/>
      <c r="D5" s="172" t="n"/>
      <c r="E5" s="158" t="n"/>
      <c r="F5" s="172" t="n"/>
      <c r="G5" s="158" t="n"/>
      <c r="H5" s="172" t="n"/>
      <c r="I5" s="158" t="n"/>
      <c r="J5" s="172" t="n"/>
      <c r="K5" s="158" t="n"/>
      <c r="L5" s="172" t="n"/>
      <c r="M5" s="158" t="n"/>
      <c r="N5" s="172" t="n"/>
      <c r="O5" s="158" t="n"/>
      <c r="P5" s="172" t="n"/>
      <c r="Q5" s="158" t="n"/>
      <c r="R5" s="172" t="n"/>
      <c r="S5" s="158" t="n"/>
      <c r="T5" s="172" t="n"/>
      <c r="U5" s="158" t="n"/>
      <c r="V5" s="172" t="n"/>
      <c r="W5" s="158" t="n"/>
      <c r="X5" s="172" t="n"/>
      <c r="Y5" s="158" t="n"/>
      <c r="Z5" s="172" t="n"/>
      <c r="AA5" s="158" t="n"/>
      <c r="AB5" s="172" t="n"/>
      <c r="AC5" s="158" t="n"/>
      <c r="AD5" s="172" t="n"/>
      <c r="AE5" s="158" t="n"/>
      <c r="AF5" s="172" t="n"/>
      <c r="AG5" s="158" t="n"/>
      <c r="AH5" s="172" t="n"/>
      <c r="AI5" s="158" t="n"/>
      <c r="AJ5" s="172" t="n"/>
      <c r="AK5" s="158" t="n"/>
      <c r="AL5" s="172" t="n"/>
      <c r="AM5" s="158" t="n"/>
      <c r="AN5" s="172" t="n"/>
      <c r="AO5" s="158" t="n"/>
      <c r="AP5" s="172" t="n"/>
      <c r="AQ5" s="158" t="n"/>
      <c r="AR5" s="172" t="n"/>
      <c r="AS5" s="158" t="n"/>
      <c r="AT5" s="172" t="n"/>
      <c r="AU5" s="158" t="n"/>
      <c r="AV5" s="172" t="n"/>
      <c r="AW5" s="158" t="n"/>
      <c r="AX5" s="172" t="n"/>
      <c r="AY5" s="158" t="n"/>
      <c r="AZ5" s="172" t="n"/>
      <c r="BA5" s="158" t="n"/>
      <c r="BB5" s="172" t="n"/>
      <c r="BC5" s="158" t="n"/>
      <c r="BD5" s="172" t="n"/>
      <c r="BE5" s="158" t="n"/>
      <c r="BF5" s="172" t="n"/>
      <c r="BG5" s="158" t="n"/>
      <c r="BH5" s="172" t="n"/>
      <c r="BI5" s="158" t="n"/>
      <c r="BJ5" s="172" t="n"/>
      <c r="BK5" s="173" t="n"/>
      <c r="BL5" s="160" t="n"/>
      <c r="BM5" s="161" t="n"/>
      <c r="BN5" s="160" t="n"/>
      <c r="BO5" s="155" t="n"/>
    </row>
    <row r="6">
      <c r="A6" s="223" t="inlineStr">
        <is>
          <t>Клик по кнопке ЛК</t>
        </is>
      </c>
      <c r="B6" s="174" t="n">
        <v>4408</v>
      </c>
      <c r="C6" s="175">
        <f>B6/B3</f>
        <v/>
      </c>
      <c r="D6" s="169" t="n">
        <v>3192</v>
      </c>
      <c r="E6" s="175">
        <f>D6/D3</f>
        <v/>
      </c>
      <c r="F6" s="169" t="n">
        <v>4351</v>
      </c>
      <c r="G6" s="175">
        <f>F6/F3</f>
        <v/>
      </c>
      <c r="H6" s="169" t="n">
        <v>4475</v>
      </c>
      <c r="I6" s="175">
        <f>H6/H3</f>
        <v/>
      </c>
      <c r="J6" s="169" t="n">
        <v>4615</v>
      </c>
      <c r="K6" s="175">
        <f>J6/J3</f>
        <v/>
      </c>
      <c r="L6" s="169" t="n">
        <v>3031</v>
      </c>
      <c r="M6" s="175">
        <f>L6/L3</f>
        <v/>
      </c>
      <c r="N6" s="169" t="n">
        <v>4017</v>
      </c>
      <c r="O6" s="175">
        <f>N6/N3</f>
        <v/>
      </c>
      <c r="P6" s="169" t="n">
        <v>2332</v>
      </c>
      <c r="Q6" s="175">
        <f>P6/P3</f>
        <v/>
      </c>
      <c r="R6" s="169" t="n">
        <v>4726</v>
      </c>
      <c r="S6" s="175">
        <f>R6/R3</f>
        <v/>
      </c>
      <c r="T6" s="169" t="n">
        <v>7176</v>
      </c>
      <c r="U6" s="175">
        <f>T6/T3</f>
        <v/>
      </c>
      <c r="V6" s="169" t="n">
        <v>7935</v>
      </c>
      <c r="W6" s="175">
        <f>V6/V3</f>
        <v/>
      </c>
      <c r="X6" s="169" t="n">
        <v>5998</v>
      </c>
      <c r="Y6" s="175">
        <f>X6/X3</f>
        <v/>
      </c>
      <c r="Z6" s="169" t="n">
        <v>4421</v>
      </c>
      <c r="AA6" s="175">
        <f>Z6/Z3</f>
        <v/>
      </c>
      <c r="AB6" s="169" t="n">
        <v>8057</v>
      </c>
      <c r="AC6" s="175">
        <f>AB6/AB3</f>
        <v/>
      </c>
      <c r="AD6" s="169" t="n">
        <v>9878</v>
      </c>
      <c r="AE6" s="175">
        <f>AD6/AD3</f>
        <v/>
      </c>
      <c r="AF6" s="169" t="n">
        <v>7983</v>
      </c>
      <c r="AG6" s="175">
        <f>AF6/AF3</f>
        <v/>
      </c>
      <c r="AH6" s="169" t="n">
        <v>6512</v>
      </c>
      <c r="AI6" s="175">
        <f>AH6/AH3</f>
        <v/>
      </c>
      <c r="AJ6" s="169" t="n">
        <v>5721</v>
      </c>
      <c r="AK6" s="175">
        <f>AJ6/AJ3</f>
        <v/>
      </c>
      <c r="AL6" s="169" t="n">
        <v>4270</v>
      </c>
      <c r="AM6" s="175">
        <f>AL6/AL3</f>
        <v/>
      </c>
      <c r="AN6" s="169" t="n">
        <v>3665</v>
      </c>
      <c r="AO6" s="175">
        <f>AN6/AN3</f>
        <v/>
      </c>
      <c r="AP6" s="169" t="n">
        <v>4952</v>
      </c>
      <c r="AQ6" s="175">
        <f>AP6/AP3</f>
        <v/>
      </c>
      <c r="AR6" s="169" t="n">
        <v>4667</v>
      </c>
      <c r="AS6" s="175">
        <f>AR6/AR3</f>
        <v/>
      </c>
      <c r="AT6" s="169" t="n">
        <v>4807</v>
      </c>
      <c r="AU6" s="175">
        <f>AT6/AT3</f>
        <v/>
      </c>
      <c r="AV6" s="169" t="n">
        <v>4539</v>
      </c>
      <c r="AW6" s="175">
        <f>AV6/AV3</f>
        <v/>
      </c>
      <c r="AX6" s="169" t="n">
        <v>5187</v>
      </c>
      <c r="AY6" s="175">
        <f>AX6/AX3</f>
        <v/>
      </c>
      <c r="AZ6" s="169" t="n">
        <v>4011</v>
      </c>
      <c r="BA6" s="175">
        <f>AZ6/AZ3</f>
        <v/>
      </c>
      <c r="BB6" s="169" t="n">
        <v>3220</v>
      </c>
      <c r="BC6" s="175">
        <f>BB6/BB3</f>
        <v/>
      </c>
      <c r="BD6" s="169" t="n">
        <v>4362</v>
      </c>
      <c r="BE6" s="175">
        <f>BD6/BD3</f>
        <v/>
      </c>
      <c r="BF6" s="169" t="n">
        <v>4077</v>
      </c>
      <c r="BG6" s="175">
        <f>BF6/BF3</f>
        <v/>
      </c>
      <c r="BH6" s="169" t="n">
        <v>4230</v>
      </c>
      <c r="BI6" s="175">
        <f>BH6/BH3</f>
        <v/>
      </c>
      <c r="BJ6" s="169" t="n">
        <v>3865</v>
      </c>
      <c r="BK6" s="176">
        <f>BJ6/BJ3</f>
        <v/>
      </c>
      <c r="BL6" s="167">
        <f>AVERAGE(B6,D6,F6,H6,J6,L6,N6,P6,R6,T6,V6,X6,Z6,AB6,AD6,AF6,AH6,AJ6,AL6,AN6,AP6,AR6,AT6,AV6,AX6,AZ6,BB6,BD6,BF6,BH6,BJ6)</f>
        <v/>
      </c>
      <c r="BM6" s="170">
        <f>BL6/BL3</f>
        <v/>
      </c>
      <c r="BN6" s="167">
        <f>SUM(B6,D6,F6,H6,J6,L6,N6,P6,R6,T6,V6,X6,Z6,AB6,AD6,AF6,AH6,AJ6,AL6,AN6,AP6,AR6,AT6,AV6,AX6,AZ6,BB6,BD6,BF6,BH6,BJ6)</f>
        <v/>
      </c>
      <c r="BO6" s="155" t="n"/>
    </row>
    <row r="7">
      <c r="A7" s="223" t="inlineStr">
        <is>
          <t>Нажал "Продолжить"</t>
        </is>
      </c>
      <c r="B7" s="174" t="n">
        <v>3795</v>
      </c>
      <c r="C7" s="175">
        <f>B7/B6</f>
        <v/>
      </c>
      <c r="D7" s="169" t="n">
        <v>2651</v>
      </c>
      <c r="E7" s="175">
        <f>D7/D6</f>
        <v/>
      </c>
      <c r="F7" s="169" t="n">
        <v>3628</v>
      </c>
      <c r="G7" s="175">
        <f>F7/F6</f>
        <v/>
      </c>
      <c r="H7" s="169" t="n">
        <v>3589</v>
      </c>
      <c r="I7" s="175">
        <f>H7/H6</f>
        <v/>
      </c>
      <c r="J7" s="169" t="n">
        <v>3917</v>
      </c>
      <c r="K7" s="175">
        <f>J7/J6</f>
        <v/>
      </c>
      <c r="L7" s="169" t="n">
        <v>2582</v>
      </c>
      <c r="M7" s="175">
        <f>L7/L6</f>
        <v/>
      </c>
      <c r="N7" s="169" t="n">
        <v>3451</v>
      </c>
      <c r="O7" s="175">
        <f>N7/N6</f>
        <v/>
      </c>
      <c r="P7" s="169" t="n">
        <v>1952</v>
      </c>
      <c r="Q7" s="175">
        <f>P7/P6</f>
        <v/>
      </c>
      <c r="R7" s="169" t="n">
        <v>3901</v>
      </c>
      <c r="S7" s="175">
        <f>R7/R6</f>
        <v/>
      </c>
      <c r="T7" s="169" t="n">
        <v>5849</v>
      </c>
      <c r="U7" s="175">
        <f>T7/T6</f>
        <v/>
      </c>
      <c r="V7" s="169" t="n">
        <v>6620</v>
      </c>
      <c r="W7" s="175">
        <f>V7/V6</f>
        <v/>
      </c>
      <c r="X7" s="169" t="n">
        <v>4929</v>
      </c>
      <c r="Y7" s="175">
        <f>X7/X6</f>
        <v/>
      </c>
      <c r="Z7" s="169" t="n">
        <v>3605</v>
      </c>
      <c r="AA7" s="175">
        <f>Z7/Z6</f>
        <v/>
      </c>
      <c r="AB7" s="169" t="n">
        <v>6376</v>
      </c>
      <c r="AC7" s="175">
        <f>AB7/AB6</f>
        <v/>
      </c>
      <c r="AD7" s="169" t="n">
        <v>7950</v>
      </c>
      <c r="AE7" s="175">
        <f>AD7/AD6</f>
        <v/>
      </c>
      <c r="AF7" s="169" t="n">
        <v>6583</v>
      </c>
      <c r="AG7" s="175">
        <f>AF7/AF6</f>
        <v/>
      </c>
      <c r="AH7" s="169" t="n">
        <v>5353</v>
      </c>
      <c r="AI7" s="175">
        <f>AH7/AH6</f>
        <v/>
      </c>
      <c r="AJ7" s="169" t="n">
        <v>4804</v>
      </c>
      <c r="AK7" s="175">
        <f>AJ7/AJ6</f>
        <v/>
      </c>
      <c r="AL7" s="169" t="n">
        <v>3558</v>
      </c>
      <c r="AM7" s="175">
        <f>AL7/AL6</f>
        <v/>
      </c>
      <c r="AN7" s="169" t="n">
        <v>3011</v>
      </c>
      <c r="AO7" s="175">
        <f>AN7/AN6</f>
        <v/>
      </c>
      <c r="AP7" s="169" t="n">
        <v>4119</v>
      </c>
      <c r="AQ7" s="175">
        <f>AP7/AP6</f>
        <v/>
      </c>
      <c r="AR7" s="169" t="n">
        <v>3909</v>
      </c>
      <c r="AS7" s="175">
        <f>AR7/AR6</f>
        <v/>
      </c>
      <c r="AT7" s="169" t="n">
        <v>3957</v>
      </c>
      <c r="AU7" s="175">
        <f>AT7/AT6</f>
        <v/>
      </c>
      <c r="AV7" s="169" t="n">
        <v>3823</v>
      </c>
      <c r="AW7" s="175">
        <f>AV7/AV6</f>
        <v/>
      </c>
      <c r="AX7" s="169" t="n">
        <v>4298</v>
      </c>
      <c r="AY7" s="175">
        <f>AX7/AX6</f>
        <v/>
      </c>
      <c r="AZ7" s="169" t="n">
        <v>3253</v>
      </c>
      <c r="BA7" s="175">
        <f>AZ7/AZ6</f>
        <v/>
      </c>
      <c r="BB7" s="169" t="n">
        <v>2641</v>
      </c>
      <c r="BC7" s="175">
        <f>BB7/BB6</f>
        <v/>
      </c>
      <c r="BD7" s="169" t="n">
        <v>3614</v>
      </c>
      <c r="BE7" s="175">
        <f>BD7/BD6</f>
        <v/>
      </c>
      <c r="BF7" s="169" t="n">
        <v>3372</v>
      </c>
      <c r="BG7" s="175">
        <f>BF7/BF6</f>
        <v/>
      </c>
      <c r="BH7" s="169" t="n">
        <v>3506</v>
      </c>
      <c r="BI7" s="175">
        <f>BH7/BH6</f>
        <v/>
      </c>
      <c r="BJ7" s="169" t="n">
        <v>3222</v>
      </c>
      <c r="BK7" s="176">
        <f>BJ7/BJ6</f>
        <v/>
      </c>
      <c r="BL7" s="167">
        <f>AVERAGE(B7,D7,F7,H7,J7,L7,N7,P7,R7,T7,V7,X7,Z7,AB7,AD7,AF7,AH7,AJ7,AL7,AN7,AP7,AR7,AT7,AV7,AX7,AZ7,BB7,BD7,BF7,BH7,BJ7)</f>
        <v/>
      </c>
      <c r="BM7" s="170">
        <f>BL7/BL6</f>
        <v/>
      </c>
      <c r="BN7" s="167">
        <f>SUM(B7,D7,F7,H7,J7,L7,N7,P7,R7,T7,V7,X7,Z7,AB7,AD7,AF7,AH7,AJ7,AL7,AN7,AP7,AR7,AT7,AV7,AX7,AZ7,BB7,BD7,BF7,BH7,BJ7)</f>
        <v/>
      </c>
      <c r="BO7" s="155" t="n"/>
    </row>
    <row r="8">
      <c r="A8" s="223" t="inlineStr">
        <is>
          <t>Зашёл в ЛК</t>
        </is>
      </c>
      <c r="B8" s="174" t="n">
        <v>2309</v>
      </c>
      <c r="C8" s="175">
        <f>B8/B6</f>
        <v/>
      </c>
      <c r="D8" s="169" t="n">
        <v>2046</v>
      </c>
      <c r="E8" s="175">
        <f>D8/D6</f>
        <v/>
      </c>
      <c r="F8" s="169" t="n">
        <v>2906</v>
      </c>
      <c r="G8" s="175">
        <f>F8/F6</f>
        <v/>
      </c>
      <c r="H8" s="169" t="n">
        <v>2873</v>
      </c>
      <c r="I8" s="175">
        <f>H8/H6</f>
        <v/>
      </c>
      <c r="J8" s="263" t="n">
        <v>3280</v>
      </c>
      <c r="K8" s="175">
        <f>J8/J6</f>
        <v/>
      </c>
      <c r="L8" s="169" t="n">
        <v>1947</v>
      </c>
      <c r="M8" s="175">
        <f>L8/L6</f>
        <v/>
      </c>
      <c r="N8" s="169" t="n">
        <v>2706</v>
      </c>
      <c r="O8" s="175">
        <f>N8/N6</f>
        <v/>
      </c>
      <c r="P8" s="169" t="n">
        <v>1378</v>
      </c>
      <c r="Q8" s="175">
        <f>P8/P6</f>
        <v/>
      </c>
      <c r="R8" s="169" t="n">
        <v>3151</v>
      </c>
      <c r="S8" s="175">
        <f>R8/R6</f>
        <v/>
      </c>
      <c r="T8" s="169" t="n">
        <v>4942</v>
      </c>
      <c r="U8" s="175">
        <f>T8/T6</f>
        <v/>
      </c>
      <c r="V8" s="169" t="n">
        <v>5229</v>
      </c>
      <c r="W8" s="175">
        <f>V8/V6</f>
        <v/>
      </c>
      <c r="X8" s="169" t="n">
        <v>4107</v>
      </c>
      <c r="Y8" s="175">
        <f>X8/X6</f>
        <v/>
      </c>
      <c r="Z8" s="169" t="n">
        <v>2885</v>
      </c>
      <c r="AA8" s="175">
        <f>Z8/Z6</f>
        <v/>
      </c>
      <c r="AB8" s="169" t="n">
        <v>5280</v>
      </c>
      <c r="AC8" s="175">
        <f>AB8/AB6</f>
        <v/>
      </c>
      <c r="AD8" s="169" t="n">
        <v>6585</v>
      </c>
      <c r="AE8" s="175">
        <f>AD8/AD6</f>
        <v/>
      </c>
      <c r="AF8" s="169" t="n">
        <v>5367</v>
      </c>
      <c r="AG8" s="175">
        <f>AF8/AF6</f>
        <v/>
      </c>
      <c r="AH8" s="169" t="n">
        <v>4340</v>
      </c>
      <c r="AI8" s="175">
        <f>AH8/AH6</f>
        <v/>
      </c>
      <c r="AJ8" s="169" t="n">
        <v>3658</v>
      </c>
      <c r="AK8" s="175">
        <f>AJ8/AJ6</f>
        <v/>
      </c>
      <c r="AL8" s="169" t="n">
        <v>2598</v>
      </c>
      <c r="AM8" s="175">
        <f>AL8/AL6</f>
        <v/>
      </c>
      <c r="AN8" s="169" t="n">
        <v>2147</v>
      </c>
      <c r="AO8" s="175">
        <f>AN8/AN6</f>
        <v/>
      </c>
      <c r="AP8" s="169" t="n">
        <v>3175</v>
      </c>
      <c r="AQ8" s="175">
        <f>AP8/AP6</f>
        <v/>
      </c>
      <c r="AR8" s="169" t="n">
        <v>3004</v>
      </c>
      <c r="AS8" s="175">
        <f>AR8/AR6</f>
        <v/>
      </c>
      <c r="AT8" s="169" t="n">
        <v>3122</v>
      </c>
      <c r="AU8" s="175">
        <f>AT8/AT6</f>
        <v/>
      </c>
      <c r="AV8" s="169" t="n">
        <v>2982</v>
      </c>
      <c r="AW8" s="175">
        <f>AV8/AV6</f>
        <v/>
      </c>
      <c r="AX8" s="169" t="n">
        <v>3573</v>
      </c>
      <c r="AY8" s="175">
        <f>AX8/AX6</f>
        <v/>
      </c>
      <c r="AZ8" s="169" t="n">
        <v>2565</v>
      </c>
      <c r="BA8" s="175">
        <f>AZ8/AZ6</f>
        <v/>
      </c>
      <c r="BB8" s="169" t="n">
        <v>2002</v>
      </c>
      <c r="BC8" s="175">
        <f>BB8/BB6</f>
        <v/>
      </c>
      <c r="BD8" s="169" t="n">
        <v>2959</v>
      </c>
      <c r="BE8" s="175">
        <f>BD8/BD6</f>
        <v/>
      </c>
      <c r="BF8" s="169" t="n">
        <v>2746</v>
      </c>
      <c r="BG8" s="175">
        <f>BF8/BF6</f>
        <v/>
      </c>
      <c r="BH8" s="169" t="n">
        <v>2852</v>
      </c>
      <c r="BI8" s="175">
        <f>BH8/BH6</f>
        <v/>
      </c>
      <c r="BJ8" s="169" t="n">
        <v>2679</v>
      </c>
      <c r="BK8" s="176">
        <f>BJ8/BJ6</f>
        <v/>
      </c>
      <c r="BL8" s="177">
        <f>AVERAGE(B8,D8,F8,H8,J8,L8,N8,P8,R8,T8,V8,X8,Z8,AB8,AD8,AF8,AH8,AJ8,AL8,AN8,AP8,AR8,AT8,AV8,AX8,AZ8,BB8,BD8,BF8,BH8,BJ8)</f>
        <v/>
      </c>
      <c r="BM8" s="178">
        <f>BL8/BL6</f>
        <v/>
      </c>
      <c r="BN8" s="177">
        <f>SUM(B8,D8,F8,H8,J8,L8,N8,P8,R8,T8,V8,X8,Z8,AB8,AD8,AF8,AH8,AJ8,AL8,AN8,AP8,AR8,AT8,AV8,AX8,AZ8,BB8,BD8,BF8,BH8,BJ8)</f>
        <v/>
      </c>
      <c r="BO8" s="155" t="n"/>
    </row>
    <row r="9">
      <c r="A9" s="279" t="inlineStr">
        <is>
          <t>Составная цель «Оплата в ЛК»</t>
        </is>
      </c>
      <c r="B9" s="172" t="n"/>
      <c r="C9" s="158" t="n"/>
      <c r="D9" s="172" t="n"/>
      <c r="E9" s="158" t="n"/>
      <c r="F9" s="172" t="n"/>
      <c r="G9" s="158" t="n"/>
      <c r="H9" s="172" t="n"/>
      <c r="I9" s="158" t="n"/>
      <c r="J9" s="169" t="n"/>
      <c r="K9" s="158" t="n"/>
      <c r="L9" s="172" t="n"/>
      <c r="M9" s="158" t="n"/>
      <c r="N9" s="172" t="n"/>
      <c r="O9" s="158" t="n"/>
      <c r="P9" s="172" t="n"/>
      <c r="Q9" s="158" t="n"/>
      <c r="R9" s="172" t="n"/>
      <c r="S9" s="158" t="n"/>
      <c r="T9" s="172" t="n"/>
      <c r="U9" s="158" t="n"/>
      <c r="V9" s="172" t="n"/>
      <c r="W9" s="158" t="n"/>
      <c r="X9" s="172" t="n"/>
      <c r="Y9" s="158" t="n"/>
      <c r="Z9" s="172" t="n"/>
      <c r="AA9" s="158" t="n"/>
      <c r="AB9" s="172" t="n"/>
      <c r="AC9" s="158" t="n"/>
      <c r="AD9" s="172" t="n"/>
      <c r="AE9" s="158" t="n"/>
      <c r="AF9" s="172" t="n"/>
      <c r="AG9" s="158" t="n"/>
      <c r="AH9" s="172" t="n"/>
      <c r="AI9" s="158" t="n"/>
      <c r="AJ9" s="172" t="n"/>
      <c r="AK9" s="158" t="n"/>
      <c r="AL9" s="172" t="n"/>
      <c r="AM9" s="158" t="n"/>
      <c r="AN9" s="172" t="n"/>
      <c r="AO9" s="158" t="n"/>
      <c r="AP9" s="171" t="n"/>
      <c r="AQ9" s="158" t="n"/>
      <c r="AR9" s="172" t="n"/>
      <c r="AS9" s="158" t="n"/>
      <c r="AT9" s="172" t="n"/>
      <c r="AU9" s="158" t="n"/>
      <c r="AV9" s="172" t="n"/>
      <c r="AW9" s="158" t="n"/>
      <c r="AX9" s="172" t="n"/>
      <c r="AY9" s="158" t="n"/>
      <c r="AZ9" s="172" t="n"/>
      <c r="BA9" s="158" t="n"/>
      <c r="BB9" s="172" t="n"/>
      <c r="BC9" s="158" t="n"/>
      <c r="BD9" s="172" t="n"/>
      <c r="BE9" s="158" t="n"/>
      <c r="BF9" s="172" t="n"/>
      <c r="BG9" s="158" t="n"/>
      <c r="BH9" s="172" t="n"/>
      <c r="BI9" s="158" t="n"/>
      <c r="BJ9" s="172" t="n"/>
      <c r="BK9" s="173" t="n"/>
      <c r="BL9" s="160" t="n"/>
      <c r="BM9" s="161" t="n"/>
      <c r="BN9" s="160" t="n"/>
      <c r="BQ9" s="155" t="n"/>
    </row>
    <row r="10">
      <c r="A10" s="223" t="inlineStr">
        <is>
          <t>Нажал на кнопку "Внести платёж"</t>
        </is>
      </c>
      <c r="B10" s="169" t="n">
        <v>2238</v>
      </c>
      <c r="C10" s="182">
        <f>B10/B4</f>
        <v/>
      </c>
      <c r="D10" s="169" t="n">
        <v>2075</v>
      </c>
      <c r="E10" s="182">
        <f>D10/D4</f>
        <v/>
      </c>
      <c r="F10" s="169" t="n">
        <v>2805</v>
      </c>
      <c r="G10" s="182">
        <f>F10/F4</f>
        <v/>
      </c>
      <c r="H10" s="169" t="n">
        <v>2527</v>
      </c>
      <c r="I10" s="182">
        <f>H10/H4</f>
        <v/>
      </c>
      <c r="J10" s="169" t="n">
        <v>3631</v>
      </c>
      <c r="K10" s="182">
        <f>J10/J4</f>
        <v/>
      </c>
      <c r="L10" s="169" t="n">
        <v>1762</v>
      </c>
      <c r="M10" s="182">
        <f>L10/L4</f>
        <v/>
      </c>
      <c r="N10" s="169" t="n">
        <v>1676</v>
      </c>
      <c r="O10" s="182">
        <f>N10/N4</f>
        <v/>
      </c>
      <c r="P10" s="169" t="n">
        <v>950</v>
      </c>
      <c r="Q10" s="182">
        <f>P10/P4</f>
        <v/>
      </c>
      <c r="R10" s="169" t="n">
        <v>2702</v>
      </c>
      <c r="S10" s="182">
        <f>R10/R4</f>
        <v/>
      </c>
      <c r="T10" s="169" t="n">
        <v>5862</v>
      </c>
      <c r="U10" s="182">
        <f>T10/T4</f>
        <v/>
      </c>
      <c r="V10" s="169" t="n">
        <v>6035</v>
      </c>
      <c r="W10" s="182">
        <f>V10/V4</f>
        <v/>
      </c>
      <c r="X10" s="169" t="n">
        <v>3538</v>
      </c>
      <c r="Y10" s="182">
        <f>X10/X4</f>
        <v/>
      </c>
      <c r="Z10" s="169" t="n">
        <v>2135</v>
      </c>
      <c r="AA10" s="182">
        <f>Z10/Z4</f>
        <v/>
      </c>
      <c r="AB10" s="169" t="n">
        <v>4671</v>
      </c>
      <c r="AC10" s="182">
        <f>AB10/AB4</f>
        <v/>
      </c>
      <c r="AD10" s="169" t="n">
        <v>6610</v>
      </c>
      <c r="AE10" s="182">
        <f>AD10/AD4</f>
        <v/>
      </c>
      <c r="AF10" s="169" t="n">
        <v>4427</v>
      </c>
      <c r="AG10" s="182">
        <f>AF10/AF4</f>
        <v/>
      </c>
      <c r="AH10" s="169" t="n">
        <v>3381</v>
      </c>
      <c r="AI10" s="182">
        <f>AH10/AH4</f>
        <v/>
      </c>
      <c r="AJ10" s="169" t="n">
        <v>2977</v>
      </c>
      <c r="AK10" s="182">
        <f>AJ10/AJ4</f>
        <v/>
      </c>
      <c r="AL10" s="169" t="n">
        <v>1732</v>
      </c>
      <c r="AM10" s="182">
        <f>AL10/AL4</f>
        <v/>
      </c>
      <c r="AN10" s="169" t="n">
        <v>1306</v>
      </c>
      <c r="AO10" s="182">
        <f>AN10/AN4</f>
        <v/>
      </c>
      <c r="AP10" s="174" t="n">
        <v>2482</v>
      </c>
      <c r="AQ10" s="182">
        <f>AP10/AP4</f>
        <v/>
      </c>
      <c r="AR10" s="169" t="n">
        <v>2329</v>
      </c>
      <c r="AS10" s="182">
        <f>AR10/AR4</f>
        <v/>
      </c>
      <c r="AT10" s="169" t="n">
        <v>2022</v>
      </c>
      <c r="AU10" s="182">
        <f>AT10/AT4</f>
        <v/>
      </c>
      <c r="AV10" s="169" t="n">
        <v>1965</v>
      </c>
      <c r="AW10" s="182">
        <f>AV10/AV4</f>
        <v/>
      </c>
      <c r="AX10" s="169" t="n">
        <v>3109</v>
      </c>
      <c r="AY10" s="182">
        <f>AX10/AX4</f>
        <v/>
      </c>
      <c r="AZ10" s="169" t="n">
        <v>1601</v>
      </c>
      <c r="BA10" s="182">
        <f>AZ10/AZ4</f>
        <v/>
      </c>
      <c r="BB10" s="169" t="n">
        <v>1052</v>
      </c>
      <c r="BC10" s="182">
        <f>BB10/BB4</f>
        <v/>
      </c>
      <c r="BD10" s="169" t="n">
        <v>1899</v>
      </c>
      <c r="BE10" s="182">
        <f>BD10/BD4</f>
        <v/>
      </c>
      <c r="BF10" s="169" t="n">
        <v>1892</v>
      </c>
      <c r="BG10" s="182">
        <f>BF10/BF4</f>
        <v/>
      </c>
      <c r="BH10" s="169" t="n">
        <v>2057</v>
      </c>
      <c r="BI10" s="182">
        <f>BH10/BH4</f>
        <v/>
      </c>
      <c r="BJ10" s="169" t="n">
        <v>2003</v>
      </c>
      <c r="BK10" s="183">
        <f>BJ10/BJ4</f>
        <v/>
      </c>
      <c r="BL10" s="167">
        <f>AVERAGE(B10,D10,F10,H10,J10,L10,N10,P10,R10,T10,V10,X10,Z10,AB10,AD10,AF10,AH10,AJ10,AL10,AN10,AP10,AR10,AT10,AV10,AX10,AZ10,BB10,BD10,BF10,BH10,BJ10)</f>
        <v/>
      </c>
      <c r="BM10" s="170">
        <f>BL10/BL4</f>
        <v/>
      </c>
      <c r="BN10" s="167">
        <f>SUM(B10,D10,F10,H10,J10,L10,N10,P10,R10,T10,V10,X10,Z10,AB10,AD10,AF10,AH10,AJ10,AL10,AN10,AP10,AR10,AT10,AV10,AX10,AZ10,BB10,BD10,BF10,BH10,BJ10)</f>
        <v/>
      </c>
      <c r="BO10" s="255" t="n"/>
      <c r="BQ10" s="155" t="n"/>
    </row>
    <row r="11">
      <c r="A11" s="223" t="inlineStr">
        <is>
          <t>Подтвердил сумму платежа</t>
        </is>
      </c>
      <c r="B11" s="169" t="n">
        <v>1921</v>
      </c>
      <c r="C11" s="182">
        <f>B11/B10</f>
        <v/>
      </c>
      <c r="D11" s="169" t="n">
        <v>1735</v>
      </c>
      <c r="E11" s="182">
        <f>D11/D10</f>
        <v/>
      </c>
      <c r="F11" s="169" t="n">
        <v>2412</v>
      </c>
      <c r="G11" s="182">
        <f>F11/F10</f>
        <v/>
      </c>
      <c r="H11" s="169" t="n">
        <v>2205</v>
      </c>
      <c r="I11" s="182">
        <f>H11/H10</f>
        <v/>
      </c>
      <c r="J11" s="169" t="n">
        <v>3095</v>
      </c>
      <c r="K11" s="182">
        <f>J11/J10</f>
        <v/>
      </c>
      <c r="L11" s="169" t="n">
        <v>1491</v>
      </c>
      <c r="M11" s="182">
        <f>L11/L10</f>
        <v/>
      </c>
      <c r="N11" s="169" t="n">
        <v>1358</v>
      </c>
      <c r="O11" s="182">
        <f>N11/N10</f>
        <v/>
      </c>
      <c r="P11" s="169" t="n">
        <v>757</v>
      </c>
      <c r="Q11" s="182">
        <f>P11/P10</f>
        <v/>
      </c>
      <c r="R11" s="169" t="n">
        <v>2240</v>
      </c>
      <c r="S11" s="182">
        <f>R11/R10</f>
        <v/>
      </c>
      <c r="T11" s="169" t="n">
        <v>4978</v>
      </c>
      <c r="U11" s="182">
        <f>T11/T10</f>
        <v/>
      </c>
      <c r="V11" s="169" t="n">
        <v>5104</v>
      </c>
      <c r="W11" s="182">
        <f>V11/V10</f>
        <v/>
      </c>
      <c r="X11" s="169" t="n">
        <v>2850</v>
      </c>
      <c r="Y11" s="182">
        <f>X11/X10</f>
        <v/>
      </c>
      <c r="Z11" s="169" t="n">
        <v>1668</v>
      </c>
      <c r="AA11" s="182">
        <f>Z11/Z10</f>
        <v/>
      </c>
      <c r="AB11" s="169" t="n">
        <v>3879</v>
      </c>
      <c r="AC11" s="182">
        <f>AB11/AB10</f>
        <v/>
      </c>
      <c r="AD11" s="169" t="n">
        <v>5638</v>
      </c>
      <c r="AE11" s="182">
        <f>AD11/AD10</f>
        <v/>
      </c>
      <c r="AF11" s="169" t="n">
        <v>3674</v>
      </c>
      <c r="AG11" s="182">
        <f>AF11/AF10</f>
        <v/>
      </c>
      <c r="AH11" s="169" t="n">
        <v>2802</v>
      </c>
      <c r="AI11" s="182">
        <f>AH11/AH10</f>
        <v/>
      </c>
      <c r="AJ11" s="169" t="n">
        <v>2520</v>
      </c>
      <c r="AK11" s="182">
        <f>AJ11/AJ10</f>
        <v/>
      </c>
      <c r="AL11" s="169" t="n">
        <v>1408</v>
      </c>
      <c r="AM11" s="182">
        <f>AL11/AL10</f>
        <v/>
      </c>
      <c r="AN11" s="169" t="n">
        <v>1042</v>
      </c>
      <c r="AO11" s="182">
        <f>AN11/AN10</f>
        <v/>
      </c>
      <c r="AP11" s="174" t="n">
        <v>2081</v>
      </c>
      <c r="AQ11" s="182">
        <f>AP11/AP10</f>
        <v/>
      </c>
      <c r="AR11" s="169" t="n">
        <v>1920</v>
      </c>
      <c r="AS11" s="182">
        <f>AR11/AR10</f>
        <v/>
      </c>
      <c r="AT11" s="169" t="n">
        <v>1682</v>
      </c>
      <c r="AU11" s="182">
        <f>AT11/AT10</f>
        <v/>
      </c>
      <c r="AV11" s="169" t="n">
        <v>1616</v>
      </c>
      <c r="AW11" s="182">
        <f>AV11/AV10</f>
        <v/>
      </c>
      <c r="AX11" s="169" t="n">
        <v>2656</v>
      </c>
      <c r="AY11" s="182">
        <f>AX11/AX10</f>
        <v/>
      </c>
      <c r="AZ11" s="169" t="n">
        <v>1297</v>
      </c>
      <c r="BA11" s="182">
        <f>AZ11/AZ10</f>
        <v/>
      </c>
      <c r="BB11" s="169" t="n">
        <v>815</v>
      </c>
      <c r="BC11" s="182">
        <f>BB11/BB10</f>
        <v/>
      </c>
      <c r="BD11" s="169" t="n">
        <v>1582</v>
      </c>
      <c r="BE11" s="182">
        <f>BD11/BD10</f>
        <v/>
      </c>
      <c r="BF11" s="169" t="n">
        <v>1567</v>
      </c>
      <c r="BG11" s="182">
        <f>BF11/BF10</f>
        <v/>
      </c>
      <c r="BH11" s="169" t="n">
        <v>1718</v>
      </c>
      <c r="BI11" s="182">
        <f>BH11/BH10</f>
        <v/>
      </c>
      <c r="BJ11" s="169" t="n">
        <v>1617</v>
      </c>
      <c r="BK11" s="183">
        <f>BJ11/BJ10</f>
        <v/>
      </c>
      <c r="BL11" s="167">
        <f>AVERAGE(B11,D11,F11,H11,J11,L11,N11,P11,R11,T11,V11,X11,Z11,AB11,AD11,AF11,AH11,AJ11,AL11,AN11,AP11,AR11,AT11,AV11,AX11,AZ11,BB11,BD11,BF11,BH11,BJ11)</f>
        <v/>
      </c>
      <c r="BM11" s="170">
        <f>BL11/BL10</f>
        <v/>
      </c>
      <c r="BN11" s="167">
        <f>SUM(B11,D11,F11,H11,J11,L11,N11,P11,R11,T11,V11,X11,Z11,AB11,AD11,AF11,AH11,AJ11,AL11,AN11,AP11,AR11,AT11,AV11,AX11,AZ11,BB11,BD11,BF11,BH11,BJ11)</f>
        <v/>
      </c>
      <c r="BO11" s="255" t="n"/>
      <c r="BQ11" s="155" t="n"/>
    </row>
    <row r="12">
      <c r="A12" s="223" t="inlineStr">
        <is>
          <t>Нажал "Готово" в окне успешной оплаты</t>
        </is>
      </c>
      <c r="B12" s="169" t="n">
        <v>1089</v>
      </c>
      <c r="C12" s="182">
        <f>B12/B10</f>
        <v/>
      </c>
      <c r="D12" s="169" t="n">
        <v>979</v>
      </c>
      <c r="E12" s="182">
        <f>D12/D10</f>
        <v/>
      </c>
      <c r="F12" s="169" t="n">
        <v>1329</v>
      </c>
      <c r="G12" s="182">
        <f>F12/F10</f>
        <v/>
      </c>
      <c r="H12" s="169" t="n">
        <v>782</v>
      </c>
      <c r="I12" s="182">
        <f>H12/H10</f>
        <v/>
      </c>
      <c r="J12" s="169" t="n">
        <v>1327</v>
      </c>
      <c r="K12" s="182">
        <f>J12/J10</f>
        <v/>
      </c>
      <c r="L12" s="169" t="n">
        <v>822</v>
      </c>
      <c r="M12" s="182">
        <f>L12/L10</f>
        <v/>
      </c>
      <c r="N12" s="169" t="n">
        <v>771</v>
      </c>
      <c r="O12" s="182">
        <f>N12/N10</f>
        <v/>
      </c>
      <c r="P12" s="169" t="n">
        <v>426</v>
      </c>
      <c r="Q12" s="182">
        <f>P12/P10</f>
        <v/>
      </c>
      <c r="R12" s="169" t="n">
        <v>312</v>
      </c>
      <c r="S12" s="182">
        <f>R12/R10</f>
        <v/>
      </c>
      <c r="T12" s="169" t="n">
        <v>398</v>
      </c>
      <c r="U12" s="182">
        <f>T12/T10</f>
        <v/>
      </c>
      <c r="V12" s="169" t="n">
        <v>1956</v>
      </c>
      <c r="W12" s="182">
        <f>V12/V10</f>
        <v/>
      </c>
      <c r="X12" s="169" t="n">
        <v>1676</v>
      </c>
      <c r="Y12" s="182">
        <f>X12/X10</f>
        <v/>
      </c>
      <c r="Z12" s="169" t="n">
        <v>938</v>
      </c>
      <c r="AA12" s="182">
        <f>Z12/Z10</f>
        <v/>
      </c>
      <c r="AB12" s="169" t="n">
        <v>566</v>
      </c>
      <c r="AC12" s="182">
        <f>AB12/AB10</f>
        <v/>
      </c>
      <c r="AD12" s="169" t="n">
        <v>577</v>
      </c>
      <c r="AE12" s="182">
        <f>AD12/AD10</f>
        <v/>
      </c>
      <c r="AF12" s="169" t="n">
        <v>396</v>
      </c>
      <c r="AG12" s="182">
        <f>AF12/AF10</f>
        <v/>
      </c>
      <c r="AH12" s="169" t="n">
        <v>300</v>
      </c>
      <c r="AI12" s="182">
        <f>AH12/AH10</f>
        <v/>
      </c>
      <c r="AJ12" s="169" t="n">
        <v>986</v>
      </c>
      <c r="AK12" s="182">
        <f>AJ12/AJ10</f>
        <v/>
      </c>
      <c r="AL12" s="169" t="n">
        <v>803</v>
      </c>
      <c r="AM12" s="182">
        <f>AL12/AL10</f>
        <v/>
      </c>
      <c r="AN12" s="169" t="n">
        <v>609</v>
      </c>
      <c r="AO12" s="182">
        <f>AN12/AN10</f>
        <v/>
      </c>
      <c r="AP12" s="174" t="n">
        <v>691</v>
      </c>
      <c r="AQ12" s="182">
        <f>AP12/AP10</f>
        <v/>
      </c>
      <c r="AR12" s="169" t="n">
        <v>168</v>
      </c>
      <c r="AS12" s="182">
        <f>AR12/AR10</f>
        <v/>
      </c>
      <c r="AT12" s="169" t="n">
        <v>214</v>
      </c>
      <c r="AU12" s="182">
        <f>AT12/AT10</f>
        <v/>
      </c>
      <c r="AV12" s="169" t="n">
        <v>305</v>
      </c>
      <c r="AW12" s="182">
        <f>AV12/AV10</f>
        <v/>
      </c>
      <c r="AX12" s="169" t="n">
        <v>2236</v>
      </c>
      <c r="AY12" s="182">
        <f>AX12/AX10</f>
        <v/>
      </c>
      <c r="AZ12" s="169" t="n">
        <v>1043</v>
      </c>
      <c r="BA12" s="182">
        <f>AZ12/AZ10</f>
        <v/>
      </c>
      <c r="BB12" s="169" t="n">
        <v>659</v>
      </c>
      <c r="BC12" s="182">
        <f>BB12/BB10</f>
        <v/>
      </c>
      <c r="BD12" s="169" t="n">
        <v>1293</v>
      </c>
      <c r="BE12" s="182">
        <f>BD12/BD10</f>
        <v/>
      </c>
      <c r="BF12" s="169" t="n">
        <v>1282</v>
      </c>
      <c r="BG12" s="182">
        <f>BF12/BF10</f>
        <v/>
      </c>
      <c r="BH12" s="169" t="n">
        <v>1376</v>
      </c>
      <c r="BI12" s="182">
        <f>BH12/BH10</f>
        <v/>
      </c>
      <c r="BJ12" s="169" t="n">
        <v>1335</v>
      </c>
      <c r="BK12" s="183">
        <f>BJ12/BJ10</f>
        <v/>
      </c>
      <c r="BL12" s="167">
        <f>AVERAGE(B12,D12,F12,H12,J12,L12,N12,P12,R12,T12,V12,X12,Z12,AB12,AD12,AF12,AH12,AJ12,AL12,AN12,AP12,AR12,AT12,AV12,AX12,AZ12,BB12,BD12,BF12,BH12,BJ12)</f>
        <v/>
      </c>
      <c r="BM12" s="170">
        <f>BL12/BL10</f>
        <v/>
      </c>
      <c r="BN12" s="167">
        <f>SUM(B12,D12,F12,H12,J12,L12,N12,P12,R12,T12,V12,X12,Z12,AB12,AD12,AF12,AH12,AJ12,AL12,AN12,AP12,AR12,AT12,AV12,AX12,AZ12,BB12,BD12,BF12,BH12,BJ12)</f>
        <v/>
      </c>
      <c r="BO12" s="255" t="n"/>
      <c r="BQ12" s="155" t="n"/>
    </row>
    <row r="13">
      <c r="A13" s="280" t="inlineStr">
        <is>
          <t>Перешёл на страницу "Успешная оплата"</t>
        </is>
      </c>
      <c r="B13" s="169" t="n">
        <v>330</v>
      </c>
      <c r="C13" s="184">
        <f>B13/B10</f>
        <v/>
      </c>
      <c r="D13" s="169" t="n">
        <v>300</v>
      </c>
      <c r="E13" s="184">
        <f>D13/D10</f>
        <v/>
      </c>
      <c r="F13" s="169" t="n">
        <v>380</v>
      </c>
      <c r="G13" s="184">
        <f>F13/F10</f>
        <v/>
      </c>
      <c r="H13" s="169" t="n">
        <v>254</v>
      </c>
      <c r="I13" s="184">
        <f>H13/H10</f>
        <v/>
      </c>
      <c r="J13" s="169" t="n">
        <v>391</v>
      </c>
      <c r="K13" s="184">
        <f>J13/J10</f>
        <v/>
      </c>
      <c r="L13" s="169" t="n">
        <v>243</v>
      </c>
      <c r="M13" s="184">
        <f>L13/L10</f>
        <v/>
      </c>
      <c r="N13" s="169" t="n">
        <v>230</v>
      </c>
      <c r="O13" s="184">
        <f>N13/N10</f>
        <v/>
      </c>
      <c r="P13" s="169" t="n">
        <v>125</v>
      </c>
      <c r="Q13" s="184">
        <f>P13/P10</f>
        <v/>
      </c>
      <c r="R13" s="169" t="n">
        <v>96</v>
      </c>
      <c r="S13" s="184">
        <f>R13/R10</f>
        <v/>
      </c>
      <c r="T13" s="169" t="n">
        <v>126</v>
      </c>
      <c r="U13" s="184">
        <f>T13/T10</f>
        <v/>
      </c>
      <c r="V13" s="169" t="n">
        <v>629</v>
      </c>
      <c r="W13" s="184">
        <f>V13/V10</f>
        <v/>
      </c>
      <c r="X13" s="169" t="n">
        <v>532</v>
      </c>
      <c r="Y13" s="184">
        <f>X13/X10</f>
        <v/>
      </c>
      <c r="Z13" s="169" t="n">
        <v>310</v>
      </c>
      <c r="AA13" s="184">
        <f>Z13/Z10</f>
        <v/>
      </c>
      <c r="AB13" s="169" t="n">
        <v>169</v>
      </c>
      <c r="AC13" s="184">
        <f>AB13/AB10</f>
        <v/>
      </c>
      <c r="AD13" s="169" t="n">
        <v>169</v>
      </c>
      <c r="AE13" s="184">
        <f>AD13/AD10</f>
        <v/>
      </c>
      <c r="AF13" s="169" t="n">
        <v>128</v>
      </c>
      <c r="AG13" s="184">
        <f>AF13/AF10</f>
        <v/>
      </c>
      <c r="AH13" s="169" t="n">
        <v>114</v>
      </c>
      <c r="AI13" s="184">
        <f>AH13/AH10</f>
        <v/>
      </c>
      <c r="AJ13" s="169" t="n">
        <v>307</v>
      </c>
      <c r="AK13" s="184">
        <f>AJ13/AJ10</f>
        <v/>
      </c>
      <c r="AL13" s="169" t="n">
        <v>227</v>
      </c>
      <c r="AM13" s="184">
        <f>AL13/AL10</f>
        <v/>
      </c>
      <c r="AN13" s="169" t="n">
        <v>177</v>
      </c>
      <c r="AO13" s="184">
        <f>AN13/AN10</f>
        <v/>
      </c>
      <c r="AP13" s="174" t="n">
        <v>187</v>
      </c>
      <c r="AQ13" s="184">
        <f>AP13/AP10</f>
        <v/>
      </c>
      <c r="AR13" s="169" t="n">
        <v>46</v>
      </c>
      <c r="AS13" s="184">
        <f>AR13/AR10</f>
        <v/>
      </c>
      <c r="AT13" s="169" t="n">
        <v>100</v>
      </c>
      <c r="AU13" s="184">
        <f>AT13/AT10</f>
        <v/>
      </c>
      <c r="AV13" s="169" t="n">
        <v>218</v>
      </c>
      <c r="AW13" s="184">
        <f>AV13/AV10</f>
        <v/>
      </c>
      <c r="AX13" s="169" t="n">
        <v>1556</v>
      </c>
      <c r="AY13" s="184">
        <f>AX13/AX10</f>
        <v/>
      </c>
      <c r="AZ13" s="169" t="n">
        <v>740</v>
      </c>
      <c r="BA13" s="184">
        <f>AZ13/AZ10</f>
        <v/>
      </c>
      <c r="BB13" s="169" t="n">
        <v>479</v>
      </c>
      <c r="BC13" s="184">
        <f>BB13/BB10</f>
        <v/>
      </c>
      <c r="BD13" s="169" t="n">
        <v>915</v>
      </c>
      <c r="BE13" s="184">
        <f>BD13/BD10</f>
        <v/>
      </c>
      <c r="BF13" s="169" t="n">
        <v>906</v>
      </c>
      <c r="BG13" s="184">
        <f>BF13/BF10</f>
        <v/>
      </c>
      <c r="BH13" s="169" t="n">
        <v>963</v>
      </c>
      <c r="BI13" s="184">
        <f>BH13/BH10</f>
        <v/>
      </c>
      <c r="BJ13" s="169" t="n">
        <v>933</v>
      </c>
      <c r="BK13" s="185">
        <f>BJ13/BJ10</f>
        <v/>
      </c>
      <c r="BL13" s="177">
        <f>AVERAGE(B13,D13,F13,H13,J13,L13,N13,P13,R13,T13,V13,X13,Z13,AB13,AD13,AF13,AH13,AJ13,AL13,AN13,AP13,AR13,AT13,AV13,AX13,AZ13,BB13,BD13,BF13,BH13,BJ13)</f>
        <v/>
      </c>
      <c r="BM13" s="178">
        <f>BL13/BL10</f>
        <v/>
      </c>
      <c r="BN13" s="177">
        <f>SUM(B13,D13,F13,H13,J13,L13,N13,P13,R13,T13,V13,X13,Z13,AB13,AD13,AF13,AH13,AJ13,AL13,AN13,AP13,AR13,AT13,AV13,AX13,AZ13,BB13,BD13,BF13,BH13,BJ13)</f>
        <v/>
      </c>
      <c r="BO13" s="255" t="n"/>
      <c r="BQ13" s="155" t="n"/>
    </row>
    <row r="14">
      <c r="A14" s="279" t="inlineStr">
        <is>
          <t>Составная цель «Онлайн заём в ЛК»</t>
        </is>
      </c>
      <c r="B14" s="172" t="n"/>
      <c r="C14" s="158" t="n"/>
      <c r="D14" s="172" t="n"/>
      <c r="E14" s="158" t="n"/>
      <c r="F14" s="172" t="n"/>
      <c r="G14" s="158" t="n"/>
      <c r="H14" s="172" t="n"/>
      <c r="I14" s="158" t="n"/>
      <c r="J14" s="172" t="n"/>
      <c r="K14" s="158" t="n"/>
      <c r="L14" s="172" t="n"/>
      <c r="M14" s="158" t="n"/>
      <c r="N14" s="172" t="n"/>
      <c r="O14" s="158" t="n"/>
      <c r="P14" s="172" t="n"/>
      <c r="Q14" s="158" t="n"/>
      <c r="R14" s="172" t="n"/>
      <c r="S14" s="158" t="n"/>
      <c r="T14" s="172" t="n"/>
      <c r="U14" s="158" t="n"/>
      <c r="V14" s="172" t="n"/>
      <c r="W14" s="158" t="n"/>
      <c r="X14" s="172" t="n"/>
      <c r="Y14" s="158" t="n"/>
      <c r="Z14" s="172" t="n"/>
      <c r="AA14" s="158" t="n"/>
      <c r="AB14" s="172" t="n"/>
      <c r="AC14" s="158" t="n"/>
      <c r="AD14" s="171" t="n"/>
      <c r="AE14" s="158" t="n"/>
      <c r="AF14" s="171" t="n"/>
      <c r="AG14" s="158" t="n"/>
      <c r="AH14" s="171" t="n"/>
      <c r="AI14" s="158" t="n"/>
      <c r="AJ14" s="171" t="n"/>
      <c r="AK14" s="158" t="n"/>
      <c r="AL14" s="171" t="n"/>
      <c r="AM14" s="158" t="n"/>
      <c r="AN14" s="171" t="n"/>
      <c r="AO14" s="158" t="n"/>
      <c r="AP14" s="171" t="n"/>
      <c r="AQ14" s="158" t="n"/>
      <c r="AR14" s="171" t="n"/>
      <c r="AS14" s="158" t="n"/>
      <c r="AT14" s="171" t="n"/>
      <c r="AU14" s="158" t="n"/>
      <c r="AV14" s="171" t="n"/>
      <c r="AW14" s="158" t="n"/>
      <c r="AX14" s="171" t="n"/>
      <c r="AY14" s="158" t="n"/>
      <c r="AZ14" s="171" t="n"/>
      <c r="BA14" s="158" t="n"/>
      <c r="BB14" s="171" t="n"/>
      <c r="BC14" s="158" t="n"/>
      <c r="BD14" s="171" t="n"/>
      <c r="BE14" s="158" t="n"/>
      <c r="BF14" s="171" t="n"/>
      <c r="BG14" s="158" t="n"/>
      <c r="BH14" s="171" t="n"/>
      <c r="BI14" s="158" t="n"/>
      <c r="BJ14" s="171" t="n"/>
      <c r="BK14" s="158" t="n"/>
      <c r="BL14" s="152" t="inlineStr">
        <is>
          <t>Среднее в день</t>
        </is>
      </c>
      <c r="BM14" s="153" t="inlineStr">
        <is>
          <t>% конверсии</t>
        </is>
      </c>
      <c r="BN14" s="154" t="inlineStr">
        <is>
          <t>Сумма конверсий</t>
        </is>
      </c>
      <c r="BO14" s="154" t="inlineStr">
        <is>
          <t>Конверсия шага</t>
        </is>
      </c>
      <c r="BP14" s="154" t="inlineStr">
        <is>
          <t>Конверсия от посетителей</t>
        </is>
      </c>
    </row>
    <row r="15">
      <c r="A15" s="223" t="inlineStr">
        <is>
          <t>Нажал на кнопку "Получить деньги"</t>
        </is>
      </c>
      <c r="B15" s="169" t="n">
        <v>1483</v>
      </c>
      <c r="C15" s="165">
        <f>B15/B4</f>
        <v/>
      </c>
      <c r="D15" s="169" t="n">
        <v>1560</v>
      </c>
      <c r="E15" s="165">
        <f>D15/D4</f>
        <v/>
      </c>
      <c r="F15" s="169" t="n">
        <v>1531</v>
      </c>
      <c r="G15" s="165">
        <f>F15/F4</f>
        <v/>
      </c>
      <c r="H15" s="169" t="n">
        <v>1525</v>
      </c>
      <c r="I15" s="165">
        <f>H15/H4</f>
        <v/>
      </c>
      <c r="J15" s="169" t="n">
        <v>2065</v>
      </c>
      <c r="K15" s="165">
        <f>J15/J4</f>
        <v/>
      </c>
      <c r="L15" s="169" t="n">
        <v>1638</v>
      </c>
      <c r="M15" s="165">
        <f>L15/L4</f>
        <v/>
      </c>
      <c r="N15" s="169" t="n">
        <v>1827</v>
      </c>
      <c r="O15" s="165">
        <f>N15/N4</f>
        <v/>
      </c>
      <c r="P15" s="169" t="n">
        <v>1442</v>
      </c>
      <c r="Q15" s="165">
        <f>P15/P4</f>
        <v/>
      </c>
      <c r="R15" s="169" t="n">
        <v>1430</v>
      </c>
      <c r="S15" s="165">
        <f>R15/R4</f>
        <v/>
      </c>
      <c r="T15" s="169" t="n">
        <v>1760</v>
      </c>
      <c r="U15" s="165">
        <f>T15/T4</f>
        <v/>
      </c>
      <c r="V15" s="169" t="n">
        <v>1900</v>
      </c>
      <c r="W15" s="165">
        <f>V15/V4</f>
        <v/>
      </c>
      <c r="X15" s="169" t="n">
        <v>1720</v>
      </c>
      <c r="Y15" s="165">
        <f>X15/X4</f>
        <v/>
      </c>
      <c r="Z15" s="169" t="n">
        <v>1476</v>
      </c>
      <c r="AA15" s="165">
        <f>Z15/Z4</f>
        <v/>
      </c>
      <c r="AB15" s="169" t="n">
        <v>1815</v>
      </c>
      <c r="AC15" s="165">
        <f>AB15/AB4</f>
        <v/>
      </c>
      <c r="AD15" s="174" t="n">
        <v>2049</v>
      </c>
      <c r="AE15" s="165">
        <f>AD15/AD4</f>
        <v/>
      </c>
      <c r="AF15" s="174" t="n">
        <v>1955</v>
      </c>
      <c r="AG15" s="165">
        <f>AF15/AF4</f>
        <v/>
      </c>
      <c r="AH15" s="174" t="n">
        <v>1871</v>
      </c>
      <c r="AI15" s="165">
        <f>AH15/AH4</f>
        <v/>
      </c>
      <c r="AJ15" s="174" t="n">
        <v>1916</v>
      </c>
      <c r="AK15" s="165">
        <f>AJ15/AJ4</f>
        <v/>
      </c>
      <c r="AL15" s="174" t="n">
        <v>1755</v>
      </c>
      <c r="AM15" s="165">
        <f>AL15/AL4</f>
        <v/>
      </c>
      <c r="AN15" s="174" t="n">
        <v>1616</v>
      </c>
      <c r="AO15" s="165">
        <f>AN15/AN4</f>
        <v/>
      </c>
      <c r="AP15" s="174" t="n">
        <v>1944</v>
      </c>
      <c r="AQ15" s="165">
        <f>AP15/AP4</f>
        <v/>
      </c>
      <c r="AR15" s="174" t="n">
        <v>1798</v>
      </c>
      <c r="AS15" s="165">
        <f>AR15/AR4</f>
        <v/>
      </c>
      <c r="AT15" s="174" t="n">
        <v>1568</v>
      </c>
      <c r="AU15" s="165">
        <f>AT15/AT4</f>
        <v/>
      </c>
      <c r="AV15" s="174" t="n">
        <v>1739</v>
      </c>
      <c r="AW15" s="165">
        <f>AV15/AV4</f>
        <v/>
      </c>
      <c r="AX15" s="174" t="n">
        <v>2049</v>
      </c>
      <c r="AY15" s="165">
        <f>AX15/AX4</f>
        <v/>
      </c>
      <c r="AZ15" s="174" t="n">
        <v>1761</v>
      </c>
      <c r="BA15" s="165">
        <f>AZ15/AZ4</f>
        <v/>
      </c>
      <c r="BB15" s="174" t="n">
        <v>1501</v>
      </c>
      <c r="BC15" s="165">
        <f>BB15/BB4</f>
        <v/>
      </c>
      <c r="BD15" s="174" t="n">
        <v>1868</v>
      </c>
      <c r="BE15" s="165">
        <f>BD15/BD4</f>
        <v/>
      </c>
      <c r="BF15" s="174" t="n">
        <v>1755</v>
      </c>
      <c r="BG15" s="165">
        <f>BF15/BF4</f>
        <v/>
      </c>
      <c r="BH15" s="174" t="n">
        <v>2162</v>
      </c>
      <c r="BI15" s="165">
        <f>BH15/BH4</f>
        <v/>
      </c>
      <c r="BJ15" s="174" t="n">
        <v>1885</v>
      </c>
      <c r="BK15" s="165">
        <f>BJ15/BJ4</f>
        <v/>
      </c>
      <c r="BL15" s="167">
        <f>AVERAGE(B15,D15,F15,H15,J15,L15,N15,P15,R15,T15,V15,X15,Z15,AB15,AD15,AF15,AH15,AJ15,AL15,AN15,AP15,AR15,AT15,AV15,AX15,AZ15,BB15,BD15,BF15,BH15,BJ15)</f>
        <v/>
      </c>
      <c r="BM15" s="186">
        <f>BL15/BL4</f>
        <v/>
      </c>
      <c r="BN15" s="167">
        <f>SUM(B15,D15,F15,H15,J15,L15,N15,P15,R15,T15,V15,X15,Z15,AB15,AD15,AF15,AH15,AJ15,AL15,AN15,AP15,AR15,AT15,AV15,AX15,AZ15,BB15,BD15,BF15,BH15,BJ15)</f>
        <v/>
      </c>
      <c r="BO15" s="187" t="n">
        <v>1</v>
      </c>
      <c r="BP15" s="187">
        <f>BN15/BN4</f>
        <v/>
      </c>
      <c r="BS15" s="188" t="n"/>
    </row>
    <row r="16">
      <c r="A16" s="223" t="inlineStr">
        <is>
          <t>Кликнул все чекбоксы, нажал "Начать оформление"</t>
        </is>
      </c>
      <c r="B16" s="169" t="n">
        <v>1111</v>
      </c>
      <c r="C16" s="189">
        <f>B16/B15</f>
        <v/>
      </c>
      <c r="D16" s="169" t="n">
        <v>1165</v>
      </c>
      <c r="E16" s="189">
        <f>D16/D15</f>
        <v/>
      </c>
      <c r="F16" s="169" t="n">
        <v>1101</v>
      </c>
      <c r="G16" s="189">
        <f>F16/F15</f>
        <v/>
      </c>
      <c r="H16" s="169" t="n">
        <v>1122</v>
      </c>
      <c r="I16" s="189">
        <f>H16/H15</f>
        <v/>
      </c>
      <c r="J16" s="169" t="n">
        <v>1522</v>
      </c>
      <c r="K16" s="165">
        <f>J16/J15</f>
        <v/>
      </c>
      <c r="L16" s="169" t="n">
        <v>1205</v>
      </c>
      <c r="M16" s="189">
        <f>L16/L15</f>
        <v/>
      </c>
      <c r="N16" s="169" t="n">
        <v>1394</v>
      </c>
      <c r="O16" s="189">
        <f>N16/N15</f>
        <v/>
      </c>
      <c r="P16" s="169" t="n">
        <v>1045</v>
      </c>
      <c r="Q16" s="189">
        <f>P16/P15</f>
        <v/>
      </c>
      <c r="R16" s="169" t="n">
        <v>1057</v>
      </c>
      <c r="S16" s="165">
        <f>R16/R15</f>
        <v/>
      </c>
      <c r="T16" s="169" t="n">
        <v>1269</v>
      </c>
      <c r="U16" s="165">
        <f>T16/T15</f>
        <v/>
      </c>
      <c r="V16" s="169" t="n">
        <v>1355</v>
      </c>
      <c r="W16" s="165">
        <f>V16/V15</f>
        <v/>
      </c>
      <c r="X16" s="169" t="n">
        <v>1241</v>
      </c>
      <c r="Y16" s="165">
        <f>X16/X15</f>
        <v/>
      </c>
      <c r="Z16" s="169" t="n">
        <v>1087</v>
      </c>
      <c r="AA16" s="165">
        <f>Z16/Z15</f>
        <v/>
      </c>
      <c r="AB16" s="169" t="n">
        <v>1318</v>
      </c>
      <c r="AC16" s="165">
        <f>AB16/AB15</f>
        <v/>
      </c>
      <c r="AD16" s="174" t="n">
        <v>1451</v>
      </c>
      <c r="AE16" s="165">
        <f>AD16/AD15</f>
        <v/>
      </c>
      <c r="AF16" s="174" t="n">
        <v>1417</v>
      </c>
      <c r="AG16" s="165">
        <f>AF16/AF15</f>
        <v/>
      </c>
      <c r="AH16" s="174" t="n">
        <v>1277</v>
      </c>
      <c r="AI16" s="165">
        <f>AH16/AH15</f>
        <v/>
      </c>
      <c r="AJ16" s="174" t="n">
        <v>1447</v>
      </c>
      <c r="AK16" s="165">
        <f>AJ16/AJ15</f>
        <v/>
      </c>
      <c r="AL16" s="174" t="n">
        <v>1320</v>
      </c>
      <c r="AM16" s="165">
        <f>AL16/AL15</f>
        <v/>
      </c>
      <c r="AN16" s="174" t="n">
        <v>1201</v>
      </c>
      <c r="AO16" s="165">
        <f>AN16/AN15</f>
        <v/>
      </c>
      <c r="AP16" s="174" t="n">
        <v>1482</v>
      </c>
      <c r="AQ16" s="165">
        <f>AP16/AP15</f>
        <v/>
      </c>
      <c r="AR16" s="174" t="n">
        <v>1340</v>
      </c>
      <c r="AS16" s="165">
        <f>AR16/AR15</f>
        <v/>
      </c>
      <c r="AT16" s="174" t="n">
        <v>1207</v>
      </c>
      <c r="AU16" s="165">
        <f>AT16/AT15</f>
        <v/>
      </c>
      <c r="AV16" s="174" t="n">
        <v>1329</v>
      </c>
      <c r="AW16" s="165">
        <f>AV16/AV15</f>
        <v/>
      </c>
      <c r="AX16" s="174" t="n">
        <v>1589</v>
      </c>
      <c r="AY16" s="165">
        <f>AX16/AX15</f>
        <v/>
      </c>
      <c r="AZ16" s="174" t="n">
        <v>1321</v>
      </c>
      <c r="BA16" s="165">
        <f>AZ16/AZ15</f>
        <v/>
      </c>
      <c r="BB16" s="174" t="n">
        <v>1148</v>
      </c>
      <c r="BC16" s="165">
        <f>BB16/BB15</f>
        <v/>
      </c>
      <c r="BD16" s="174" t="n">
        <v>1439</v>
      </c>
      <c r="BE16" s="165">
        <f>BD16/BD15</f>
        <v/>
      </c>
      <c r="BF16" s="174" t="n">
        <v>1364</v>
      </c>
      <c r="BG16" s="165">
        <f>BF16/BF15</f>
        <v/>
      </c>
      <c r="BH16" s="174" t="n">
        <v>1635</v>
      </c>
      <c r="BI16" s="165">
        <f>BH16/BH15</f>
        <v/>
      </c>
      <c r="BJ16" s="174" t="n">
        <v>1458</v>
      </c>
      <c r="BK16" s="165">
        <f>BJ16/BJ15</f>
        <v/>
      </c>
      <c r="BL16" s="167">
        <f>AVERAGE(B16,D16,F16,H16,J16,L16,N16,P16,R16,T16,V16,X16,Z16,AB16,AD16,AF16,AH16,AJ16,AL16,AN16,AP16,AR16,AT16,AV16,AX16,AZ16,BB16,BD16,BF16,BH16,BJ16)</f>
        <v/>
      </c>
      <c r="BM16" s="186">
        <f>BL16/BL15</f>
        <v/>
      </c>
      <c r="BN16" s="167">
        <f>SUM(B16,D16,F16,H16,J16,L16,N16,P16,R16,T16,V16,X16,Z16,AB16,AD16,AF16,AH16,AJ16,AL16,AN16,AP16,AR16,AT16,AV16,AX16,AZ16,BB16,BD16,BF16,BH16,BJ16)</f>
        <v/>
      </c>
      <c r="BO16" s="187">
        <f>BL16/BL15</f>
        <v/>
      </c>
      <c r="BP16" s="187">
        <f>BN16/BN4</f>
        <v/>
      </c>
      <c r="BS16" s="190" t="n"/>
    </row>
    <row r="17">
      <c r="A17" s="223" t="inlineStr">
        <is>
          <t>Шаг 1 "Выбор карты"</t>
        </is>
      </c>
      <c r="B17" s="169" t="n">
        <v>1045</v>
      </c>
      <c r="C17" s="189">
        <f>B17/B15</f>
        <v/>
      </c>
      <c r="D17" s="169" t="n">
        <v>1101</v>
      </c>
      <c r="E17" s="189">
        <f>D17/D15</f>
        <v/>
      </c>
      <c r="F17" s="169" t="n">
        <v>1038</v>
      </c>
      <c r="G17" s="189">
        <f>F17/F15</f>
        <v/>
      </c>
      <c r="H17" s="169" t="n">
        <v>1023</v>
      </c>
      <c r="I17" s="189">
        <f>H17/H15</f>
        <v/>
      </c>
      <c r="J17" s="169" t="n">
        <v>1416</v>
      </c>
      <c r="K17" s="165">
        <f>J17/J15</f>
        <v/>
      </c>
      <c r="L17" s="169" t="n">
        <v>1136</v>
      </c>
      <c r="M17" s="189">
        <f>L17/L15</f>
        <v/>
      </c>
      <c r="N17" s="169" t="n">
        <v>1305</v>
      </c>
      <c r="O17" s="189">
        <f>N17/N15</f>
        <v/>
      </c>
      <c r="P17" s="169" t="n">
        <v>989</v>
      </c>
      <c r="Q17" s="189">
        <f>P17/P15</f>
        <v/>
      </c>
      <c r="R17" s="169" t="n">
        <v>1001</v>
      </c>
      <c r="S17" s="165">
        <f>R17/R15</f>
        <v/>
      </c>
      <c r="T17" s="169" t="n">
        <v>1178</v>
      </c>
      <c r="U17" s="165">
        <f>T17/T15</f>
        <v/>
      </c>
      <c r="V17" s="169" t="n">
        <v>1265</v>
      </c>
      <c r="W17" s="165">
        <f>V17/V15</f>
        <v/>
      </c>
      <c r="X17" s="169" t="n">
        <v>1159</v>
      </c>
      <c r="Y17" s="165">
        <f>X17/X15</f>
        <v/>
      </c>
      <c r="Z17" s="169" t="n">
        <v>991</v>
      </c>
      <c r="AA17" s="165">
        <f>Z17/Z15</f>
        <v/>
      </c>
      <c r="AB17" s="169" t="n">
        <v>1248</v>
      </c>
      <c r="AC17" s="165">
        <f>AB17/AB15</f>
        <v/>
      </c>
      <c r="AD17" s="174" t="n">
        <v>1351</v>
      </c>
      <c r="AE17" s="165">
        <f>AD17/AD15</f>
        <v/>
      </c>
      <c r="AF17" s="174" t="n">
        <v>1338</v>
      </c>
      <c r="AG17" s="165">
        <f>AF17/AF15</f>
        <v/>
      </c>
      <c r="AH17" s="174" t="n">
        <v>1214</v>
      </c>
      <c r="AI17" s="165">
        <f>AH17/AH15</f>
        <v/>
      </c>
      <c r="AJ17" s="174" t="n">
        <v>1350</v>
      </c>
      <c r="AK17" s="165">
        <f>AJ17/AJ15</f>
        <v/>
      </c>
      <c r="AL17" s="174" t="n">
        <v>1239</v>
      </c>
      <c r="AM17" s="165">
        <f>AL17/AL15</f>
        <v/>
      </c>
      <c r="AN17" s="174" t="n">
        <v>1121</v>
      </c>
      <c r="AO17" s="165">
        <f>AN17/AN15</f>
        <v/>
      </c>
      <c r="AP17" s="174" t="n">
        <v>1387</v>
      </c>
      <c r="AQ17" s="165">
        <f>AP17/AP15</f>
        <v/>
      </c>
      <c r="AR17" s="174" t="n">
        <v>1256</v>
      </c>
      <c r="AS17" s="165">
        <f>AR17/AR15</f>
        <v/>
      </c>
      <c r="AT17" s="174" t="n">
        <v>1130</v>
      </c>
      <c r="AU17" s="165">
        <f>AT17/AT15</f>
        <v/>
      </c>
      <c r="AV17" s="174" t="n">
        <v>1267</v>
      </c>
      <c r="AW17" s="165">
        <f>AV17/AV15</f>
        <v/>
      </c>
      <c r="AX17" s="174" t="n">
        <v>1509</v>
      </c>
      <c r="AY17" s="165">
        <f>AX17/AX15</f>
        <v/>
      </c>
      <c r="AZ17" s="174" t="n">
        <v>1242</v>
      </c>
      <c r="BA17" s="165">
        <f>AZ17/AZ15</f>
        <v/>
      </c>
      <c r="BB17" s="174" t="n">
        <v>1061</v>
      </c>
      <c r="BC17" s="165">
        <f>BB17/BB15</f>
        <v/>
      </c>
      <c r="BD17" s="174" t="n">
        <v>1358</v>
      </c>
      <c r="BE17" s="165">
        <f>BD17/BD15</f>
        <v/>
      </c>
      <c r="BF17" s="174" t="n">
        <v>1294</v>
      </c>
      <c r="BG17" s="165">
        <f>BF17/BF15</f>
        <v/>
      </c>
      <c r="BH17" s="174" t="n">
        <v>1527</v>
      </c>
      <c r="BI17" s="165">
        <f>BH17/BH15</f>
        <v/>
      </c>
      <c r="BJ17" s="174" t="n">
        <v>1371</v>
      </c>
      <c r="BK17" s="165">
        <f>BJ17/BJ15</f>
        <v/>
      </c>
      <c r="BL17" s="167">
        <f>AVERAGE(B17,D17,F17,H17,J17,L17,N17,P17,R17,T17,V17,X17,Z17,AB17,AD17,AF17,AH17,AJ17,AL17,AN17,AP17,AR17,AT17,AV17,AX17,AZ17,BB17,BD17,BF17,BH17,BJ17)</f>
        <v/>
      </c>
      <c r="BM17" s="186">
        <f>BL17/BL15</f>
        <v/>
      </c>
      <c r="BN17" s="167">
        <f>SUM(B17,D17,F17,H17,J17,L17,N17,P17,R17,T17,V17,X17,Z17,AB17,AD17,AF17,AH17,AJ17,AL17,AN17,AP17,AR17,AT17,AV17,AX17,AZ17,BB17,BD17,BF17,BH17,BJ17)</f>
        <v/>
      </c>
      <c r="BO17" s="187">
        <f>BL17/BL16</f>
        <v/>
      </c>
      <c r="BP17" s="187">
        <f>BN17/BN4</f>
        <v/>
      </c>
      <c r="BS17" s="190" t="n"/>
    </row>
    <row r="18">
      <c r="A18" s="223" t="inlineStr">
        <is>
          <t>Шаг 2 "Подписать договор"</t>
        </is>
      </c>
      <c r="B18" s="169" t="n">
        <v>983</v>
      </c>
      <c r="C18" s="191">
        <f>B18/B15</f>
        <v/>
      </c>
      <c r="D18" s="169" t="n">
        <v>1032</v>
      </c>
      <c r="E18" s="191">
        <f>D18/D15</f>
        <v/>
      </c>
      <c r="F18" s="169" t="n">
        <v>996</v>
      </c>
      <c r="G18" s="191">
        <f>F18/F15</f>
        <v/>
      </c>
      <c r="H18" s="169" t="n">
        <v>954</v>
      </c>
      <c r="I18" s="191">
        <f>H18/H15</f>
        <v/>
      </c>
      <c r="J18" s="169" t="n">
        <v>1337</v>
      </c>
      <c r="K18" s="192">
        <f>J18/J15</f>
        <v/>
      </c>
      <c r="L18" s="169" t="n">
        <v>1057</v>
      </c>
      <c r="M18" s="191">
        <f>L18/L15</f>
        <v/>
      </c>
      <c r="N18" s="169" t="n">
        <v>1234</v>
      </c>
      <c r="O18" s="191">
        <f>N18/N15</f>
        <v/>
      </c>
      <c r="P18" s="169" t="n">
        <v>942</v>
      </c>
      <c r="Q18" s="191">
        <f>P18/P15</f>
        <v/>
      </c>
      <c r="R18" s="169" t="n">
        <v>950</v>
      </c>
      <c r="S18" s="192">
        <f>R18/R15</f>
        <v/>
      </c>
      <c r="T18" s="169" t="n">
        <v>1121</v>
      </c>
      <c r="U18" s="192">
        <f>T18/T15</f>
        <v/>
      </c>
      <c r="V18" s="169" t="n">
        <v>1196</v>
      </c>
      <c r="W18" s="192">
        <f>V18/V15</f>
        <v/>
      </c>
      <c r="X18" s="169" t="n">
        <v>1090</v>
      </c>
      <c r="Y18" s="192">
        <f>X18/X15</f>
        <v/>
      </c>
      <c r="Z18" s="169" t="n">
        <v>945</v>
      </c>
      <c r="AA18" s="192">
        <f>Z18/Z15</f>
        <v/>
      </c>
      <c r="AB18" s="169" t="n">
        <v>1176</v>
      </c>
      <c r="AC18" s="192">
        <f>AB18/AB15</f>
        <v/>
      </c>
      <c r="AD18" s="174" t="n">
        <v>1270</v>
      </c>
      <c r="AE18" s="192">
        <f>AD18/AD15</f>
        <v/>
      </c>
      <c r="AF18" s="174" t="n">
        <v>1278</v>
      </c>
      <c r="AG18" s="192">
        <f>AF18/AF15</f>
        <v/>
      </c>
      <c r="AH18" s="174" t="n">
        <v>1158</v>
      </c>
      <c r="AI18" s="192">
        <f>AH18/AH15</f>
        <v/>
      </c>
      <c r="AJ18" s="174" t="n">
        <v>1295</v>
      </c>
      <c r="AK18" s="192">
        <f>AJ18/AJ15</f>
        <v/>
      </c>
      <c r="AL18" s="174" t="n">
        <v>1167</v>
      </c>
      <c r="AM18" s="192">
        <f>AL18/AL15</f>
        <v/>
      </c>
      <c r="AN18" s="174" t="n">
        <v>1072</v>
      </c>
      <c r="AO18" s="192">
        <f>AN18/AN15</f>
        <v/>
      </c>
      <c r="AP18" s="174" t="n">
        <v>1314</v>
      </c>
      <c r="AQ18" s="192">
        <f>AP18/AP15</f>
        <v/>
      </c>
      <c r="AR18" s="174" t="n">
        <v>1178</v>
      </c>
      <c r="AS18" s="192">
        <f>AR18/AR15</f>
        <v/>
      </c>
      <c r="AT18" s="174" t="n">
        <v>1070</v>
      </c>
      <c r="AU18" s="192">
        <f>AT18/AT15</f>
        <v/>
      </c>
      <c r="AV18" s="174" t="n">
        <v>1199</v>
      </c>
      <c r="AW18" s="192">
        <f>AV18/AV15</f>
        <v/>
      </c>
      <c r="AX18" s="174" t="n">
        <v>1425</v>
      </c>
      <c r="AY18" s="192">
        <f>AX18/AX15</f>
        <v/>
      </c>
      <c r="AZ18" s="174" t="n">
        <v>1178</v>
      </c>
      <c r="BA18" s="192">
        <f>AZ18/AZ15</f>
        <v/>
      </c>
      <c r="BB18" s="174" t="n">
        <v>1005</v>
      </c>
      <c r="BC18" s="192">
        <f>BB18/BB15</f>
        <v/>
      </c>
      <c r="BD18" s="174" t="n">
        <v>1286</v>
      </c>
      <c r="BE18" s="192">
        <f>BD18/BD15</f>
        <v/>
      </c>
      <c r="BF18" s="174" t="n">
        <v>1235</v>
      </c>
      <c r="BG18" s="192">
        <f>BF18/BF15</f>
        <v/>
      </c>
      <c r="BH18" s="174" t="n">
        <v>1445</v>
      </c>
      <c r="BI18" s="192">
        <f>BH18/BH15</f>
        <v/>
      </c>
      <c r="BJ18" s="174" t="n">
        <v>1302</v>
      </c>
      <c r="BK18" s="192">
        <f>BJ18/BJ15</f>
        <v/>
      </c>
      <c r="BL18" s="167">
        <f>AVERAGE(B18,D18,F18,H18,J18,L18,N18,P18,R18,T18,V18,X18,Z18,AB18,AD18,AF18,AH18,AJ18,AL18,AN18,AP18,AR18,AT18,AV18,AX18,AZ18,BB18,BD18,BF18,BH18,BJ18)</f>
        <v/>
      </c>
      <c r="BM18" s="186">
        <f>BL18/BL15</f>
        <v/>
      </c>
      <c r="BN18" s="167">
        <f>SUM(B18,D18,F18,H18,J18,L18,N18,P18,R18,T18,V18,X18,Z18,AB18,AD18,AF18,AH18,AJ18,AL18,AN18,AP18,AR18,AT18,AV18,AX18,AZ18,BB18,BD18,BF18,BH18,BJ18)</f>
        <v/>
      </c>
      <c r="BO18" s="193">
        <f>BL18/BL17</f>
        <v/>
      </c>
      <c r="BP18" s="193">
        <f>BN18/BN4</f>
        <v/>
      </c>
      <c r="BS18" s="190" t="n"/>
    </row>
    <row r="19">
      <c r="A19" s="279" t="inlineStr">
        <is>
          <t>Составная цель «Продление займа в ЛК»</t>
        </is>
      </c>
      <c r="B19" s="172" t="n"/>
      <c r="C19" s="165" t="n"/>
      <c r="D19" s="172" t="n"/>
      <c r="E19" s="165" t="n"/>
      <c r="F19" s="172" t="n"/>
      <c r="G19" s="165" t="n"/>
      <c r="H19" s="172" t="n"/>
      <c r="I19" s="165" t="n"/>
      <c r="J19" s="172" t="n"/>
      <c r="K19" s="165" t="n"/>
      <c r="L19" s="172" t="n"/>
      <c r="M19" s="165" t="n"/>
      <c r="N19" s="172" t="n"/>
      <c r="O19" s="165" t="n"/>
      <c r="P19" s="172" t="n"/>
      <c r="Q19" s="165" t="n"/>
      <c r="R19" s="172" t="n"/>
      <c r="S19" s="165" t="n"/>
      <c r="T19" s="172" t="n"/>
      <c r="U19" s="165" t="n"/>
      <c r="V19" s="172" t="n"/>
      <c r="W19" s="165" t="n"/>
      <c r="X19" s="172" t="n"/>
      <c r="Y19" s="165" t="n"/>
      <c r="Z19" s="172" t="n"/>
      <c r="AA19" s="165" t="n"/>
      <c r="AB19" s="172" t="n"/>
      <c r="AC19" s="165" t="n"/>
      <c r="AD19" s="172" t="n"/>
      <c r="AE19" s="165" t="n"/>
      <c r="AF19" s="172" t="n"/>
      <c r="AG19" s="165" t="n"/>
      <c r="AH19" s="172" t="n"/>
      <c r="AI19" s="165" t="n"/>
      <c r="AJ19" s="172" t="n"/>
      <c r="AK19" s="165" t="n"/>
      <c r="AL19" s="172" t="n"/>
      <c r="AM19" s="165" t="n"/>
      <c r="AN19" s="172" t="n"/>
      <c r="AO19" s="165" t="n"/>
      <c r="AP19" s="172" t="n"/>
      <c r="AQ19" s="165" t="n"/>
      <c r="AR19" s="172" t="n"/>
      <c r="AS19" s="165" t="n"/>
      <c r="AT19" s="172" t="n"/>
      <c r="AU19" s="165" t="n"/>
      <c r="AV19" s="172" t="n"/>
      <c r="AW19" s="165" t="n"/>
      <c r="AX19" s="172" t="n"/>
      <c r="AY19" s="165" t="n"/>
      <c r="AZ19" s="172" t="n"/>
      <c r="BA19" s="165" t="n"/>
      <c r="BB19" s="172" t="n"/>
      <c r="BC19" s="165" t="n"/>
      <c r="BD19" s="172" t="n"/>
      <c r="BE19" s="165" t="n"/>
      <c r="BF19" s="172" t="n"/>
      <c r="BG19" s="165" t="n"/>
      <c r="BH19" s="172" t="n"/>
      <c r="BI19" s="165" t="n"/>
      <c r="BJ19" s="172" t="n"/>
      <c r="BK19" s="165" t="n"/>
      <c r="BL19" s="160" t="n"/>
      <c r="BM19" s="161" t="n"/>
      <c r="BN19" s="160" t="n"/>
      <c r="BO19" s="155" t="n"/>
      <c r="BP19" s="188" t="n"/>
    </row>
    <row r="20">
      <c r="A20" s="223" t="inlineStr">
        <is>
          <t>Кликнул "Продлить заём"</t>
        </is>
      </c>
      <c r="B20" s="169" t="n">
        <v>2473</v>
      </c>
      <c r="C20" s="165">
        <f>B20/B4</f>
        <v/>
      </c>
      <c r="D20" s="169" t="n">
        <v>2182</v>
      </c>
      <c r="E20" s="165">
        <f>D20/D4</f>
        <v/>
      </c>
      <c r="F20" s="169" t="n">
        <v>2872</v>
      </c>
      <c r="G20" s="165">
        <f>F20/F4</f>
        <v/>
      </c>
      <c r="H20" s="169" t="n">
        <v>2827</v>
      </c>
      <c r="I20" s="165">
        <f>H20/H4</f>
        <v/>
      </c>
      <c r="J20" s="169" t="n">
        <v>3296</v>
      </c>
      <c r="K20" s="165">
        <f>J20/J4</f>
        <v/>
      </c>
      <c r="L20" s="169" t="n">
        <v>1898</v>
      </c>
      <c r="M20" s="165">
        <f>L20/L4</f>
        <v/>
      </c>
      <c r="N20" s="169" t="n">
        <v>2924</v>
      </c>
      <c r="O20" s="165">
        <f>N20/N4</f>
        <v/>
      </c>
      <c r="P20" s="169" t="n">
        <v>954</v>
      </c>
      <c r="Q20" s="165">
        <f>P20/P4</f>
        <v/>
      </c>
      <c r="R20" s="169" t="n">
        <v>4034</v>
      </c>
      <c r="S20" s="165">
        <f>R20/R4</f>
        <v/>
      </c>
      <c r="T20" s="169" t="n">
        <v>5078</v>
      </c>
      <c r="U20" s="165">
        <f>T20/T4</f>
        <v/>
      </c>
      <c r="V20" s="169" t="n">
        <v>5597</v>
      </c>
      <c r="W20" s="165">
        <f>V20/V4</f>
        <v/>
      </c>
      <c r="X20" s="169" t="n">
        <v>4737</v>
      </c>
      <c r="Y20" s="165">
        <f>X20/X4</f>
        <v/>
      </c>
      <c r="Z20" s="169" t="n">
        <v>3030</v>
      </c>
      <c r="AA20" s="165">
        <f>Z20/Z4</f>
        <v/>
      </c>
      <c r="AB20" s="169" t="n">
        <v>6332</v>
      </c>
      <c r="AC20" s="165">
        <f>AB20/AB4</f>
        <v/>
      </c>
      <c r="AD20" s="169" t="n">
        <v>8166</v>
      </c>
      <c r="AE20" s="165">
        <f>AD20/AD4</f>
        <v/>
      </c>
      <c r="AF20" s="169" t="n">
        <v>7104</v>
      </c>
      <c r="AG20" s="165">
        <f>AF20/AF4</f>
        <v/>
      </c>
      <c r="AH20" s="169" t="n">
        <v>5787</v>
      </c>
      <c r="AI20" s="165">
        <f>AH20/AH4</f>
        <v/>
      </c>
      <c r="AJ20" s="169" t="n">
        <v>4101</v>
      </c>
      <c r="AK20" s="165">
        <f>AJ20/AJ4</f>
        <v/>
      </c>
      <c r="AL20" s="169" t="n">
        <v>2385</v>
      </c>
      <c r="AM20" s="165">
        <f>AL20/AL4</f>
        <v/>
      </c>
      <c r="AN20" s="169" t="n">
        <v>1560</v>
      </c>
      <c r="AO20" s="165">
        <f>AN20/AN4</f>
        <v/>
      </c>
      <c r="AP20" s="169" t="n">
        <v>3370</v>
      </c>
      <c r="AQ20" s="165">
        <f>AP20/AP4</f>
        <v/>
      </c>
      <c r="AR20" s="169" t="n">
        <v>3170</v>
      </c>
      <c r="AS20" s="165">
        <f>AR20/AR4</f>
        <v/>
      </c>
      <c r="AT20" s="169" t="n">
        <v>2670</v>
      </c>
      <c r="AU20" s="165">
        <f>AT20/AT4</f>
        <v/>
      </c>
      <c r="AV20" s="169" t="n">
        <v>2185</v>
      </c>
      <c r="AW20" s="165">
        <f>AV20/AV4</f>
        <v/>
      </c>
      <c r="AX20" s="169" t="n">
        <v>2816</v>
      </c>
      <c r="AY20" s="165">
        <f>AX20/AX4</f>
        <v/>
      </c>
      <c r="AZ20" s="169" t="n">
        <v>1773</v>
      </c>
      <c r="BA20" s="165">
        <f>AZ20/AZ4</f>
        <v/>
      </c>
      <c r="BB20" s="169" t="n">
        <v>1066</v>
      </c>
      <c r="BC20" s="165">
        <f>BB20/BB4</f>
        <v/>
      </c>
      <c r="BD20" s="169" t="n">
        <v>1871</v>
      </c>
      <c r="BE20" s="165">
        <f>BD20/BD4</f>
        <v/>
      </c>
      <c r="BF20" s="169" t="n">
        <v>1521</v>
      </c>
      <c r="BG20" s="165">
        <f>BF20/BF4</f>
        <v/>
      </c>
      <c r="BH20" s="169" t="n">
        <v>1649</v>
      </c>
      <c r="BI20" s="165">
        <f>BH20/BH4</f>
        <v/>
      </c>
      <c r="BJ20" s="169" t="n">
        <v>1664</v>
      </c>
      <c r="BK20" s="165">
        <f>BJ20/BJ4</f>
        <v/>
      </c>
      <c r="BL20" s="167">
        <f>AVERAGE(B20,D20,F20,H20,J20,L20,N20,P20,R20,T20,V20,X20,Z20,AB20,AD20,AF20,AH20,AJ20,AL20,AN20,AP20,AR20,AT20,AV20,AX20,AZ20,BB20,BD20,BF20,BH20,BJ20)</f>
        <v/>
      </c>
      <c r="BM20" s="170">
        <f>BL20/BL4</f>
        <v/>
      </c>
      <c r="BN20" s="167">
        <f>SUM(B20,D20,F20,H20,J20,L20,N20,P20,R20,T20,V20,X20,Z20,AB20,AD20,AF20,AH20,AJ20,AL20,AN20,AP20,AR20,AT20,AV20,AX20,AZ20,BB20,BD20,BF20,BH20,BJ20)</f>
        <v/>
      </c>
      <c r="BO20" s="155" t="n"/>
    </row>
    <row r="21">
      <c r="A21" s="223" t="inlineStr">
        <is>
          <t>Ввёл код, нажал "Подписать"</t>
        </is>
      </c>
      <c r="B21" s="169" t="n">
        <v>2118</v>
      </c>
      <c r="C21" s="165">
        <f>B21/B20</f>
        <v/>
      </c>
      <c r="D21" s="169" t="n">
        <v>1828</v>
      </c>
      <c r="E21" s="165">
        <f>D21/D20</f>
        <v/>
      </c>
      <c r="F21" s="169" t="n">
        <v>2445</v>
      </c>
      <c r="G21" s="165">
        <f>F21/F20</f>
        <v/>
      </c>
      <c r="H21" s="169" t="n">
        <v>2385</v>
      </c>
      <c r="I21" s="165">
        <f>H21/H20</f>
        <v/>
      </c>
      <c r="J21" s="169" t="n">
        <v>2835</v>
      </c>
      <c r="K21" s="165">
        <f>J21/J20</f>
        <v/>
      </c>
      <c r="L21" s="169" t="n">
        <v>1608</v>
      </c>
      <c r="M21" s="165">
        <f>L21/L20</f>
        <v/>
      </c>
      <c r="N21" s="169" t="n">
        <v>2571</v>
      </c>
      <c r="O21" s="165">
        <f>N21/N20</f>
        <v/>
      </c>
      <c r="P21" s="169" t="n">
        <v>749</v>
      </c>
      <c r="Q21" s="165">
        <f>P21/P20</f>
        <v/>
      </c>
      <c r="R21" s="169" t="n">
        <v>3505</v>
      </c>
      <c r="S21" s="165">
        <f>R21/R20</f>
        <v/>
      </c>
      <c r="T21" s="169" t="n">
        <v>4308</v>
      </c>
      <c r="U21" s="165">
        <f>T21/T20</f>
        <v/>
      </c>
      <c r="V21" s="169" t="n">
        <v>4841</v>
      </c>
      <c r="W21" s="165">
        <f>V21/V20</f>
        <v/>
      </c>
      <c r="X21" s="169" t="n">
        <v>4100</v>
      </c>
      <c r="Y21" s="165">
        <f>X21/X20</f>
        <v/>
      </c>
      <c r="Z21" s="169" t="n">
        <v>2464</v>
      </c>
      <c r="AA21" s="165">
        <f>Z21/Z20</f>
        <v/>
      </c>
      <c r="AB21" s="169" t="n">
        <v>5318</v>
      </c>
      <c r="AC21" s="165">
        <f>AB21/AB20</f>
        <v/>
      </c>
      <c r="AD21" s="169" t="n">
        <v>6942</v>
      </c>
      <c r="AE21" s="165">
        <f>AD21/AD20</f>
        <v/>
      </c>
      <c r="AF21" s="169" t="n">
        <v>6190</v>
      </c>
      <c r="AG21" s="165">
        <f>AF21/AF20</f>
        <v/>
      </c>
      <c r="AH21" s="169" t="n">
        <v>5057</v>
      </c>
      <c r="AI21" s="165">
        <f>AH21/AH20</f>
        <v/>
      </c>
      <c r="AJ21" s="169" t="n">
        <v>3543</v>
      </c>
      <c r="AK21" s="165">
        <f>AJ21/AJ20</f>
        <v/>
      </c>
      <c r="AL21" s="169" t="n">
        <v>2016</v>
      </c>
      <c r="AM21" s="165">
        <f>AL21/AL20</f>
        <v/>
      </c>
      <c r="AN21" s="169" t="n">
        <v>1242</v>
      </c>
      <c r="AO21" s="165">
        <f>AN21/AN20</f>
        <v/>
      </c>
      <c r="AP21" s="169" t="n">
        <v>2840</v>
      </c>
      <c r="AQ21" s="165">
        <f>AP21/AP20</f>
        <v/>
      </c>
      <c r="AR21" s="169" t="n">
        <v>2667</v>
      </c>
      <c r="AS21" s="165">
        <f>AR21/AR20</f>
        <v/>
      </c>
      <c r="AT21" s="169" t="n">
        <v>2272</v>
      </c>
      <c r="AU21" s="165">
        <f>AT21/AT20</f>
        <v/>
      </c>
      <c r="AV21" s="169" t="n">
        <v>1831</v>
      </c>
      <c r="AW21" s="165">
        <f>AV21/AV20</f>
        <v/>
      </c>
      <c r="AX21" s="169" t="n">
        <v>2400</v>
      </c>
      <c r="AY21" s="165">
        <f>AX21/AX20</f>
        <v/>
      </c>
      <c r="AZ21" s="169" t="n">
        <v>1480</v>
      </c>
      <c r="BA21" s="165">
        <f>AZ21/AZ20</f>
        <v/>
      </c>
      <c r="BB21" s="169" t="n">
        <v>820</v>
      </c>
      <c r="BC21" s="165">
        <f>BB21/BB20</f>
        <v/>
      </c>
      <c r="BD21" s="169" t="n">
        <v>1558</v>
      </c>
      <c r="BE21" s="165">
        <f>BD21/BD20</f>
        <v/>
      </c>
      <c r="BF21" s="169" t="n">
        <v>1198</v>
      </c>
      <c r="BG21" s="165">
        <f>BF21/BF20</f>
        <v/>
      </c>
      <c r="BH21" s="169" t="n">
        <v>1261</v>
      </c>
      <c r="BI21" s="165">
        <f>BH21/BH20</f>
        <v/>
      </c>
      <c r="BJ21" s="169" t="n">
        <v>1305</v>
      </c>
      <c r="BK21" s="165">
        <f>BJ21/BJ20</f>
        <v/>
      </c>
      <c r="BL21" s="167">
        <f>AVERAGE(B21,D21,F21,H21,J21,L21,N21,P21,R21,T21,V21,X21,Z21,AB21,AD21,AF21,AH21,AJ21,AL21,AN21,AP21,AR21,AT21,AV21,AX21,AZ21,BB21,BD21,BF21,BH21,BJ21)</f>
        <v/>
      </c>
      <c r="BM21" s="170">
        <f>BL21/BL20</f>
        <v/>
      </c>
      <c r="BN21" s="167">
        <f>SUM(B21,D21,F21,H21,J21,L21,N21,P21,R21,T21,V21,X21,Z21,AB21,AD21,AF21,AH21,AJ21,AL21,AN21,AP21,AR21,AT21,AV21,AX21,AZ21,BB21,BD21,BF21,BH21,BJ21)</f>
        <v/>
      </c>
      <c r="BO21" s="155" t="n"/>
    </row>
    <row r="22">
      <c r="A22" s="223" t="inlineStr">
        <is>
          <t>Нажал "Внести платёж"</t>
        </is>
      </c>
      <c r="B22" s="169" t="n">
        <v>1711</v>
      </c>
      <c r="C22" s="165">
        <f>B22/B20</f>
        <v/>
      </c>
      <c r="D22" s="169" t="n">
        <v>1484</v>
      </c>
      <c r="E22" s="165">
        <f>D22/D20</f>
        <v/>
      </c>
      <c r="F22" s="169" t="n">
        <v>1949</v>
      </c>
      <c r="G22" s="165">
        <f>F22/F20</f>
        <v/>
      </c>
      <c r="H22" s="169" t="n">
        <v>1779</v>
      </c>
      <c r="I22" s="165">
        <f>H22/H20</f>
        <v/>
      </c>
      <c r="J22" s="169" t="n">
        <v>2169</v>
      </c>
      <c r="K22" s="165">
        <f>J22/J20</f>
        <v/>
      </c>
      <c r="L22" s="169" t="n">
        <v>1281</v>
      </c>
      <c r="M22" s="165">
        <f>L22/L20</f>
        <v/>
      </c>
      <c r="N22" s="169" t="n">
        <v>1976</v>
      </c>
      <c r="O22" s="165">
        <f>N22/N20</f>
        <v/>
      </c>
      <c r="P22" s="169" t="n">
        <v>659</v>
      </c>
      <c r="Q22" s="165">
        <f>P22/P20</f>
        <v/>
      </c>
      <c r="R22" s="169" t="n">
        <v>2736</v>
      </c>
      <c r="S22" s="165">
        <f>R22/R20</f>
        <v/>
      </c>
      <c r="T22" s="169" t="n">
        <v>3688</v>
      </c>
      <c r="U22" s="165">
        <f>T22/T20</f>
        <v/>
      </c>
      <c r="V22" s="169" t="n">
        <v>3997</v>
      </c>
      <c r="W22" s="165">
        <f>V22/V20</f>
        <v/>
      </c>
      <c r="X22" s="169" t="n">
        <v>3391</v>
      </c>
      <c r="Y22" s="165">
        <f>X22/X20</f>
        <v/>
      </c>
      <c r="Z22" s="169" t="n">
        <v>2058</v>
      </c>
      <c r="AA22" s="165">
        <f>Z22/Z20</f>
        <v/>
      </c>
      <c r="AB22" s="169" t="n">
        <v>4362</v>
      </c>
      <c r="AC22" s="165">
        <f>AB22/AB20</f>
        <v/>
      </c>
      <c r="AD22" s="169" t="n">
        <v>5774</v>
      </c>
      <c r="AE22" s="165">
        <f>AD22/AD20</f>
        <v/>
      </c>
      <c r="AF22" s="169" t="n">
        <v>5129</v>
      </c>
      <c r="AG22" s="165">
        <f>AF22/AF20</f>
        <v/>
      </c>
      <c r="AH22" s="169" t="n">
        <v>3993</v>
      </c>
      <c r="AI22" s="165">
        <f>AH22/AH20</f>
        <v/>
      </c>
      <c r="AJ22" s="169" t="n">
        <v>2949</v>
      </c>
      <c r="AK22" s="165">
        <f>AJ22/AJ20</f>
        <v/>
      </c>
      <c r="AL22" s="169" t="n">
        <v>1593</v>
      </c>
      <c r="AM22" s="165">
        <f>AL22/AL20</f>
        <v/>
      </c>
      <c r="AN22" s="169" t="n">
        <v>997</v>
      </c>
      <c r="AO22" s="165">
        <f>AN22/AN20</f>
        <v/>
      </c>
      <c r="AP22" s="169" t="n">
        <v>2111</v>
      </c>
      <c r="AQ22" s="165">
        <f>AP22/AP20</f>
        <v/>
      </c>
      <c r="AR22" s="169" t="n">
        <v>2027</v>
      </c>
      <c r="AS22" s="165">
        <f>AR22/AR20</f>
        <v/>
      </c>
      <c r="AT22" s="169" t="n">
        <v>1700</v>
      </c>
      <c r="AU22" s="165">
        <f>AT22/AT20</f>
        <v/>
      </c>
      <c r="AV22" s="169" t="n">
        <v>1422</v>
      </c>
      <c r="AW22" s="165">
        <f>AV22/AV20</f>
        <v/>
      </c>
      <c r="AX22" s="169" t="n">
        <v>1878</v>
      </c>
      <c r="AY22" s="165">
        <f>AX22/AX20</f>
        <v/>
      </c>
      <c r="AZ22" s="169" t="n">
        <v>1168</v>
      </c>
      <c r="BA22" s="165">
        <f>AZ22/AZ20</f>
        <v/>
      </c>
      <c r="BB22" s="169" t="n">
        <v>631</v>
      </c>
      <c r="BC22" s="165">
        <f>BB22/BB20</f>
        <v/>
      </c>
      <c r="BD22" s="169" t="n">
        <v>1223</v>
      </c>
      <c r="BE22" s="165">
        <f>BD22/BD20</f>
        <v/>
      </c>
      <c r="BF22" s="169" t="n">
        <v>981</v>
      </c>
      <c r="BG22" s="165">
        <f>BF22/BF20</f>
        <v/>
      </c>
      <c r="BH22" s="169" t="n">
        <v>992</v>
      </c>
      <c r="BI22" s="165">
        <f>BH22/BH20</f>
        <v/>
      </c>
      <c r="BJ22" s="169" t="n">
        <v>1008</v>
      </c>
      <c r="BK22" s="165">
        <f>BJ22/BJ20</f>
        <v/>
      </c>
      <c r="BL22" s="167">
        <f>AVERAGE(B22,D22,F22,H22,J22,L22,N22,P22,R22,T22,V22,X22,Z22,AB22,AD22,AF22,AH22,AJ22,AL22,AN22,AP22,AR22,AT22,AV22,AX22,AZ22,BB22,BD22,BF22,BH22,BJ22)</f>
        <v/>
      </c>
      <c r="BM22" s="170">
        <f>BL22/BL20</f>
        <v/>
      </c>
      <c r="BN22" s="167">
        <f>SUM(B22,D22,F22,H22,J22,L22,N22,P22,R22,T22,V22,X22,Z22,AB22,AD22,AF22,AH22,AJ22,AL22,AN22,AP22,AR22,AT22,AV22,AX22,AZ22,BB22,BD22,BF22,BH22,BJ22)</f>
        <v/>
      </c>
      <c r="BO22" s="155" t="n"/>
    </row>
    <row r="23">
      <c r="A23" s="223" t="inlineStr">
        <is>
          <t>Страница "Деньги успешно зачислены"</t>
        </is>
      </c>
      <c r="B23" s="169" t="n">
        <v>1370</v>
      </c>
      <c r="C23" s="165">
        <f>B23/B20</f>
        <v/>
      </c>
      <c r="D23" s="169" t="n">
        <v>1210</v>
      </c>
      <c r="E23" s="165">
        <f>D23/D20</f>
        <v/>
      </c>
      <c r="F23" s="169" t="n">
        <v>1472</v>
      </c>
      <c r="G23" s="165">
        <f>F23/F20</f>
        <v/>
      </c>
      <c r="H23" s="169" t="n">
        <v>1288</v>
      </c>
      <c r="I23" s="165">
        <f>H23/H20</f>
        <v/>
      </c>
      <c r="J23" s="169" t="n">
        <v>1659</v>
      </c>
      <c r="K23" s="165">
        <f>J23/J20</f>
        <v/>
      </c>
      <c r="L23" s="169" t="n">
        <v>944</v>
      </c>
      <c r="M23" s="165">
        <f>L23/L20</f>
        <v/>
      </c>
      <c r="N23" s="169" t="n">
        <v>1532</v>
      </c>
      <c r="O23" s="165">
        <f>N23/N20</f>
        <v/>
      </c>
      <c r="P23" s="169" t="n">
        <v>498</v>
      </c>
      <c r="Q23" s="165">
        <f>P23/P20</f>
        <v/>
      </c>
      <c r="R23" s="169" t="n">
        <v>1762</v>
      </c>
      <c r="S23" s="165">
        <f>R23/R20</f>
        <v/>
      </c>
      <c r="T23" s="169" t="n">
        <v>2800</v>
      </c>
      <c r="U23" s="165">
        <f>T23/T20</f>
        <v/>
      </c>
      <c r="V23" s="169" t="n">
        <v>3171</v>
      </c>
      <c r="W23" s="165">
        <f>V23/V20</f>
        <v/>
      </c>
      <c r="X23" s="169" t="n">
        <v>2684</v>
      </c>
      <c r="Y23" s="165">
        <f>X23/X20</f>
        <v/>
      </c>
      <c r="Z23" s="169" t="n">
        <v>1616</v>
      </c>
      <c r="AA23" s="165">
        <f>Z23/Z20</f>
        <v/>
      </c>
      <c r="AB23" s="169" t="n">
        <v>3349</v>
      </c>
      <c r="AC23" s="165">
        <f>AB23/AB20</f>
        <v/>
      </c>
      <c r="AD23" s="169" t="n">
        <v>4509</v>
      </c>
      <c r="AE23" s="165">
        <f>AD23/AD20</f>
        <v/>
      </c>
      <c r="AF23" s="169" t="n">
        <v>4041</v>
      </c>
      <c r="AG23" s="165">
        <f>AF23/AF20</f>
        <v/>
      </c>
      <c r="AH23" s="169" t="n">
        <v>3080</v>
      </c>
      <c r="AI23" s="165">
        <f>AH23/AH20</f>
        <v/>
      </c>
      <c r="AJ23" s="169" t="n">
        <v>2313</v>
      </c>
      <c r="AK23" s="165">
        <f>AJ23/AJ20</f>
        <v/>
      </c>
      <c r="AL23" s="169" t="n">
        <v>1233</v>
      </c>
      <c r="AM23" s="165">
        <f>AL23/AL20</f>
        <v/>
      </c>
      <c r="AN23" s="169" t="n">
        <v>758</v>
      </c>
      <c r="AO23" s="165">
        <f>AN23/AN20</f>
        <v/>
      </c>
      <c r="AP23" s="169" t="n">
        <v>1665</v>
      </c>
      <c r="AQ23" s="165">
        <f>AP23/AP20</f>
        <v/>
      </c>
      <c r="AR23" s="194" t="n">
        <v>1564</v>
      </c>
      <c r="AS23" s="165">
        <f>AR23/AR20</f>
        <v/>
      </c>
      <c r="AT23" s="169" t="n">
        <v>1321</v>
      </c>
      <c r="AU23" s="165">
        <f>AT23/AT20</f>
        <v/>
      </c>
      <c r="AV23" s="169" t="n">
        <v>1107</v>
      </c>
      <c r="AW23" s="165">
        <f>AV23/AV20</f>
        <v/>
      </c>
      <c r="AX23" s="169" t="n">
        <v>1502</v>
      </c>
      <c r="AY23" s="165">
        <f>AX23/AX20</f>
        <v/>
      </c>
      <c r="AZ23" s="169" t="n">
        <v>927</v>
      </c>
      <c r="BA23" s="165">
        <f>AZ23/AZ20</f>
        <v/>
      </c>
      <c r="BB23" s="169" t="n">
        <v>462</v>
      </c>
      <c r="BC23" s="165">
        <f>BB23/BB20</f>
        <v/>
      </c>
      <c r="BD23" s="169" t="n">
        <v>977</v>
      </c>
      <c r="BE23" s="165">
        <f>BD23/BD20</f>
        <v/>
      </c>
      <c r="BF23" s="169" t="n">
        <v>779</v>
      </c>
      <c r="BG23" s="165">
        <f>BF23/BF20</f>
        <v/>
      </c>
      <c r="BH23" s="169" t="n">
        <v>771</v>
      </c>
      <c r="BI23" s="165">
        <f>BH23/BH20</f>
        <v/>
      </c>
      <c r="BJ23" s="169" t="n">
        <v>782</v>
      </c>
      <c r="BK23" s="165">
        <f>BJ23/BJ20</f>
        <v/>
      </c>
      <c r="BL23" s="177">
        <f>AVERAGE(B23,D23,F23,H23,J23,L23,N23,P23,R23,T23,V23,X23,Z23,AB23,AD23,AF23,AH23,AJ23,AL23,AN23,AP23,AR23,AT23,AV23,AX23,AZ23,BB23,BD23,BF23,BH23,BJ23)</f>
        <v/>
      </c>
      <c r="BM23" s="178">
        <f>BL23/BL20</f>
        <v/>
      </c>
      <c r="BN23" s="177">
        <f>SUM(B23,D23,F23,H23,J23,L23,N23,P23,R23,T23,V23,X23,Z23,AB23,AD23,AF23,AH23,AJ23,AL23,AN23,AP23,AR23,AT23,AV23,AX23,AZ23,BB23,BD23,BF23,BH23,BJ23)</f>
        <v/>
      </c>
      <c r="BO23" s="155" t="n"/>
    </row>
    <row r="24">
      <c r="A24" s="279" t="inlineStr">
        <is>
          <t>Составная цель «Продление займа с Мультиполисом»</t>
        </is>
      </c>
      <c r="B24" s="172" t="n"/>
      <c r="C24" s="158" t="n"/>
      <c r="D24" s="172" t="n"/>
      <c r="E24" s="158" t="n"/>
      <c r="F24" s="172" t="n"/>
      <c r="G24" s="158" t="n"/>
      <c r="H24" s="172" t="n"/>
      <c r="I24" s="158" t="n"/>
      <c r="J24" s="172" t="n"/>
      <c r="K24" s="158" t="n"/>
      <c r="L24" s="172" t="n"/>
      <c r="M24" s="158" t="n"/>
      <c r="N24" s="172" t="n"/>
      <c r="O24" s="158" t="n"/>
      <c r="P24" s="172" t="n"/>
      <c r="Q24" s="158" t="n"/>
      <c r="R24" s="172" t="n"/>
      <c r="S24" s="158" t="n"/>
      <c r="T24" s="172" t="n"/>
      <c r="U24" s="158" t="n"/>
      <c r="V24" s="172" t="n"/>
      <c r="W24" s="158" t="n"/>
      <c r="X24" s="172" t="n"/>
      <c r="Y24" s="158" t="n"/>
      <c r="Z24" s="172" t="n"/>
      <c r="AA24" s="158" t="n"/>
      <c r="AB24" s="172" t="n"/>
      <c r="AC24" s="158" t="n"/>
      <c r="AD24" s="172" t="n"/>
      <c r="AE24" s="158" t="n"/>
      <c r="AF24" s="172" t="n"/>
      <c r="AG24" s="158" t="n"/>
      <c r="AH24" s="172" t="n"/>
      <c r="AI24" s="158" t="n"/>
      <c r="AJ24" s="172" t="n"/>
      <c r="AK24" s="158" t="n"/>
      <c r="AL24" s="172" t="n"/>
      <c r="AM24" s="158" t="n"/>
      <c r="AN24" s="172" t="n"/>
      <c r="AO24" s="158" t="n"/>
      <c r="AP24" s="172" t="n"/>
      <c r="AQ24" s="158" t="n"/>
      <c r="AR24" s="172" t="n"/>
      <c r="AS24" s="158" t="n"/>
      <c r="AT24" s="172" t="n"/>
      <c r="AU24" s="158" t="n"/>
      <c r="AV24" s="172" t="n"/>
      <c r="AW24" s="158" t="n"/>
      <c r="AX24" s="172" t="n"/>
      <c r="AY24" s="158" t="n"/>
      <c r="AZ24" s="172" t="n"/>
      <c r="BA24" s="158" t="n"/>
      <c r="BB24" s="172" t="n"/>
      <c r="BC24" s="158" t="n"/>
      <c r="BD24" s="172" t="n"/>
      <c r="BE24" s="158" t="n"/>
      <c r="BF24" s="172" t="n"/>
      <c r="BG24" s="158" t="n"/>
      <c r="BH24" s="172" t="n"/>
      <c r="BI24" s="158" t="n"/>
      <c r="BJ24" s="172" t="n"/>
      <c r="BK24" s="158" t="n"/>
      <c r="BL24" s="167" t="n"/>
      <c r="BM24" s="186" t="n"/>
      <c r="BN24" s="167" t="n"/>
      <c r="BO24" s="155" t="n"/>
    </row>
    <row r="25">
      <c r="A25" s="223" t="inlineStr">
        <is>
          <t>Нажат чекбокс и кнопка "Подписать"</t>
        </is>
      </c>
      <c r="B25" s="169" t="n">
        <v>895</v>
      </c>
      <c r="C25" s="165">
        <f>B25/B20</f>
        <v/>
      </c>
      <c r="D25" s="169" t="n">
        <v>755</v>
      </c>
      <c r="E25" s="165">
        <f>D25/D20</f>
        <v/>
      </c>
      <c r="F25" s="169" t="n">
        <v>954</v>
      </c>
      <c r="G25" s="165">
        <f>F25/F20</f>
        <v/>
      </c>
      <c r="H25" s="169" t="n">
        <v>879</v>
      </c>
      <c r="I25" s="165">
        <f>H25/H20</f>
        <v/>
      </c>
      <c r="J25" s="169" t="n">
        <v>1052</v>
      </c>
      <c r="K25" s="165">
        <f>J25/J20</f>
        <v/>
      </c>
      <c r="L25" s="169" t="n">
        <v>636</v>
      </c>
      <c r="M25" s="165">
        <f>L25/L20</f>
        <v/>
      </c>
      <c r="N25" s="169" t="n">
        <v>1001</v>
      </c>
      <c r="O25" s="165">
        <f>N25/N20</f>
        <v/>
      </c>
      <c r="P25" s="169" t="n">
        <v>365</v>
      </c>
      <c r="Q25" s="165">
        <f>P25/P20</f>
        <v/>
      </c>
      <c r="R25" s="169" t="n">
        <v>1271</v>
      </c>
      <c r="S25" s="165">
        <f>R25/R20</f>
        <v/>
      </c>
      <c r="T25" s="169" t="n">
        <v>1741</v>
      </c>
      <c r="U25" s="165">
        <f>T25/T20</f>
        <v/>
      </c>
      <c r="V25" s="169" t="n">
        <v>1942</v>
      </c>
      <c r="W25" s="165">
        <f>V25/V20</f>
        <v/>
      </c>
      <c r="X25" s="169" t="n">
        <v>1635</v>
      </c>
      <c r="Y25" s="165">
        <f>X25/X20</f>
        <v/>
      </c>
      <c r="Z25" s="169" t="n">
        <v>1023</v>
      </c>
      <c r="AA25" s="165">
        <f>Z25/Z20</f>
        <v/>
      </c>
      <c r="AB25" s="169" t="n">
        <v>2104</v>
      </c>
      <c r="AC25" s="165">
        <f>AB25/AB20</f>
        <v/>
      </c>
      <c r="AD25" s="169" t="n">
        <v>2847</v>
      </c>
      <c r="AE25" s="165">
        <f>AD25/AD20</f>
        <v/>
      </c>
      <c r="AF25" s="169" t="n">
        <v>2512</v>
      </c>
      <c r="AG25" s="165">
        <f>AF25/AF20</f>
        <v/>
      </c>
      <c r="AH25" s="169" t="n">
        <v>1914</v>
      </c>
      <c r="AI25" s="165">
        <f>AH25/AH20</f>
        <v/>
      </c>
      <c r="AJ25" s="169" t="n">
        <v>1385</v>
      </c>
      <c r="AK25" s="165">
        <f>AJ25/AJ20</f>
        <v/>
      </c>
      <c r="AL25" s="169" t="n">
        <v>773</v>
      </c>
      <c r="AM25" s="165">
        <f>AL25/AL20</f>
        <v/>
      </c>
      <c r="AN25" s="169" t="n">
        <v>533</v>
      </c>
      <c r="AO25" s="165">
        <f>AN25/AN20</f>
        <v/>
      </c>
      <c r="AP25" s="169" t="n">
        <v>1131</v>
      </c>
      <c r="AQ25" s="165">
        <f>AP25/AP20</f>
        <v/>
      </c>
      <c r="AR25" s="169" t="n">
        <v>940</v>
      </c>
      <c r="AS25" s="165">
        <f>AR25/AR20</f>
        <v/>
      </c>
      <c r="AT25" s="169" t="n">
        <v>621</v>
      </c>
      <c r="AU25" s="165">
        <f>AT25/AT20</f>
        <v/>
      </c>
      <c r="AV25" s="169" t="n">
        <v>52</v>
      </c>
      <c r="AW25" s="165">
        <f>AV25/AV20</f>
        <v/>
      </c>
      <c r="AX25" s="169" t="n">
        <v>70</v>
      </c>
      <c r="AY25" s="165">
        <f>AX25/AX20</f>
        <v/>
      </c>
      <c r="AZ25" s="169" t="n">
        <v>32</v>
      </c>
      <c r="BA25" s="165">
        <f>AZ25/AZ20</f>
        <v/>
      </c>
      <c r="BB25" s="169" t="n">
        <v>22</v>
      </c>
      <c r="BC25" s="165">
        <f>BB25/BB20</f>
        <v/>
      </c>
      <c r="BD25" s="169" t="n">
        <v>33</v>
      </c>
      <c r="BE25" s="165">
        <f>BD25/BD20</f>
        <v/>
      </c>
      <c r="BF25" s="169" t="n">
        <v>29</v>
      </c>
      <c r="BG25" s="165">
        <f>BF25/BF20</f>
        <v/>
      </c>
      <c r="BH25" s="169" t="n">
        <v>33</v>
      </c>
      <c r="BI25" s="165">
        <f>BH25/BH20</f>
        <v/>
      </c>
      <c r="BJ25" s="169" t="n">
        <v>40</v>
      </c>
      <c r="BK25" s="165">
        <f>BJ25/BJ20</f>
        <v/>
      </c>
      <c r="BL25" s="167">
        <f>AVERAGE(B25,D25,F25,H25,J25,L25,N25,P25,R25,T25,V25,X25,Z25,AB25,AD25,AF25,AH25,AJ25,AL25,AN25,AP25,AR25,AT25,AV25,AX25,AZ25,BB25,BD25,BF25,BH25,BJ25)</f>
        <v/>
      </c>
      <c r="BM25" s="186">
        <f>BL25/BL20</f>
        <v/>
      </c>
      <c r="BN25" s="167">
        <f>SUM(B25,D25,F25,H25,J25,L25,N25,P25,R25,T25,V25,X25,Z25,AB25,AD25,AF25,AH25,AJ25,AL25,AN25,AP25,AR25,AT25,AV25,AX25,AZ25,BB25,BD25,BF25,BH25,BJ25)</f>
        <v/>
      </c>
      <c r="BO25" s="155" t="n"/>
    </row>
    <row r="26">
      <c r="A26" s="223" t="inlineStr">
        <is>
          <t>Нажал "Внести платёж"</t>
        </is>
      </c>
      <c r="B26" s="169" t="n">
        <v>765</v>
      </c>
      <c r="C26" s="165">
        <f>B26/B20</f>
        <v/>
      </c>
      <c r="D26" s="169" t="n">
        <v>652</v>
      </c>
      <c r="E26" s="165">
        <f>D26/D20</f>
        <v/>
      </c>
      <c r="F26" s="169" t="n">
        <v>806</v>
      </c>
      <c r="G26" s="165">
        <f>F26/F20</f>
        <v/>
      </c>
      <c r="H26" s="169" t="n">
        <v>744</v>
      </c>
      <c r="I26" s="165">
        <f>H26/H20</f>
        <v/>
      </c>
      <c r="J26" s="169" t="n">
        <v>884</v>
      </c>
      <c r="K26" s="165">
        <f>J26/J20</f>
        <v/>
      </c>
      <c r="L26" s="169" t="n">
        <v>551</v>
      </c>
      <c r="M26" s="165">
        <f>L26/L20</f>
        <v/>
      </c>
      <c r="N26" s="169" t="n">
        <v>824</v>
      </c>
      <c r="O26" s="165">
        <f>N26/N20</f>
        <v/>
      </c>
      <c r="P26" s="169" t="n">
        <v>310</v>
      </c>
      <c r="Q26" s="165">
        <f>P26/P20</f>
        <v/>
      </c>
      <c r="R26" s="169" t="n">
        <v>1070</v>
      </c>
      <c r="S26" s="165">
        <f>R26/R20</f>
        <v/>
      </c>
      <c r="T26" s="169" t="n">
        <v>1563</v>
      </c>
      <c r="U26" s="165">
        <f>T26/T20</f>
        <v/>
      </c>
      <c r="V26" s="169" t="n">
        <v>1692</v>
      </c>
      <c r="W26" s="165">
        <f>V26/V20</f>
        <v/>
      </c>
      <c r="X26" s="169" t="n">
        <v>1440</v>
      </c>
      <c r="Y26" s="165">
        <f>X26/X20</f>
        <v/>
      </c>
      <c r="Z26" s="169" t="n">
        <v>874</v>
      </c>
      <c r="AA26" s="165">
        <f>Z26/Z20</f>
        <v/>
      </c>
      <c r="AB26" s="169" t="n">
        <v>1797</v>
      </c>
      <c r="AC26" s="165">
        <f>AB26/AB20</f>
        <v/>
      </c>
      <c r="AD26" s="169" t="n">
        <v>2504</v>
      </c>
      <c r="AE26" s="165">
        <f>AD26/AD20</f>
        <v/>
      </c>
      <c r="AF26" s="169" t="n">
        <v>2175</v>
      </c>
      <c r="AG26" s="165">
        <f>AF26/AF20</f>
        <v/>
      </c>
      <c r="AH26" s="169" t="n">
        <v>1601</v>
      </c>
      <c r="AI26" s="165">
        <f>AH26/AH20</f>
        <v/>
      </c>
      <c r="AJ26" s="169" t="n">
        <v>1184</v>
      </c>
      <c r="AK26" s="165">
        <f>AJ26/AJ20</f>
        <v/>
      </c>
      <c r="AL26" s="169" t="n">
        <v>625</v>
      </c>
      <c r="AM26" s="165">
        <f>AL26/AL20</f>
        <v/>
      </c>
      <c r="AN26" s="169" t="n">
        <v>428</v>
      </c>
      <c r="AO26" s="165">
        <f>AN26/AN20</f>
        <v/>
      </c>
      <c r="AP26" s="169" t="n">
        <v>897</v>
      </c>
      <c r="AQ26" s="165">
        <f>AP26/AP20</f>
        <v/>
      </c>
      <c r="AR26" s="169" t="n">
        <v>775</v>
      </c>
      <c r="AS26" s="165">
        <f>AR26/AR20</f>
        <v/>
      </c>
      <c r="AT26" s="169" t="n">
        <v>482</v>
      </c>
      <c r="AU26" s="165">
        <f>AT26/AT20</f>
        <v/>
      </c>
      <c r="AV26" s="169" t="n">
        <v>33</v>
      </c>
      <c r="AW26" s="165">
        <f>AV26/AV20</f>
        <v/>
      </c>
      <c r="AX26" s="169" t="n">
        <v>44</v>
      </c>
      <c r="AY26" s="165">
        <f>AX26/AX20</f>
        <v/>
      </c>
      <c r="AZ26" s="169" t="n">
        <v>21</v>
      </c>
      <c r="BA26" s="165">
        <f>AZ26/AZ20</f>
        <v/>
      </c>
      <c r="BB26" s="169" t="n">
        <v>16</v>
      </c>
      <c r="BC26" s="165">
        <f>BB26/BB20</f>
        <v/>
      </c>
      <c r="BD26" s="169" t="n">
        <v>19</v>
      </c>
      <c r="BE26" s="165">
        <f>BD26/BD20</f>
        <v/>
      </c>
      <c r="BF26" s="169" t="n">
        <v>18</v>
      </c>
      <c r="BG26" s="165">
        <f>BF26/BF20</f>
        <v/>
      </c>
      <c r="BH26" s="169" t="n">
        <v>25</v>
      </c>
      <c r="BI26" s="165">
        <f>BH26/BH20</f>
        <v/>
      </c>
      <c r="BJ26" s="169" t="n">
        <v>24</v>
      </c>
      <c r="BK26" s="165">
        <f>BJ26/BJ20</f>
        <v/>
      </c>
      <c r="BL26" s="167">
        <f>AVERAGE(B26,D26,F26,H26,J26,L26,N26,P26,R26,T26,V26,X26,Z26,AB26,AD26,AF26,AH26,AJ26,AL26,AN26,AP26,AR26,AT26,AV26,AX26,AZ26,BB26,BD26,BF26,BH26,BJ26)</f>
        <v/>
      </c>
      <c r="BM26" s="186">
        <f>BL26/BL20</f>
        <v/>
      </c>
      <c r="BN26" s="167">
        <f>SUM(B26,D26,F26,H26,J26,L26,N26,P26,R26,T26,V26,X26,Z26,AB26,AD26,AF26,AH26,AJ26,AL26,AN26,AP26,AR26,AT26,AV26,AX26,AZ26,BB26,BD26,BF26,BH26,BJ26)</f>
        <v/>
      </c>
      <c r="BO26" s="155" t="n"/>
    </row>
    <row r="27">
      <c r="A27" s="223" t="inlineStr">
        <is>
          <t>Страница "Деньги успешно зачислены"</t>
        </is>
      </c>
      <c r="B27" s="169" t="n">
        <v>619</v>
      </c>
      <c r="C27" s="165">
        <f>B27/B20</f>
        <v/>
      </c>
      <c r="D27" s="169" t="n">
        <v>546</v>
      </c>
      <c r="E27" s="165">
        <f>D27/D20</f>
        <v/>
      </c>
      <c r="F27" s="169" t="n">
        <v>616</v>
      </c>
      <c r="G27" s="165">
        <f>F27/F20</f>
        <v/>
      </c>
      <c r="H27" s="169" t="n">
        <v>544</v>
      </c>
      <c r="I27" s="165">
        <f>H27/H20</f>
        <v/>
      </c>
      <c r="J27" s="169" t="n">
        <v>675</v>
      </c>
      <c r="K27" s="165">
        <f>J27/J20</f>
        <v/>
      </c>
      <c r="L27" s="169" t="n">
        <v>397</v>
      </c>
      <c r="M27" s="165">
        <f>L27/L20</f>
        <v/>
      </c>
      <c r="N27" s="169" t="n">
        <v>634</v>
      </c>
      <c r="O27" s="165">
        <f>N27/N20</f>
        <v/>
      </c>
      <c r="P27" s="169" t="n">
        <v>239</v>
      </c>
      <c r="Q27" s="165">
        <f>P27/P20</f>
        <v/>
      </c>
      <c r="R27" s="169" t="n">
        <v>713</v>
      </c>
      <c r="S27" s="165">
        <f>R27/R20</f>
        <v/>
      </c>
      <c r="T27" s="169" t="n">
        <v>1172</v>
      </c>
      <c r="U27" s="165">
        <f>T27/T20</f>
        <v/>
      </c>
      <c r="V27" s="169" t="n">
        <v>1314</v>
      </c>
      <c r="W27" s="165">
        <f>V27/V20</f>
        <v/>
      </c>
      <c r="X27" s="169" t="n">
        <v>1136</v>
      </c>
      <c r="Y27" s="165">
        <f>X27/X20</f>
        <v/>
      </c>
      <c r="Z27" s="169" t="n">
        <v>670</v>
      </c>
      <c r="AA27" s="165">
        <f>Z27/Z20</f>
        <v/>
      </c>
      <c r="AB27" s="169" t="n">
        <v>1377</v>
      </c>
      <c r="AC27" s="165">
        <f>AB27/AB20</f>
        <v/>
      </c>
      <c r="AD27" s="169" t="n">
        <v>1916</v>
      </c>
      <c r="AE27" s="165">
        <f>AD27/AD20</f>
        <v/>
      </c>
      <c r="AF27" s="169" t="n">
        <v>1702</v>
      </c>
      <c r="AG27" s="165">
        <f>AF27/AF20</f>
        <v/>
      </c>
      <c r="AH27" s="169" t="n">
        <v>1196</v>
      </c>
      <c r="AI27" s="165">
        <f>AH27/AH20</f>
        <v/>
      </c>
      <c r="AJ27" s="169" t="n">
        <v>922</v>
      </c>
      <c r="AK27" s="165">
        <f>AJ27/AJ20</f>
        <v/>
      </c>
      <c r="AL27" s="169" t="n">
        <v>493</v>
      </c>
      <c r="AM27" s="165">
        <f>AL27/AL20</f>
        <v/>
      </c>
      <c r="AN27" s="169" t="n">
        <v>318</v>
      </c>
      <c r="AO27" s="165">
        <f>AN27/AN20</f>
        <v/>
      </c>
      <c r="AP27" s="169" t="n">
        <v>713</v>
      </c>
      <c r="AQ27" s="165">
        <f>AP27/AP20</f>
        <v/>
      </c>
      <c r="AR27" s="169" t="n">
        <v>582</v>
      </c>
      <c r="AS27" s="165">
        <f>AR27/AR20</f>
        <v/>
      </c>
      <c r="AT27" s="169" t="n">
        <v>359</v>
      </c>
      <c r="AU27" s="165">
        <f>AT27/AT20</f>
        <v/>
      </c>
      <c r="AV27" s="169" t="n">
        <v>28</v>
      </c>
      <c r="AW27" s="165">
        <f>AV27/AV20</f>
        <v/>
      </c>
      <c r="AX27" s="169" t="n">
        <v>38</v>
      </c>
      <c r="AY27" s="165">
        <f>AX27/AX20</f>
        <v/>
      </c>
      <c r="AZ27" s="169" t="n">
        <v>14</v>
      </c>
      <c r="BA27" s="165">
        <f>AZ27/AZ20</f>
        <v/>
      </c>
      <c r="BB27" s="169" t="n">
        <v>12</v>
      </c>
      <c r="BC27" s="165">
        <f>BB27/BB20</f>
        <v/>
      </c>
      <c r="BD27" s="169" t="n">
        <v>15</v>
      </c>
      <c r="BE27" s="165">
        <f>BD27/BD20</f>
        <v/>
      </c>
      <c r="BF27" s="169" t="n">
        <v>12</v>
      </c>
      <c r="BG27" s="165">
        <f>BF27/BF20</f>
        <v/>
      </c>
      <c r="BH27" s="169" t="n">
        <v>21</v>
      </c>
      <c r="BI27" s="165">
        <f>BH27/BH20</f>
        <v/>
      </c>
      <c r="BJ27" s="169" t="n">
        <v>16</v>
      </c>
      <c r="BK27" s="165">
        <f>BJ27/BJ20</f>
        <v/>
      </c>
      <c r="BL27" s="167">
        <f>AVERAGE(B27,D27,F27,H27,J27,L27,N27,P27,R27,T27,V27,X27,Z27,AB27,AD27,AF27,AH27,AJ27,AL27,AN27,AP27,AR27,AT27,AV27,AX27,AZ27,BB27,BD27,BF27,BH27,BJ27)</f>
        <v/>
      </c>
      <c r="BM27" s="186">
        <f>BL27/BL20</f>
        <v/>
      </c>
      <c r="BN27" s="167">
        <f>SUM(B27,D27,F27,H27,J27,L27,N27,P27,R27,T27,V27,X27,Z27,AB27,AD27,AF27,AH27,AJ27,AL27,AN27,AP27,AR27,AT27,AV27,AX27,AZ27,BB27,BD27,BF27,BH27,BJ27)</f>
        <v/>
      </c>
      <c r="BO27" s="155" t="n"/>
    </row>
    <row r="28">
      <c r="A28" s="281" t="inlineStr">
        <is>
          <t>Возврат из платёжной системы</t>
        </is>
      </c>
      <c r="B28" s="179" t="n">
        <v>2708</v>
      </c>
      <c r="C28" s="180" t="n"/>
      <c r="D28" s="179" t="n">
        <v>2408</v>
      </c>
      <c r="E28" s="180" t="n"/>
      <c r="F28" s="179" t="n">
        <v>3051</v>
      </c>
      <c r="G28" s="180" t="n"/>
      <c r="H28" s="179" t="n">
        <v>2279</v>
      </c>
      <c r="I28" s="180" t="n"/>
      <c r="J28" s="179" t="n">
        <v>3543</v>
      </c>
      <c r="K28" s="180" t="n"/>
      <c r="L28" s="179" t="n">
        <v>1983</v>
      </c>
      <c r="M28" s="180" t="n"/>
      <c r="N28" s="179" t="n">
        <v>2539</v>
      </c>
      <c r="O28" s="180" t="n"/>
      <c r="P28" s="179" t="n">
        <v>1011</v>
      </c>
      <c r="Q28" s="180" t="n"/>
      <c r="R28" s="179" t="n">
        <v>2520</v>
      </c>
      <c r="S28" s="180" t="n"/>
      <c r="T28" s="179" t="n">
        <v>4179</v>
      </c>
      <c r="U28" s="180" t="n"/>
      <c r="V28" s="179" t="n">
        <v>6091</v>
      </c>
      <c r="W28" s="180" t="n"/>
      <c r="X28" s="179" t="n">
        <v>5195</v>
      </c>
      <c r="Y28" s="180" t="n"/>
      <c r="Z28" s="179" t="n">
        <v>3031</v>
      </c>
      <c r="AA28" s="180" t="n"/>
      <c r="AB28" s="179" t="n">
        <v>4934</v>
      </c>
      <c r="AC28" s="180" t="n"/>
      <c r="AD28" s="179" t="n">
        <v>6715</v>
      </c>
      <c r="AE28" s="180" t="n"/>
      <c r="AF28" s="179" t="n">
        <v>5304</v>
      </c>
      <c r="AG28" s="180" t="n"/>
      <c r="AH28" s="179" t="n">
        <v>4050</v>
      </c>
      <c r="AI28" s="180" t="n"/>
      <c r="AJ28" s="179" t="n">
        <v>3775</v>
      </c>
      <c r="AK28" s="180" t="n"/>
      <c r="AL28" s="179" t="n">
        <v>2360</v>
      </c>
      <c r="AM28" s="180" t="n"/>
      <c r="AN28" s="179" t="n">
        <v>1554</v>
      </c>
      <c r="AO28" s="180" t="n"/>
      <c r="AP28" s="179" t="n">
        <v>2682</v>
      </c>
      <c r="AQ28" s="180" t="n"/>
      <c r="AR28" s="179" t="n">
        <v>2028</v>
      </c>
      <c r="AS28" s="180" t="n"/>
      <c r="AT28" s="179" t="n">
        <v>1778</v>
      </c>
      <c r="AU28" s="180" t="n"/>
      <c r="AV28" s="179" t="n">
        <v>1539</v>
      </c>
      <c r="AW28" s="180" t="n"/>
      <c r="AX28" s="179" t="n">
        <v>3528</v>
      </c>
      <c r="AY28" s="180" t="n"/>
      <c r="AZ28" s="179" t="n">
        <v>1894</v>
      </c>
      <c r="BA28" s="180" t="n"/>
      <c r="BB28" s="179" t="n">
        <v>1047</v>
      </c>
      <c r="BC28" s="180" t="n"/>
      <c r="BD28" s="179" t="n">
        <v>2085</v>
      </c>
      <c r="BE28" s="180" t="n"/>
      <c r="BF28" s="179" t="n">
        <v>1854</v>
      </c>
      <c r="BG28" s="180" t="n"/>
      <c r="BH28" s="179" t="n">
        <v>1926</v>
      </c>
      <c r="BI28" s="180" t="n"/>
      <c r="BJ28" s="179" t="n">
        <v>1979</v>
      </c>
      <c r="BK28" s="180" t="n"/>
      <c r="BL28" s="195">
        <f>AVERAGE(B28,D28,F28,H28,J28,L28,N28,P28,R28,T28,V28,X28,Z28,AB28,AD28,AF28,AH28,AJ28,AL28,AN28,AP28,AR28,AT28,AV28,AX28,AZ28,BB28,BD28,BF28,BH28,BJ28)</f>
        <v/>
      </c>
      <c r="BM28" s="196" t="n"/>
      <c r="BN28" s="195">
        <f>SUM(B28,D28,F28,H28,J28,L28,N28,P28,R28,T28,V28,X28,Z28,AB28,AD28,AF28,AH28,AJ28,AL28,AN28,AP28,AR28,AT28,AV28,AX28,AZ28,BB28,BD28,BF28,BH28,BJ28)</f>
        <v/>
      </c>
      <c r="BO28" s="155" t="n"/>
    </row>
    <row r="29">
      <c r="A29" s="279" t="inlineStr">
        <is>
          <t>Составная конверсия «Voice-авторизация»</t>
        </is>
      </c>
      <c r="B29" s="172" t="n"/>
      <c r="C29" s="158" t="n"/>
      <c r="D29" s="172" t="n"/>
      <c r="E29" s="158" t="n"/>
      <c r="F29" s="172" t="n"/>
      <c r="G29" s="158" t="n"/>
      <c r="H29" s="172" t="n"/>
      <c r="I29" s="158" t="n"/>
      <c r="J29" s="172" t="n"/>
      <c r="K29" s="158" t="n"/>
      <c r="L29" s="172" t="n"/>
      <c r="M29" s="158" t="n"/>
      <c r="N29" s="172" t="n"/>
      <c r="O29" s="158" t="n"/>
      <c r="P29" s="172" t="n"/>
      <c r="Q29" s="158" t="n"/>
      <c r="R29" s="172" t="n"/>
      <c r="S29" s="158" t="n"/>
      <c r="T29" s="172" t="n"/>
      <c r="U29" s="158" t="n"/>
      <c r="V29" s="172" t="n"/>
      <c r="W29" s="158" t="n"/>
      <c r="X29" s="172" t="n"/>
      <c r="Y29" s="158" t="n"/>
      <c r="Z29" s="172" t="n"/>
      <c r="AA29" s="158" t="n"/>
      <c r="AB29" s="172" t="n"/>
      <c r="AC29" s="158" t="n"/>
      <c r="AD29" s="172" t="n"/>
      <c r="AE29" s="158" t="n"/>
      <c r="AF29" s="172" t="n"/>
      <c r="AG29" s="158" t="n"/>
      <c r="AH29" s="172" t="n"/>
      <c r="AI29" s="158" t="n"/>
      <c r="AJ29" s="172" t="n"/>
      <c r="AK29" s="158" t="n"/>
      <c r="AL29" s="172" t="n"/>
      <c r="AM29" s="158" t="n"/>
      <c r="AN29" s="172" t="n"/>
      <c r="AO29" s="158" t="n"/>
      <c r="AP29" s="172" t="n"/>
      <c r="AQ29" s="158" t="n"/>
      <c r="AR29" s="172" t="n"/>
      <c r="AS29" s="158" t="n"/>
      <c r="AT29" s="172" t="n"/>
      <c r="AU29" s="158" t="n"/>
      <c r="AV29" s="172" t="n"/>
      <c r="AW29" s="158" t="n"/>
      <c r="AX29" s="172" t="n"/>
      <c r="AY29" s="158" t="n"/>
      <c r="AZ29" s="172" t="n"/>
      <c r="BA29" s="158" t="n"/>
      <c r="BB29" s="172" t="n"/>
      <c r="BC29" s="158" t="n"/>
      <c r="BD29" s="172" t="n"/>
      <c r="BE29" s="158" t="n"/>
      <c r="BF29" s="172" t="n"/>
      <c r="BG29" s="158" t="n"/>
      <c r="BH29" s="172" t="n"/>
      <c r="BI29" s="158" t="n"/>
      <c r="BJ29" s="172" t="n"/>
      <c r="BK29" s="158" t="n"/>
      <c r="BL29" s="167" t="n"/>
      <c r="BM29" s="170" t="n"/>
      <c r="BN29" s="167" t="n"/>
      <c r="BO29" s="155" t="n"/>
    </row>
    <row r="30">
      <c r="A30" s="223" t="inlineStr">
        <is>
          <t>Открылось окно авторизации</t>
        </is>
      </c>
      <c r="B30" s="169" t="n">
        <v>10563</v>
      </c>
      <c r="C30" s="189">
        <f>B30/B3</f>
        <v/>
      </c>
      <c r="D30" s="169" t="n">
        <v>10823</v>
      </c>
      <c r="E30" s="189">
        <f>D30/D4</f>
        <v/>
      </c>
      <c r="F30" s="169" t="n">
        <v>12372</v>
      </c>
      <c r="G30" s="189">
        <f>F30/F4</f>
        <v/>
      </c>
      <c r="H30" s="169" t="n">
        <v>11359</v>
      </c>
      <c r="I30" s="189">
        <f>H30/H4</f>
        <v/>
      </c>
      <c r="J30" s="169" t="n">
        <v>14020</v>
      </c>
      <c r="K30" s="189">
        <f>J30/J4</f>
        <v/>
      </c>
      <c r="L30" s="169" t="n">
        <v>9400</v>
      </c>
      <c r="M30" s="189">
        <f>L30/L4</f>
        <v/>
      </c>
      <c r="N30" s="169" t="n">
        <v>10932</v>
      </c>
      <c r="O30" s="189">
        <f>N30/N4</f>
        <v/>
      </c>
      <c r="P30" s="169" t="n">
        <v>7242</v>
      </c>
      <c r="Q30" s="189">
        <f>P30/P4</f>
        <v/>
      </c>
      <c r="R30" s="169" t="n">
        <v>14020</v>
      </c>
      <c r="S30" s="189">
        <f>R30/R4</f>
        <v/>
      </c>
      <c r="T30" s="169" t="n">
        <v>20429</v>
      </c>
      <c r="U30" s="189">
        <f>T30/T4</f>
        <v/>
      </c>
      <c r="V30" s="169" t="n">
        <v>21744</v>
      </c>
      <c r="W30" s="189">
        <f>V30/V4</f>
        <v/>
      </c>
      <c r="X30" s="169" t="n">
        <v>17206</v>
      </c>
      <c r="Y30" s="189">
        <f>X30/X4</f>
        <v/>
      </c>
      <c r="Z30" s="169" t="n">
        <v>13286</v>
      </c>
      <c r="AA30" s="189">
        <f>Z30/Z4</f>
        <v/>
      </c>
      <c r="AB30" s="169" t="n">
        <v>21657</v>
      </c>
      <c r="AC30" s="189">
        <f>AB30/AB4</f>
        <v/>
      </c>
      <c r="AD30" s="169" t="n">
        <v>27212</v>
      </c>
      <c r="AE30" s="189">
        <f>AD30/AD4</f>
        <v/>
      </c>
      <c r="AF30" s="169" t="n">
        <v>21845</v>
      </c>
      <c r="AG30" s="189">
        <f>AF30/AF4</f>
        <v/>
      </c>
      <c r="AH30" s="169" t="n">
        <v>18659</v>
      </c>
      <c r="AI30" s="189">
        <f>AH30/AH4</f>
        <v/>
      </c>
      <c r="AJ30" s="169" t="n">
        <v>15967</v>
      </c>
      <c r="AK30" s="189">
        <f>AJ30/AJ4</f>
        <v/>
      </c>
      <c r="AL30" s="169" t="n">
        <v>11811</v>
      </c>
      <c r="AM30" s="189">
        <f>AL30/AL4</f>
        <v/>
      </c>
      <c r="AN30" s="169" t="n">
        <v>10301</v>
      </c>
      <c r="AO30" s="189">
        <f>AN30/AN4</f>
        <v/>
      </c>
      <c r="AP30" s="169" t="n">
        <v>14477</v>
      </c>
      <c r="AQ30" s="189">
        <f>AP30/AP4</f>
        <v/>
      </c>
      <c r="AR30" s="169" t="n">
        <v>13557</v>
      </c>
      <c r="AS30" s="189">
        <f>AR30/AR4</f>
        <v/>
      </c>
      <c r="AT30" s="169" t="n">
        <v>11324</v>
      </c>
      <c r="AU30" s="189">
        <f>AT30/AT4</f>
        <v/>
      </c>
      <c r="AV30" s="169" t="n">
        <v>11293</v>
      </c>
      <c r="AW30" s="189">
        <f>AV30/AV4</f>
        <v/>
      </c>
      <c r="AX30" s="169" t="n">
        <v>13298</v>
      </c>
      <c r="AY30" s="189">
        <f>AX30/AX4</f>
        <v/>
      </c>
      <c r="AZ30" s="169" t="n">
        <v>10271</v>
      </c>
      <c r="BA30" s="189">
        <f>AZ30/AZ4</f>
        <v/>
      </c>
      <c r="BB30" s="169" t="n">
        <v>8417</v>
      </c>
      <c r="BC30" s="189">
        <f>BB30/BB4</f>
        <v/>
      </c>
      <c r="BD30" s="169" t="n">
        <v>11400</v>
      </c>
      <c r="BE30" s="189">
        <f>BD30/BD4</f>
        <v/>
      </c>
      <c r="BF30" s="169" t="n">
        <v>10592</v>
      </c>
      <c r="BG30" s="189">
        <f>BF30/BF4</f>
        <v/>
      </c>
      <c r="BH30" s="169" t="n">
        <v>12291</v>
      </c>
      <c r="BI30" s="189">
        <f>BH30/BH4</f>
        <v/>
      </c>
      <c r="BJ30" s="169" t="n">
        <v>11201</v>
      </c>
      <c r="BK30" s="189">
        <f>BJ30/BJ4</f>
        <v/>
      </c>
      <c r="BL30" s="167">
        <f>AVERAGE(B30,D30,F30,H30,J30,L30,N30,P30,R30,T30,V30,X30,Z30,AB30,AD30,AF30,AH30,AJ30,AL30,AN30,AP30,AR30,AT30,AV30,AX30,AZ30,BB30,BD30,BF30,BH30,BJ30)</f>
        <v/>
      </c>
      <c r="BM30" s="170">
        <f>BL30/BL4</f>
        <v/>
      </c>
      <c r="BN30" s="167">
        <f>SUM(B30,D30,F30,H30,J30,L30,N30,P30,R30,T30,V30,X30,Z30,AB30,AD30,AF30,AH30,AJ30,AL30,AN30,AP30,AR30,AT30,AV30,AX30,AZ30,BB30,BD30,BF30,BH30,BJ30)</f>
        <v/>
      </c>
      <c r="BO30" s="155" t="n"/>
    </row>
    <row r="31">
      <c r="A31" s="223" t="inlineStr">
        <is>
          <t>Ввёл код</t>
        </is>
      </c>
      <c r="B31" s="169" t="n">
        <v>10210</v>
      </c>
      <c r="C31" s="189">
        <f>B31/B30</f>
        <v/>
      </c>
      <c r="D31" s="169" t="n">
        <v>10325</v>
      </c>
      <c r="E31" s="189">
        <f>D31/D30</f>
        <v/>
      </c>
      <c r="F31" s="169" t="n">
        <v>11256</v>
      </c>
      <c r="G31" s="189">
        <f>F31/F30</f>
        <v/>
      </c>
      <c r="H31" s="169" t="n">
        <v>10145</v>
      </c>
      <c r="I31" s="189">
        <f>H31/H30</f>
        <v/>
      </c>
      <c r="J31" s="169" t="n">
        <v>13219</v>
      </c>
      <c r="K31" s="189">
        <f>J31/J30</f>
        <v/>
      </c>
      <c r="L31" s="169" t="n">
        <v>8748</v>
      </c>
      <c r="M31" s="189">
        <f>L31/L30</f>
        <v/>
      </c>
      <c r="N31" s="169" t="n">
        <v>9852</v>
      </c>
      <c r="O31" s="189">
        <f>N31/N30</f>
        <v/>
      </c>
      <c r="P31" s="169" t="n">
        <v>6701</v>
      </c>
      <c r="Q31" s="189">
        <f>P31/P30</f>
        <v/>
      </c>
      <c r="R31" s="169" t="n">
        <v>13304</v>
      </c>
      <c r="S31" s="189">
        <f>R31/R30</f>
        <v/>
      </c>
      <c r="T31" s="169" t="n">
        <v>18582</v>
      </c>
      <c r="U31" s="189">
        <f>T31/T30</f>
        <v/>
      </c>
      <c r="V31" s="169" t="n">
        <v>17344</v>
      </c>
      <c r="W31" s="189">
        <f>V31/V30</f>
        <v/>
      </c>
      <c r="X31" s="169" t="n">
        <v>16176</v>
      </c>
      <c r="Y31" s="189">
        <f>X31/X30</f>
        <v/>
      </c>
      <c r="Z31" s="169" t="n">
        <v>12871</v>
      </c>
      <c r="AA31" s="189">
        <f>Z31/Z30</f>
        <v/>
      </c>
      <c r="AB31" s="169" t="n">
        <v>20933</v>
      </c>
      <c r="AC31" s="189">
        <f>AB31/AB30</f>
        <v/>
      </c>
      <c r="AD31" s="169" t="n">
        <v>26351</v>
      </c>
      <c r="AE31" s="189">
        <f>AD31/AD30</f>
        <v/>
      </c>
      <c r="AF31" s="169" t="n">
        <v>21099</v>
      </c>
      <c r="AG31" s="189">
        <f>AF31/AF30</f>
        <v/>
      </c>
      <c r="AH31" s="169" t="n">
        <v>18040</v>
      </c>
      <c r="AI31" s="189">
        <f>AH31/AH30</f>
        <v/>
      </c>
      <c r="AJ31" s="169" t="n">
        <v>15441</v>
      </c>
      <c r="AK31" s="189">
        <f>AJ31/AJ30</f>
        <v/>
      </c>
      <c r="AL31" s="169" t="n">
        <v>11426</v>
      </c>
      <c r="AM31" s="189">
        <f>AL31/AL30</f>
        <v/>
      </c>
      <c r="AN31" s="169" t="n">
        <v>9947</v>
      </c>
      <c r="AO31" s="189">
        <f>AN31/AN30</f>
        <v/>
      </c>
      <c r="AP31" s="169" t="n">
        <v>13969</v>
      </c>
      <c r="AQ31" s="189">
        <f>AP31/AP30</f>
        <v/>
      </c>
      <c r="AR31" s="169" t="n">
        <v>13080</v>
      </c>
      <c r="AS31" s="189">
        <f>AR31/AR30</f>
        <v/>
      </c>
      <c r="AT31" s="169" t="n">
        <v>10887</v>
      </c>
      <c r="AU31" s="189">
        <f>AT31/AT30</f>
        <v/>
      </c>
      <c r="AV31" s="169" t="n">
        <v>10616</v>
      </c>
      <c r="AW31" s="189">
        <f>AV31/AV30</f>
        <v/>
      </c>
      <c r="AX31" s="169" t="n">
        <v>12855</v>
      </c>
      <c r="AY31" s="189">
        <f>AX31/AX30</f>
        <v/>
      </c>
      <c r="AZ31" s="169" t="n">
        <v>9919</v>
      </c>
      <c r="BA31" s="189">
        <f>AZ31/AZ30</f>
        <v/>
      </c>
      <c r="BB31" s="169" t="n">
        <v>8144</v>
      </c>
      <c r="BC31" s="189">
        <f>BB31/BB30</f>
        <v/>
      </c>
      <c r="BD31" s="169" t="n">
        <v>11031</v>
      </c>
      <c r="BE31" s="189">
        <f>BD31/BD30</f>
        <v/>
      </c>
      <c r="BF31" s="169" t="n">
        <v>10239</v>
      </c>
      <c r="BG31" s="189">
        <f>BF31/BF30</f>
        <v/>
      </c>
      <c r="BH31" s="169" t="n">
        <v>11839</v>
      </c>
      <c r="BI31" s="189">
        <f>BH31/BH30</f>
        <v/>
      </c>
      <c r="BJ31" s="169" t="n">
        <v>10745</v>
      </c>
      <c r="BK31" s="189">
        <f>BJ31/BJ30</f>
        <v/>
      </c>
      <c r="BL31" s="167">
        <f>AVERAGE(B31,D31,F31,H31,J31,L31,N31,P31,R31,T31,V31,X31,Z31,AB31,AD31,AF31,AH31,AJ31,AL31,AN31,AP31,AR31,AT31,AV31,AX31,AZ31,BB31,BD31,BF31,BH31,BJ31)</f>
        <v/>
      </c>
      <c r="BM31" s="170">
        <f>BL31/BL30</f>
        <v/>
      </c>
      <c r="BN31" s="167">
        <f>SUM(B31,D31,F31,H31,J31,L31,N31,P31,R31,T31,V31,X31,Z31,AB31,AD31,AF31,AH31,AJ31,AL31,AN31,AP31,AR31,AT31,AV31,AX31,AZ31,BB31,BD31,BF31,BH31,BJ31)</f>
        <v/>
      </c>
      <c r="BO31" s="155" t="n"/>
    </row>
    <row r="32">
      <c r="A32" s="223" t="inlineStr">
        <is>
          <t>Нажал кнопку "Проверить код"</t>
        </is>
      </c>
      <c r="B32" s="169" t="n">
        <v>10148</v>
      </c>
      <c r="C32" s="189">
        <f>B32/B30</f>
        <v/>
      </c>
      <c r="D32" s="169" t="n">
        <v>10256</v>
      </c>
      <c r="E32" s="189">
        <f>D32/D30</f>
        <v/>
      </c>
      <c r="F32" s="169" t="n">
        <v>11180</v>
      </c>
      <c r="G32" s="189">
        <f>F32/F30</f>
        <v/>
      </c>
      <c r="H32" s="169" t="n">
        <v>10081</v>
      </c>
      <c r="I32" s="189">
        <f>H32/H30</f>
        <v/>
      </c>
      <c r="J32" s="169" t="n">
        <v>13146</v>
      </c>
      <c r="K32" s="189">
        <f>J32/J30</f>
        <v/>
      </c>
      <c r="L32" s="169" t="n">
        <v>8691</v>
      </c>
      <c r="M32" s="189">
        <f>L32/L30</f>
        <v/>
      </c>
      <c r="N32" s="169" t="n">
        <v>9785</v>
      </c>
      <c r="O32" s="189">
        <f>N32/N30</f>
        <v/>
      </c>
      <c r="P32" s="169" t="n">
        <v>6660</v>
      </c>
      <c r="Q32" s="189">
        <f>P32/P30</f>
        <v/>
      </c>
      <c r="R32" s="169" t="n">
        <v>13228</v>
      </c>
      <c r="S32" s="189">
        <f>R32/R30</f>
        <v/>
      </c>
      <c r="T32" s="169" t="n">
        <v>18472</v>
      </c>
      <c r="U32" s="189">
        <f>T32/T30</f>
        <v/>
      </c>
      <c r="V32" s="169" t="n">
        <v>17230</v>
      </c>
      <c r="W32" s="189">
        <f>V32/V30</f>
        <v/>
      </c>
      <c r="X32" s="169" t="n">
        <v>16072</v>
      </c>
      <c r="Y32" s="189">
        <f>X32/X30</f>
        <v/>
      </c>
      <c r="Z32" s="169" t="n">
        <v>12797</v>
      </c>
      <c r="AA32" s="189">
        <f>Z32/Z30</f>
        <v/>
      </c>
      <c r="AB32" s="169" t="n">
        <v>20816</v>
      </c>
      <c r="AC32" s="189">
        <f>AB32/AB30</f>
        <v/>
      </c>
      <c r="AD32" s="169" t="n">
        <v>26189</v>
      </c>
      <c r="AE32" s="189">
        <f>AD32/AD30</f>
        <v/>
      </c>
      <c r="AF32" s="169" t="n">
        <v>20985</v>
      </c>
      <c r="AG32" s="189">
        <f>AF32/AF30</f>
        <v/>
      </c>
      <c r="AH32" s="169" t="n">
        <v>17926</v>
      </c>
      <c r="AI32" s="189">
        <f>AH32/AH30</f>
        <v/>
      </c>
      <c r="AJ32" s="169" t="n">
        <v>15345</v>
      </c>
      <c r="AK32" s="189">
        <f>AJ32/AJ30</f>
        <v/>
      </c>
      <c r="AL32" s="169" t="n">
        <v>11359</v>
      </c>
      <c r="AM32" s="189">
        <f>AL32/AL30</f>
        <v/>
      </c>
      <c r="AN32" s="169" t="n">
        <v>9892</v>
      </c>
      <c r="AO32" s="189">
        <f>AN32/AN30</f>
        <v/>
      </c>
      <c r="AP32" s="169" t="n">
        <v>13872</v>
      </c>
      <c r="AQ32" s="189">
        <f>AP32/AP30</f>
        <v/>
      </c>
      <c r="AR32" s="194" t="n">
        <v>12997</v>
      </c>
      <c r="AS32" s="189">
        <f>AR32/AR30</f>
        <v/>
      </c>
      <c r="AT32" s="169" t="n">
        <v>10749</v>
      </c>
      <c r="AU32" s="189">
        <f>AT32/AT30</f>
        <v/>
      </c>
      <c r="AV32" s="169" t="n">
        <v>10213</v>
      </c>
      <c r="AW32" s="189">
        <f>AV32/AV30</f>
        <v/>
      </c>
      <c r="AX32" s="169" t="n">
        <v>12409</v>
      </c>
      <c r="AY32" s="189">
        <f>AX32/AX30</f>
        <v/>
      </c>
      <c r="AZ32" s="169" t="n">
        <v>9502</v>
      </c>
      <c r="BA32" s="189">
        <f>AZ32/AZ30</f>
        <v/>
      </c>
      <c r="BB32" s="169" t="n">
        <v>7770</v>
      </c>
      <c r="BC32" s="189">
        <f>BB32/BB30</f>
        <v/>
      </c>
      <c r="BD32" s="169" t="n">
        <v>10586</v>
      </c>
      <c r="BE32" s="189">
        <f>BD32/BD30</f>
        <v/>
      </c>
      <c r="BF32" s="169" t="n">
        <v>9789</v>
      </c>
      <c r="BG32" s="189">
        <f>BF32/BF30</f>
        <v/>
      </c>
      <c r="BH32" s="169" t="n">
        <v>11314</v>
      </c>
      <c r="BI32" s="189">
        <f>BH32/BH30</f>
        <v/>
      </c>
      <c r="BJ32" s="169" t="n">
        <v>10266</v>
      </c>
      <c r="BK32" s="189">
        <f>BJ32/BJ30</f>
        <v/>
      </c>
      <c r="BL32" s="167">
        <f>AVERAGE(B32,D32,F32,H32,J32,L32,N32,P32,R32,T32,V32,X32,Z32,AB32,AD32,AF32,AH32,AJ32,AL32,AN32,AP32,AR32,AT32,AV32,AX32,AZ32,BB32,BD32,BF32,BH32,BJ32)</f>
        <v/>
      </c>
      <c r="BM32" s="170">
        <f>BL32/BL30</f>
        <v/>
      </c>
      <c r="BN32" s="167">
        <f>SUM(B32,D32,F32,H32,J32,L32,N32,P32,R32,T32,V32,X32,Z32,AB32,AD32,AF32,AH32,AJ32,AL32,AN32,AP32,AR32,AT32,AV32,AX32,AZ32,BB32,BD32,BF32,BH32,BJ32)</f>
        <v/>
      </c>
      <c r="BO32" s="155" t="n"/>
    </row>
    <row r="33">
      <c r="A33" s="282" t="inlineStr">
        <is>
          <t>Код принят сервером</t>
        </is>
      </c>
      <c r="B33" s="197" t="n">
        <v>9608</v>
      </c>
      <c r="C33" s="189">
        <f>B33/B30</f>
        <v/>
      </c>
      <c r="D33" s="197" t="n">
        <v>9642</v>
      </c>
      <c r="E33" s="189">
        <f>D33/D30</f>
        <v/>
      </c>
      <c r="F33" s="197" t="n">
        <v>10628</v>
      </c>
      <c r="G33" s="189">
        <f>F33/F30</f>
        <v/>
      </c>
      <c r="H33" s="197" t="n">
        <v>9537</v>
      </c>
      <c r="I33" s="189">
        <f>H33/H30</f>
        <v/>
      </c>
      <c r="J33" s="197" t="n">
        <v>12595</v>
      </c>
      <c r="K33" s="189">
        <f>J33/J30</f>
        <v/>
      </c>
      <c r="L33" s="197" t="n">
        <v>8108</v>
      </c>
      <c r="M33" s="189">
        <f>L33/L30</f>
        <v/>
      </c>
      <c r="N33" s="197" t="n">
        <v>9194</v>
      </c>
      <c r="O33" s="189">
        <f>N33/N30</f>
        <v/>
      </c>
      <c r="P33" s="197" t="n">
        <v>6104</v>
      </c>
      <c r="Q33" s="189">
        <f>P33/P30</f>
        <v/>
      </c>
      <c r="R33" s="197" t="n">
        <v>12508</v>
      </c>
      <c r="S33" s="189">
        <f>R33/R30</f>
        <v/>
      </c>
      <c r="T33" s="197" t="n">
        <v>17815</v>
      </c>
      <c r="U33" s="189">
        <f>T33/T30</f>
        <v/>
      </c>
      <c r="V33" s="197" t="n">
        <v>16473</v>
      </c>
      <c r="W33" s="189">
        <f>V33/V30</f>
        <v/>
      </c>
      <c r="X33" s="197" t="n">
        <v>15327</v>
      </c>
      <c r="Y33" s="189">
        <f>X33/X30</f>
        <v/>
      </c>
      <c r="Z33" s="197" t="n">
        <v>12120</v>
      </c>
      <c r="AA33" s="189">
        <f>Z33/Z30</f>
        <v/>
      </c>
      <c r="AB33" s="197" t="n">
        <v>19796</v>
      </c>
      <c r="AC33" s="189">
        <f>AB33/AB30</f>
        <v/>
      </c>
      <c r="AD33" s="197" t="n">
        <v>24957</v>
      </c>
      <c r="AE33" s="189">
        <f>AD33/AD30</f>
        <v/>
      </c>
      <c r="AF33" s="197" t="n">
        <v>19855</v>
      </c>
      <c r="AG33" s="189">
        <f>AF33/AF30</f>
        <v/>
      </c>
      <c r="AH33" s="197" t="n">
        <v>16911</v>
      </c>
      <c r="AI33" s="189">
        <f>AH33/AH30</f>
        <v/>
      </c>
      <c r="AJ33" s="197" t="n">
        <v>14181</v>
      </c>
      <c r="AK33" s="189">
        <f>AJ33/AJ30</f>
        <v/>
      </c>
      <c r="AL33" s="197" t="n">
        <v>10391</v>
      </c>
      <c r="AM33" s="189">
        <f>AL33/AL30</f>
        <v/>
      </c>
      <c r="AN33" s="197" t="n">
        <v>8938</v>
      </c>
      <c r="AO33" s="189">
        <f>AN33/AN30</f>
        <v/>
      </c>
      <c r="AP33" s="197" t="n">
        <v>12847</v>
      </c>
      <c r="AQ33" s="189">
        <f>AP33/AP30</f>
        <v/>
      </c>
      <c r="AR33" s="198" t="n">
        <v>12038</v>
      </c>
      <c r="AS33" s="189">
        <f>AR33/AR30</f>
        <v/>
      </c>
      <c r="AT33" s="197" t="n">
        <v>9960</v>
      </c>
      <c r="AU33" s="189">
        <f>AT33/AT30</f>
        <v/>
      </c>
      <c r="AV33" s="197" t="n">
        <v>9441</v>
      </c>
      <c r="AW33" s="189">
        <f>AV33/AV30</f>
        <v/>
      </c>
      <c r="AX33" s="197" t="n">
        <v>11626</v>
      </c>
      <c r="AY33" s="189">
        <f>AX33/AX30</f>
        <v/>
      </c>
      <c r="AZ33" s="197" t="n">
        <v>8755</v>
      </c>
      <c r="BA33" s="189">
        <f>AZ33/AZ30</f>
        <v/>
      </c>
      <c r="BB33" s="197" t="n">
        <v>7023</v>
      </c>
      <c r="BC33" s="189">
        <f>BB33/BB30</f>
        <v/>
      </c>
      <c r="BD33" s="197" t="n">
        <v>9824</v>
      </c>
      <c r="BE33" s="189">
        <f>BD33/BD30</f>
        <v/>
      </c>
      <c r="BF33" s="197" t="n">
        <v>9050</v>
      </c>
      <c r="BG33" s="189">
        <f>BF33/BF30</f>
        <v/>
      </c>
      <c r="BH33" s="197" t="n">
        <v>10516</v>
      </c>
      <c r="BI33" s="189">
        <f>BH33/BH30</f>
        <v/>
      </c>
      <c r="BJ33" s="197" t="n">
        <v>9637</v>
      </c>
      <c r="BK33" s="189">
        <f>BJ33/BJ30</f>
        <v/>
      </c>
      <c r="BL33" s="167">
        <f>AVERAGE(B33,D33,F33,H33,J33,L33,N33,P33,R33,T33,V33,X33,Z33,AB33,AD33,AF33,AH33,AJ33,AL33,AN33,AP33,AR33,AT33,AV33,AX33,AZ33,BB33,BD33,BF33,BH33,BJ33)</f>
        <v/>
      </c>
      <c r="BM33" s="170">
        <f>BL33/BL30</f>
        <v/>
      </c>
      <c r="BN33" s="167">
        <f>SUM(B33,D33,F33,H33,J33,L33,N33,P33,R33,T33,V33,X33,Z33,AB33,AD33,AF33,AH33,AJ33,AL33,AN33,AP33,AR33,AT33,AV33,AX33,AZ33,BB33,BD33,BF33,BH33,BJ33)</f>
        <v/>
      </c>
      <c r="BO33" s="155" t="n"/>
    </row>
    <row r="34" ht="15" customHeight="1" s="665" thickBot="1">
      <c r="A34" s="281" t="inlineStr">
        <is>
          <t>Сменить телефон (клик в кнопку ЛК =100%)</t>
        </is>
      </c>
      <c r="B34" s="179" t="n">
        <v>227</v>
      </c>
      <c r="C34" s="180">
        <f>B34/B6</f>
        <v/>
      </c>
      <c r="D34" s="179" t="n">
        <v>244</v>
      </c>
      <c r="E34" s="180">
        <f>D34/D6</f>
        <v/>
      </c>
      <c r="F34" s="179" t="n">
        <v>407</v>
      </c>
      <c r="G34" s="180">
        <f>F34/F6</f>
        <v/>
      </c>
      <c r="H34" s="179" t="n">
        <v>385</v>
      </c>
      <c r="I34" s="180">
        <f>H34/H6</f>
        <v/>
      </c>
      <c r="J34" s="179" t="n">
        <v>349</v>
      </c>
      <c r="K34" s="180">
        <f>J34/J6</f>
        <v/>
      </c>
      <c r="L34" s="179" t="n">
        <v>266</v>
      </c>
      <c r="M34" s="180">
        <f>L34/L6</f>
        <v/>
      </c>
      <c r="N34" s="179" t="n">
        <v>414</v>
      </c>
      <c r="O34" s="180">
        <f>N34/N6</f>
        <v/>
      </c>
      <c r="P34" s="179" t="n">
        <v>222</v>
      </c>
      <c r="Q34" s="180">
        <f>P34/P6</f>
        <v/>
      </c>
      <c r="R34" s="179" t="n">
        <v>416</v>
      </c>
      <c r="S34" s="180">
        <f>R34/R6</f>
        <v/>
      </c>
      <c r="T34" s="179" t="n">
        <v>678</v>
      </c>
      <c r="U34" s="180">
        <f>T34/T6</f>
        <v/>
      </c>
      <c r="V34" s="179" t="n">
        <v>1090</v>
      </c>
      <c r="W34" s="180">
        <f>V34/V6</f>
        <v/>
      </c>
      <c r="X34" s="179" t="n">
        <v>407</v>
      </c>
      <c r="Y34" s="180">
        <f>X34/X6</f>
        <v/>
      </c>
      <c r="Z34" s="179" t="n">
        <v>264</v>
      </c>
      <c r="AA34" s="180">
        <f>Z34/Z6</f>
        <v/>
      </c>
      <c r="AB34" s="179" t="n">
        <v>403</v>
      </c>
      <c r="AC34" s="180">
        <f>AB34/AB6</f>
        <v/>
      </c>
      <c r="AD34" s="179" t="n">
        <v>539</v>
      </c>
      <c r="AE34" s="180">
        <f>AD34/AD6</f>
        <v/>
      </c>
      <c r="AF34" s="179" t="n">
        <v>437</v>
      </c>
      <c r="AG34" s="180">
        <f>AF34/AF6</f>
        <v/>
      </c>
      <c r="AH34" s="179" t="n">
        <v>399</v>
      </c>
      <c r="AI34" s="180">
        <f>AH34/AH6</f>
        <v/>
      </c>
      <c r="AJ34" s="179" t="n">
        <v>318</v>
      </c>
      <c r="AK34" s="180">
        <f>AJ34/AJ6</f>
        <v/>
      </c>
      <c r="AL34" s="179" t="n">
        <v>238</v>
      </c>
      <c r="AM34" s="180">
        <f>AL34/AL6</f>
        <v/>
      </c>
      <c r="AN34" s="179" t="n">
        <v>228</v>
      </c>
      <c r="AO34" s="180">
        <f>AN34/AN6</f>
        <v/>
      </c>
      <c r="AP34" s="179" t="n">
        <v>314</v>
      </c>
      <c r="AQ34" s="180">
        <f>AP34/AP6</f>
        <v/>
      </c>
      <c r="AR34" s="179" t="n">
        <v>304</v>
      </c>
      <c r="AS34" s="180">
        <f>AR34/AR6</f>
        <v/>
      </c>
      <c r="AT34" s="179" t="n">
        <v>278</v>
      </c>
      <c r="AU34" s="180">
        <f>AT34/AT6</f>
        <v/>
      </c>
      <c r="AV34" s="179" t="n">
        <v>319</v>
      </c>
      <c r="AW34" s="180">
        <f>AV34/AV6</f>
        <v/>
      </c>
      <c r="AX34" s="179" t="n">
        <v>248</v>
      </c>
      <c r="AY34" s="180">
        <f>AX34/AX6</f>
        <v/>
      </c>
      <c r="AZ34" s="179" t="n">
        <v>224</v>
      </c>
      <c r="BA34" s="180">
        <f>AZ34/AZ6</f>
        <v/>
      </c>
      <c r="BB34" s="179" t="n">
        <v>195</v>
      </c>
      <c r="BC34" s="180">
        <f>BB34/BB6</f>
        <v/>
      </c>
      <c r="BD34" s="179" t="n">
        <v>250</v>
      </c>
      <c r="BE34" s="180">
        <f>BD34/BD6</f>
        <v/>
      </c>
      <c r="BF34" s="179" t="n">
        <v>223</v>
      </c>
      <c r="BG34" s="180">
        <f>BF34/BF6</f>
        <v/>
      </c>
      <c r="BH34" s="179" t="n">
        <v>257</v>
      </c>
      <c r="BI34" s="180">
        <f>BH34/BH6</f>
        <v/>
      </c>
      <c r="BJ34" s="179" t="n">
        <v>249</v>
      </c>
      <c r="BK34" s="180">
        <f>BJ34/BJ6</f>
        <v/>
      </c>
      <c r="BL34" s="195">
        <f>AVERAGE(B34,D34,F34,H34,J34,L34,N34,P34,R34,T34,V34,X34,Z34,AB34,AD34,AF34,AH34,AJ34,AL34,AN34,AP34,AR34,AT34,AV34,AX34,AZ34,BB34,BD34,BF34,BH34,BJ34)</f>
        <v/>
      </c>
      <c r="BM34" s="199">
        <f>BL34/BL6</f>
        <v/>
      </c>
      <c r="BN34" s="195">
        <f>SUM(B34,D34,F34,H34,J34,L34,N34,P34,R34,T34,V34,X34,Z34,AB34,AD34,AF34,AH34,AJ34,AL34,AN34,AP34,AR34,AT34,AV34,AX34,AZ34,BB34,BD34,BF34,BH34,BJ34)</f>
        <v/>
      </c>
      <c r="BO34" s="155" t="n"/>
    </row>
    <row r="35" ht="15" customHeight="1" s="665" thickBot="1">
      <c r="A35" s="281" t="inlineStr">
        <is>
          <t>СМС в авторизации повторная (100% — клик в кнопку ЛК)</t>
        </is>
      </c>
      <c r="B35" s="179" t="n">
        <v>323</v>
      </c>
      <c r="C35" s="180">
        <f>B35/B6</f>
        <v/>
      </c>
      <c r="D35" s="179" t="n">
        <v>421</v>
      </c>
      <c r="E35" s="180">
        <f>D35/D6</f>
        <v/>
      </c>
      <c r="F35" s="179" t="n">
        <v>1020</v>
      </c>
      <c r="G35" s="180">
        <f>F35/F6</f>
        <v/>
      </c>
      <c r="H35" s="179" t="n">
        <v>1136</v>
      </c>
      <c r="I35" s="180">
        <f>H35/H6</f>
        <v/>
      </c>
      <c r="J35" s="179" t="n">
        <v>757</v>
      </c>
      <c r="K35" s="180">
        <f>J35/J6</f>
        <v/>
      </c>
      <c r="L35" s="179" t="n">
        <v>598</v>
      </c>
      <c r="M35" s="180">
        <f>L35/L6</f>
        <v/>
      </c>
      <c r="N35" s="179" t="n">
        <v>1060</v>
      </c>
      <c r="O35" s="180">
        <f>N35/N6</f>
        <v/>
      </c>
      <c r="P35" s="179" t="n">
        <v>477</v>
      </c>
      <c r="Q35" s="180">
        <f>P35/P6</f>
        <v/>
      </c>
      <c r="R35" s="179" t="n">
        <v>688</v>
      </c>
      <c r="S35" s="180">
        <f>R35/R6</f>
        <v/>
      </c>
      <c r="T35" s="179" t="n">
        <v>1805</v>
      </c>
      <c r="U35" s="180">
        <f>T35/T6</f>
        <v/>
      </c>
      <c r="V35" s="179" t="n">
        <v>4227</v>
      </c>
      <c r="W35" s="180">
        <f>V35/V6</f>
        <v/>
      </c>
      <c r="X35" s="179" t="n">
        <v>995</v>
      </c>
      <c r="Y35" s="180">
        <f>X35/X6</f>
        <v/>
      </c>
      <c r="Z35" s="179" t="n">
        <v>367</v>
      </c>
      <c r="AA35" s="180">
        <f>Z35/Z6</f>
        <v/>
      </c>
      <c r="AB35" s="179" t="n">
        <v>686</v>
      </c>
      <c r="AC35" s="180">
        <f>AB35/AB6</f>
        <v/>
      </c>
      <c r="AD35" s="179" t="n">
        <v>784</v>
      </c>
      <c r="AE35" s="180">
        <f>AD35/AD6</f>
        <v/>
      </c>
      <c r="AF35" s="179" t="n">
        <v>634</v>
      </c>
      <c r="AG35" s="180">
        <f>AF35/AF6</f>
        <v/>
      </c>
      <c r="AH35" s="179" t="n">
        <v>505</v>
      </c>
      <c r="AI35" s="180">
        <f>AH35/AH6</f>
        <v/>
      </c>
      <c r="AJ35" s="179" t="n">
        <v>401</v>
      </c>
      <c r="AK35" s="180">
        <f>AJ35/AJ6</f>
        <v/>
      </c>
      <c r="AL35" s="179" t="n">
        <v>300</v>
      </c>
      <c r="AM35" s="180">
        <f>AL35/AL6</f>
        <v/>
      </c>
      <c r="AN35" s="179" t="n">
        <v>270</v>
      </c>
      <c r="AO35" s="180">
        <f>AN35/AN6</f>
        <v/>
      </c>
      <c r="AP35" s="179" t="n">
        <v>443</v>
      </c>
      <c r="AQ35" s="180">
        <f>AP35/AP6</f>
        <v/>
      </c>
      <c r="AR35" s="179" t="n">
        <v>396</v>
      </c>
      <c r="AS35" s="180">
        <f>AR35/AR6</f>
        <v/>
      </c>
      <c r="AT35" s="179" t="n">
        <v>380</v>
      </c>
      <c r="AU35" s="180">
        <f>AT35/AT6</f>
        <v/>
      </c>
      <c r="AV35" s="179" t="n">
        <v>623</v>
      </c>
      <c r="AW35" s="180">
        <f>AV35/AV6</f>
        <v/>
      </c>
      <c r="AX35" s="179" t="n">
        <v>337</v>
      </c>
      <c r="AY35" s="180">
        <f>AX35/AX6</f>
        <v/>
      </c>
      <c r="AZ35" s="179" t="n">
        <v>247</v>
      </c>
      <c r="BA35" s="180">
        <f>AZ35/AZ6</f>
        <v/>
      </c>
      <c r="BB35" s="179" t="n">
        <v>188</v>
      </c>
      <c r="BC35" s="180">
        <f>BB35/BB6</f>
        <v/>
      </c>
      <c r="BD35" s="179" t="n">
        <v>254</v>
      </c>
      <c r="BE35" s="180">
        <f>BD35/BD6</f>
        <v/>
      </c>
      <c r="BF35" s="179" t="n">
        <v>284</v>
      </c>
      <c r="BG35" s="180">
        <f>BF35/BF6</f>
        <v/>
      </c>
      <c r="BH35" s="179" t="n">
        <v>325</v>
      </c>
      <c r="BI35" s="180">
        <f>BH35/BH6</f>
        <v/>
      </c>
      <c r="BJ35" s="179" t="n">
        <v>296</v>
      </c>
      <c r="BK35" s="180">
        <f>BJ35/BJ6</f>
        <v/>
      </c>
      <c r="BL35" s="195">
        <f>AVERAGE(B35,D35,F35,H35,J35,L35,N35,P35,R35,T35,V35,X35,Z35,AB35,AD35,AF35,AH35,AJ35,AL35,AN35,AP35,AR35,AT35,AV35,AX35,AZ35,BB35,BD35,BF35,BH35,BJ35)</f>
        <v/>
      </c>
      <c r="BM35" s="196">
        <f>BL35/BL6</f>
        <v/>
      </c>
      <c r="BN35" s="195">
        <f>SUM(B35,D35,F35,H35,J35,L35,N35,P35,R35,T35,V35,X35,Z35,AB35,AD35,AF35,AH35,AJ35,AL35,AN35,AP35,AR35,AT35,AV35,AX35,AZ35,BB35,BD35,BF35,BH35,BJ35)</f>
        <v/>
      </c>
      <c r="BO35" s="155" t="n"/>
    </row>
    <row r="36">
      <c r="A36" s="279" t="inlineStr">
        <is>
          <t>Составная цель «Бронирование в ЛК»</t>
        </is>
      </c>
      <c r="B36" s="171" t="n"/>
      <c r="C36" s="158" t="n"/>
      <c r="D36" s="172" t="n"/>
      <c r="E36" s="158" t="n"/>
      <c r="F36" s="172" t="n"/>
      <c r="G36" s="158" t="n"/>
      <c r="H36" s="172" t="n"/>
      <c r="I36" s="158" t="n"/>
      <c r="J36" s="172" t="n"/>
      <c r="K36" s="158" t="n"/>
      <c r="L36" s="172" t="n"/>
      <c r="M36" s="158" t="n"/>
      <c r="N36" s="172" t="n"/>
      <c r="O36" s="158" t="n"/>
      <c r="P36" s="172" t="n"/>
      <c r="Q36" s="158" t="n"/>
      <c r="R36" s="172" t="n"/>
      <c r="S36" s="158" t="n"/>
      <c r="T36" s="172" t="n"/>
      <c r="U36" s="158" t="n"/>
      <c r="V36" s="172" t="n"/>
      <c r="W36" s="158" t="n"/>
      <c r="X36" s="172" t="n"/>
      <c r="Y36" s="158" t="n"/>
      <c r="Z36" s="172" t="n"/>
      <c r="AA36" s="158" t="n"/>
      <c r="AB36" s="172" t="n"/>
      <c r="AC36" s="158" t="n"/>
      <c r="AD36" s="172" t="n"/>
      <c r="AE36" s="158" t="n"/>
      <c r="AF36" s="172" t="n"/>
      <c r="AG36" s="158" t="n"/>
      <c r="AH36" s="172" t="n"/>
      <c r="AI36" s="158" t="n"/>
      <c r="AJ36" s="172" t="n"/>
      <c r="AK36" s="158" t="n"/>
      <c r="AL36" s="172" t="n"/>
      <c r="AM36" s="158" t="n"/>
      <c r="AN36" s="172" t="n"/>
      <c r="AO36" s="158" t="n"/>
      <c r="AP36" s="172" t="n"/>
      <c r="AQ36" s="158" t="n"/>
      <c r="AR36" s="172" t="n"/>
      <c r="AS36" s="158" t="n"/>
      <c r="AT36" s="172" t="n"/>
      <c r="AU36" s="158" t="n"/>
      <c r="AV36" s="172" t="n"/>
      <c r="AW36" s="158" t="n"/>
      <c r="AX36" s="172" t="n"/>
      <c r="AY36" s="158" t="n"/>
      <c r="AZ36" s="172" t="n"/>
      <c r="BA36" s="158" t="n"/>
      <c r="BB36" s="172" t="n"/>
      <c r="BC36" s="158" t="n"/>
      <c r="BD36" s="172" t="n"/>
      <c r="BE36" s="158" t="n"/>
      <c r="BF36" s="172" t="n"/>
      <c r="BG36" s="158" t="n"/>
      <c r="BH36" s="172" t="n"/>
      <c r="BI36" s="158" t="n"/>
      <c r="BJ36" s="172" t="n"/>
      <c r="BK36" s="158" t="n"/>
      <c r="BL36" s="167" t="n"/>
      <c r="BM36" s="186" t="n"/>
      <c r="BN36" s="167" t="n"/>
      <c r="BO36" s="155" t="n"/>
    </row>
    <row r="37">
      <c r="A37" s="223" t="inlineStr">
        <is>
          <t>Начал бронирование</t>
        </is>
      </c>
      <c r="B37" s="174" t="n">
        <v>142</v>
      </c>
      <c r="C37" s="203">
        <f>B37/B4</f>
        <v/>
      </c>
      <c r="D37" s="169" t="n">
        <v>130</v>
      </c>
      <c r="E37" s="203">
        <f>D37/D4</f>
        <v/>
      </c>
      <c r="F37" s="169" t="n">
        <v>187</v>
      </c>
      <c r="G37" s="203">
        <f>F37/F4</f>
        <v/>
      </c>
      <c r="H37" s="169" t="n">
        <v>102</v>
      </c>
      <c r="I37" s="203">
        <f>H37/H4</f>
        <v/>
      </c>
      <c r="J37" s="169" t="n">
        <v>176</v>
      </c>
      <c r="K37" s="203">
        <f>J37/J4</f>
        <v/>
      </c>
      <c r="L37" s="169" t="n">
        <v>108</v>
      </c>
      <c r="M37" s="203">
        <f>L37/L4</f>
        <v/>
      </c>
      <c r="N37" s="169" t="n">
        <v>96</v>
      </c>
      <c r="O37" s="203">
        <f>N37/N4</f>
        <v/>
      </c>
      <c r="P37" s="169" t="n">
        <v>40</v>
      </c>
      <c r="Q37" s="203">
        <f>P37/P4</f>
        <v/>
      </c>
      <c r="R37" s="169" t="n">
        <v>34</v>
      </c>
      <c r="S37" s="203">
        <f>R37/R4</f>
        <v/>
      </c>
      <c r="T37" s="169" t="n">
        <v>48</v>
      </c>
      <c r="U37" s="203">
        <f>T37/T4</f>
        <v/>
      </c>
      <c r="V37" s="169" t="n">
        <v>885</v>
      </c>
      <c r="W37" s="203">
        <f>V37/V4</f>
        <v/>
      </c>
      <c r="X37" s="169" t="n">
        <v>188</v>
      </c>
      <c r="Y37" s="203">
        <f>X37/X4</f>
        <v/>
      </c>
      <c r="Z37" s="169" t="n">
        <v>104</v>
      </c>
      <c r="AA37" s="203">
        <f>Z37/Z4</f>
        <v/>
      </c>
      <c r="AB37" s="169" t="n">
        <v>49</v>
      </c>
      <c r="AC37" s="203">
        <f>AB37/AB4</f>
        <v/>
      </c>
      <c r="AD37" s="169" t="n">
        <v>53</v>
      </c>
      <c r="AE37" s="203">
        <f>AD37/AD4</f>
        <v/>
      </c>
      <c r="AF37" s="169" t="n">
        <v>34</v>
      </c>
      <c r="AG37" s="203">
        <f>AF37/AF4</f>
        <v/>
      </c>
      <c r="AH37" s="169" t="n">
        <v>32</v>
      </c>
      <c r="AI37" s="203">
        <f>AH37/AH4</f>
        <v/>
      </c>
      <c r="AJ37" s="169" t="n">
        <v>119</v>
      </c>
      <c r="AK37" s="203">
        <f>AJ37/AJ4</f>
        <v/>
      </c>
      <c r="AL37" s="169" t="n">
        <v>109</v>
      </c>
      <c r="AM37" s="203">
        <f>AL37/AL4</f>
        <v/>
      </c>
      <c r="AN37" s="169" t="n">
        <v>98</v>
      </c>
      <c r="AO37" s="203">
        <f>AN37/AN4</f>
        <v/>
      </c>
      <c r="AP37" s="169" t="n">
        <v>111</v>
      </c>
      <c r="AQ37" s="203">
        <f>AP37/AP4</f>
        <v/>
      </c>
      <c r="AR37" s="169" t="n">
        <v>23</v>
      </c>
      <c r="AS37" s="203">
        <f>AR37/AR4</f>
        <v/>
      </c>
      <c r="AT37" s="169" t="n">
        <v>20</v>
      </c>
      <c r="AU37" s="203">
        <f>AT37/AT4</f>
        <v/>
      </c>
      <c r="AV37" s="169" t="n">
        <v>28</v>
      </c>
      <c r="AW37" s="203">
        <f>AV37/AV4</f>
        <v/>
      </c>
      <c r="AX37" s="169" t="n">
        <v>240</v>
      </c>
      <c r="AY37" s="203">
        <f>AX37/AX4</f>
        <v/>
      </c>
      <c r="AZ37" s="169" t="n">
        <v>109</v>
      </c>
      <c r="BA37" s="203">
        <f>AZ37/AZ4</f>
        <v/>
      </c>
      <c r="BB37" s="169" t="n">
        <v>88</v>
      </c>
      <c r="BC37" s="203">
        <f>BB37/BB4</f>
        <v/>
      </c>
      <c r="BD37" s="169" t="n">
        <v>136</v>
      </c>
      <c r="BE37" s="203">
        <f>BD37/BD4</f>
        <v/>
      </c>
      <c r="BF37" s="169" t="n">
        <v>156</v>
      </c>
      <c r="BG37" s="203">
        <f>BF37/BF4</f>
        <v/>
      </c>
      <c r="BH37" s="169" t="n">
        <v>154</v>
      </c>
      <c r="BI37" s="203">
        <f>BH37/BH4</f>
        <v/>
      </c>
      <c r="BJ37" s="169" t="n">
        <v>143</v>
      </c>
      <c r="BK37" s="203">
        <f>BJ37/BJ4</f>
        <v/>
      </c>
      <c r="BL37" s="167">
        <f>AVERAGE(B37,D37,F37,H37,J37,L37,N37,P37,R37,T37,V37,X37,Z37,AB37,AD37,AF37,AH37,AJ37,AL37,AN37,AP37,AR37,AT37,AV37,AX37,AZ37,BB37,BD37,BF37,BH37,BJ37)</f>
        <v/>
      </c>
      <c r="BM37" s="186">
        <f>BL37/BL4</f>
        <v/>
      </c>
      <c r="BN37" s="167">
        <f>SUM(B37,D37,F37,H37,J37,L37,N37,P37,R37,T37,V37,X37,Z37,AB37,AD37,AF37,AH37,AJ37,AL37,AN37,AP37,AR37,AT37,AV37,AX37,AZ37,BB37,BD37,BF37,BH37,BJ37)</f>
        <v/>
      </c>
      <c r="BO37" s="155" t="n"/>
    </row>
    <row r="38">
      <c r="A38" s="223" t="inlineStr">
        <is>
          <t>Заполнил данные бронирования</t>
        </is>
      </c>
      <c r="B38" s="174" t="n">
        <v>87</v>
      </c>
      <c r="C38" s="203">
        <f>B38/B37</f>
        <v/>
      </c>
      <c r="D38" s="169" t="n">
        <v>77</v>
      </c>
      <c r="E38" s="203">
        <f>D38/D37</f>
        <v/>
      </c>
      <c r="F38" s="169" t="n">
        <v>101</v>
      </c>
      <c r="G38" s="203">
        <f>F38/F37</f>
        <v/>
      </c>
      <c r="H38" s="169" t="n">
        <v>58</v>
      </c>
      <c r="I38" s="203">
        <f>H38/H37</f>
        <v/>
      </c>
      <c r="J38" s="169" t="n">
        <v>86</v>
      </c>
      <c r="K38" s="203">
        <f>J38/J37</f>
        <v/>
      </c>
      <c r="L38" s="169" t="n">
        <v>62</v>
      </c>
      <c r="M38" s="203">
        <f>L38/L37</f>
        <v/>
      </c>
      <c r="N38" s="169" t="n">
        <v>44</v>
      </c>
      <c r="O38" s="203">
        <f>N38/N37</f>
        <v/>
      </c>
      <c r="P38" s="169" t="n">
        <v>24</v>
      </c>
      <c r="Q38" s="203">
        <f>P38/P37</f>
        <v/>
      </c>
      <c r="R38" s="169" t="n">
        <v>16</v>
      </c>
      <c r="S38" s="203">
        <f>R38/R37</f>
        <v/>
      </c>
      <c r="T38" s="169" t="n">
        <v>23</v>
      </c>
      <c r="U38" s="203">
        <f>T38/T37</f>
        <v/>
      </c>
      <c r="V38" s="169" t="n">
        <v>548</v>
      </c>
      <c r="W38" s="203">
        <f>V38/V37</f>
        <v/>
      </c>
      <c r="X38" s="169" t="n">
        <v>111</v>
      </c>
      <c r="Y38" s="203">
        <f>X38/X37</f>
        <v/>
      </c>
      <c r="Z38" s="169" t="n">
        <v>58</v>
      </c>
      <c r="AA38" s="203">
        <f>Z38/Z37</f>
        <v/>
      </c>
      <c r="AB38" s="169" t="n">
        <v>32</v>
      </c>
      <c r="AC38" s="203">
        <f>AB38/AB37</f>
        <v/>
      </c>
      <c r="AD38" s="169" t="n">
        <v>32</v>
      </c>
      <c r="AE38" s="203">
        <f>AD38/AD37</f>
        <v/>
      </c>
      <c r="AF38" s="169" t="n">
        <v>21</v>
      </c>
      <c r="AG38" s="203">
        <f>AF38/AF37</f>
        <v/>
      </c>
      <c r="AH38" s="169" t="n">
        <v>17</v>
      </c>
      <c r="AI38" s="203">
        <f>AH38/AH37</f>
        <v/>
      </c>
      <c r="AJ38" s="169" t="n">
        <v>68</v>
      </c>
      <c r="AK38" s="203">
        <f>AJ38/AJ37</f>
        <v/>
      </c>
      <c r="AL38" s="169" t="n">
        <v>60</v>
      </c>
      <c r="AM38" s="203">
        <f>AL38/AL37</f>
        <v/>
      </c>
      <c r="AN38" s="169" t="n">
        <v>54</v>
      </c>
      <c r="AO38" s="203">
        <f>AN38/AN37</f>
        <v/>
      </c>
      <c r="AP38" s="169" t="n">
        <v>61</v>
      </c>
      <c r="AQ38" s="203">
        <f>AP38/AP37</f>
        <v/>
      </c>
      <c r="AR38" s="169" t="n">
        <v>13</v>
      </c>
      <c r="AS38" s="203">
        <f>AR38/AR37</f>
        <v/>
      </c>
      <c r="AT38" s="169" t="n">
        <v>13</v>
      </c>
      <c r="AU38" s="203">
        <f>AT38/AT37</f>
        <v/>
      </c>
      <c r="AV38" s="169" t="n">
        <v>18</v>
      </c>
      <c r="AW38" s="203">
        <f>AV38/AV37</f>
        <v/>
      </c>
      <c r="AX38" s="169" t="n">
        <v>115</v>
      </c>
      <c r="AY38" s="203">
        <f>AX38/AX37</f>
        <v/>
      </c>
      <c r="AZ38" s="169" t="n">
        <v>54</v>
      </c>
      <c r="BA38" s="203">
        <f>AZ38/AZ37</f>
        <v/>
      </c>
      <c r="BB38" s="169" t="n">
        <v>49</v>
      </c>
      <c r="BC38" s="203">
        <f>BB38/BB37</f>
        <v/>
      </c>
      <c r="BD38" s="169" t="n">
        <v>81</v>
      </c>
      <c r="BE38" s="203">
        <f>BD38/BD37</f>
        <v/>
      </c>
      <c r="BF38" s="169" t="n">
        <v>94</v>
      </c>
      <c r="BG38" s="203">
        <f>BF38/BF37</f>
        <v/>
      </c>
      <c r="BH38" s="169" t="n">
        <v>89</v>
      </c>
      <c r="BI38" s="203">
        <f>BH38/BH37</f>
        <v/>
      </c>
      <c r="BJ38" s="169" t="n">
        <v>77</v>
      </c>
      <c r="BK38" s="203">
        <f>BJ38/BJ37</f>
        <v/>
      </c>
      <c r="BL38" s="167">
        <f>AVERAGE(B38,D38,F38,H38,J38,L38,N38,P38,R38,T38,V38,X38,Z38,AB38,AD38,AF38,AH38,AJ38,AL38,AN38,AP38,AR38,AT38,AV38,AX38,AZ38,BB38,BD38,BF38,BH38,BJ38)</f>
        <v/>
      </c>
      <c r="BM38" s="186">
        <f>BL38/BL37</f>
        <v/>
      </c>
      <c r="BN38" s="167">
        <f>SUM(B38,D38,F38,H38,J38,L38,N38,P38,R38,T38,V38,X38,Z38,AB38,AD38,AF38,AH38,AJ38,AL38,AN38,AP38,AR38,AT38,AV38,AX38,AZ38,BB38,BD38,BF38,BH38,BJ38)</f>
        <v/>
      </c>
      <c r="BO38" s="155" t="n"/>
    </row>
    <row r="39">
      <c r="A39" s="223" t="inlineStr">
        <is>
          <t>Успешно забронировался</t>
        </is>
      </c>
      <c r="B39" s="174" t="n">
        <v>82</v>
      </c>
      <c r="C39" s="201">
        <f>B39/B37</f>
        <v/>
      </c>
      <c r="D39" s="169" t="n">
        <v>74</v>
      </c>
      <c r="E39" s="201">
        <f>D39/D37</f>
        <v/>
      </c>
      <c r="F39" s="169" t="n">
        <v>95</v>
      </c>
      <c r="G39" s="201">
        <f>F39/F37</f>
        <v/>
      </c>
      <c r="H39" s="169" t="n">
        <v>54</v>
      </c>
      <c r="I39" s="201">
        <f>H39/H37</f>
        <v/>
      </c>
      <c r="J39" s="169" t="n">
        <v>78</v>
      </c>
      <c r="K39" s="201">
        <f>J39/J37</f>
        <v/>
      </c>
      <c r="L39" s="169" t="n">
        <v>57</v>
      </c>
      <c r="M39" s="201">
        <f>L39/L37</f>
        <v/>
      </c>
      <c r="N39" s="169" t="n">
        <v>41</v>
      </c>
      <c r="O39" s="201">
        <f>N39/N37</f>
        <v/>
      </c>
      <c r="P39" s="169" t="n">
        <v>22</v>
      </c>
      <c r="Q39" s="201">
        <f>P39/P37</f>
        <v/>
      </c>
      <c r="R39" s="169" t="n">
        <v>14</v>
      </c>
      <c r="S39" s="201">
        <f>R39/R37</f>
        <v/>
      </c>
      <c r="T39" s="169" t="n">
        <v>22</v>
      </c>
      <c r="U39" s="201">
        <f>T39/T37</f>
        <v/>
      </c>
      <c r="V39" s="169" t="n">
        <v>530</v>
      </c>
      <c r="W39" s="201">
        <f>V39/V37</f>
        <v/>
      </c>
      <c r="X39" s="169" t="n">
        <v>103</v>
      </c>
      <c r="Y39" s="201">
        <f>X39/X37</f>
        <v/>
      </c>
      <c r="Z39" s="169" t="n">
        <v>55</v>
      </c>
      <c r="AA39" s="201">
        <f>Z39/Z37</f>
        <v/>
      </c>
      <c r="AB39" s="169" t="n">
        <v>28</v>
      </c>
      <c r="AC39" s="201">
        <f>AB39/AB37</f>
        <v/>
      </c>
      <c r="AD39" s="169" t="n">
        <v>26</v>
      </c>
      <c r="AE39" s="201">
        <f>AD39/AD37</f>
        <v/>
      </c>
      <c r="AF39" s="169" t="n">
        <v>20</v>
      </c>
      <c r="AG39" s="201">
        <f>AF39/AF37</f>
        <v/>
      </c>
      <c r="AH39" s="169" t="n">
        <v>16</v>
      </c>
      <c r="AI39" s="201">
        <f>AH39/AH37</f>
        <v/>
      </c>
      <c r="AJ39" s="169" t="n">
        <v>64</v>
      </c>
      <c r="AK39" s="201">
        <f>AJ39/AJ37</f>
        <v/>
      </c>
      <c r="AL39" s="169" t="n">
        <v>55</v>
      </c>
      <c r="AM39" s="201">
        <f>AL39/AL37</f>
        <v/>
      </c>
      <c r="AN39" s="169" t="n">
        <v>51</v>
      </c>
      <c r="AO39" s="201">
        <f>AN39/AN37</f>
        <v/>
      </c>
      <c r="AP39" s="169" t="n">
        <v>54</v>
      </c>
      <c r="AQ39" s="201">
        <f>AP39/AP37</f>
        <v/>
      </c>
      <c r="AR39" s="169" t="n">
        <v>11</v>
      </c>
      <c r="AS39" s="201">
        <f>AR39/AR37</f>
        <v/>
      </c>
      <c r="AT39" s="169" t="n">
        <v>11</v>
      </c>
      <c r="AU39" s="201">
        <f>AT39/AT37</f>
        <v/>
      </c>
      <c r="AV39" s="169" t="n">
        <v>17</v>
      </c>
      <c r="AW39" s="201">
        <f>AV39/AV37</f>
        <v/>
      </c>
      <c r="AX39" s="169" t="n">
        <v>110</v>
      </c>
      <c r="AY39" s="201">
        <f>AX39/AX37</f>
        <v/>
      </c>
      <c r="AZ39" s="169" t="n">
        <v>51</v>
      </c>
      <c r="BA39" s="201">
        <f>AZ39/AZ37</f>
        <v/>
      </c>
      <c r="BB39" s="169" t="n">
        <v>45</v>
      </c>
      <c r="BC39" s="201">
        <f>BB39/BB37</f>
        <v/>
      </c>
      <c r="BD39" s="169" t="n">
        <v>76</v>
      </c>
      <c r="BE39" s="201">
        <f>BD39/BD37</f>
        <v/>
      </c>
      <c r="BF39" s="169" t="n">
        <v>89</v>
      </c>
      <c r="BG39" s="201">
        <f>BF39/BF37</f>
        <v/>
      </c>
      <c r="BH39" s="169" t="n">
        <v>84</v>
      </c>
      <c r="BI39" s="201">
        <f>BH39/BH37</f>
        <v/>
      </c>
      <c r="BJ39" s="169" t="n">
        <v>71</v>
      </c>
      <c r="BK39" s="201">
        <f>BJ39/BJ37</f>
        <v/>
      </c>
      <c r="BL39" s="167">
        <f>AVERAGE(B39,D39,F39,H39,J39,L39,N39,P39,R39,T39,V39,X39,Z39,AB39,AD39,AF39,AH39,AJ39,AL39,AN39,AP39,AR39,AT39,AV39,AX39,AZ39,BB39,BD39,BF39,BH39,BJ39)</f>
        <v/>
      </c>
      <c r="BM39" s="186">
        <f>BL39/BL37</f>
        <v/>
      </c>
      <c r="BN39" s="167">
        <f>SUM(B39,D39,F39,H39,J39,L39,N39,P39,R39,T39,V39,X39,Z39,AB39,AD39,AF39,AH39,AJ39,AL39,AN39,AP39,AR39,AT39,AV39,AX39,AZ39,BB39,BD39,BF39,BH39,BJ39)</f>
        <v/>
      </c>
      <c r="BO39" s="155" t="n"/>
    </row>
    <row r="40">
      <c r="A40" s="279" t="inlineStr">
        <is>
          <t>Составная цель «Отказ от бронирования в ЛК»</t>
        </is>
      </c>
      <c r="B40" s="172" t="n"/>
      <c r="C40" s="165" t="n"/>
      <c r="D40" s="172" t="n"/>
      <c r="E40" s="165" t="n"/>
      <c r="F40" s="172" t="n"/>
      <c r="G40" s="165" t="n"/>
      <c r="H40" s="172" t="n"/>
      <c r="I40" s="165" t="n"/>
      <c r="J40" s="172" t="n"/>
      <c r="K40" s="165" t="n"/>
      <c r="L40" s="172" t="n"/>
      <c r="M40" s="165" t="n"/>
      <c r="N40" s="172" t="n"/>
      <c r="O40" s="165" t="n"/>
      <c r="P40" s="172" t="n"/>
      <c r="Q40" s="165" t="n"/>
      <c r="R40" s="172" t="n"/>
      <c r="S40" s="165" t="n"/>
      <c r="T40" s="172" t="n"/>
      <c r="U40" s="165" t="n"/>
      <c r="V40" s="172" t="n"/>
      <c r="W40" s="165" t="n"/>
      <c r="X40" s="172" t="n"/>
      <c r="Y40" s="165" t="n"/>
      <c r="Z40" s="172" t="n"/>
      <c r="AA40" s="165" t="n"/>
      <c r="AB40" s="172" t="n"/>
      <c r="AC40" s="165" t="n"/>
      <c r="AD40" s="172" t="n"/>
      <c r="AE40" s="165" t="n"/>
      <c r="AF40" s="172" t="n"/>
      <c r="AG40" s="165" t="n"/>
      <c r="AH40" s="172" t="n"/>
      <c r="AI40" s="165" t="n"/>
      <c r="AJ40" s="172" t="n"/>
      <c r="AK40" s="165" t="n"/>
      <c r="AL40" s="172" t="n"/>
      <c r="AM40" s="165" t="n"/>
      <c r="AN40" s="172" t="n"/>
      <c r="AO40" s="165" t="n"/>
      <c r="AP40" s="172" t="n"/>
      <c r="AQ40" s="165" t="n"/>
      <c r="AR40" s="172" t="n"/>
      <c r="AS40" s="165" t="n"/>
      <c r="AT40" s="172" t="n"/>
      <c r="AU40" s="165" t="n"/>
      <c r="AV40" s="172" t="n"/>
      <c r="AW40" s="165" t="n"/>
      <c r="AX40" s="172" t="n"/>
      <c r="AY40" s="165" t="n"/>
      <c r="AZ40" s="172" t="n"/>
      <c r="BA40" s="165" t="n"/>
      <c r="BB40" s="172" t="n"/>
      <c r="BC40" s="165" t="n"/>
      <c r="BD40" s="172" t="n"/>
      <c r="BE40" s="165" t="n"/>
      <c r="BF40" s="172" t="n"/>
      <c r="BG40" s="165" t="n"/>
      <c r="BH40" s="172" t="n"/>
      <c r="BI40" s="165" t="n"/>
      <c r="BJ40" s="172" t="n"/>
      <c r="BK40" s="165" t="n"/>
      <c r="BL40" s="160" t="n"/>
      <c r="BM40" s="204" t="n"/>
      <c r="BN40" s="160" t="n"/>
      <c r="BO40" s="155" t="n"/>
    </row>
    <row r="41">
      <c r="A41" s="223" t="inlineStr">
        <is>
          <t>Нажал кнопку "Нет, спасибо"</t>
        </is>
      </c>
      <c r="B41" s="169" t="n">
        <v>552</v>
      </c>
      <c r="C41" s="165">
        <f>B41/B4</f>
        <v/>
      </c>
      <c r="D41" s="169" t="n">
        <v>476</v>
      </c>
      <c r="E41" s="165">
        <f>D41/D4</f>
        <v/>
      </c>
      <c r="F41" s="169" t="n">
        <v>660</v>
      </c>
      <c r="G41" s="165">
        <f>F41/F4</f>
        <v/>
      </c>
      <c r="H41" s="169" t="n">
        <v>357</v>
      </c>
      <c r="I41" s="165">
        <f>H41/H4</f>
        <v/>
      </c>
      <c r="J41" s="169" t="n">
        <v>632</v>
      </c>
      <c r="K41" s="165">
        <f>J41/J4</f>
        <v/>
      </c>
      <c r="L41" s="169" t="n">
        <v>341</v>
      </c>
      <c r="M41" s="165">
        <f>L41/L4</f>
        <v/>
      </c>
      <c r="N41" s="169" t="n">
        <v>265</v>
      </c>
      <c r="O41" s="165">
        <f>N41/N4</f>
        <v/>
      </c>
      <c r="P41" s="169" t="n">
        <v>141</v>
      </c>
      <c r="Q41" s="165">
        <f>P41/P4</f>
        <v/>
      </c>
      <c r="R41" s="169" t="n">
        <v>112</v>
      </c>
      <c r="S41" s="165">
        <f>R41/R4</f>
        <v/>
      </c>
      <c r="T41" s="169" t="n">
        <v>136</v>
      </c>
      <c r="U41" s="165">
        <f>T41/T4</f>
        <v/>
      </c>
      <c r="V41" s="169" t="n">
        <v>885</v>
      </c>
      <c r="W41" s="165">
        <f>V41/V4</f>
        <v/>
      </c>
      <c r="X41" s="169" t="n">
        <v>601</v>
      </c>
      <c r="Y41" s="165">
        <f>X41/X4</f>
        <v/>
      </c>
      <c r="Z41" s="169" t="n">
        <v>296</v>
      </c>
      <c r="AA41" s="165">
        <f>Z41/Z4</f>
        <v/>
      </c>
      <c r="AB41" s="169" t="n">
        <v>155</v>
      </c>
      <c r="AC41" s="165">
        <f>AB41/AB4</f>
        <v/>
      </c>
      <c r="AD41" s="169" t="n">
        <v>162</v>
      </c>
      <c r="AE41" s="165">
        <f>AD41/AD4</f>
        <v/>
      </c>
      <c r="AF41" s="169" t="n">
        <v>91</v>
      </c>
      <c r="AG41" s="165">
        <f>AF41/AF4</f>
        <v/>
      </c>
      <c r="AH41" s="169" t="n">
        <v>71</v>
      </c>
      <c r="AI41" s="165">
        <f>AH41/AH4</f>
        <v/>
      </c>
      <c r="AJ41" s="169" t="n">
        <v>464</v>
      </c>
      <c r="AK41" s="165">
        <f>AJ41/AJ4</f>
        <v/>
      </c>
      <c r="AL41" s="169" t="n">
        <v>332</v>
      </c>
      <c r="AM41" s="165">
        <f>AL41/AL4</f>
        <v/>
      </c>
      <c r="AN41" s="169" t="n">
        <v>231</v>
      </c>
      <c r="AO41" s="165">
        <f>AN41/AN4</f>
        <v/>
      </c>
      <c r="AP41" s="169" t="n">
        <v>278</v>
      </c>
      <c r="AQ41" s="165">
        <f>AP41/AP4</f>
        <v/>
      </c>
      <c r="AR41" s="169" t="n">
        <v>42</v>
      </c>
      <c r="AS41" s="165">
        <f>AR41/AR4</f>
        <v/>
      </c>
      <c r="AT41" s="169" t="n">
        <v>62</v>
      </c>
      <c r="AU41" s="165">
        <f>AT41/AT4</f>
        <v/>
      </c>
      <c r="AV41" s="169" t="n">
        <v>90</v>
      </c>
      <c r="AW41" s="165">
        <f>AV41/AV4</f>
        <v/>
      </c>
      <c r="AX41" s="169" t="n">
        <v>859</v>
      </c>
      <c r="AY41" s="165">
        <f>AX41/AX4</f>
        <v/>
      </c>
      <c r="AZ41" s="169" t="n">
        <v>335</v>
      </c>
      <c r="BA41" s="165">
        <f>AZ41/AZ4</f>
        <v/>
      </c>
      <c r="BB41" s="169" t="n">
        <v>186</v>
      </c>
      <c r="BC41" s="165">
        <f>BB41/BB4</f>
        <v/>
      </c>
      <c r="BD41" s="169" t="n">
        <v>465</v>
      </c>
      <c r="BE41" s="165">
        <f>BD41/BD4</f>
        <v/>
      </c>
      <c r="BF41" s="169" t="n">
        <v>456</v>
      </c>
      <c r="BG41" s="165">
        <f>BF41/BF4</f>
        <v/>
      </c>
      <c r="BH41" s="169" t="n">
        <v>509</v>
      </c>
      <c r="BI41" s="165">
        <f>BH41/BH4</f>
        <v/>
      </c>
      <c r="BJ41" s="169" t="n">
        <v>483</v>
      </c>
      <c r="BK41" s="165">
        <f>BJ41/BJ4</f>
        <v/>
      </c>
      <c r="BL41" s="167">
        <f>AVERAGE(B41,D41,F41,H41,J41,L41,N41,P41,R41,T41,V41,X41,Z41,AB41,AD41,AF41,AH41,AJ41,AL41,AN41,AP41,AR41,AT41,AV41,AX41,AZ41,BB41,BD41,BF41,BH41,BJ41)</f>
        <v/>
      </c>
      <c r="BM41" s="186">
        <f>BL41/BL4</f>
        <v/>
      </c>
      <c r="BN41" s="167">
        <f>SUM(B41,D41,F41,H41,J41,L41,N41,P41,R41,T41,V41,X41,Z41,AB41,AD41,AF41,AH41,AJ41,AL41,AN41,AP41,AR41,AT41,AV41,AX41,AZ41,BB41,BD41,BF41,BH41,BJ41)</f>
        <v/>
      </c>
      <c r="BO41" s="155" t="n"/>
    </row>
    <row r="42">
      <c r="A42" s="223" t="inlineStr">
        <is>
          <t>Указал причину отказа</t>
        </is>
      </c>
      <c r="B42" s="169" t="n">
        <v>344</v>
      </c>
      <c r="C42" s="165">
        <f>B42/B41</f>
        <v/>
      </c>
      <c r="D42" s="169" t="n">
        <v>292</v>
      </c>
      <c r="E42" s="165">
        <f>D42/D41</f>
        <v/>
      </c>
      <c r="F42" s="169" t="n">
        <v>420</v>
      </c>
      <c r="G42" s="165">
        <f>F42/F41</f>
        <v/>
      </c>
      <c r="H42" s="169" t="n">
        <v>207</v>
      </c>
      <c r="I42" s="165">
        <f>H42/H41</f>
        <v/>
      </c>
      <c r="J42" s="169" t="n">
        <v>387</v>
      </c>
      <c r="K42" s="165">
        <f>J42/J41</f>
        <v/>
      </c>
      <c r="L42" s="169" t="n">
        <v>218</v>
      </c>
      <c r="M42" s="165">
        <f>L42/L41</f>
        <v/>
      </c>
      <c r="N42" s="169" t="n">
        <v>154</v>
      </c>
      <c r="O42" s="165">
        <f>N42/N41</f>
        <v/>
      </c>
      <c r="P42" s="169" t="n">
        <v>85</v>
      </c>
      <c r="Q42" s="165">
        <f>P42/P41</f>
        <v/>
      </c>
      <c r="R42" s="169" t="n">
        <v>67</v>
      </c>
      <c r="S42" s="165">
        <f>R42/R41</f>
        <v/>
      </c>
      <c r="T42" s="169" t="n">
        <v>86</v>
      </c>
      <c r="U42" s="165">
        <f>T42/T41</f>
        <v/>
      </c>
      <c r="V42" s="169" t="n">
        <v>548</v>
      </c>
      <c r="W42" s="165">
        <f>V42/V41</f>
        <v/>
      </c>
      <c r="X42" s="169" t="n">
        <v>396</v>
      </c>
      <c r="Y42" s="165">
        <f>X42/X41</f>
        <v/>
      </c>
      <c r="Z42" s="169" t="n">
        <v>185</v>
      </c>
      <c r="AA42" s="165">
        <f>Z42/Z41</f>
        <v/>
      </c>
      <c r="AB42" s="169" t="n">
        <v>95</v>
      </c>
      <c r="AC42" s="165">
        <f>AB42/AB41</f>
        <v/>
      </c>
      <c r="AD42" s="169" t="n">
        <v>103</v>
      </c>
      <c r="AE42" s="165">
        <f>AD42/AD41</f>
        <v/>
      </c>
      <c r="AF42" s="169" t="n">
        <v>54</v>
      </c>
      <c r="AG42" s="165">
        <f>AF42/AF41</f>
        <v/>
      </c>
      <c r="AH42" s="169" t="n">
        <v>44</v>
      </c>
      <c r="AI42" s="165">
        <f>AH42/AH41</f>
        <v/>
      </c>
      <c r="AJ42" s="169" t="n">
        <v>296</v>
      </c>
      <c r="AK42" s="165">
        <f>AJ42/AJ41</f>
        <v/>
      </c>
      <c r="AL42" s="169" t="n">
        <v>192</v>
      </c>
      <c r="AM42" s="165">
        <f>AL42/AL41</f>
        <v/>
      </c>
      <c r="AN42" s="169" t="n">
        <v>125</v>
      </c>
      <c r="AO42" s="165">
        <f>AN42/AN41</f>
        <v/>
      </c>
      <c r="AP42" s="169" t="n">
        <v>144</v>
      </c>
      <c r="AQ42" s="165">
        <f>AP42/AP41</f>
        <v/>
      </c>
      <c r="AR42" s="169" t="n">
        <v>25</v>
      </c>
      <c r="AS42" s="165">
        <f>AR42/AR41</f>
        <v/>
      </c>
      <c r="AT42" s="169" t="n">
        <v>36</v>
      </c>
      <c r="AU42" s="165">
        <f>AT42/AT41</f>
        <v/>
      </c>
      <c r="AV42" s="169" t="n">
        <v>54</v>
      </c>
      <c r="AW42" s="165">
        <f>AV42/AV41</f>
        <v/>
      </c>
      <c r="AX42" s="169" t="n">
        <v>511</v>
      </c>
      <c r="AY42" s="165">
        <f>AX42/AX41</f>
        <v/>
      </c>
      <c r="AZ42" s="169" t="n">
        <v>200</v>
      </c>
      <c r="BA42" s="165">
        <f>AZ42/AZ41</f>
        <v/>
      </c>
      <c r="BB42" s="169" t="n">
        <v>115</v>
      </c>
      <c r="BC42" s="165">
        <f>BB42/BB41</f>
        <v/>
      </c>
      <c r="BD42" s="169" t="n">
        <v>310</v>
      </c>
      <c r="BE42" s="165">
        <f>BD42/BD41</f>
        <v/>
      </c>
      <c r="BF42" s="169" t="n">
        <v>269</v>
      </c>
      <c r="BG42" s="165">
        <f>BF42/BF41</f>
        <v/>
      </c>
      <c r="BH42" s="169" t="n">
        <v>306</v>
      </c>
      <c r="BI42" s="165">
        <f>BH42/BH41</f>
        <v/>
      </c>
      <c r="BJ42" s="169" t="n">
        <v>307</v>
      </c>
      <c r="BK42" s="165">
        <f>BJ42/BJ41</f>
        <v/>
      </c>
      <c r="BL42" s="167">
        <f>AVERAGE(B42,D42,F42,H42,J42,L42,N42,P42,R42,T42,V42,X42,Z42,AB42,AD42,AF42,AH42,AJ42,AL42,AN42,AP42,AR42,AT42,AV42,AX42,AZ42,BB42,BD42,BF42,BH42,BJ42)</f>
        <v/>
      </c>
      <c r="BM42" s="186">
        <f>BL42/BL41</f>
        <v/>
      </c>
      <c r="BN42" s="167">
        <f>SUM(B42,D42,F42,H42,J42,L42,N42,P42,R42,T42,V42,X42,Z42,AB42,AD42,AF42,AH42,AJ42,AL42,AN42,AP42,AR42,AT42,AV42,AX42,AZ42,BB42,BD42,BF42,BH42,BJ42)</f>
        <v/>
      </c>
      <c r="BO42" s="155" t="n"/>
    </row>
    <row r="43">
      <c r="A43" s="282" t="inlineStr">
        <is>
          <t>Отказ от брони</t>
        </is>
      </c>
      <c r="B43" s="197" t="n">
        <v>329</v>
      </c>
      <c r="C43" s="192">
        <f>B43/B41</f>
        <v/>
      </c>
      <c r="D43" s="197" t="n">
        <v>280</v>
      </c>
      <c r="E43" s="192">
        <f>D43/D41</f>
        <v/>
      </c>
      <c r="F43" s="197" t="n">
        <v>403</v>
      </c>
      <c r="G43" s="192">
        <f>F43/F41</f>
        <v/>
      </c>
      <c r="H43" s="197" t="n">
        <v>196</v>
      </c>
      <c r="I43" s="192">
        <f>H43/H41</f>
        <v/>
      </c>
      <c r="J43" s="197" t="n">
        <v>373</v>
      </c>
      <c r="K43" s="192">
        <f>J43/J41</f>
        <v/>
      </c>
      <c r="L43" s="197" t="n">
        <v>214</v>
      </c>
      <c r="M43" s="192">
        <f>L43/L41</f>
        <v/>
      </c>
      <c r="N43" s="197" t="n">
        <v>148</v>
      </c>
      <c r="O43" s="192">
        <f>N43/N41</f>
        <v/>
      </c>
      <c r="P43" s="169" t="n">
        <v>80</v>
      </c>
      <c r="Q43" s="192">
        <f>P43/P41</f>
        <v/>
      </c>
      <c r="R43" s="169" t="n">
        <v>64</v>
      </c>
      <c r="S43" s="192">
        <f>R43/R41</f>
        <v/>
      </c>
      <c r="T43" s="197" t="n">
        <v>81</v>
      </c>
      <c r="U43" s="192">
        <f>T43/T41</f>
        <v/>
      </c>
      <c r="V43" s="197" t="n">
        <v>530</v>
      </c>
      <c r="W43" s="192">
        <f>V43/V41</f>
        <v/>
      </c>
      <c r="X43" s="197" t="n">
        <v>375</v>
      </c>
      <c r="Y43" s="192">
        <f>X43/X41</f>
        <v/>
      </c>
      <c r="Z43" s="197" t="n">
        <v>183</v>
      </c>
      <c r="AA43" s="192">
        <f>Z43/Z41</f>
        <v/>
      </c>
      <c r="AB43" s="197" t="n">
        <v>89</v>
      </c>
      <c r="AC43" s="192">
        <f>AB43/AB41</f>
        <v/>
      </c>
      <c r="AD43" s="197" t="n">
        <v>96</v>
      </c>
      <c r="AE43" s="192">
        <f>AD43/AD41</f>
        <v/>
      </c>
      <c r="AF43" s="169" t="n">
        <v>46</v>
      </c>
      <c r="AG43" s="192">
        <f>AF43/AF41</f>
        <v/>
      </c>
      <c r="AH43" s="197" t="n">
        <v>41</v>
      </c>
      <c r="AI43" s="192">
        <f>AH43/AH41</f>
        <v/>
      </c>
      <c r="AJ43" s="197" t="n">
        <v>283</v>
      </c>
      <c r="AK43" s="192">
        <f>AJ43/AJ41</f>
        <v/>
      </c>
      <c r="AL43" s="197" t="n">
        <v>187</v>
      </c>
      <c r="AM43" s="192">
        <f>AL43/AL41</f>
        <v/>
      </c>
      <c r="AN43" s="197" t="n">
        <v>119</v>
      </c>
      <c r="AO43" s="192">
        <f>AN43/AN41</f>
        <v/>
      </c>
      <c r="AP43" s="197" t="n">
        <v>139</v>
      </c>
      <c r="AQ43" s="192">
        <f>AP43/AP41</f>
        <v/>
      </c>
      <c r="AR43" s="197" t="n">
        <v>24</v>
      </c>
      <c r="AS43" s="192">
        <f>AR43/AR41</f>
        <v/>
      </c>
      <c r="AT43" s="197" t="n">
        <v>35</v>
      </c>
      <c r="AU43" s="192">
        <f>AT43/AT41</f>
        <v/>
      </c>
      <c r="AV43" s="197" t="n">
        <v>52</v>
      </c>
      <c r="AW43" s="192">
        <f>AV43/AV41</f>
        <v/>
      </c>
      <c r="AX43" s="197" t="n">
        <v>489</v>
      </c>
      <c r="AY43" s="192">
        <f>AX43/AX41</f>
        <v/>
      </c>
      <c r="AZ43" s="197" t="n">
        <v>192</v>
      </c>
      <c r="BA43" s="192">
        <f>AZ43/AZ41</f>
        <v/>
      </c>
      <c r="BB43" s="197" t="n">
        <v>110</v>
      </c>
      <c r="BC43" s="192">
        <f>BB43/BB41</f>
        <v/>
      </c>
      <c r="BD43" s="197" t="n">
        <v>292</v>
      </c>
      <c r="BE43" s="192">
        <f>BD43/BD41</f>
        <v/>
      </c>
      <c r="BF43" s="197" t="n">
        <v>257</v>
      </c>
      <c r="BG43" s="192">
        <f>BF43/BF41</f>
        <v/>
      </c>
      <c r="BH43" s="197" t="n">
        <v>291</v>
      </c>
      <c r="BI43" s="192">
        <f>BH43/BH41</f>
        <v/>
      </c>
      <c r="BJ43" s="197" t="n">
        <v>297</v>
      </c>
      <c r="BK43" s="192">
        <f>BJ43/BJ41</f>
        <v/>
      </c>
      <c r="BL43" s="177">
        <f>AVERAGE(B43,D43,F43,H43,J43,L43,N43,P43,R43,T43,V43,X43,Z43,AB43,AD43,AF43,AH43,AJ43,AL43,AN43,AP43,AR43,AT43,AV43,AX43,AZ43,BB43,BD43,BF43,BH43,BJ43)</f>
        <v/>
      </c>
      <c r="BM43" s="205">
        <f>BL43/BL41</f>
        <v/>
      </c>
      <c r="BN43" s="177">
        <f>SUM(B43,D43,F43,H43,J43,L43,N43,P43,R43,T43,V43,X43,Z43,AB43,AD43,AF43,AH43,AJ43,AL43,AN43,AP43,AR43,AT43,AV43,AX43,AZ43,BB43,BD43,BF43,BH43,BJ43)</f>
        <v/>
      </c>
      <c r="BO43" s="155" t="n"/>
    </row>
    <row r="44">
      <c r="A44" s="283" t="inlineStr">
        <is>
          <t>Закрыл бронирование</t>
        </is>
      </c>
      <c r="B44" s="200" t="n">
        <v>490</v>
      </c>
      <c r="C44" s="206">
        <f>B44/(B41+B37)</f>
        <v/>
      </c>
      <c r="D44" s="207" t="n">
        <v>443</v>
      </c>
      <c r="E44" s="206">
        <f>D44/(D41+D37)</f>
        <v/>
      </c>
      <c r="F44" s="207" t="n">
        <v>654</v>
      </c>
      <c r="G44" s="206">
        <f>F44/(F41+F37)</f>
        <v/>
      </c>
      <c r="H44" s="207" t="n">
        <v>359</v>
      </c>
      <c r="I44" s="206">
        <f>H44/(H41+H37)</f>
        <v/>
      </c>
      <c r="J44" s="207" t="n">
        <v>632</v>
      </c>
      <c r="K44" s="206">
        <f>J44/(J41+J37)</f>
        <v/>
      </c>
      <c r="L44" s="207" t="n">
        <v>310</v>
      </c>
      <c r="M44" s="206">
        <f>L44/(L41+L37)</f>
        <v/>
      </c>
      <c r="N44" s="207" t="n">
        <v>304</v>
      </c>
      <c r="O44" s="206">
        <f>N44/(N41+N37)</f>
        <v/>
      </c>
      <c r="P44" s="207" t="n">
        <v>160</v>
      </c>
      <c r="Q44" s="206">
        <f>P44/(P41+P37)</f>
        <v/>
      </c>
      <c r="R44" s="207" t="n">
        <v>121</v>
      </c>
      <c r="S44" s="206">
        <f>R44/(R41+R37)</f>
        <v/>
      </c>
      <c r="T44" s="207" t="n">
        <v>122</v>
      </c>
      <c r="U44" s="206">
        <f>T44/(T41+T37)</f>
        <v/>
      </c>
      <c r="V44" s="207" t="n">
        <v>851</v>
      </c>
      <c r="W44" s="206">
        <f>V44/(V41+V37)</f>
        <v/>
      </c>
      <c r="X44" s="207" t="n">
        <v>548</v>
      </c>
      <c r="Y44" s="206">
        <f>X44/(X41+X37)</f>
        <v/>
      </c>
      <c r="Z44" s="207" t="n">
        <v>298</v>
      </c>
      <c r="AA44" s="206">
        <f>Z44/(Z41+Z37)</f>
        <v/>
      </c>
      <c r="AB44" s="207" t="n"/>
      <c r="AC44" s="206">
        <f>AB44/(AB41+AB37)</f>
        <v/>
      </c>
      <c r="AD44" s="207" t="n">
        <v>172</v>
      </c>
      <c r="AE44" s="208">
        <f>AD44/(AD41+AD37)</f>
        <v/>
      </c>
      <c r="AF44" s="209" t="n">
        <v>97</v>
      </c>
      <c r="AG44" s="206">
        <f>AF44/(AF41+AF37)</f>
        <v/>
      </c>
      <c r="AH44" s="210" t="n">
        <v>69</v>
      </c>
      <c r="AI44" s="206">
        <f>AH44/(AH41+AH37)</f>
        <v/>
      </c>
      <c r="AJ44" s="207" t="n">
        <v>422</v>
      </c>
      <c r="AK44" s="206">
        <f>AJ44/(AJ41+AJ37)</f>
        <v/>
      </c>
      <c r="AL44" s="207" t="n">
        <v>343</v>
      </c>
      <c r="AM44" s="206">
        <f>AL44/(AL41+AL37)</f>
        <v/>
      </c>
      <c r="AN44" s="207" t="n">
        <v>251</v>
      </c>
      <c r="AO44" s="206">
        <f>AN44/(AN41+AN37)</f>
        <v/>
      </c>
      <c r="AP44" s="211" t="n">
        <v>303</v>
      </c>
      <c r="AQ44" s="206">
        <f>AP44/(AP41+AP37)</f>
        <v/>
      </c>
      <c r="AR44" s="207" t="n">
        <v>45</v>
      </c>
      <c r="AS44" s="206">
        <f>AR44/(AR41+AR37)</f>
        <v/>
      </c>
      <c r="AT44" s="207" t="n">
        <v>72</v>
      </c>
      <c r="AU44" s="206">
        <f>AT44/(AT41+AT37)</f>
        <v/>
      </c>
      <c r="AV44" s="207" t="n">
        <v>84</v>
      </c>
      <c r="AW44" s="206">
        <f>AV44/(AV41+AV37)</f>
        <v/>
      </c>
      <c r="AX44" s="207" t="n">
        <v>764</v>
      </c>
      <c r="AY44" s="206">
        <f>AX44/(AX41+AX37)</f>
        <v/>
      </c>
      <c r="AZ44" s="207" t="n">
        <v>348</v>
      </c>
      <c r="BA44" s="206">
        <f>AZ44/(AZ41+AZ37)</f>
        <v/>
      </c>
      <c r="BB44" s="207" t="n">
        <v>214</v>
      </c>
      <c r="BC44" s="206">
        <f>BB44/(BB41+BB37)</f>
        <v/>
      </c>
      <c r="BD44" s="207" t="n">
        <v>442</v>
      </c>
      <c r="BE44" s="206">
        <f>BD44/(BD41+BD37)</f>
        <v/>
      </c>
      <c r="BF44" s="207" t="n">
        <v>440</v>
      </c>
      <c r="BG44" s="208">
        <f>BF44/(BF41+BF37)</f>
        <v/>
      </c>
      <c r="BH44" s="207" t="n">
        <v>505</v>
      </c>
      <c r="BI44" s="208">
        <f>BH44/(BH41+BH37)</f>
        <v/>
      </c>
      <c r="BJ44" s="207" t="n">
        <v>461</v>
      </c>
      <c r="BK44" s="208">
        <f>BJ44/(BJ41+BJ37)</f>
        <v/>
      </c>
      <c r="BL44" s="167">
        <f>AVERAGE(B44,D44,F44,H44,J44,L44,N44,P44,R44,T44,V44,X44,Z44,AB44,AD44,AF44,AH44,AJ44,AL44,AN44,AP44,AR44,AT44,AV44,AX44,AZ44,BB44,BD44,BF44,BH44,BJ44)</f>
        <v/>
      </c>
      <c r="BM44" s="202">
        <f>BL44/(BL41+BL37)</f>
        <v/>
      </c>
      <c r="BN44" s="167">
        <f>SUM(B44,D44,F44,H44,J44,L44,N44,P44,R44,T44,V44,X44,Z44,AB44,AD44,AF44,AH44,AJ44,AL44,AN44,AP44,AR44,AT44,AV44,AX44,AZ44,BB44,BD44,BF44,BH44,BJ44)</f>
        <v/>
      </c>
      <c r="BO44" s="155" t="n"/>
    </row>
    <row r="45">
      <c r="A45" s="284" t="inlineStr">
        <is>
          <t>Оформлена допуслуга (начать оформление=100%)</t>
        </is>
      </c>
      <c r="B45" s="200" t="n"/>
      <c r="C45" s="212">
        <f>B45/B16</f>
        <v/>
      </c>
      <c r="D45" s="213" t="n"/>
      <c r="E45" s="212">
        <f>D45/D16</f>
        <v/>
      </c>
      <c r="F45" s="213" t="n"/>
      <c r="G45" s="212">
        <f>F45/F16</f>
        <v/>
      </c>
      <c r="H45" s="213" t="n"/>
      <c r="I45" s="212">
        <f>H45/H16</f>
        <v/>
      </c>
      <c r="J45" s="213" t="n"/>
      <c r="K45" s="212">
        <f>J45/J16</f>
        <v/>
      </c>
      <c r="L45" s="213" t="n"/>
      <c r="M45" s="212">
        <f>L45/L16</f>
        <v/>
      </c>
      <c r="N45" s="213" t="n"/>
      <c r="O45" s="212">
        <f>N45/N16</f>
        <v/>
      </c>
      <c r="P45" s="213" t="n"/>
      <c r="Q45" s="212">
        <f>P45/P16</f>
        <v/>
      </c>
      <c r="R45" s="213" t="n"/>
      <c r="S45" s="212">
        <f>R45/R16</f>
        <v/>
      </c>
      <c r="T45" s="213" t="n"/>
      <c r="U45" s="212">
        <f>T45/T16</f>
        <v/>
      </c>
      <c r="V45" s="213" t="n"/>
      <c r="W45" s="212">
        <f>V45/V16</f>
        <v/>
      </c>
      <c r="X45" s="213" t="n"/>
      <c r="Y45" s="212">
        <f>X45/X16</f>
        <v/>
      </c>
      <c r="Z45" s="213" t="n"/>
      <c r="AA45" s="212">
        <f>Z45/Z16</f>
        <v/>
      </c>
      <c r="AB45" s="213" t="n"/>
      <c r="AC45" s="212">
        <f>AB45/AB16</f>
        <v/>
      </c>
      <c r="AD45" s="213" t="n"/>
      <c r="AE45" s="212">
        <f>AD45/AD16</f>
        <v/>
      </c>
      <c r="AF45" s="214" t="n"/>
      <c r="AG45" s="212">
        <f>AF45/AF16</f>
        <v/>
      </c>
      <c r="AH45" s="213" t="n"/>
      <c r="AI45" s="212">
        <f>AH45/AH16</f>
        <v/>
      </c>
      <c r="AJ45" s="213" t="n">
        <v>376</v>
      </c>
      <c r="AK45" s="212">
        <f>AJ45/AJ16</f>
        <v/>
      </c>
      <c r="AL45" s="213" t="n"/>
      <c r="AM45" s="212">
        <f>AL45/AL16</f>
        <v/>
      </c>
      <c r="AN45" s="213" t="n"/>
      <c r="AO45" s="212">
        <f>AN45/AN16</f>
        <v/>
      </c>
      <c r="AP45" s="215" t="n"/>
      <c r="AQ45" s="212">
        <f>AP45/AP16</f>
        <v/>
      </c>
      <c r="AR45" s="213" t="n"/>
      <c r="AS45" s="212">
        <f>AR45/AR16</f>
        <v/>
      </c>
      <c r="AT45" s="213" t="n"/>
      <c r="AU45" s="212">
        <f>AT45/AT16</f>
        <v/>
      </c>
      <c r="AV45" s="213" t="n"/>
      <c r="AW45" s="212">
        <f>AV45/AV16</f>
        <v/>
      </c>
      <c r="AX45" s="213" t="n"/>
      <c r="AY45" s="212">
        <f>AX45/AX16</f>
        <v/>
      </c>
      <c r="AZ45" s="213" t="n"/>
      <c r="BA45" s="212">
        <f>AZ45/AZ16</f>
        <v/>
      </c>
      <c r="BB45" s="213" t="n"/>
      <c r="BC45" s="212">
        <f>BB45/BB16</f>
        <v/>
      </c>
      <c r="BD45" s="213" t="n"/>
      <c r="BE45" s="212">
        <f>BD45/BD16</f>
        <v/>
      </c>
      <c r="BF45" s="213" t="n"/>
      <c r="BG45" s="216">
        <f>BF45/BF16</f>
        <v/>
      </c>
      <c r="BH45" s="213" t="n"/>
      <c r="BI45" s="216">
        <f>BH45/BH16</f>
        <v/>
      </c>
      <c r="BJ45" s="213" t="n"/>
      <c r="BK45" s="216">
        <f>BJ45/BJ16</f>
        <v/>
      </c>
      <c r="BL45" s="195">
        <f>AVERAGE(B45,D45,F45,H45,J45,L45,N45,P45,R45,T45,V45,X45,Z45,AB45,AD45,AF45,AH45,AJ45,AL45,AN45,AP45,AR45,AT45,AV45,AX45,AZ45,BB45,BD45,BF45,BH45,BJ45)</f>
        <v/>
      </c>
      <c r="BM45" s="196">
        <f>(BL45/BL16)</f>
        <v/>
      </c>
      <c r="BN45" s="195">
        <f>SUM(B45,D45,F45,H45,J45,L45,N45,P45,R45,T45,V45,X45,Z45,AB45,AD45,AF45,AH45,AJ45,AL45,AN45,AP45,AR45,AT45,AV45,AX45,AZ45,BB45,BD45,BF45,BH45,BJ45)</f>
        <v/>
      </c>
      <c r="BO45" s="155" t="n"/>
    </row>
    <row r="46">
      <c r="A46" s="279" t="inlineStr">
        <is>
          <t>Составная цель «Добавление карты» во время оформления (начать оформление=100%)</t>
        </is>
      </c>
      <c r="B46" s="172" t="n"/>
      <c r="C46" s="158" t="n"/>
      <c r="D46" s="172" t="n"/>
      <c r="E46" s="158" t="n"/>
      <c r="F46" s="172" t="n"/>
      <c r="G46" s="158" t="n"/>
      <c r="H46" s="172" t="n"/>
      <c r="I46" s="158" t="n"/>
      <c r="J46" s="172" t="n"/>
      <c r="K46" s="158" t="n"/>
      <c r="L46" s="172" t="n"/>
      <c r="M46" s="158" t="n"/>
      <c r="N46" s="172" t="n"/>
      <c r="O46" s="158" t="n"/>
      <c r="P46" s="172" t="n"/>
      <c r="Q46" s="158" t="n"/>
      <c r="R46" s="172" t="n"/>
      <c r="S46" s="158" t="n"/>
      <c r="T46" s="172" t="n"/>
      <c r="U46" s="158" t="n"/>
      <c r="V46" s="172" t="n"/>
      <c r="W46" s="158" t="n"/>
      <c r="X46" s="172" t="n"/>
      <c r="Y46" s="158" t="n"/>
      <c r="Z46" s="172" t="n"/>
      <c r="AA46" s="158" t="n"/>
      <c r="AB46" s="172" t="n"/>
      <c r="AC46" s="158" t="n"/>
      <c r="AD46" s="172" t="n"/>
      <c r="AE46" s="158" t="n"/>
      <c r="AF46" s="172" t="n"/>
      <c r="AG46" s="158" t="n"/>
      <c r="AH46" s="172" t="n"/>
      <c r="AI46" s="158" t="n"/>
      <c r="AJ46" s="172" t="n"/>
      <c r="AK46" s="158" t="n"/>
      <c r="AL46" s="172" t="n"/>
      <c r="AM46" s="158" t="n"/>
      <c r="AN46" s="172" t="n"/>
      <c r="AO46" s="158" t="n"/>
      <c r="AP46" s="172" t="n"/>
      <c r="AQ46" s="158" t="n"/>
      <c r="AR46" s="172" t="n"/>
      <c r="AS46" s="158" t="n"/>
      <c r="AT46" s="172" t="n"/>
      <c r="AU46" s="158" t="n"/>
      <c r="AV46" s="172" t="n"/>
      <c r="AW46" s="158" t="n"/>
      <c r="AX46" s="172" t="n"/>
      <c r="AY46" s="158" t="n"/>
      <c r="AZ46" s="172" t="n"/>
      <c r="BA46" s="158" t="n"/>
      <c r="BB46" s="172" t="n"/>
      <c r="BC46" s="158" t="n"/>
      <c r="BD46" s="172" t="n"/>
      <c r="BE46" s="158" t="n"/>
      <c r="BF46" s="172" t="n"/>
      <c r="BG46" s="158" t="n"/>
      <c r="BH46" s="172" t="n"/>
      <c r="BI46" s="158" t="n"/>
      <c r="BJ46" s="172" t="n"/>
      <c r="BK46" s="158" t="n"/>
      <c r="BL46" s="167" t="n"/>
      <c r="BM46" s="186" t="n"/>
      <c r="BN46" s="167" t="n"/>
      <c r="BO46" s="155" t="n"/>
    </row>
    <row r="47">
      <c r="A47" s="223" t="inlineStr">
        <is>
          <t>Нажал "Добавить карту"</t>
        </is>
      </c>
      <c r="B47" s="169" t="n">
        <v>218</v>
      </c>
      <c r="C47" s="165">
        <f>B47/B16</f>
        <v/>
      </c>
      <c r="D47" s="169" t="n">
        <v>236</v>
      </c>
      <c r="E47" s="165">
        <f>D47/D16</f>
        <v/>
      </c>
      <c r="F47" s="169" t="n">
        <v>228</v>
      </c>
      <c r="G47" s="165">
        <f>F47/F16</f>
        <v/>
      </c>
      <c r="H47" s="169" t="n">
        <v>271</v>
      </c>
      <c r="I47" s="165">
        <f>H47/H16</f>
        <v/>
      </c>
      <c r="J47" s="169" t="n">
        <v>371</v>
      </c>
      <c r="K47" s="165">
        <f>J47/J16</f>
        <v/>
      </c>
      <c r="L47" s="169" t="n">
        <v>262</v>
      </c>
      <c r="M47" s="165">
        <f>L47/L16</f>
        <v/>
      </c>
      <c r="N47" s="169" t="n">
        <v>340</v>
      </c>
      <c r="O47" s="165">
        <f>N47/N16</f>
        <v/>
      </c>
      <c r="P47" s="169" t="n">
        <v>197</v>
      </c>
      <c r="Q47" s="165">
        <f>P47/P16</f>
        <v/>
      </c>
      <c r="R47" s="169" t="n">
        <v>225</v>
      </c>
      <c r="S47" s="165">
        <f>R47/R16</f>
        <v/>
      </c>
      <c r="T47" s="169" t="n">
        <v>287</v>
      </c>
      <c r="U47" s="165">
        <f>T47/T16</f>
        <v/>
      </c>
      <c r="V47" s="169" t="n">
        <v>308</v>
      </c>
      <c r="W47" s="165">
        <f>V47/V16</f>
        <v/>
      </c>
      <c r="X47" s="169" t="n">
        <v>295</v>
      </c>
      <c r="Y47" s="165">
        <f>X47/X16</f>
        <v/>
      </c>
      <c r="Z47" s="169" t="n">
        <v>229</v>
      </c>
      <c r="AA47" s="165">
        <f>Z47/Z16</f>
        <v/>
      </c>
      <c r="AB47" s="169" t="n">
        <v>316</v>
      </c>
      <c r="AC47" s="165">
        <f>AB47/AB16</f>
        <v/>
      </c>
      <c r="AD47" s="169" t="n">
        <v>321</v>
      </c>
      <c r="AE47" s="165">
        <f>AD47/AD16</f>
        <v/>
      </c>
      <c r="AF47" s="169" t="n">
        <v>327</v>
      </c>
      <c r="AG47" s="165">
        <f>AF47/AF16</f>
        <v/>
      </c>
      <c r="AH47" s="169" t="n">
        <v>253</v>
      </c>
      <c r="AI47" s="165">
        <f>AH47/AH16</f>
        <v/>
      </c>
      <c r="AJ47" s="169" t="n">
        <v>274</v>
      </c>
      <c r="AK47" s="165">
        <f>AJ47/AJ16</f>
        <v/>
      </c>
      <c r="AL47" s="169" t="n">
        <v>259</v>
      </c>
      <c r="AM47" s="165">
        <f>AL47/AL16</f>
        <v/>
      </c>
      <c r="AN47" s="169" t="n">
        <v>246</v>
      </c>
      <c r="AO47" s="165">
        <f>AN47/AN16</f>
        <v/>
      </c>
      <c r="AP47" s="169" t="n">
        <v>353</v>
      </c>
      <c r="AQ47" s="165">
        <f>AP47/AP16</f>
        <v/>
      </c>
      <c r="AR47" s="169" t="n">
        <v>328</v>
      </c>
      <c r="AS47" s="165">
        <f>AR47/AR16</f>
        <v/>
      </c>
      <c r="AT47" s="169" t="n">
        <v>268</v>
      </c>
      <c r="AU47" s="165">
        <f>AT47/AT16</f>
        <v/>
      </c>
      <c r="AV47" s="169" t="n">
        <v>276</v>
      </c>
      <c r="AW47" s="165">
        <f>AV47/AV16</f>
        <v/>
      </c>
      <c r="AX47" s="169" t="n">
        <v>362</v>
      </c>
      <c r="AY47" s="165">
        <f>AX47/AX16</f>
        <v/>
      </c>
      <c r="AZ47" s="169" t="n">
        <v>313</v>
      </c>
      <c r="BA47" s="165">
        <f>AZ47/AZ16</f>
        <v/>
      </c>
      <c r="BB47" s="169" t="n">
        <v>261</v>
      </c>
      <c r="BC47" s="165">
        <f>BB47/BB16</f>
        <v/>
      </c>
      <c r="BD47" s="169" t="n">
        <v>342</v>
      </c>
      <c r="BE47" s="165">
        <f>BD47/BD16</f>
        <v/>
      </c>
      <c r="BF47" s="169" t="n">
        <v>302</v>
      </c>
      <c r="BG47" s="165">
        <f>BF47/BF16</f>
        <v/>
      </c>
      <c r="BH47" s="169" t="n">
        <v>441</v>
      </c>
      <c r="BI47" s="165">
        <f>BH47/BH16</f>
        <v/>
      </c>
      <c r="BJ47" s="169" t="n">
        <v>367</v>
      </c>
      <c r="BK47" s="165">
        <f>BJ47/BJ16</f>
        <v/>
      </c>
      <c r="BL47" s="167">
        <f>AVERAGE(B47,D47,F47,H47,J47,L47,N47,P47,R47,T47,V47,X47,Z47,AB47,AD47,AF47,AH47,AJ47,AL47,AN47,AP47,AR47,AT47,AV47,AX47,AZ47,BB47,BD47,BF47,BH47,BJ47)</f>
        <v/>
      </c>
      <c r="BM47" s="186">
        <f>BL47/BL16</f>
        <v/>
      </c>
      <c r="BN47" s="167">
        <f>SUM(B47,D47,F47,H47,J47,L47,N47,P47,R47,T47,V47,X47,Z47,AB47,AD47,AF47,AH47,AJ47,AL47,AN47,AP47,AR47,AT47,AV47,AX47,AZ47,BB47,BD47,BF47,BH47,BJ47)</f>
        <v/>
      </c>
      <c r="BO47" s="155" t="n"/>
    </row>
    <row r="48">
      <c r="A48" s="223" t="inlineStr">
        <is>
          <t>Карта успешно добавлена</t>
        </is>
      </c>
      <c r="B48" s="169" t="n">
        <v>189</v>
      </c>
      <c r="C48" s="192">
        <f>B48/B47</f>
        <v/>
      </c>
      <c r="D48" s="169" t="n">
        <v>203</v>
      </c>
      <c r="E48" s="192">
        <f>D48/D47</f>
        <v/>
      </c>
      <c r="F48" s="169" t="n">
        <v>196</v>
      </c>
      <c r="G48" s="192">
        <f>F48/F47</f>
        <v/>
      </c>
      <c r="H48" s="169" t="n">
        <v>237</v>
      </c>
      <c r="I48" s="192">
        <f>H48/H47</f>
        <v/>
      </c>
      <c r="J48" s="169" t="n">
        <v>334</v>
      </c>
      <c r="K48" s="192">
        <f>J48/J47</f>
        <v/>
      </c>
      <c r="L48" s="169" t="n">
        <v>230</v>
      </c>
      <c r="M48" s="192">
        <f>L48/L47</f>
        <v/>
      </c>
      <c r="N48" s="169" t="n">
        <v>293</v>
      </c>
      <c r="O48" s="192">
        <f>N48/N47</f>
        <v/>
      </c>
      <c r="P48" s="169" t="n">
        <v>171</v>
      </c>
      <c r="Q48" s="192">
        <f>P48/P47</f>
        <v/>
      </c>
      <c r="R48" s="169" t="n">
        <v>202</v>
      </c>
      <c r="S48" s="192">
        <f>R48/R47</f>
        <v/>
      </c>
      <c r="T48" s="169" t="n">
        <v>257</v>
      </c>
      <c r="U48" s="192">
        <f>T48/T47</f>
        <v/>
      </c>
      <c r="V48" s="169" t="n">
        <v>268</v>
      </c>
      <c r="W48" s="192">
        <f>V48/V47</f>
        <v/>
      </c>
      <c r="X48" s="169" t="n">
        <v>259</v>
      </c>
      <c r="Y48" s="192">
        <f>X48/X47</f>
        <v/>
      </c>
      <c r="Z48" s="169" t="n">
        <v>196</v>
      </c>
      <c r="AA48" s="192">
        <f>Z48/Z47</f>
        <v/>
      </c>
      <c r="AB48" s="169" t="n">
        <v>283</v>
      </c>
      <c r="AC48" s="192">
        <f>AB48/AB47</f>
        <v/>
      </c>
      <c r="AD48" s="169" t="n">
        <v>275</v>
      </c>
      <c r="AE48" s="192">
        <f>AD48/AD47</f>
        <v/>
      </c>
      <c r="AF48" s="169" t="n">
        <v>292</v>
      </c>
      <c r="AG48" s="192">
        <f>AF48/AF47</f>
        <v/>
      </c>
      <c r="AH48" s="169" t="n">
        <v>225</v>
      </c>
      <c r="AI48" s="192">
        <f>AH48/AH47</f>
        <v/>
      </c>
      <c r="AJ48" s="169" t="n">
        <v>233</v>
      </c>
      <c r="AK48" s="192">
        <f>AJ48/AJ47</f>
        <v/>
      </c>
      <c r="AL48" s="169" t="n">
        <v>221</v>
      </c>
      <c r="AM48" s="192">
        <f>AL48/AL47</f>
        <v/>
      </c>
      <c r="AN48" s="169" t="n">
        <v>222</v>
      </c>
      <c r="AO48" s="192">
        <f>AN48/AN47</f>
        <v/>
      </c>
      <c r="AP48" s="169" t="n">
        <v>316</v>
      </c>
      <c r="AQ48" s="192">
        <f>AP48/AP47</f>
        <v/>
      </c>
      <c r="AR48" s="169" t="n">
        <v>282</v>
      </c>
      <c r="AS48" s="192">
        <f>AR48/AR47</f>
        <v/>
      </c>
      <c r="AT48" s="169" t="n">
        <v>235</v>
      </c>
      <c r="AU48" s="192">
        <f>AT48/AT47</f>
        <v/>
      </c>
      <c r="AV48" s="169" t="n">
        <v>247</v>
      </c>
      <c r="AW48" s="192">
        <f>AV48/AV47</f>
        <v/>
      </c>
      <c r="AX48" s="169" t="n">
        <v>309</v>
      </c>
      <c r="AY48" s="192">
        <f>AX48/AX47</f>
        <v/>
      </c>
      <c r="AZ48" s="169" t="n">
        <v>282</v>
      </c>
      <c r="BA48" s="192">
        <f>AZ48/AZ47</f>
        <v/>
      </c>
      <c r="BB48" s="169" t="n">
        <v>234</v>
      </c>
      <c r="BC48" s="192">
        <f>BB48/BB47</f>
        <v/>
      </c>
      <c r="BD48" s="169" t="n">
        <v>306</v>
      </c>
      <c r="BE48" s="192">
        <f>BD48/BD47</f>
        <v/>
      </c>
      <c r="BF48" s="169" t="n">
        <v>265</v>
      </c>
      <c r="BG48" s="192">
        <f>BF48/BF47</f>
        <v/>
      </c>
      <c r="BH48" s="169" t="n">
        <v>388</v>
      </c>
      <c r="BI48" s="192">
        <f>BH48/BH47</f>
        <v/>
      </c>
      <c r="BJ48" s="169" t="n">
        <v>316</v>
      </c>
      <c r="BK48" s="192">
        <f>BJ48/BJ47</f>
        <v/>
      </c>
      <c r="BL48" s="167">
        <f>AVERAGE(B48,D48,F48,H48,J48,L48,N48,P48,R48,T48,V48,X48,Z48,AB48,AD48,AF48,AH48,AJ48,AL48,AN48,AP48,AR48,AT48,AV48,AX48,AZ48,BB48,BD48,BF48,BH48,BJ48)</f>
        <v/>
      </c>
      <c r="BM48" s="186">
        <f>BL48/BL47</f>
        <v/>
      </c>
      <c r="BN48" s="167">
        <f>SUM(B48,D48,F48,H48,J48,L48,N48,P48,R48,T48,V48,X48,Z48,AB48,AD48,AF48,AH48,AJ48,AL48,AN48,AP48,AR48,AT48,AV48,AX48,AZ48,BB48,BD48,BF48,BH48,BJ48)</f>
        <v/>
      </c>
      <c r="BO48" s="155" t="n"/>
    </row>
    <row r="49">
      <c r="A49" s="279" t="inlineStr">
        <is>
          <t>Составная цель «Добавление карты» в профиле (Вход в ЛК = 100%)</t>
        </is>
      </c>
      <c r="B49" s="172" t="n"/>
      <c r="C49" s="158" t="n"/>
      <c r="D49" s="172" t="n"/>
      <c r="E49" s="158" t="n"/>
      <c r="F49" s="172" t="n"/>
      <c r="G49" s="158" t="n"/>
      <c r="H49" s="172" t="n"/>
      <c r="I49" s="158" t="n"/>
      <c r="J49" s="172" t="n"/>
      <c r="K49" s="158" t="n"/>
      <c r="L49" s="172" t="n"/>
      <c r="M49" s="158" t="n"/>
      <c r="N49" s="172" t="n"/>
      <c r="O49" s="158" t="n"/>
      <c r="P49" s="172" t="n"/>
      <c r="Q49" s="158" t="n"/>
      <c r="R49" s="172" t="n"/>
      <c r="S49" s="158" t="n"/>
      <c r="T49" s="172" t="n"/>
      <c r="U49" s="158" t="n"/>
      <c r="V49" s="172" t="n"/>
      <c r="W49" s="158" t="n"/>
      <c r="X49" s="172" t="n"/>
      <c r="Y49" s="158" t="n"/>
      <c r="Z49" s="172" t="n"/>
      <c r="AA49" s="158" t="n"/>
      <c r="AB49" s="172" t="n"/>
      <c r="AC49" s="158" t="n"/>
      <c r="AD49" s="172" t="n"/>
      <c r="AE49" s="158" t="n"/>
      <c r="AF49" s="172" t="n"/>
      <c r="AG49" s="158" t="n"/>
      <c r="AH49" s="172" t="n"/>
      <c r="AI49" s="158" t="n"/>
      <c r="AJ49" s="172" t="n"/>
      <c r="AK49" s="158" t="n"/>
      <c r="AL49" s="172" t="n"/>
      <c r="AM49" s="158" t="n"/>
      <c r="AN49" s="172" t="n"/>
      <c r="AO49" s="158" t="n"/>
      <c r="AP49" s="172" t="n"/>
      <c r="AQ49" s="158" t="n"/>
      <c r="AR49" s="172" t="n"/>
      <c r="AS49" s="158" t="n"/>
      <c r="AT49" s="172" t="n"/>
      <c r="AU49" s="158" t="n"/>
      <c r="AV49" s="172" t="n"/>
      <c r="AW49" s="158" t="n"/>
      <c r="AX49" s="172" t="n"/>
      <c r="AY49" s="158" t="n"/>
      <c r="AZ49" s="172" t="n"/>
      <c r="BA49" s="158" t="n"/>
      <c r="BB49" s="172" t="n"/>
      <c r="BC49" s="158" t="n"/>
      <c r="BD49" s="172" t="n"/>
      <c r="BE49" s="158" t="n"/>
      <c r="BF49" s="172" t="n"/>
      <c r="BG49" s="158" t="n"/>
      <c r="BH49" s="172" t="n"/>
      <c r="BI49" s="158" t="n"/>
      <c r="BJ49" s="172" t="n"/>
      <c r="BK49" s="158" t="n"/>
      <c r="BL49" s="160" t="n"/>
      <c r="BM49" s="204" t="n"/>
      <c r="BN49" s="160" t="n"/>
      <c r="BO49" s="155" t="n"/>
    </row>
    <row r="50">
      <c r="A50" s="223" t="inlineStr">
        <is>
          <t>Нажал "Добавить карту"</t>
        </is>
      </c>
      <c r="B50" s="169" t="n">
        <v>96</v>
      </c>
      <c r="C50" s="165">
        <f>B50/B4</f>
        <v/>
      </c>
      <c r="D50" s="169" t="n">
        <v>68</v>
      </c>
      <c r="E50" s="165">
        <f>D50/D4</f>
        <v/>
      </c>
      <c r="F50" s="169" t="n">
        <v>89</v>
      </c>
      <c r="G50" s="165">
        <f>F50/F4</f>
        <v/>
      </c>
      <c r="H50" s="169" t="n">
        <v>89</v>
      </c>
      <c r="I50" s="165">
        <f>H50/H4</f>
        <v/>
      </c>
      <c r="J50" s="169" t="n">
        <v>123</v>
      </c>
      <c r="K50" s="165">
        <f>J50/J4</f>
        <v/>
      </c>
      <c r="L50" s="169" t="n">
        <v>88</v>
      </c>
      <c r="M50" s="165">
        <f>L50/L4</f>
        <v/>
      </c>
      <c r="N50" s="169" t="n">
        <v>91</v>
      </c>
      <c r="O50" s="165">
        <f>N50/N4</f>
        <v/>
      </c>
      <c r="P50" s="169" t="n">
        <v>98</v>
      </c>
      <c r="Q50" s="165">
        <f>P50/P4</f>
        <v/>
      </c>
      <c r="R50" s="169" t="n">
        <v>94</v>
      </c>
      <c r="S50" s="165">
        <f>R50/R4</f>
        <v/>
      </c>
      <c r="T50" s="169" t="n">
        <v>147</v>
      </c>
      <c r="U50" s="165">
        <f>T50/T4</f>
        <v/>
      </c>
      <c r="V50" s="169" t="n">
        <v>131</v>
      </c>
      <c r="W50" s="165">
        <f>V50/V4</f>
        <v/>
      </c>
      <c r="X50" s="169" t="n">
        <v>130</v>
      </c>
      <c r="Y50" s="165">
        <f>X50/X4</f>
        <v/>
      </c>
      <c r="Z50" s="169" t="n">
        <v>99</v>
      </c>
      <c r="AA50" s="165">
        <f>Z50/Z4</f>
        <v/>
      </c>
      <c r="AB50" s="169" t="n">
        <v>132</v>
      </c>
      <c r="AC50" s="165">
        <f>AB50/AB4</f>
        <v/>
      </c>
      <c r="AD50" s="169" t="n">
        <v>145</v>
      </c>
      <c r="AE50" s="165">
        <f>AD50/AD4</f>
        <v/>
      </c>
      <c r="AF50" s="169" t="n">
        <v>142</v>
      </c>
      <c r="AG50" s="165">
        <f>AF50/AF4</f>
        <v/>
      </c>
      <c r="AH50" s="169" t="n">
        <v>129</v>
      </c>
      <c r="AI50" s="165">
        <f>AH50/AH4</f>
        <v/>
      </c>
      <c r="AJ50" s="169" t="n">
        <v>94</v>
      </c>
      <c r="AK50" s="165">
        <f>AJ50/AJ4</f>
        <v/>
      </c>
      <c r="AL50" s="169" t="n">
        <v>80</v>
      </c>
      <c r="AM50" s="165">
        <f>AL50/AL4</f>
        <v/>
      </c>
      <c r="AN50" s="169" t="n">
        <v>82</v>
      </c>
      <c r="AO50" s="165">
        <f>AN50/AN4</f>
        <v/>
      </c>
      <c r="AP50" s="169" t="n">
        <v>118</v>
      </c>
      <c r="AQ50" s="165">
        <f>AP50/AP4</f>
        <v/>
      </c>
      <c r="AR50" s="169" t="n">
        <v>108</v>
      </c>
      <c r="AS50" s="165">
        <f>AR50/AR4</f>
        <v/>
      </c>
      <c r="AT50" s="169" t="n">
        <v>646</v>
      </c>
      <c r="AU50" s="165">
        <f>AT50/AT4</f>
        <v/>
      </c>
      <c r="AV50" s="169" t="n">
        <v>83</v>
      </c>
      <c r="AW50" s="165">
        <f>AV50/AV4</f>
        <v/>
      </c>
      <c r="AX50" s="169" t="n">
        <v>49</v>
      </c>
      <c r="AY50" s="165">
        <f>AX50/AX4</f>
        <v/>
      </c>
      <c r="AZ50" s="172" t="n">
        <v>313</v>
      </c>
      <c r="BA50" s="165">
        <f>AZ50/AZ4</f>
        <v/>
      </c>
      <c r="BB50" s="169" t="n">
        <v>261</v>
      </c>
      <c r="BC50" s="165">
        <f>BB50/BB4</f>
        <v/>
      </c>
      <c r="BD50" s="169" t="n">
        <v>76</v>
      </c>
      <c r="BE50" s="165">
        <f>BD50/BD4</f>
        <v/>
      </c>
      <c r="BF50" s="169" t="n">
        <v>100</v>
      </c>
      <c r="BG50" s="165">
        <f>BF50/BF4</f>
        <v/>
      </c>
      <c r="BH50" s="169" t="n">
        <v>95</v>
      </c>
      <c r="BI50" s="165">
        <f>BH50/BH4</f>
        <v/>
      </c>
      <c r="BJ50" s="169" t="n">
        <v>85</v>
      </c>
      <c r="BK50" s="165">
        <f>BJ50/BJ4</f>
        <v/>
      </c>
      <c r="BL50" s="167">
        <f>AVERAGE(B50,D50,F50,H50,J50,L50,N50,P50,R50,T50,V50,X50,Z50,AB50,AD50,AF50,AH50,AJ50,AL50,AN50,AP50,AR50,AT50,AV50,AX50,AZ50,BB50,BD50,BF50,BH50,BJ50)</f>
        <v/>
      </c>
      <c r="BM50" s="186">
        <f>BL50/BL4</f>
        <v/>
      </c>
      <c r="BN50" s="167">
        <f>SUM(B50,D50,F50,H50,J50,L50,N50,P50,R50,T50,V50,X50,Z50,AB50,AD50,AF50,AH50,AJ50,AL50,AN50,AP50,AR50,AT50,AV50,AX50,AZ50,BB50,BD50,BF50,BH50,BJ50)</f>
        <v/>
      </c>
      <c r="BO50" s="155" t="n"/>
    </row>
    <row r="51">
      <c r="A51" s="223" t="inlineStr">
        <is>
          <t>Карта успешно добавлена</t>
        </is>
      </c>
      <c r="B51" s="169" t="n">
        <v>32</v>
      </c>
      <c r="C51" s="165">
        <f>B51/B50</f>
        <v/>
      </c>
      <c r="D51" s="169" t="n">
        <v>28</v>
      </c>
      <c r="E51" s="165">
        <f>D51/D50</f>
        <v/>
      </c>
      <c r="F51" s="169" t="n">
        <v>35</v>
      </c>
      <c r="G51" s="165">
        <f>F51/F50</f>
        <v/>
      </c>
      <c r="H51" s="169" t="n">
        <v>40</v>
      </c>
      <c r="I51" s="165">
        <f>H51/H50</f>
        <v/>
      </c>
      <c r="J51" s="169" t="n">
        <v>46</v>
      </c>
      <c r="K51" s="165">
        <f>J51/J50</f>
        <v/>
      </c>
      <c r="L51" s="169" t="n">
        <v>28</v>
      </c>
      <c r="M51" s="165">
        <f>L51/L50</f>
        <v/>
      </c>
      <c r="N51" s="169" t="n">
        <v>38</v>
      </c>
      <c r="O51" s="165">
        <f>N51/N50</f>
        <v/>
      </c>
      <c r="P51" s="169" t="n">
        <v>37</v>
      </c>
      <c r="Q51" s="165">
        <f>P51/P50</f>
        <v/>
      </c>
      <c r="R51" s="169" t="n">
        <v>27</v>
      </c>
      <c r="S51" s="165">
        <f>R51/R50</f>
        <v/>
      </c>
      <c r="T51" s="169" t="n">
        <v>50</v>
      </c>
      <c r="U51" s="165">
        <f>T51/T50</f>
        <v/>
      </c>
      <c r="V51" s="169" t="n">
        <v>48</v>
      </c>
      <c r="W51" s="165">
        <f>V51/V50</f>
        <v/>
      </c>
      <c r="X51" s="169" t="n">
        <v>52</v>
      </c>
      <c r="Y51" s="165">
        <f>X51/X50</f>
        <v/>
      </c>
      <c r="Z51" s="169" t="n">
        <v>30</v>
      </c>
      <c r="AA51" s="165">
        <f>Z51/Z50</f>
        <v/>
      </c>
      <c r="AB51" s="169" t="n">
        <v>44</v>
      </c>
      <c r="AC51" s="165">
        <f>AB51/AB50</f>
        <v/>
      </c>
      <c r="AD51" s="169" t="n">
        <v>58</v>
      </c>
      <c r="AE51" s="165">
        <f>AD51/AD50</f>
        <v/>
      </c>
      <c r="AF51" s="169" t="n">
        <v>52</v>
      </c>
      <c r="AG51" s="165">
        <f>AF51/AF50</f>
        <v/>
      </c>
      <c r="AH51" s="169" t="n">
        <v>59</v>
      </c>
      <c r="AI51" s="165">
        <f>AH51/AH50</f>
        <v/>
      </c>
      <c r="AJ51" s="169" t="n">
        <v>44</v>
      </c>
      <c r="AK51" s="165">
        <f>AJ51/AJ50</f>
        <v/>
      </c>
      <c r="AL51" s="169" t="n">
        <v>28</v>
      </c>
      <c r="AM51" s="165">
        <f>AL51/AL50</f>
        <v/>
      </c>
      <c r="AN51" s="169" t="n">
        <v>31</v>
      </c>
      <c r="AO51" s="165">
        <f>AN51/AN50</f>
        <v/>
      </c>
      <c r="AP51" s="169" t="n">
        <v>37</v>
      </c>
      <c r="AQ51" s="165">
        <f>AP51/AP50</f>
        <v/>
      </c>
      <c r="AR51" s="169" t="n">
        <v>36</v>
      </c>
      <c r="AS51" s="165">
        <f>AR51/AR50</f>
        <v/>
      </c>
      <c r="AT51" s="169" t="n">
        <v>75</v>
      </c>
      <c r="AU51" s="165">
        <f>AT51/AT50</f>
        <v/>
      </c>
      <c r="AV51" s="169" t="n">
        <v>30</v>
      </c>
      <c r="AW51" s="165">
        <f>AV51/AV50</f>
        <v/>
      </c>
      <c r="AX51" s="169" t="n">
        <v>18</v>
      </c>
      <c r="AY51" s="165">
        <f>AX51/AX50</f>
        <v/>
      </c>
      <c r="AZ51" s="169" t="n">
        <v>282</v>
      </c>
      <c r="BA51" s="165">
        <f>AZ51/AZ50</f>
        <v/>
      </c>
      <c r="BB51" s="169" t="n">
        <v>234</v>
      </c>
      <c r="BC51" s="165">
        <f>BB51/BB50</f>
        <v/>
      </c>
      <c r="BD51" s="169" t="n">
        <v>31</v>
      </c>
      <c r="BE51" s="165">
        <f>BD51/BD50</f>
        <v/>
      </c>
      <c r="BF51" s="169" t="n">
        <v>41</v>
      </c>
      <c r="BG51" s="165">
        <f>BF51/BF50</f>
        <v/>
      </c>
      <c r="BH51" s="169" t="n">
        <v>36</v>
      </c>
      <c r="BI51" s="165">
        <f>BH51/BH50</f>
        <v/>
      </c>
      <c r="BJ51" s="169" t="n">
        <v>40</v>
      </c>
      <c r="BK51" s="165">
        <f>BJ51/BJ50</f>
        <v/>
      </c>
      <c r="BL51" s="177">
        <f>AVERAGE(B51,D51,F51,H51,J51,L51,N51,P51,R51,T51,V51,X51,Z51,AB51,AD51,AF51,AH51,AJ51,AL51,AN51,AP51,AR51,AT51,AV51,AX51,AZ51,BB51,BD51,BF51,BH51,BJ51)</f>
        <v/>
      </c>
      <c r="BM51" s="205">
        <f>BL51/BL50</f>
        <v/>
      </c>
      <c r="BN51" s="177">
        <f>SUM(B51,D51,F51,H51,J51,L51,N51,P51,R51,T51,V51,X51,Z51,AB51,AD51,AF51,AH51,AJ51,AL51,AN51,AP51,AR51,AT51,AV51,AX51,AZ51,BB51,BD51,BF51,BH51,BJ51)</f>
        <v/>
      </c>
      <c r="BO51" s="155" t="n"/>
    </row>
    <row r="52">
      <c r="A52" s="285" t="inlineStr">
        <is>
          <t xml:space="preserve">Ошибка в авторизации </t>
        </is>
      </c>
      <c r="B52" s="157" t="n">
        <v>48</v>
      </c>
      <c r="C52" s="180">
        <f>B52/B4</f>
        <v/>
      </c>
      <c r="D52" s="179" t="n">
        <v>30</v>
      </c>
      <c r="E52" s="217">
        <f>D52/D4</f>
        <v/>
      </c>
      <c r="F52" s="179" t="n">
        <v>44</v>
      </c>
      <c r="G52" s="217">
        <f>F52/F4</f>
        <v/>
      </c>
      <c r="H52" s="179" t="n">
        <v>55</v>
      </c>
      <c r="I52" s="217">
        <f>H52/H4</f>
        <v/>
      </c>
      <c r="J52" s="179" t="n">
        <v>35</v>
      </c>
      <c r="K52" s="180">
        <f>J52/J4</f>
        <v/>
      </c>
      <c r="L52" s="179" t="n">
        <v>13</v>
      </c>
      <c r="M52" s="217">
        <f>L52/L4</f>
        <v/>
      </c>
      <c r="N52" s="179" t="n">
        <v>20</v>
      </c>
      <c r="O52" s="217">
        <f>N52/N4</f>
        <v/>
      </c>
      <c r="P52" s="179" t="n">
        <v>35</v>
      </c>
      <c r="Q52" s="217">
        <f>P52/P4</f>
        <v/>
      </c>
      <c r="R52" s="179" t="n">
        <v>54</v>
      </c>
      <c r="S52" s="180">
        <f>R52/R4</f>
        <v/>
      </c>
      <c r="T52" s="179" t="n">
        <v>72</v>
      </c>
      <c r="U52" s="180">
        <f>T52/T4</f>
        <v/>
      </c>
      <c r="V52" s="179" t="n">
        <v>50</v>
      </c>
      <c r="W52" s="180">
        <f>V52/V4</f>
        <v/>
      </c>
      <c r="X52" s="179" t="n">
        <v>33</v>
      </c>
      <c r="Y52" s="180">
        <f>X52/X4</f>
        <v/>
      </c>
      <c r="Z52" s="179" t="n">
        <v>47</v>
      </c>
      <c r="AA52" s="180">
        <f>Z52/Z4</f>
        <v/>
      </c>
      <c r="AB52" s="179" t="n">
        <v>145</v>
      </c>
      <c r="AC52" s="180">
        <f>AB52/AB4</f>
        <v/>
      </c>
      <c r="AD52" s="179" t="n">
        <v>165</v>
      </c>
      <c r="AE52" s="180">
        <f>AD52/AD4</f>
        <v/>
      </c>
      <c r="AF52" s="179" t="n">
        <v>104</v>
      </c>
      <c r="AG52" s="180">
        <f>AF52/AF4</f>
        <v/>
      </c>
      <c r="AH52" s="179" t="n">
        <v>77</v>
      </c>
      <c r="AI52" s="180">
        <f>AH52/AH4</f>
        <v/>
      </c>
      <c r="AJ52" s="179" t="n">
        <v>36</v>
      </c>
      <c r="AK52" s="180">
        <f>AJ52/AJ4</f>
        <v/>
      </c>
      <c r="AL52" s="179" t="n">
        <v>8</v>
      </c>
      <c r="AM52" s="180">
        <f>AL52/AL4</f>
        <v/>
      </c>
      <c r="AN52" s="179" t="n">
        <v>49</v>
      </c>
      <c r="AO52" s="180">
        <f>AN52/AN4</f>
        <v/>
      </c>
      <c r="AP52" s="179" t="n">
        <v>57</v>
      </c>
      <c r="AQ52" s="180">
        <f>AP52/AP4</f>
        <v/>
      </c>
      <c r="AR52" s="179" t="n">
        <v>43</v>
      </c>
      <c r="AS52" s="180">
        <f>AR52/AR4</f>
        <v/>
      </c>
      <c r="AT52" s="179" t="n">
        <v>64</v>
      </c>
      <c r="AU52" s="180">
        <f>AT52/AT4</f>
        <v/>
      </c>
      <c r="AV52" s="179" t="n">
        <v>43</v>
      </c>
      <c r="AW52" s="180">
        <f>AV52/AV4</f>
        <v/>
      </c>
      <c r="AX52" s="179" t="n">
        <v>24</v>
      </c>
      <c r="AY52" s="180">
        <f>AX52/AX4</f>
        <v/>
      </c>
      <c r="AZ52" s="179" t="n">
        <v>14</v>
      </c>
      <c r="BA52" s="180">
        <f>AZ52/AZ4</f>
        <v/>
      </c>
      <c r="BB52" s="179" t="n">
        <v>31</v>
      </c>
      <c r="BC52" s="180">
        <f>BB52/BB4</f>
        <v/>
      </c>
      <c r="BD52" s="179" t="n">
        <v>50</v>
      </c>
      <c r="BE52" s="180">
        <f>BD52/BD4</f>
        <v/>
      </c>
      <c r="BF52" s="179" t="n">
        <v>29</v>
      </c>
      <c r="BG52" s="180">
        <f>BF52/BF4</f>
        <v/>
      </c>
      <c r="BH52" s="179" t="n">
        <v>38</v>
      </c>
      <c r="BI52" s="180">
        <f>BH52/BH4</f>
        <v/>
      </c>
      <c r="BJ52" s="179" t="n">
        <v>5</v>
      </c>
      <c r="BK52" s="180">
        <f>BJ52/BJ4</f>
        <v/>
      </c>
      <c r="BL52" s="167">
        <f>AVERAGE(B52,D52,F52,H52,J52,L52,N52,P52,R52,T52,V52,X52,Z52,AB52,AD52,AF52,AH52,AJ52,AL52,AN52,AP52,AR52,AT52,AV52,AX52,AZ52,BB52,BD52,BF52,BH52,BJ52)</f>
        <v/>
      </c>
      <c r="BM52" s="202">
        <f>BL52/BL4</f>
        <v/>
      </c>
      <c r="BN52" s="167">
        <f>SUM(B52,D52,F52,H52,J52,L52,N52,P52,R52,T52,V52,X52,Z52,AB52,AD52,AF52,AH52,AJ52,AL52,AN52,AP52,AR52,AT52,AV52,AX52,AZ52,BB52,BD52,BF52,BH52,BJ52)</f>
        <v/>
      </c>
      <c r="BO52" s="155" t="n"/>
    </row>
    <row r="53">
      <c r="A53" s="286" t="inlineStr">
        <is>
          <t>Ошибка в авторизации – ЛК недоступен из-за ТБ. Ошибка в авторизации  = 100%</t>
        </is>
      </c>
      <c r="B53" s="218" t="n"/>
      <c r="C53" s="165">
        <f>B53/B52</f>
        <v/>
      </c>
      <c r="D53" s="219" t="n"/>
      <c r="E53" s="165">
        <f>D53/D52</f>
        <v/>
      </c>
      <c r="F53" s="169" t="n"/>
      <c r="G53" s="165">
        <f>F53/F52</f>
        <v/>
      </c>
      <c r="H53" s="169" t="n"/>
      <c r="I53" s="165">
        <f>H53/H52</f>
        <v/>
      </c>
      <c r="J53" s="169" t="n"/>
      <c r="K53" s="220">
        <f>J53/J52</f>
        <v/>
      </c>
      <c r="L53" s="169" t="n"/>
      <c r="M53" s="165">
        <f>L53/L52</f>
        <v/>
      </c>
      <c r="N53" s="169" t="n"/>
      <c r="O53" s="165">
        <f>N53/N52</f>
        <v/>
      </c>
      <c r="P53" s="169" t="n"/>
      <c r="Q53" s="165">
        <f>P53/P52</f>
        <v/>
      </c>
      <c r="R53" s="221" t="n"/>
      <c r="S53" s="220">
        <f>R53/R52</f>
        <v/>
      </c>
      <c r="T53" s="221" t="n"/>
      <c r="U53" s="220">
        <f>T53/T52</f>
        <v/>
      </c>
      <c r="V53" s="221" t="n"/>
      <c r="W53" s="220">
        <f>V53/V52</f>
        <v/>
      </c>
      <c r="X53" s="221" t="n"/>
      <c r="Y53" s="220">
        <f>X53/X52</f>
        <v/>
      </c>
      <c r="Z53" s="221" t="n"/>
      <c r="AA53" s="220">
        <f>Z53/Z52</f>
        <v/>
      </c>
      <c r="AB53" s="221" t="n"/>
      <c r="AC53" s="220">
        <f>AB53/AB52</f>
        <v/>
      </c>
      <c r="AD53" s="221" t="n"/>
      <c r="AE53" s="220">
        <f>AD53/AD52</f>
        <v/>
      </c>
      <c r="AF53" s="221" t="n"/>
      <c r="AG53" s="220">
        <f>AF53/AF52</f>
        <v/>
      </c>
      <c r="AH53" s="221" t="n"/>
      <c r="AI53" s="220">
        <f>AH53/AH52</f>
        <v/>
      </c>
      <c r="AJ53" s="221" t="n"/>
      <c r="AK53" s="220">
        <f>AJ53/AJ52</f>
        <v/>
      </c>
      <c r="AL53" s="221" t="n"/>
      <c r="AM53" s="220">
        <f>AL53/AL52</f>
        <v/>
      </c>
      <c r="AN53" s="221" t="n"/>
      <c r="AO53" s="220">
        <f>AN53/AN52</f>
        <v/>
      </c>
      <c r="AP53" s="221" t="n"/>
      <c r="AQ53" s="220">
        <f>AP53/AP52</f>
        <v/>
      </c>
      <c r="AR53" s="194" t="n"/>
      <c r="AS53" s="220">
        <f>AR53/AR52</f>
        <v/>
      </c>
      <c r="AT53" s="169" t="n"/>
      <c r="AU53" s="220">
        <f>AT53/AT52</f>
        <v/>
      </c>
      <c r="AV53" s="169" t="n"/>
      <c r="AW53" s="220">
        <f>AV53/AV52</f>
        <v/>
      </c>
      <c r="AX53" s="169" t="n"/>
      <c r="AY53" s="220">
        <f>AX53/AX52</f>
        <v/>
      </c>
      <c r="AZ53" s="169" t="n"/>
      <c r="BA53" s="220">
        <f>AZ53/AZ52</f>
        <v/>
      </c>
      <c r="BB53" s="169" t="n"/>
      <c r="BC53" s="165">
        <f>BB53/BB52</f>
        <v/>
      </c>
      <c r="BD53" s="169" t="n"/>
      <c r="BE53" s="165">
        <f>BD53/BD52</f>
        <v/>
      </c>
      <c r="BF53" s="169" t="n"/>
      <c r="BG53" s="165">
        <f>BF53/BF52</f>
        <v/>
      </c>
      <c r="BH53" s="169" t="n"/>
      <c r="BI53" s="165">
        <f>BH53/BH52</f>
        <v/>
      </c>
      <c r="BJ53" s="169" t="n"/>
      <c r="BK53" s="165">
        <f>BJ53/BJ52</f>
        <v/>
      </c>
      <c r="BL53" s="195">
        <f>AVERAGE(B53,D53,F53,H53,J53,L53,N53,P53,R53,T53,V53,X53,Z53,AB53,AD53,AF53,AH53,AJ53,AL53,AN53,AP53,AR53,AT53,AV53,AX53,AZ53,BB53,BD53,BF53,BH53,BJ53)</f>
        <v/>
      </c>
      <c r="BM53" s="196">
        <f>BL53/BL52</f>
        <v/>
      </c>
      <c r="BN53" s="195">
        <f>SUM(B53,D53,F53,H53,J53,L53,N53,P53,R53,T53,V53,X53,Z53,AB53,AD53,AF53,AH53,AJ53,AL53,AN53,AP53,AR53,AT53,AV53,AX53,AZ53,BB53,BD53,BF53,BH53,BJ53)</f>
        <v/>
      </c>
      <c r="BO53" s="155" t="n"/>
    </row>
    <row r="54">
      <c r="A54" s="279" t="inlineStr">
        <is>
          <t>Онлайн калькулятор для НК  (100% = посетители сайта)</t>
        </is>
      </c>
      <c r="B54" s="172" t="n"/>
      <c r="C54" s="158" t="n"/>
      <c r="D54" s="222" t="n"/>
      <c r="E54" s="158" t="n"/>
      <c r="F54" s="222" t="n"/>
      <c r="G54" s="158" t="n"/>
      <c r="H54" s="222" t="n"/>
      <c r="I54" s="158" t="n"/>
      <c r="J54" s="222" t="n"/>
      <c r="K54" s="158" t="n"/>
      <c r="L54" s="222" t="n"/>
      <c r="M54" s="158" t="n"/>
      <c r="N54" s="222" t="n"/>
      <c r="O54" s="158" t="n"/>
      <c r="P54" s="222" t="n"/>
      <c r="Q54" s="158" t="n"/>
      <c r="R54" s="172" t="n"/>
      <c r="S54" s="158" t="n"/>
      <c r="T54" s="172" t="n"/>
      <c r="U54" s="158" t="n"/>
      <c r="V54" s="172" t="n"/>
      <c r="W54" s="158" t="n"/>
      <c r="X54" s="172" t="n"/>
      <c r="Y54" s="158" t="n"/>
      <c r="Z54" s="172" t="n"/>
      <c r="AA54" s="158" t="n"/>
      <c r="AB54" s="172" t="n"/>
      <c r="AC54" s="158" t="n"/>
      <c r="AD54" s="172" t="n"/>
      <c r="AE54" s="158" t="n"/>
      <c r="AF54" s="172" t="n"/>
      <c r="AG54" s="158" t="n"/>
      <c r="AH54" s="172" t="n"/>
      <c r="AI54" s="158" t="n"/>
      <c r="AJ54" s="172" t="n"/>
      <c r="AK54" s="158" t="n"/>
      <c r="AL54" s="172" t="n"/>
      <c r="AM54" s="158" t="n"/>
      <c r="AN54" s="172" t="n"/>
      <c r="AO54" s="158" t="n"/>
      <c r="AP54" s="172" t="n"/>
      <c r="AQ54" s="158" t="n"/>
      <c r="AR54" s="222" t="n"/>
      <c r="AS54" s="158" t="n"/>
      <c r="AT54" s="222" t="n"/>
      <c r="AU54" s="158" t="n"/>
      <c r="AV54" s="222" t="n"/>
      <c r="AW54" s="158" t="n"/>
      <c r="AX54" s="222" t="n"/>
      <c r="AY54" s="158" t="n"/>
      <c r="AZ54" s="222" t="n"/>
      <c r="BA54" s="158" t="n"/>
      <c r="BB54" s="222" t="n"/>
      <c r="BC54" s="158" t="n"/>
      <c r="BD54" s="222" t="n"/>
      <c r="BE54" s="158" t="n"/>
      <c r="BF54" s="222" t="n"/>
      <c r="BG54" s="158" t="n"/>
      <c r="BH54" s="222" t="n"/>
      <c r="BI54" s="158" t="n"/>
      <c r="BJ54" s="222" t="n"/>
      <c r="BK54" s="158" t="n"/>
      <c r="BL54" s="167" t="n"/>
      <c r="BM54" s="186" t="n"/>
      <c r="BN54" s="167" t="n"/>
      <c r="BO54" s="155" t="n"/>
    </row>
    <row r="55">
      <c r="A55" s="223" t="inlineStr">
        <is>
          <t>Переход на калькулятор</t>
        </is>
      </c>
      <c r="B55" s="169" t="n">
        <v>330</v>
      </c>
      <c r="C55" s="165">
        <f>B55/B3</f>
        <v/>
      </c>
      <c r="D55" s="224" t="n">
        <v>428</v>
      </c>
      <c r="E55" s="165">
        <f>D55/D3</f>
        <v/>
      </c>
      <c r="F55" s="224" t="n">
        <v>618</v>
      </c>
      <c r="G55" s="165">
        <f>F55/F3</f>
        <v/>
      </c>
      <c r="H55" s="224" t="n">
        <v>445</v>
      </c>
      <c r="I55" s="165">
        <f>H55/H3</f>
        <v/>
      </c>
      <c r="J55" s="224" t="n">
        <v>494</v>
      </c>
      <c r="K55" s="165">
        <f>J55/J3</f>
        <v/>
      </c>
      <c r="L55" s="224" t="n">
        <v>563</v>
      </c>
      <c r="M55" s="165">
        <f>L55/L3</f>
        <v/>
      </c>
      <c r="N55" s="224" t="n">
        <v>600</v>
      </c>
      <c r="O55" s="165">
        <f>N55/N3</f>
        <v/>
      </c>
      <c r="P55" s="224" t="n">
        <v>487</v>
      </c>
      <c r="Q55" s="165">
        <f>P55/P3</f>
        <v/>
      </c>
      <c r="R55" s="169" t="n">
        <v>599</v>
      </c>
      <c r="S55" s="165">
        <f>R55/R3</f>
        <v/>
      </c>
      <c r="T55" s="169" t="n">
        <v>646</v>
      </c>
      <c r="U55" s="165">
        <f>T55/T3</f>
        <v/>
      </c>
      <c r="V55" s="169" t="n">
        <v>780</v>
      </c>
      <c r="W55" s="165">
        <f>V55/V3</f>
        <v/>
      </c>
      <c r="X55" s="169" t="n">
        <v>801</v>
      </c>
      <c r="Y55" s="165">
        <f>X55/X3</f>
        <v/>
      </c>
      <c r="Z55" s="169" t="n">
        <v>598</v>
      </c>
      <c r="AA55" s="165">
        <f>Z55/Z3</f>
        <v/>
      </c>
      <c r="AB55" s="169" t="n">
        <v>721</v>
      </c>
      <c r="AC55" s="165">
        <f>AB55/AB3</f>
        <v/>
      </c>
      <c r="AD55" s="169" t="n">
        <v>857</v>
      </c>
      <c r="AE55" s="165">
        <f>AD55/AD3</f>
        <v/>
      </c>
      <c r="AF55" s="169" t="n">
        <v>1144</v>
      </c>
      <c r="AG55" s="165">
        <f>AF55/AF3</f>
        <v/>
      </c>
      <c r="AH55" s="169" t="n">
        <v>1072</v>
      </c>
      <c r="AI55" s="165">
        <f>AH55/AH3</f>
        <v/>
      </c>
      <c r="AJ55" s="169" t="n">
        <v>1271</v>
      </c>
      <c r="AK55" s="165">
        <f>AJ55/AJ3</f>
        <v/>
      </c>
      <c r="AL55" s="169" t="n">
        <v>1178</v>
      </c>
      <c r="AM55" s="165">
        <f>AL55/AL3</f>
        <v/>
      </c>
      <c r="AN55" s="169" t="n">
        <v>1064</v>
      </c>
      <c r="AO55" s="165">
        <f>AN55/AN3</f>
        <v/>
      </c>
      <c r="AP55" s="169" t="n">
        <v>1108</v>
      </c>
      <c r="AQ55" s="165">
        <f>AP55/AP3</f>
        <v/>
      </c>
      <c r="AR55" s="224" t="n">
        <v>1002</v>
      </c>
      <c r="AS55" s="165">
        <f>AR55/AR3</f>
        <v/>
      </c>
      <c r="AT55" s="224" t="n">
        <v>727</v>
      </c>
      <c r="AU55" s="165">
        <f>AT55/AT3</f>
        <v/>
      </c>
      <c r="AV55" s="224" t="n">
        <v>799</v>
      </c>
      <c r="AW55" s="165">
        <f>AV55/AV3</f>
        <v/>
      </c>
      <c r="AX55" s="224" t="n">
        <v>825</v>
      </c>
      <c r="AY55" s="165">
        <f>AX55/AX3</f>
        <v/>
      </c>
      <c r="AZ55" s="224" t="n">
        <v>782</v>
      </c>
      <c r="BA55" s="165">
        <f>AZ55/AZ3</f>
        <v/>
      </c>
      <c r="BB55" s="224" t="n">
        <v>802</v>
      </c>
      <c r="BC55" s="165">
        <f>BB55/BB3</f>
        <v/>
      </c>
      <c r="BD55" s="224" t="n">
        <v>907</v>
      </c>
      <c r="BE55" s="165">
        <f>BD55/BD3</f>
        <v/>
      </c>
      <c r="BF55" s="224" t="n">
        <v>951</v>
      </c>
      <c r="BG55" s="165">
        <f>BF55/BF3</f>
        <v/>
      </c>
      <c r="BH55" s="224" t="n">
        <v>914</v>
      </c>
      <c r="BI55" s="165">
        <f>BH55/BH3</f>
        <v/>
      </c>
      <c r="BJ55" s="224" t="n">
        <v>893</v>
      </c>
      <c r="BK55" s="165">
        <f>BJ55/BJ3</f>
        <v/>
      </c>
      <c r="BL55" s="167">
        <f>AVERAGE(B55,D55,F55,H55,J55,L55,N55,P55,R55,T55,V55,X55,Z55,AB55,AD55,AF55,AH55,AJ55,AL55,AN55,AP55,AR55,AT55,AV55,AX55,AZ55,BB55,BD55,BF55,BH55,BJ55)</f>
        <v/>
      </c>
      <c r="BM55" s="186">
        <f>BL55/BL3</f>
        <v/>
      </c>
      <c r="BN55" s="167">
        <f>SUM(B55,D55,F55,H55,J55,L55,N55,P55,R55,T55,V55,X55,Z55,AB55,AD55,AF55,AH55,AJ55,AL55,AN55,AP55,AR55,AT55,AV55,AX55,AZ55,BB55,BD55,BF55,BH55,BJ55)</f>
        <v/>
      </c>
      <c r="BO55" s="155" t="n"/>
    </row>
    <row r="56">
      <c r="A56" s="225" t="inlineStr">
        <is>
          <t>Оставил заявку</t>
        </is>
      </c>
      <c r="B56" s="228" t="n">
        <v>227</v>
      </c>
      <c r="C56" s="227">
        <f>B56/B55</f>
        <v/>
      </c>
      <c r="D56" s="226" t="n">
        <v>293</v>
      </c>
      <c r="E56" s="227">
        <f>D56/D55</f>
        <v/>
      </c>
      <c r="F56" s="226" t="n">
        <v>293</v>
      </c>
      <c r="G56" s="227">
        <f>F56/F55</f>
        <v/>
      </c>
      <c r="H56" s="226" t="n">
        <v>262</v>
      </c>
      <c r="I56" s="227">
        <f>H56/H55</f>
        <v/>
      </c>
      <c r="J56" s="226" t="n">
        <v>290</v>
      </c>
      <c r="K56" s="227">
        <f>J56/J55</f>
        <v/>
      </c>
      <c r="L56" s="226" t="n">
        <v>332</v>
      </c>
      <c r="M56" s="227">
        <f>L56/L55</f>
        <v/>
      </c>
      <c r="N56" s="226" t="n">
        <v>364</v>
      </c>
      <c r="O56" s="227">
        <f>N56/N55</f>
        <v/>
      </c>
      <c r="P56" s="226" t="n">
        <v>319</v>
      </c>
      <c r="Q56" s="227">
        <f>P56/P55</f>
        <v/>
      </c>
      <c r="R56" s="228" t="n">
        <v>344</v>
      </c>
      <c r="S56" s="227">
        <f>R56/R55</f>
        <v/>
      </c>
      <c r="T56" s="226" t="n">
        <v>373</v>
      </c>
      <c r="U56" s="227">
        <f>T56/T55</f>
        <v/>
      </c>
      <c r="V56" s="226" t="n">
        <v>461</v>
      </c>
      <c r="W56" s="227">
        <f>V56/V55</f>
        <v/>
      </c>
      <c r="X56" s="226" t="n">
        <v>497</v>
      </c>
      <c r="Y56" s="227">
        <f>X56/X55</f>
        <v/>
      </c>
      <c r="Z56" s="226" t="n">
        <v>348</v>
      </c>
      <c r="AA56" s="227">
        <f>Z56/Z55</f>
        <v/>
      </c>
      <c r="AB56" s="226" t="n">
        <v>435</v>
      </c>
      <c r="AC56" s="227">
        <f>AB56/AB55</f>
        <v/>
      </c>
      <c r="AD56" s="226" t="n">
        <v>534</v>
      </c>
      <c r="AE56" s="227">
        <f>AD56/AD55</f>
        <v/>
      </c>
      <c r="AF56" s="226" t="n">
        <v>633</v>
      </c>
      <c r="AG56" s="227">
        <f>AF56/AF55</f>
        <v/>
      </c>
      <c r="AH56" s="226" t="n">
        <v>783</v>
      </c>
      <c r="AI56" s="227">
        <f>AH56/AH55</f>
        <v/>
      </c>
      <c r="AJ56" s="226" t="n">
        <v>956</v>
      </c>
      <c r="AK56" s="227">
        <f>AJ56/AJ55</f>
        <v/>
      </c>
      <c r="AL56" s="229" t="n">
        <v>847</v>
      </c>
      <c r="AM56" s="227">
        <f>AL56/AL55</f>
        <v/>
      </c>
      <c r="AN56" s="229" t="n">
        <v>777</v>
      </c>
      <c r="AO56" s="227">
        <f>AN56/AN55</f>
        <v/>
      </c>
      <c r="AP56" s="229" t="n">
        <v>788</v>
      </c>
      <c r="AQ56" s="227">
        <f>AP56/AP55</f>
        <v/>
      </c>
      <c r="AR56" s="230" t="n">
        <v>733</v>
      </c>
      <c r="AS56" s="227">
        <f>AR56/AR55</f>
        <v/>
      </c>
      <c r="AT56" s="230" t="n">
        <v>530</v>
      </c>
      <c r="AU56" s="227">
        <f>AT56/AT55</f>
        <v/>
      </c>
      <c r="AV56" s="230" t="n">
        <v>564</v>
      </c>
      <c r="AW56" s="227">
        <f>AV56/AV55</f>
        <v/>
      </c>
      <c r="AX56" s="230" t="n">
        <v>262</v>
      </c>
      <c r="AY56" s="227">
        <f>AX56/AX55</f>
        <v/>
      </c>
      <c r="AZ56" s="230" t="n">
        <v>555</v>
      </c>
      <c r="BA56" s="227">
        <f>AZ56/AZ55</f>
        <v/>
      </c>
      <c r="BB56" s="230" t="n">
        <v>561</v>
      </c>
      <c r="BC56" s="231">
        <f>BB56/BB55</f>
        <v/>
      </c>
      <c r="BD56" s="230" t="n">
        <v>630</v>
      </c>
      <c r="BE56" s="231">
        <f>BD56/BD55</f>
        <v/>
      </c>
      <c r="BF56" s="230" t="n">
        <v>678</v>
      </c>
      <c r="BG56" s="231">
        <f>BF56/BF55</f>
        <v/>
      </c>
      <c r="BH56" s="230" t="n">
        <v>643</v>
      </c>
      <c r="BI56" s="231">
        <f>BH56/BH55</f>
        <v/>
      </c>
      <c r="BJ56" s="230" t="n">
        <v>572</v>
      </c>
      <c r="BK56" s="231">
        <f>BJ56/BJ55</f>
        <v/>
      </c>
      <c r="BL56" s="167">
        <f>AVERAGE(B56,D56,F56,H56,J56,L56,N56,P56,R56,T56,V56,X56,Z56,AB56,AD56,AF56,AH56,AJ56,AL56,AN56,AP56,AR56,AT56,AV56,AX56,AZ56,BB56,BD56,BF56,BH56,BJ56)</f>
        <v/>
      </c>
      <c r="BM56" s="186">
        <f>BL56/BL55</f>
        <v/>
      </c>
      <c r="BN56" s="167">
        <f>SUM(B56,D56,F56,H56,J56,L56,N56,P56,R56,T56,V56,X56,Z56,AB56,AD56,AF56,AH56,AJ56,AL56,AN56,AP56,AR56,AT56,AV56,AX56,AZ56,BB56,BD56,BF56,BH56,BJ56)</f>
        <v/>
      </c>
      <c r="BO56" s="155" t="n"/>
    </row>
    <row r="57">
      <c r="A57" s="232" t="inlineStr">
        <is>
          <t>Оформление заявки НК (100% = оставил заявку)</t>
        </is>
      </c>
      <c r="C57" s="233" t="n"/>
      <c r="E57" s="233" t="n"/>
      <c r="G57" s="233" t="n"/>
      <c r="I57" s="233" t="n"/>
      <c r="K57" s="233" t="n"/>
      <c r="M57" s="233" t="n"/>
      <c r="O57" s="233" t="n"/>
      <c r="Q57" s="233" t="n"/>
      <c r="S57" s="233" t="n"/>
      <c r="U57" s="233" t="n"/>
      <c r="W57" s="233" t="n"/>
      <c r="Y57" s="233" t="n"/>
      <c r="AA57" s="233" t="n"/>
      <c r="AC57" s="233" t="n"/>
      <c r="AE57" s="233" t="n"/>
      <c r="AG57" s="233" t="n"/>
      <c r="AI57" s="233" t="n"/>
      <c r="AK57" s="233" t="n"/>
      <c r="AM57" s="233" t="n"/>
      <c r="AO57" s="233" t="n"/>
      <c r="AQ57" s="233" t="n"/>
      <c r="AS57" s="233" t="n"/>
      <c r="AU57" s="233" t="n"/>
      <c r="AW57" s="233" t="n"/>
      <c r="AY57" s="233" t="n"/>
      <c r="BA57" s="233" t="n"/>
      <c r="BC57" s="233" t="n"/>
      <c r="BE57" s="233" t="n"/>
      <c r="BG57" s="233" t="n"/>
      <c r="BI57" s="233" t="n"/>
      <c r="BK57" s="234" t="n"/>
      <c r="BL57" s="235" t="inlineStr">
        <is>
          <t>Среднее в день</t>
        </is>
      </c>
      <c r="BM57" s="236" t="inlineStr">
        <is>
          <t>% конверсии</t>
        </is>
      </c>
      <c r="BN57" s="237" t="inlineStr">
        <is>
          <t>Сумма конверсий</t>
        </is>
      </c>
      <c r="BO57" s="154" t="inlineStr">
        <is>
          <t>Конверсия шага средняя</t>
        </is>
      </c>
      <c r="BP57" s="154" t="inlineStr">
        <is>
          <t>Конверсия от суммы заявок</t>
        </is>
      </c>
    </row>
    <row r="58">
      <c r="A58" s="223" t="inlineStr">
        <is>
          <t>Заполнил паспортные данные</t>
        </is>
      </c>
      <c r="B58" s="169" t="n">
        <v>102</v>
      </c>
      <c r="C58" s="165">
        <f>B58/B56</f>
        <v/>
      </c>
      <c r="D58" s="169" t="n">
        <v>155</v>
      </c>
      <c r="E58" s="165">
        <f>D58/D56</f>
        <v/>
      </c>
      <c r="F58" s="169" t="n">
        <v>158</v>
      </c>
      <c r="G58" s="165">
        <f>F58/F56</f>
        <v/>
      </c>
      <c r="H58" s="169" t="n">
        <v>135</v>
      </c>
      <c r="I58" s="165">
        <f>H58/H56</f>
        <v/>
      </c>
      <c r="J58" s="169" t="n">
        <v>156</v>
      </c>
      <c r="K58" s="165">
        <f>J58/J56</f>
        <v/>
      </c>
      <c r="L58" s="169" t="n">
        <v>188</v>
      </c>
      <c r="M58" s="165">
        <f>L58/L56</f>
        <v/>
      </c>
      <c r="N58" s="169" t="n">
        <v>192</v>
      </c>
      <c r="O58" s="165">
        <f>N58/N56</f>
        <v/>
      </c>
      <c r="P58" s="169" t="n">
        <v>176</v>
      </c>
      <c r="Q58" s="165">
        <f>P58/P56</f>
        <v/>
      </c>
      <c r="R58" s="169" t="n">
        <v>196</v>
      </c>
      <c r="S58" s="165">
        <f>R58/R56</f>
        <v/>
      </c>
      <c r="T58" s="169" t="n">
        <v>223</v>
      </c>
      <c r="U58" s="165">
        <f>T58/T56</f>
        <v/>
      </c>
      <c r="V58" s="169" t="n">
        <v>243</v>
      </c>
      <c r="W58" s="165">
        <f>V58/V56</f>
        <v/>
      </c>
      <c r="X58" s="169" t="n">
        <v>256</v>
      </c>
      <c r="Y58" s="165">
        <f>X58/X56</f>
        <v/>
      </c>
      <c r="Z58" s="169" t="n">
        <v>216</v>
      </c>
      <c r="AA58" s="165">
        <f>Z58/Z56</f>
        <v/>
      </c>
      <c r="AB58" s="169" t="n">
        <v>263</v>
      </c>
      <c r="AC58" s="165">
        <f>AB58/AB56</f>
        <v/>
      </c>
      <c r="AD58" s="169" t="n">
        <v>307</v>
      </c>
      <c r="AE58" s="165">
        <f>AD58/AD56</f>
        <v/>
      </c>
      <c r="AF58" s="169" t="n">
        <v>365</v>
      </c>
      <c r="AG58" s="165">
        <f>AF58/AF56</f>
        <v/>
      </c>
      <c r="AH58" s="169" t="n">
        <v>478</v>
      </c>
      <c r="AI58" s="165">
        <f>AH58/AH56</f>
        <v/>
      </c>
      <c r="AJ58" s="169" t="n">
        <v>492</v>
      </c>
      <c r="AK58" s="165">
        <f>AJ58/AJ56</f>
        <v/>
      </c>
      <c r="AL58" s="169" t="n">
        <v>542</v>
      </c>
      <c r="AM58" s="165">
        <f>AL58/AL56</f>
        <v/>
      </c>
      <c r="AN58" s="169" t="n">
        <v>490</v>
      </c>
      <c r="AO58" s="165">
        <f>AN58/AN56</f>
        <v/>
      </c>
      <c r="AP58" s="169" t="n">
        <v>462</v>
      </c>
      <c r="AQ58" s="165">
        <f>AP58/AP56</f>
        <v/>
      </c>
      <c r="AR58" s="169" t="n">
        <v>422</v>
      </c>
      <c r="AS58" s="165">
        <f>AR58/AR56</f>
        <v/>
      </c>
      <c r="AT58" s="169" t="n">
        <v>294</v>
      </c>
      <c r="AU58" s="165">
        <f>AT58/AT56</f>
        <v/>
      </c>
      <c r="AV58" s="169" t="n">
        <v>326</v>
      </c>
      <c r="AW58" s="165">
        <f>AV58/AV56</f>
        <v/>
      </c>
      <c r="AX58" s="169" t="n">
        <v>145</v>
      </c>
      <c r="AY58" s="165">
        <f>AX58/AX56</f>
        <v/>
      </c>
      <c r="AZ58" s="169" t="n">
        <v>307</v>
      </c>
      <c r="BA58" s="165">
        <f>AZ58/AZ56</f>
        <v/>
      </c>
      <c r="BB58" s="169" t="n">
        <v>299</v>
      </c>
      <c r="BC58" s="165">
        <f>BB58/BB56</f>
        <v/>
      </c>
      <c r="BD58" s="169" t="n">
        <v>319</v>
      </c>
      <c r="BE58" s="165">
        <f>BD58/BD56</f>
        <v/>
      </c>
      <c r="BF58" s="169" t="n">
        <v>338</v>
      </c>
      <c r="BG58" s="165">
        <f>BF58/BF56</f>
        <v/>
      </c>
      <c r="BH58" s="169" t="n">
        <v>347</v>
      </c>
      <c r="BI58" s="165">
        <f>BH58/BH56</f>
        <v/>
      </c>
      <c r="BJ58" s="169" t="n">
        <v>304</v>
      </c>
      <c r="BK58" s="165">
        <f>BJ58/BJ56</f>
        <v/>
      </c>
      <c r="BL58" s="167">
        <f>AVERAGE(B58,D58,F58,H58,J58,L58,N58,P58,R58,T58,V58,X58,Z58,AB58,AD58,AF58,AH58,AJ58,AL58,AN58,AP58,AR58,AT58,AV58,AX58,AZ58,BB58,BD58,BF58,BH58,BJ58)</f>
        <v/>
      </c>
      <c r="BM58" s="170">
        <f>BL58/BL56</f>
        <v/>
      </c>
      <c r="BN58" s="167">
        <f>SUM(B58,D58,F58,H58,J58,L58,N58,P58,R58,T58,V58,X58,Z58,AB58,AD58,AF58,AH58,AJ58,AL58,AN58,AP58,AR58,AT58,AV58,AX58,AZ58,BB58,BD58,BF58,BH58,BJ58)</f>
        <v/>
      </c>
      <c r="BO58" s="238" t="n">
        <v>1</v>
      </c>
      <c r="BP58" s="239">
        <f>BN58/BN56</f>
        <v/>
      </c>
    </row>
    <row r="59">
      <c r="A59" s="223" t="inlineStr">
        <is>
          <t>Заполнил Фотография паспорта</t>
        </is>
      </c>
      <c r="B59" s="169" t="n">
        <v>69</v>
      </c>
      <c r="C59" s="165">
        <f>B59/B58</f>
        <v/>
      </c>
      <c r="D59" s="169" t="n">
        <v>110</v>
      </c>
      <c r="E59" s="165">
        <f>D59/D58</f>
        <v/>
      </c>
      <c r="F59" s="169" t="n">
        <v>113</v>
      </c>
      <c r="G59" s="165">
        <f>F59/F58</f>
        <v/>
      </c>
      <c r="H59" s="169" t="n">
        <v>88</v>
      </c>
      <c r="I59" s="165">
        <f>H59/H58</f>
        <v/>
      </c>
      <c r="J59" s="169" t="n">
        <v>115</v>
      </c>
      <c r="K59" s="165">
        <f>J59/J58</f>
        <v/>
      </c>
      <c r="L59" s="169" t="n">
        <v>112</v>
      </c>
      <c r="M59" s="165">
        <f>L59/L58</f>
        <v/>
      </c>
      <c r="N59" s="169" t="n">
        <v>126</v>
      </c>
      <c r="O59" s="165">
        <f>N59/N58</f>
        <v/>
      </c>
      <c r="P59" s="169" t="n">
        <v>121</v>
      </c>
      <c r="Q59" s="165">
        <f>P59/P58</f>
        <v/>
      </c>
      <c r="R59" s="169" t="n">
        <v>137</v>
      </c>
      <c r="S59" s="165">
        <f>R59/R58</f>
        <v/>
      </c>
      <c r="T59" s="169" t="n">
        <v>157</v>
      </c>
      <c r="U59" s="165">
        <f>T59/T58</f>
        <v/>
      </c>
      <c r="V59" s="169" t="n">
        <v>164</v>
      </c>
      <c r="W59" s="165">
        <f>V59/V58</f>
        <v/>
      </c>
      <c r="X59" s="169" t="n">
        <v>167</v>
      </c>
      <c r="Y59" s="165">
        <f>X59/X58</f>
        <v/>
      </c>
      <c r="Z59" s="169" t="n">
        <v>161</v>
      </c>
      <c r="AA59" s="165">
        <f>Z59/Z58</f>
        <v/>
      </c>
      <c r="AB59" s="169" t="n">
        <v>178</v>
      </c>
      <c r="AC59" s="165">
        <f>AB59/AB58</f>
        <v/>
      </c>
      <c r="AD59" s="169" t="n">
        <v>216</v>
      </c>
      <c r="AE59" s="165">
        <f>AD59/AD58</f>
        <v/>
      </c>
      <c r="AF59" s="169" t="n">
        <v>228</v>
      </c>
      <c r="AG59" s="165">
        <f>AF59/AF58</f>
        <v/>
      </c>
      <c r="AH59" s="169" t="n">
        <v>292</v>
      </c>
      <c r="AI59" s="165">
        <f>AH59/AH58</f>
        <v/>
      </c>
      <c r="AJ59" s="169" t="n">
        <v>321</v>
      </c>
      <c r="AK59" s="165">
        <f>AJ59/AJ58</f>
        <v/>
      </c>
      <c r="AL59" s="169" t="n">
        <v>333</v>
      </c>
      <c r="AM59" s="165">
        <f>AL59/AL58</f>
        <v/>
      </c>
      <c r="AN59" s="169" t="n">
        <v>324</v>
      </c>
      <c r="AO59" s="165">
        <f>AN59/AN58</f>
        <v/>
      </c>
      <c r="AP59" s="169" t="n">
        <v>293</v>
      </c>
      <c r="AQ59" s="165">
        <f>AP59/AP58</f>
        <v/>
      </c>
      <c r="AR59" s="169" t="n">
        <v>259</v>
      </c>
      <c r="AS59" s="165">
        <f>AR59/AR58</f>
        <v/>
      </c>
      <c r="AT59" s="169" t="n">
        <v>198</v>
      </c>
      <c r="AU59" s="165">
        <f>AT59/AT58</f>
        <v/>
      </c>
      <c r="AV59" s="169" t="n">
        <v>206</v>
      </c>
      <c r="AW59" s="165">
        <f>AV59/AV58</f>
        <v/>
      </c>
      <c r="AX59" s="169" t="n">
        <v>89</v>
      </c>
      <c r="AY59" s="165">
        <f>AX59/AX58</f>
        <v/>
      </c>
      <c r="AZ59" s="169" t="n">
        <v>186</v>
      </c>
      <c r="BA59" s="165">
        <f>AZ59/AZ58</f>
        <v/>
      </c>
      <c r="BB59" s="169" t="n">
        <v>207</v>
      </c>
      <c r="BC59" s="165">
        <f>BB59/BB58</f>
        <v/>
      </c>
      <c r="BD59" s="169" t="n">
        <v>208</v>
      </c>
      <c r="BE59" s="165">
        <f>BD59/BD58</f>
        <v/>
      </c>
      <c r="BF59" s="169" t="n">
        <v>214</v>
      </c>
      <c r="BG59" s="165">
        <f>BF59/BF58</f>
        <v/>
      </c>
      <c r="BH59" s="169" t="n">
        <v>236</v>
      </c>
      <c r="BI59" s="165">
        <f>BH59/BH58</f>
        <v/>
      </c>
      <c r="BJ59" s="169" t="n">
        <v>197</v>
      </c>
      <c r="BK59" s="165">
        <f>BJ59/BJ58</f>
        <v/>
      </c>
      <c r="BL59" s="167">
        <f>AVERAGE(B59,D59,F59,H59,J59,L59,N59,P59,R59,T59,V59,X59,Z59,AB59,AD59,AF59,AH59,AJ59,AL59,AN59,AP59,AR59,AT59,AV59,AX59,AZ59,BB59,BD59,BF59,BH59,BJ59)</f>
        <v/>
      </c>
      <c r="BM59" s="170">
        <f>BL59/BL56</f>
        <v/>
      </c>
      <c r="BN59" s="167">
        <f>SUM(B59,D59,F59,H59,J59,L59,N59,P59,R59,T59,V59,X59,Z59,AB59,AD59,AF59,AH59,AJ59,AL59,AN59,AP59,AR59,AT59,AV59,AX59,AZ59,BB59,BD59,BF59,BH59,BJ59)</f>
        <v/>
      </c>
      <c r="BO59" s="240">
        <f>BL59/BL58</f>
        <v/>
      </c>
      <c r="BP59" s="187">
        <f>BN59/BN56</f>
        <v/>
      </c>
    </row>
    <row r="60">
      <c r="A60" s="223" t="inlineStr">
        <is>
          <t>Заполнил анкету</t>
        </is>
      </c>
      <c r="B60" s="169" t="n">
        <v>65</v>
      </c>
      <c r="C60" s="165">
        <f>B60/B58</f>
        <v/>
      </c>
      <c r="D60" s="169" t="n">
        <v>102</v>
      </c>
      <c r="E60" s="165">
        <f>D60/D58</f>
        <v/>
      </c>
      <c r="F60" s="169" t="n">
        <v>103</v>
      </c>
      <c r="G60" s="165">
        <f>F60/F58</f>
        <v/>
      </c>
      <c r="H60" s="169" t="n">
        <v>76</v>
      </c>
      <c r="I60" s="165">
        <f>H60/H58</f>
        <v/>
      </c>
      <c r="J60" s="169" t="n">
        <v>104</v>
      </c>
      <c r="K60" s="165">
        <f>J60/J58</f>
        <v/>
      </c>
      <c r="L60" s="169" t="n">
        <v>103</v>
      </c>
      <c r="M60" s="165">
        <f>L60/L58</f>
        <v/>
      </c>
      <c r="N60" s="169" t="n">
        <v>118</v>
      </c>
      <c r="O60" s="165">
        <f>N60/N58</f>
        <v/>
      </c>
      <c r="P60" s="169" t="n">
        <v>112</v>
      </c>
      <c r="Q60" s="165">
        <f>P60/P58</f>
        <v/>
      </c>
      <c r="R60" s="169" t="n">
        <v>130</v>
      </c>
      <c r="S60" s="165">
        <f>R60/R58</f>
        <v/>
      </c>
      <c r="T60" s="169" t="n">
        <v>145</v>
      </c>
      <c r="U60" s="165">
        <f>T60/T58</f>
        <v/>
      </c>
      <c r="V60" s="169" t="n">
        <v>154</v>
      </c>
      <c r="W60" s="165">
        <f>V60/V58</f>
        <v/>
      </c>
      <c r="X60" s="169" t="n">
        <v>158</v>
      </c>
      <c r="Y60" s="165">
        <f>X60/X58</f>
        <v/>
      </c>
      <c r="Z60" s="169" t="n">
        <v>158</v>
      </c>
      <c r="AA60" s="165">
        <f>Z60/Z58</f>
        <v/>
      </c>
      <c r="AB60" s="169" t="n">
        <v>169</v>
      </c>
      <c r="AC60" s="165">
        <f>AB60/AB58</f>
        <v/>
      </c>
      <c r="AD60" s="169" t="n">
        <v>201</v>
      </c>
      <c r="AE60" s="165">
        <f>AD60/AD58</f>
        <v/>
      </c>
      <c r="AF60" s="169" t="n">
        <v>208</v>
      </c>
      <c r="AG60" s="165">
        <f>AF60/AF58</f>
        <v/>
      </c>
      <c r="AH60" s="169" t="n">
        <v>275</v>
      </c>
      <c r="AI60" s="165">
        <f>AH60/AH58</f>
        <v/>
      </c>
      <c r="AJ60" s="169" t="n">
        <v>309</v>
      </c>
      <c r="AK60" s="165">
        <f>AJ60/AJ58</f>
        <v/>
      </c>
      <c r="AL60" s="169" t="n">
        <v>314</v>
      </c>
      <c r="AM60" s="165">
        <f>AL60/AL58</f>
        <v/>
      </c>
      <c r="AN60" s="169" t="n">
        <v>302</v>
      </c>
      <c r="AO60" s="165">
        <f>AN60/AN58</f>
        <v/>
      </c>
      <c r="AP60" s="169" t="n">
        <v>284</v>
      </c>
      <c r="AQ60" s="165">
        <f>AP60/AP58</f>
        <v/>
      </c>
      <c r="AR60" s="169" t="n">
        <v>249</v>
      </c>
      <c r="AS60" s="165">
        <f>AR60/AR58</f>
        <v/>
      </c>
      <c r="AT60" s="169" t="n">
        <v>183</v>
      </c>
      <c r="AU60" s="165">
        <f>AT60/AT58</f>
        <v/>
      </c>
      <c r="AV60" s="169" t="n">
        <v>188</v>
      </c>
      <c r="AW60" s="165">
        <f>AV60/AV58</f>
        <v/>
      </c>
      <c r="AX60" s="169" t="n">
        <v>85</v>
      </c>
      <c r="AY60" s="165">
        <f>AX60/AX58</f>
        <v/>
      </c>
      <c r="AZ60" s="169" t="n">
        <v>175</v>
      </c>
      <c r="BA60" s="165">
        <f>AZ60/AZ58</f>
        <v/>
      </c>
      <c r="BB60" s="169" t="n">
        <v>190</v>
      </c>
      <c r="BC60" s="165">
        <f>BB60/BB58</f>
        <v/>
      </c>
      <c r="BD60" s="169" t="n">
        <v>202</v>
      </c>
      <c r="BE60" s="165">
        <f>BD60/BD58</f>
        <v/>
      </c>
      <c r="BF60" s="169" t="n">
        <v>204</v>
      </c>
      <c r="BG60" s="165">
        <f>BF60/BF58</f>
        <v/>
      </c>
      <c r="BH60" s="169" t="n">
        <v>227</v>
      </c>
      <c r="BI60" s="165">
        <f>BH60/BH58</f>
        <v/>
      </c>
      <c r="BJ60" s="169" t="n">
        <v>188</v>
      </c>
      <c r="BK60" s="165">
        <f>BJ60/BJ58</f>
        <v/>
      </c>
      <c r="BL60" s="167">
        <f>AVERAGE(B60,D60,F60,H60,J60,L60,N60,P60,R60,T60,V60,X60,Z60,AB60,AD60,AF60,AH60,AJ60,AL60,AN60,AP60,AR60,AT60,AV60,AX60,AZ60,BB60,BD60,BF60,BH60,BJ60)</f>
        <v/>
      </c>
      <c r="BM60" s="170">
        <f>BL60/BL56</f>
        <v/>
      </c>
      <c r="BN60" s="167">
        <f>SUM(B60,D60,F60,H60,J60,L60,N60,P60,R60,T60,V60,X60,Z60,AB60,AD60,AF60,AH60,AJ60,AL60,AN60,AP60,AR60,AT60,AV60,AX60,AZ60,BB60,BD60,BF60,BH60,BJ60)</f>
        <v/>
      </c>
      <c r="BO60" s="240">
        <f>BL60/BL59</f>
        <v/>
      </c>
      <c r="BP60" s="187">
        <f>BN60/BN56</f>
        <v/>
      </c>
    </row>
    <row r="61">
      <c r="A61" s="223" t="inlineStr">
        <is>
          <t>Банковская карта</t>
        </is>
      </c>
      <c r="B61" s="169" t="n">
        <v>56</v>
      </c>
      <c r="C61" s="165">
        <f>B61/B58</f>
        <v/>
      </c>
      <c r="D61" s="169" t="n">
        <v>74</v>
      </c>
      <c r="E61" s="165">
        <f>D61/D58</f>
        <v/>
      </c>
      <c r="F61" s="169" t="n">
        <v>59</v>
      </c>
      <c r="G61" s="165">
        <f>F61/F58</f>
        <v/>
      </c>
      <c r="H61" s="169" t="n">
        <v>70</v>
      </c>
      <c r="I61" s="165">
        <f>H61/H58</f>
        <v/>
      </c>
      <c r="J61" s="169" t="n">
        <v>96</v>
      </c>
      <c r="K61" s="165">
        <f>J61/J58</f>
        <v/>
      </c>
      <c r="L61" s="169" t="n">
        <v>93</v>
      </c>
      <c r="M61" s="165">
        <f>L61/L58</f>
        <v/>
      </c>
      <c r="N61" s="169" t="n">
        <v>107</v>
      </c>
      <c r="O61" s="165">
        <f>N61/N58</f>
        <v/>
      </c>
      <c r="P61" s="169" t="n">
        <v>108</v>
      </c>
      <c r="Q61" s="165">
        <f>P61/P58</f>
        <v/>
      </c>
      <c r="R61" s="169" t="n">
        <v>105</v>
      </c>
      <c r="S61" s="165">
        <f>R61/R58</f>
        <v/>
      </c>
      <c r="T61" s="169" t="n">
        <v>130</v>
      </c>
      <c r="U61" s="165">
        <f>T61/T58</f>
        <v/>
      </c>
      <c r="V61" s="169" t="n">
        <v>136</v>
      </c>
      <c r="W61" s="165">
        <f>V61/V58</f>
        <v/>
      </c>
      <c r="X61" s="169" t="n">
        <v>146</v>
      </c>
      <c r="Y61" s="165">
        <f>X61/X58</f>
        <v/>
      </c>
      <c r="Z61" s="169" t="n">
        <v>138</v>
      </c>
      <c r="AA61" s="165">
        <f>Z61/Z58</f>
        <v/>
      </c>
      <c r="AB61" s="169" t="n">
        <v>126</v>
      </c>
      <c r="AC61" s="165">
        <f>AB61/AB58</f>
        <v/>
      </c>
      <c r="AD61" s="169" t="n">
        <v>165</v>
      </c>
      <c r="AE61" s="165">
        <f>AD61/AD58</f>
        <v/>
      </c>
      <c r="AF61" s="169" t="n">
        <v>153</v>
      </c>
      <c r="AG61" s="165">
        <f>AF61/AF58</f>
        <v/>
      </c>
      <c r="AH61" s="169" t="n">
        <v>234</v>
      </c>
      <c r="AI61" s="165">
        <f>AH61/AH58</f>
        <v/>
      </c>
      <c r="AJ61" s="169" t="n">
        <v>277</v>
      </c>
      <c r="AK61" s="165">
        <f>AJ61/AJ58</f>
        <v/>
      </c>
      <c r="AL61" s="169" t="n">
        <v>277</v>
      </c>
      <c r="AM61" s="165">
        <f>AL61/AL58</f>
        <v/>
      </c>
      <c r="AN61" s="169" t="n">
        <v>266</v>
      </c>
      <c r="AO61" s="165">
        <f>AN61/AN58</f>
        <v/>
      </c>
      <c r="AP61" s="169" t="n">
        <v>235</v>
      </c>
      <c r="AQ61" s="165">
        <f>AP61/AP58</f>
        <v/>
      </c>
      <c r="AR61" s="169" t="n">
        <v>227</v>
      </c>
      <c r="AS61" s="165">
        <f>AR61/AR58</f>
        <v/>
      </c>
      <c r="AT61" s="169" t="n">
        <v>163</v>
      </c>
      <c r="AU61" s="165">
        <f>AT61/AT58</f>
        <v/>
      </c>
      <c r="AV61" s="169" t="n">
        <v>175</v>
      </c>
      <c r="AW61" s="165">
        <f>AV61/AV58</f>
        <v/>
      </c>
      <c r="AX61" s="169" t="n">
        <v>63</v>
      </c>
      <c r="AY61" s="165">
        <f>AX61/AX58</f>
        <v/>
      </c>
      <c r="AZ61" s="169" t="n">
        <v>162</v>
      </c>
      <c r="BA61" s="165">
        <f>AZ61/AZ58</f>
        <v/>
      </c>
      <c r="BB61" s="169" t="n">
        <v>172</v>
      </c>
      <c r="BC61" s="165">
        <f>BB61/BB58</f>
        <v/>
      </c>
      <c r="BD61" s="169" t="n">
        <v>197</v>
      </c>
      <c r="BE61" s="165">
        <f>BD61/BD58</f>
        <v/>
      </c>
      <c r="BF61" s="169" t="n">
        <v>190</v>
      </c>
      <c r="BG61" s="165">
        <f>BF61/BF58</f>
        <v/>
      </c>
      <c r="BH61" s="169" t="n">
        <v>213</v>
      </c>
      <c r="BI61" s="165">
        <f>BH61/BH58</f>
        <v/>
      </c>
      <c r="BJ61" s="169" t="n">
        <v>170</v>
      </c>
      <c r="BK61" s="165">
        <f>BJ61/BJ58</f>
        <v/>
      </c>
      <c r="BL61" s="167">
        <f>AVERAGE(B61,D61,F61,H61,J61,L61,N61,P61,R61,T61,V61,X61,Z61,AB61,AD61,AF61,AH61,AJ61,AL61,AN61,AP61,AR61,AT61,AV61,AX61,AZ61,BB61,BD61,BF61,BH61,BJ61)</f>
        <v/>
      </c>
      <c r="BM61" s="170">
        <f>BL61/BL56</f>
        <v/>
      </c>
      <c r="BN61" s="167">
        <f>SUM(B61,D61,F61,H61,J61,L61,N61,P61,R61,T61,V61,X61,Z61,AB61,AD61,AF61,AH61,AJ61,AL61,AN61,AP61,AR61,AT61,AV61,AX61,AZ61,BB61,BD61,BF61,BH61,BJ61)</f>
        <v/>
      </c>
      <c r="BO61" s="240">
        <f>BL61/BL60</f>
        <v/>
      </c>
      <c r="BP61" s="187">
        <f>BN61/BN56</f>
        <v/>
      </c>
    </row>
    <row r="62">
      <c r="A62" s="225" t="inlineStr">
        <is>
          <t>Заявка успешно отправлена</t>
        </is>
      </c>
      <c r="B62" s="228" t="n">
        <v>56</v>
      </c>
      <c r="C62" s="227">
        <f>B62/B58</f>
        <v/>
      </c>
      <c r="D62" s="228" t="n">
        <v>73</v>
      </c>
      <c r="E62" s="227">
        <f>D62/D58</f>
        <v/>
      </c>
      <c r="F62" s="228" t="n">
        <v>59</v>
      </c>
      <c r="G62" s="227">
        <f>F62/F58</f>
        <v/>
      </c>
      <c r="H62" s="226" t="n">
        <v>68</v>
      </c>
      <c r="I62" s="227">
        <f>H62/H58</f>
        <v/>
      </c>
      <c r="J62" s="226" t="n">
        <v>95</v>
      </c>
      <c r="K62" s="227">
        <f>J62/J58</f>
        <v/>
      </c>
      <c r="L62" s="226" t="n">
        <v>92</v>
      </c>
      <c r="M62" s="227">
        <f>L62/L58</f>
        <v/>
      </c>
      <c r="N62" s="228" t="n">
        <v>107</v>
      </c>
      <c r="O62" s="227">
        <f>N62/N58</f>
        <v/>
      </c>
      <c r="P62" s="228" t="n">
        <v>108</v>
      </c>
      <c r="Q62" s="227">
        <f>P62/P58</f>
        <v/>
      </c>
      <c r="R62" s="228" t="n">
        <v>103</v>
      </c>
      <c r="S62" s="227">
        <f>R62/R58</f>
        <v/>
      </c>
      <c r="T62" s="226" t="n">
        <v>128</v>
      </c>
      <c r="U62" s="227">
        <f>T62/T58</f>
        <v/>
      </c>
      <c r="V62" s="226" t="n">
        <v>134</v>
      </c>
      <c r="W62" s="227">
        <f>V62/V58</f>
        <v/>
      </c>
      <c r="X62" s="226" t="n">
        <v>145</v>
      </c>
      <c r="Y62" s="227">
        <f>X62/X58</f>
        <v/>
      </c>
      <c r="Z62" s="226" t="n">
        <v>136</v>
      </c>
      <c r="AA62" s="227">
        <f>Z62/Z58</f>
        <v/>
      </c>
      <c r="AB62" s="226" t="n">
        <v>126</v>
      </c>
      <c r="AC62" s="227">
        <f>AB62/AB58</f>
        <v/>
      </c>
      <c r="AD62" s="226" t="n">
        <v>165</v>
      </c>
      <c r="AE62" s="227">
        <f>AD62/AD58</f>
        <v/>
      </c>
      <c r="AF62" s="226" t="n">
        <v>152</v>
      </c>
      <c r="AG62" s="227">
        <f>AF62/AF58</f>
        <v/>
      </c>
      <c r="AH62" s="226" t="n">
        <v>229</v>
      </c>
      <c r="AI62" s="227">
        <f>AH62/AH58</f>
        <v/>
      </c>
      <c r="AJ62" s="226" t="n">
        <v>274</v>
      </c>
      <c r="AK62" s="227">
        <f>AJ62/AJ58</f>
        <v/>
      </c>
      <c r="AL62" s="229" t="n">
        <v>275</v>
      </c>
      <c r="AM62" s="227">
        <f>AL62/AL58</f>
        <v/>
      </c>
      <c r="AN62" s="229" t="n">
        <v>259</v>
      </c>
      <c r="AO62" s="227">
        <f>AN62/AN58</f>
        <v/>
      </c>
      <c r="AP62" s="229" t="n">
        <v>234</v>
      </c>
      <c r="AQ62" s="227">
        <f>AP62/AP58</f>
        <v/>
      </c>
      <c r="AR62" s="229" t="n">
        <v>226</v>
      </c>
      <c r="AS62" s="227">
        <f>AR62/AR58</f>
        <v/>
      </c>
      <c r="AT62" s="229" t="n">
        <v>159</v>
      </c>
      <c r="AU62" s="227">
        <f>AT62/AT58</f>
        <v/>
      </c>
      <c r="AV62" s="229" t="n">
        <v>172</v>
      </c>
      <c r="AW62" s="227">
        <f>AV62/AV58</f>
        <v/>
      </c>
      <c r="AX62" s="229" t="n">
        <v>63</v>
      </c>
      <c r="AY62" s="227">
        <f>AX62/AX58</f>
        <v/>
      </c>
      <c r="AZ62" s="229" t="n">
        <v>162</v>
      </c>
      <c r="BA62" s="227">
        <f>AZ62/AZ58</f>
        <v/>
      </c>
      <c r="BB62" s="229" t="n">
        <v>171</v>
      </c>
      <c r="BC62" s="227">
        <f>BB62/BB58</f>
        <v/>
      </c>
      <c r="BD62" s="230" t="n">
        <v>196</v>
      </c>
      <c r="BE62" s="227">
        <f>BD62/BD58</f>
        <v/>
      </c>
      <c r="BF62" s="229" t="n">
        <v>184</v>
      </c>
      <c r="BG62" s="227">
        <f>BF62/BF58</f>
        <v/>
      </c>
      <c r="BH62" s="228" t="n">
        <v>208</v>
      </c>
      <c r="BI62" s="227">
        <f>BH62/BH58</f>
        <v/>
      </c>
      <c r="BJ62" s="228" t="n">
        <v>167</v>
      </c>
      <c r="BK62" s="227">
        <f>BJ62/BJ58</f>
        <v/>
      </c>
      <c r="BL62" s="241">
        <f>AVERAGE(B62,D62,F62,H62,J62,L62,N62,P62,R62,T62,V62,X62,Z62,AB62,AD62,AF62,AH62,AJ62,AL62,AN62,AP62,AR62,AT62,AV62,AX62,AZ62,BB62,BD62,BF62,BH62,BJ62)</f>
        <v/>
      </c>
      <c r="BM62" s="242">
        <f>BL62/BL56</f>
        <v/>
      </c>
      <c r="BN62" s="241">
        <f>SUM(B62,D62,F62,H62,J62,L62,N62,P62,R62,T62,V62,X62,Z62,AB62,AD62,AF62,AH62,AJ62,AL62,AN62,AP62,AR62,AT62,AV62,AX62,AZ62,BB62,BD62,BF62,BH62,BJ62)</f>
        <v/>
      </c>
      <c r="BO62" s="259">
        <f>BL62/BL61</f>
        <v/>
      </c>
      <c r="BP62" s="259">
        <f>BN62/BN56</f>
        <v/>
      </c>
    </row>
    <row r="63">
      <c r="A63" s="243" t="inlineStr">
        <is>
          <t>Одобрен заём НК (100% = заявка успешно оставлена)</t>
        </is>
      </c>
      <c r="B63" s="244" t="n">
        <v>12</v>
      </c>
      <c r="C63" s="245">
        <f>B63/B62</f>
        <v/>
      </c>
      <c r="D63" s="244" t="n">
        <v>13</v>
      </c>
      <c r="E63" s="245">
        <f>D63/D62</f>
        <v/>
      </c>
      <c r="F63" s="244" t="n">
        <v>14</v>
      </c>
      <c r="G63" s="245">
        <f>F63/F62</f>
        <v/>
      </c>
      <c r="H63" s="246" t="n">
        <v>12</v>
      </c>
      <c r="I63" s="245">
        <f>H63/H62</f>
        <v/>
      </c>
      <c r="J63" s="246" t="n">
        <v>15</v>
      </c>
      <c r="K63" s="245">
        <f>J63/J62</f>
        <v/>
      </c>
      <c r="L63" s="246" t="n">
        <v>12</v>
      </c>
      <c r="M63" s="245">
        <f>L63/L62</f>
        <v/>
      </c>
      <c r="N63" s="244" t="n">
        <v>19</v>
      </c>
      <c r="O63" s="245">
        <f>N63/N62</f>
        <v/>
      </c>
      <c r="P63" s="244" t="n">
        <v>12</v>
      </c>
      <c r="Q63" s="245">
        <f>P63/P62</f>
        <v/>
      </c>
      <c r="R63" s="244" t="n">
        <v>33</v>
      </c>
      <c r="S63" s="245">
        <f>R63/R62</f>
        <v/>
      </c>
      <c r="T63" s="246" t="n">
        <v>24</v>
      </c>
      <c r="U63" s="245">
        <f>T63/T62</f>
        <v/>
      </c>
      <c r="V63" s="246" t="n">
        <v>17</v>
      </c>
      <c r="W63" s="245">
        <f>V63/V62</f>
        <v/>
      </c>
      <c r="X63" s="246" t="n">
        <v>15</v>
      </c>
      <c r="Y63" s="245">
        <f>X63/X62</f>
        <v/>
      </c>
      <c r="Z63" s="246" t="n">
        <v>21</v>
      </c>
      <c r="AA63" s="245">
        <f>Z63/Z62</f>
        <v/>
      </c>
      <c r="AB63" s="247" t="n">
        <v>17</v>
      </c>
      <c r="AC63" s="245">
        <f>AB63/AB62</f>
        <v/>
      </c>
      <c r="AD63" s="247" t="n">
        <v>16</v>
      </c>
      <c r="AE63" s="245">
        <f>AD63/AD62</f>
        <v/>
      </c>
      <c r="AF63" s="247" t="n">
        <v>20</v>
      </c>
      <c r="AG63" s="245">
        <f>AF63/AF62</f>
        <v/>
      </c>
      <c r="AH63" s="247" t="n">
        <v>21</v>
      </c>
      <c r="AI63" s="245">
        <f>AH63/AH62</f>
        <v/>
      </c>
      <c r="AJ63" s="247" t="n">
        <v>39</v>
      </c>
      <c r="AK63" s="245">
        <f>AJ63/AJ62</f>
        <v/>
      </c>
      <c r="AL63" s="248" t="n">
        <v>25</v>
      </c>
      <c r="AM63" s="245">
        <f>AL63/AL62</f>
        <v/>
      </c>
      <c r="AN63" s="248" t="n">
        <v>27</v>
      </c>
      <c r="AO63" s="245">
        <f>AN63/AN62</f>
        <v/>
      </c>
      <c r="AP63" s="248" t="n">
        <v>27</v>
      </c>
      <c r="AQ63" s="245">
        <f>AP63/AP62</f>
        <v/>
      </c>
      <c r="AR63" s="248" t="n">
        <v>26</v>
      </c>
      <c r="AS63" s="245">
        <f>AR63/AR62</f>
        <v/>
      </c>
      <c r="AT63" s="248" t="n">
        <v>14</v>
      </c>
      <c r="AU63" s="245">
        <f>AT63/AT62</f>
        <v/>
      </c>
      <c r="AV63" s="248" t="n">
        <v>13</v>
      </c>
      <c r="AW63" s="245">
        <f>AV63/AV62</f>
        <v/>
      </c>
      <c r="AX63" s="248" t="n">
        <v>5</v>
      </c>
      <c r="AY63" s="245">
        <f>AX63/AX62</f>
        <v/>
      </c>
      <c r="AZ63" s="248" t="n">
        <v>10</v>
      </c>
      <c r="BA63" s="245">
        <f>AZ63/AZ62</f>
        <v/>
      </c>
      <c r="BB63" s="248" t="n">
        <v>10</v>
      </c>
      <c r="BC63" s="245">
        <f>BB63/BB62</f>
        <v/>
      </c>
      <c r="BD63" s="249" t="n">
        <v>11</v>
      </c>
      <c r="BE63" s="245">
        <f>BD63/BD62</f>
        <v/>
      </c>
      <c r="BF63" s="248" t="n">
        <v>16</v>
      </c>
      <c r="BG63" s="245">
        <f>BF63/BF62</f>
        <v/>
      </c>
      <c r="BH63" s="244" t="n">
        <v>12</v>
      </c>
      <c r="BI63" s="245">
        <f>BH63/BH62</f>
        <v/>
      </c>
      <c r="BJ63" s="244" t="n">
        <v>7</v>
      </c>
      <c r="BK63" s="245">
        <f>BJ63/BJ62</f>
        <v/>
      </c>
      <c r="BL63" s="250">
        <f>AVERAGE(B63,D63,F63,H63,J63,L63,N63,P63,R63,T63,V63,X63,Z63,AB63,AD63,AF63,AH63,AJ63,AL63,AN63,AP63,AR63,AT63,AV63,AX63,AZ63,BB63,BD63,BF63,BH63,BJ63)</f>
        <v/>
      </c>
      <c r="BM63" s="251">
        <f>BL63/BL56</f>
        <v/>
      </c>
      <c r="BN63" s="250">
        <f>SUM(B63,D63,F63,H63,J63,L63,N63,P63,R63,T63,V63,X63,Z63,AB63,AD63,AF63,AH63,AJ63,AL63,AN63,AP63,AR63,AT63,AV63,AX63,AZ63,BB63,BD63,BF63,BH63,BJ63)</f>
        <v/>
      </c>
      <c r="BO63" s="259">
        <f>BL63/BL62</f>
        <v/>
      </c>
      <c r="BP63" s="258">
        <f>BN63/BN56</f>
        <v/>
      </c>
      <c r="BQ63" s="257" t="n"/>
      <c r="BR63" s="257" t="n"/>
      <c r="BS63" s="257" t="n"/>
      <c r="BT63" s="257" t="n"/>
      <c r="BU63" s="257" t="n"/>
      <c r="BV63" s="257" t="n"/>
      <c r="BW63" s="257" t="n"/>
      <c r="BX63" s="257" t="n"/>
      <c r="BY63" s="257" t="n"/>
      <c r="BZ63" s="257" t="n"/>
      <c r="CA63" s="257" t="n"/>
      <c r="CB63" s="257" t="n"/>
      <c r="CC63" s="257" t="n"/>
      <c r="CD63" s="257" t="n"/>
      <c r="CE63" s="257" t="n"/>
      <c r="CF63" s="257" t="n"/>
      <c r="CG63" s="257" t="n"/>
      <c r="CH63" s="257" t="n"/>
      <c r="CI63" s="257" t="n"/>
      <c r="CJ63" s="257" t="n"/>
      <c r="CK63" s="257" t="n"/>
      <c r="CL63" s="257" t="n"/>
      <c r="CM63" s="257" t="n"/>
      <c r="CN63" s="257" t="n"/>
      <c r="CO63" s="257" t="n"/>
      <c r="CP63" s="257" t="n"/>
      <c r="CQ63" s="257" t="n"/>
    </row>
    <row r="64">
      <c r="A64" s="252" t="inlineStr">
        <is>
          <t>Оформлен договор с НК</t>
        </is>
      </c>
      <c r="B64" s="164" t="n">
        <v>12</v>
      </c>
      <c r="C64" s="203">
        <f>B64/B63</f>
        <v/>
      </c>
      <c r="D64" s="164" t="n">
        <v>12</v>
      </c>
      <c r="E64" s="203">
        <f>D64/D63</f>
        <v/>
      </c>
      <c r="F64" s="164" t="n">
        <v>13</v>
      </c>
      <c r="G64" s="203">
        <f>F64/F63</f>
        <v/>
      </c>
      <c r="H64" s="164" t="n">
        <v>11</v>
      </c>
      <c r="I64" s="203">
        <f>H64/H63</f>
        <v/>
      </c>
      <c r="J64" s="164" t="n">
        <v>12</v>
      </c>
      <c r="K64" s="203">
        <f>J64/J63</f>
        <v/>
      </c>
      <c r="L64" s="164" t="n">
        <v>12</v>
      </c>
      <c r="M64" s="203">
        <f>L64/L63</f>
        <v/>
      </c>
      <c r="N64" s="164" t="n">
        <v>19</v>
      </c>
      <c r="O64" s="203">
        <f>N64/N63</f>
        <v/>
      </c>
      <c r="P64" s="164" t="n">
        <v>12</v>
      </c>
      <c r="Q64" s="203">
        <f>P64/P63</f>
        <v/>
      </c>
      <c r="R64" s="164" t="n">
        <v>29</v>
      </c>
      <c r="S64" s="203">
        <f>R64/R63</f>
        <v/>
      </c>
      <c r="T64" s="164" t="n">
        <v>23</v>
      </c>
      <c r="U64" s="203">
        <f>T64/T63</f>
        <v/>
      </c>
      <c r="V64" s="164" t="n">
        <v>17</v>
      </c>
      <c r="W64" s="203">
        <f>V64/V63</f>
        <v/>
      </c>
      <c r="X64" s="164" t="n">
        <v>14</v>
      </c>
      <c r="Y64" s="203">
        <f>X64/X63</f>
        <v/>
      </c>
      <c r="Z64" s="164" t="n">
        <v>20</v>
      </c>
      <c r="AA64" s="203">
        <f>Z64/Z63</f>
        <v/>
      </c>
      <c r="AB64" s="164" t="n">
        <v>17</v>
      </c>
      <c r="AC64" s="203">
        <f>AB64/AB63</f>
        <v/>
      </c>
      <c r="AD64" s="200" t="n">
        <v>12</v>
      </c>
      <c r="AE64" s="201">
        <f>AD64/AD63</f>
        <v/>
      </c>
      <c r="AF64" s="164" t="n">
        <v>19</v>
      </c>
      <c r="AG64" s="203">
        <f>AF64/AF63</f>
        <v/>
      </c>
      <c r="AH64" s="164" t="n">
        <v>20</v>
      </c>
      <c r="AI64" s="203">
        <f>AH64/AH63</f>
        <v/>
      </c>
      <c r="AJ64" s="164" t="n">
        <v>33</v>
      </c>
      <c r="AK64" s="203">
        <f>AJ64/AJ63</f>
        <v/>
      </c>
      <c r="AL64" s="164" t="n">
        <v>22</v>
      </c>
      <c r="AM64" s="203">
        <f>AL64/AL63</f>
        <v/>
      </c>
      <c r="AN64" s="164" t="n">
        <v>23</v>
      </c>
      <c r="AO64" s="203">
        <f>AN64/AN63</f>
        <v/>
      </c>
      <c r="AP64" s="164" t="n">
        <v>24</v>
      </c>
      <c r="AQ64" s="203">
        <f>AP64/AP63</f>
        <v/>
      </c>
      <c r="AR64" s="164" t="n">
        <v>22</v>
      </c>
      <c r="AS64" s="203">
        <f>AR64/AR63</f>
        <v/>
      </c>
      <c r="AT64" s="164" t="n">
        <v>13</v>
      </c>
      <c r="AU64" s="203">
        <f>AT64/AT63</f>
        <v/>
      </c>
      <c r="AV64" s="164" t="n">
        <v>13</v>
      </c>
      <c r="AW64" s="203">
        <f>AV64/AV63</f>
        <v/>
      </c>
      <c r="AX64" s="164" t="n">
        <v>3</v>
      </c>
      <c r="AY64" s="203">
        <f>AX64/AX63</f>
        <v/>
      </c>
      <c r="AZ64" s="164" t="n">
        <v>10</v>
      </c>
      <c r="BA64" s="203">
        <f>AZ64/AZ63</f>
        <v/>
      </c>
      <c r="BB64" s="164" t="n">
        <v>10</v>
      </c>
      <c r="BC64" s="203">
        <f>BB64/BB63</f>
        <v/>
      </c>
      <c r="BD64" s="164" t="n">
        <v>10</v>
      </c>
      <c r="BE64" s="203">
        <f>BD64/BD63</f>
        <v/>
      </c>
      <c r="BF64" s="200" t="n">
        <v>14</v>
      </c>
      <c r="BG64" s="203">
        <f>BF64/BF63</f>
        <v/>
      </c>
      <c r="BH64" s="164" t="n">
        <v>12</v>
      </c>
      <c r="BI64" s="203">
        <f>BH64/BH63</f>
        <v/>
      </c>
      <c r="BJ64" s="164" t="n">
        <v>6</v>
      </c>
      <c r="BK64" s="203">
        <f>BJ64/BJ63</f>
        <v/>
      </c>
      <c r="BL64" s="290">
        <f>AVERAGE(B64,D64,F64,H64,J64,L64,N64,P64,R64,T64,V64,X64,Z64,AB64,AD64,AF64,AH64,AJ64,AL64,AN64,AP64,AR64,AT64,AV64,AX64,AZ64,BB64,BD64,BF64,BH64,BJ64)</f>
        <v/>
      </c>
      <c r="BM64" s="291">
        <f>BL64/BL56</f>
        <v/>
      </c>
      <c r="BN64" s="290">
        <f>SUM(B64,D64,F64,H64,J64,L64,N64,P64,R64,T64,V64,X64,Z64,AB64,AD64,AF64,AH64,AJ64,AL64,AN64,AP64,AR64,AT64,AV64,AX64,AZ64,BB64,BD64,BF64,BH64,BJ64)</f>
        <v/>
      </c>
      <c r="BO64" s="253">
        <f>BL64/BL63</f>
        <v/>
      </c>
      <c r="BP64" s="193">
        <f>BN64/BN56</f>
        <v/>
      </c>
      <c r="BQ64" s="257" t="n"/>
      <c r="BR64" s="257" t="n"/>
      <c r="BS64" s="257" t="n"/>
      <c r="BT64" s="257" t="n"/>
      <c r="BU64" s="257" t="n"/>
      <c r="BV64" s="257" t="n"/>
      <c r="BW64" s="257" t="n"/>
      <c r="BX64" s="257" t="n"/>
      <c r="BY64" s="257" t="n"/>
      <c r="BZ64" s="257" t="n"/>
      <c r="CA64" s="257" t="n"/>
      <c r="CB64" s="257" t="n"/>
      <c r="CC64" s="257" t="n"/>
      <c r="CD64" s="257" t="n"/>
      <c r="CE64" s="257" t="n"/>
      <c r="CF64" s="257" t="n"/>
      <c r="CG64" s="257" t="n"/>
      <c r="CH64" s="257" t="n"/>
      <c r="CI64" s="257" t="n"/>
      <c r="CJ64" s="257" t="n"/>
      <c r="CK64" s="257" t="n"/>
      <c r="CL64" s="257" t="n"/>
      <c r="CM64" s="257" t="n"/>
      <c r="CN64" s="257" t="n"/>
      <c r="CO64" s="257" t="n"/>
      <c r="CP64" s="257" t="n"/>
      <c r="CQ64" s="257" t="n"/>
    </row>
    <row r="65">
      <c r="A65" s="287" t="inlineStr">
        <is>
          <t>Рефинансирование Заявка в ЛК</t>
        </is>
      </c>
      <c r="B65" s="267" t="n"/>
      <c r="C65" s="266" t="n"/>
      <c r="D65" s="267" t="n"/>
      <c r="E65" s="266" t="n"/>
      <c r="F65" s="267" t="n"/>
      <c r="G65" s="266" t="n"/>
      <c r="H65" s="267" t="n"/>
      <c r="I65" s="266" t="n"/>
      <c r="J65" s="267" t="n"/>
      <c r="K65" s="266" t="n"/>
      <c r="L65" s="267" t="n"/>
      <c r="M65" s="266" t="n"/>
      <c r="N65" s="267" t="n"/>
      <c r="O65" s="266" t="n"/>
      <c r="P65" s="267" t="n"/>
      <c r="Q65" s="266" t="n"/>
      <c r="R65" s="267" t="n"/>
      <c r="S65" s="266" t="n"/>
      <c r="T65" s="267" t="n"/>
      <c r="U65" s="266" t="n"/>
      <c r="V65" s="267" t="n"/>
      <c r="W65" s="268" t="n"/>
      <c r="X65" s="267" t="n"/>
      <c r="Y65" s="266" t="n"/>
      <c r="Z65" s="267" t="n"/>
      <c r="AA65" s="266" t="n"/>
      <c r="AB65" s="267" t="n"/>
      <c r="AC65" s="266" t="n"/>
      <c r="AD65" s="267" t="n"/>
      <c r="AE65" s="268" t="n"/>
      <c r="AF65" s="267" t="n"/>
      <c r="AG65" s="266" t="n"/>
      <c r="AH65" s="267" t="n"/>
      <c r="AI65" s="266" t="n"/>
      <c r="AJ65" s="267" t="n"/>
      <c r="AK65" s="266" t="n"/>
      <c r="AL65" s="267" t="n"/>
      <c r="AM65" s="266" t="n"/>
      <c r="AN65" s="267" t="n"/>
      <c r="AO65" s="266" t="n"/>
      <c r="AP65" s="269" t="n"/>
      <c r="AQ65" s="267" t="n"/>
      <c r="AR65" s="266" t="n"/>
      <c r="AS65" s="267" t="n"/>
      <c r="AT65" s="266" t="n"/>
      <c r="AU65" s="267" t="n"/>
      <c r="AV65" s="266" t="n"/>
      <c r="AW65" s="267" t="n"/>
      <c r="AX65" s="266" t="n"/>
      <c r="AY65" s="267" t="n"/>
      <c r="AZ65" s="266" t="n"/>
      <c r="BA65" s="267" t="n"/>
      <c r="BB65" s="266" t="n"/>
      <c r="BC65" s="267" t="n"/>
      <c r="BD65" s="266" t="n"/>
      <c r="BE65" s="269" t="n"/>
      <c r="BF65" s="267" t="n"/>
      <c r="BG65" s="268" t="n"/>
      <c r="BH65" s="267" t="n"/>
      <c r="BI65" s="266" t="n"/>
      <c r="BJ65" s="269" t="n"/>
      <c r="BK65" s="269" t="n"/>
      <c r="BL65" s="167" t="n"/>
      <c r="BM65" s="170" t="n"/>
      <c r="BN65" s="167" t="n"/>
      <c r="BO65" s="301" t="n"/>
      <c r="BP65" s="302" t="n"/>
      <c r="BQ65" s="257" t="n"/>
      <c r="BR65" s="257" t="n"/>
      <c r="BS65" s="257" t="n"/>
      <c r="BT65" s="257" t="n"/>
      <c r="BU65" s="257" t="n"/>
      <c r="BV65" s="257" t="n"/>
      <c r="BW65" s="257" t="n"/>
      <c r="BX65" s="257" t="n"/>
      <c r="BY65" s="257" t="n"/>
      <c r="BZ65" s="257" t="n"/>
      <c r="CA65" s="257" t="n"/>
      <c r="CB65" s="257" t="n"/>
      <c r="CC65" s="257" t="n"/>
      <c r="CD65" s="257" t="n"/>
      <c r="CE65" s="257" t="n"/>
      <c r="CF65" s="257" t="n"/>
      <c r="CG65" s="257" t="n"/>
      <c r="CH65" s="257" t="n"/>
      <c r="CI65" s="257" t="n"/>
      <c r="CJ65" s="257" t="n"/>
      <c r="CK65" s="257" t="n"/>
      <c r="CL65" s="257" t="n"/>
      <c r="CM65" s="257" t="n"/>
      <c r="CN65" s="257" t="n"/>
      <c r="CO65" s="257" t="n"/>
      <c r="CP65" s="257" t="n"/>
      <c r="CQ65" s="257" t="n"/>
    </row>
    <row r="66">
      <c r="A66" s="288" t="inlineStr">
        <is>
          <t>Клик по кнопке на банере "Оставить заявку"</t>
        </is>
      </c>
      <c r="B66" s="271" t="n"/>
      <c r="C66" s="270" t="n"/>
      <c r="D66" s="271" t="n"/>
      <c r="E66" s="270" t="n"/>
      <c r="F66" s="271" t="n"/>
      <c r="G66" s="270" t="n"/>
      <c r="H66" s="271" t="n"/>
      <c r="I66" s="270" t="n"/>
      <c r="J66" s="271" t="n"/>
      <c r="K66" s="270" t="n"/>
      <c r="L66" s="271" t="n"/>
      <c r="M66" s="270" t="n"/>
      <c r="N66" s="271" t="n"/>
      <c r="O66" s="270" t="n"/>
      <c r="P66" s="271" t="n"/>
      <c r="Q66" s="270" t="n"/>
      <c r="R66" s="271" t="n"/>
      <c r="S66" s="270" t="n"/>
      <c r="T66" s="271" t="n"/>
      <c r="U66" s="270" t="n"/>
      <c r="V66" s="271" t="n"/>
      <c r="W66" s="272" t="n"/>
      <c r="X66" s="271" t="n"/>
      <c r="Y66" s="270" t="n"/>
      <c r="Z66" s="271" t="n"/>
      <c r="AA66" s="270" t="n"/>
      <c r="AB66" s="271" t="n"/>
      <c r="AC66" s="270" t="n"/>
      <c r="AD66" s="271" t="n"/>
      <c r="AE66" s="272" t="n"/>
      <c r="AF66" s="271" t="n"/>
      <c r="AG66" s="270" t="n"/>
      <c r="AH66" s="271" t="n"/>
      <c r="AI66" s="270" t="n"/>
      <c r="AJ66" s="271" t="n">
        <v>2</v>
      </c>
      <c r="AK66" s="264">
        <f>AJ66/AJ4</f>
        <v/>
      </c>
      <c r="AL66" s="271" t="n"/>
      <c r="AM66" s="264">
        <f>AL66/AL4</f>
        <v/>
      </c>
      <c r="AN66" s="271" t="n"/>
      <c r="AO66" s="264">
        <f>AN66/AN4</f>
        <v/>
      </c>
      <c r="AP66" s="273" t="n">
        <v>1</v>
      </c>
      <c r="AQ66" s="264">
        <f>AP66/AP4</f>
        <v/>
      </c>
      <c r="AR66" s="270" t="n"/>
      <c r="AS66" s="264">
        <f>AR66/AR4</f>
        <v/>
      </c>
      <c r="AT66" s="270" t="n"/>
      <c r="AU66" s="264">
        <f>AT66/AT4</f>
        <v/>
      </c>
      <c r="AV66" s="270" t="n"/>
      <c r="AW66" s="264">
        <f>AV66/AV4</f>
        <v/>
      </c>
      <c r="AX66" s="270" t="n"/>
      <c r="AY66" s="264">
        <f>AX66/AX4</f>
        <v/>
      </c>
      <c r="AZ66" s="270" t="n"/>
      <c r="BA66" s="264">
        <f>AZ66/AZ4</f>
        <v/>
      </c>
      <c r="BB66" s="270" t="n"/>
      <c r="BC66" s="264">
        <f>BB66/BB4</f>
        <v/>
      </c>
      <c r="BD66" s="270" t="n"/>
      <c r="BE66" s="264">
        <f>BD66/BD4</f>
        <v/>
      </c>
      <c r="BF66" s="271" t="n"/>
      <c r="BG66" s="264">
        <f>BF66/BF4</f>
        <v/>
      </c>
      <c r="BH66" s="271" t="n">
        <v>2</v>
      </c>
      <c r="BI66" s="264">
        <f>BH66/BH4</f>
        <v/>
      </c>
      <c r="BJ66" s="273" t="n">
        <v>2</v>
      </c>
      <c r="BK66" s="264">
        <f>BJ66/BJ4</f>
        <v/>
      </c>
      <c r="BL66" s="167">
        <f>AVERAGE(B66,D66,F66,H66,J66,L66,N66,P66,R66,T66,V66,X66,Z66,AB66,AD66,AF66,AH66,AJ66,AL66,AN66,AP66,AR66,AT66,AV66,AX66,AZ66,BB66,BD66,BF66,BH66,BJ66)</f>
        <v/>
      </c>
      <c r="BM66" s="170">
        <f>$BL$66/$BL$4</f>
        <v/>
      </c>
      <c r="BN66" s="167">
        <f>SUM(B66,D66,F66,H66,J66,L66,N66,P66,R66,T66,V66,X66,Z66,AB66,AD66,AF66,AH66,AJ66,AL66,AN66,AP66,AR66,AT66,AV66,AX66,AZ66,BB66,BD66,BF66,BH66,BJ66)</f>
        <v/>
      </c>
      <c r="BO66" s="300" t="n"/>
      <c r="BP66" s="303" t="n"/>
      <c r="BQ66" s="257" t="n"/>
      <c r="BR66" s="257" t="n"/>
      <c r="BS66" s="257" t="n"/>
      <c r="BT66" s="257" t="n"/>
      <c r="BU66" s="257" t="n"/>
      <c r="BV66" s="257" t="n"/>
      <c r="BW66" s="257" t="n"/>
      <c r="BX66" s="257" t="n"/>
      <c r="BY66" s="257" t="n"/>
      <c r="BZ66" s="257" t="n"/>
      <c r="CA66" s="257" t="n"/>
      <c r="CB66" s="257" t="n"/>
      <c r="CC66" s="257" t="n"/>
      <c r="CD66" s="257" t="n"/>
      <c r="CE66" s="257" t="n"/>
      <c r="CF66" s="257" t="n"/>
      <c r="CG66" s="257" t="n"/>
      <c r="CH66" s="257" t="n"/>
      <c r="CI66" s="257" t="n"/>
      <c r="CJ66" s="257" t="n"/>
      <c r="CK66" s="257" t="n"/>
      <c r="CL66" s="257" t="n"/>
      <c r="CM66" s="257" t="n"/>
      <c r="CN66" s="257" t="n"/>
      <c r="CO66" s="257" t="n"/>
      <c r="CP66" s="257" t="n"/>
      <c r="CQ66" s="257" t="n"/>
    </row>
    <row r="67">
      <c r="A67" s="292" t="inlineStr">
        <is>
          <t>В заявка Реф-ия клик на кнопку "Оставить заявку"</t>
        </is>
      </c>
      <c r="B67" s="298" t="n"/>
      <c r="C67" s="294" t="n"/>
      <c r="D67" s="296" t="n"/>
      <c r="E67" s="294" t="n"/>
      <c r="F67" s="296" t="n"/>
      <c r="G67" s="294" t="n"/>
      <c r="H67" s="296" t="n"/>
      <c r="I67" s="294" t="n"/>
      <c r="J67" s="296" t="n"/>
      <c r="K67" s="294" t="n"/>
      <c r="L67" s="296" t="n"/>
      <c r="M67" s="294" t="n"/>
      <c r="N67" s="296" t="n"/>
      <c r="O67" s="294" t="n"/>
      <c r="P67" s="296" t="n"/>
      <c r="Q67" s="294" t="n"/>
      <c r="R67" s="296" t="n"/>
      <c r="S67" s="294" t="n"/>
      <c r="T67" s="296" t="n"/>
      <c r="U67" s="294" t="n"/>
      <c r="V67" s="296" t="n"/>
      <c r="W67" s="299" t="n"/>
      <c r="X67" s="296" t="n"/>
      <c r="Y67" s="294" t="n"/>
      <c r="Z67" s="296" t="n"/>
      <c r="AA67" s="294" t="n"/>
      <c r="AB67" s="296" t="n"/>
      <c r="AC67" s="294" t="n"/>
      <c r="AD67" s="296" t="n"/>
      <c r="AE67" s="299" t="n"/>
      <c r="AF67" s="296" t="n"/>
      <c r="AG67" s="294" t="n"/>
      <c r="AH67" s="296" t="n"/>
      <c r="AI67" s="294" t="n"/>
      <c r="AJ67" s="296" t="n"/>
      <c r="AK67" s="295">
        <f>AJ67/AJ66</f>
        <v/>
      </c>
      <c r="AL67" s="296" t="n"/>
      <c r="AM67" s="295">
        <f>AL67/AL66</f>
        <v/>
      </c>
      <c r="AN67" s="296" t="n"/>
      <c r="AO67" s="295">
        <f>AN67/AN66</f>
        <v/>
      </c>
      <c r="AP67" s="297" t="n"/>
      <c r="AQ67" s="295">
        <f>AP67/AP66</f>
        <v/>
      </c>
      <c r="AR67" s="294" t="n">
        <v>1</v>
      </c>
      <c r="AS67" s="295">
        <f>AR67/AR66</f>
        <v/>
      </c>
      <c r="AT67" s="294" t="n"/>
      <c r="AU67" s="295">
        <f>AT67/AT66</f>
        <v/>
      </c>
      <c r="AV67" s="294" t="n"/>
      <c r="AW67" s="295">
        <f>AV67/AV66</f>
        <v/>
      </c>
      <c r="AX67" s="294" t="n"/>
      <c r="AY67" s="295">
        <f>AX67/AX66</f>
        <v/>
      </c>
      <c r="AZ67" s="294" t="n"/>
      <c r="BA67" s="295">
        <f>AZ67/AZ66</f>
        <v/>
      </c>
      <c r="BB67" s="294" t="n"/>
      <c r="BC67" s="295">
        <f>BB67/BB66</f>
        <v/>
      </c>
      <c r="BD67" s="294" t="n"/>
      <c r="BE67" s="295">
        <f>BD67/BD66</f>
        <v/>
      </c>
      <c r="BF67" s="296" t="n"/>
      <c r="BG67" s="295">
        <f>BF67/BF66</f>
        <v/>
      </c>
      <c r="BH67" s="296" t="n"/>
      <c r="BI67" s="295">
        <f>BH67/BH66</f>
        <v/>
      </c>
      <c r="BJ67" s="297" t="n"/>
      <c r="BK67" s="295">
        <f>BJ67/BJ66</f>
        <v/>
      </c>
      <c r="BL67" s="241">
        <f>AVERAGE(B67,D67,F67,H67,J67,L67,N67,P67,R67,T67,V67,X67,Z67,AB67,AD67,AF67,AH67,AJ67,AL67,AN67,AP67,AR67,AT67,AV67,AX67,AZ67,BB67,BD67,BF67,BH67,BJ67)</f>
        <v/>
      </c>
      <c r="BM67" s="242">
        <f>$BL$67/$BL$66</f>
        <v/>
      </c>
      <c r="BN67" s="241">
        <f>SUM(B67,D67,F67,H67,J67,L67,N67,P67,R67,T67,V67,X67,Z67,AB67,AD67,AF67,AH67,AJ67,AL67,AN67,AP67,AR67,AT67,AV67,AX67,AZ67,BB67,BD67,BF67,BH67,BJ67)</f>
        <v/>
      </c>
      <c r="BQ67" s="257" t="n"/>
      <c r="BR67" s="257" t="n"/>
      <c r="BS67" s="257" t="n"/>
      <c r="BT67" s="257" t="n"/>
      <c r="BU67" s="257" t="n"/>
      <c r="BV67" s="257" t="n"/>
      <c r="BW67" s="257" t="n"/>
      <c r="BX67" s="257" t="n"/>
      <c r="BY67" s="257" t="n"/>
      <c r="BZ67" s="257" t="n"/>
      <c r="CA67" s="257" t="n"/>
      <c r="CB67" s="257" t="n"/>
      <c r="CC67" s="257" t="n"/>
      <c r="CD67" s="257" t="n"/>
      <c r="CE67" s="257" t="n"/>
      <c r="CF67" s="257" t="n"/>
      <c r="CG67" s="257" t="n"/>
      <c r="CH67" s="257" t="n"/>
      <c r="CI67" s="257" t="n"/>
      <c r="CJ67" s="257" t="n"/>
      <c r="CK67" s="257" t="n"/>
      <c r="CL67" s="257" t="n"/>
      <c r="CM67" s="257" t="n"/>
      <c r="CN67" s="257" t="n"/>
      <c r="CO67" s="257" t="n"/>
      <c r="CP67" s="257" t="n"/>
      <c r="CQ67" s="257" t="n"/>
    </row>
    <row r="68">
      <c r="A68" s="287" t="inlineStr">
        <is>
          <t>Рефинансирование Оформление в ЛК</t>
        </is>
      </c>
      <c r="B68" s="271" t="n"/>
      <c r="C68" s="270" t="n"/>
      <c r="D68" s="271" t="n"/>
      <c r="E68" s="270" t="n"/>
      <c r="F68" s="271" t="n"/>
      <c r="G68" s="270" t="n"/>
      <c r="H68" s="271" t="n"/>
      <c r="I68" s="270" t="n"/>
      <c r="J68" s="271" t="n"/>
      <c r="K68" s="270" t="n"/>
      <c r="L68" s="271" t="n"/>
      <c r="M68" s="270" t="n"/>
      <c r="N68" s="271" t="n"/>
      <c r="O68" s="270" t="n"/>
      <c r="P68" s="271" t="n"/>
      <c r="Q68" s="270" t="n"/>
      <c r="R68" s="271" t="n"/>
      <c r="S68" s="270" t="n"/>
      <c r="T68" s="271" t="n"/>
      <c r="U68" s="270" t="n"/>
      <c r="V68" s="271" t="n"/>
      <c r="W68" s="272" t="n"/>
      <c r="X68" s="271" t="n"/>
      <c r="Y68" s="270" t="n"/>
      <c r="Z68" s="271" t="n"/>
      <c r="AA68" s="270" t="n"/>
      <c r="AB68" s="271" t="n"/>
      <c r="AC68" s="270" t="n"/>
      <c r="AD68" s="271" t="n"/>
      <c r="AE68" s="272" t="n"/>
      <c r="AF68" s="271" t="n"/>
      <c r="AG68" s="270" t="n"/>
      <c r="AH68" s="271" t="n"/>
      <c r="AI68" s="270" t="n"/>
      <c r="AJ68" s="271" t="n"/>
      <c r="AK68" s="270" t="n"/>
      <c r="AL68" s="271" t="n"/>
      <c r="AM68" s="270" t="n"/>
      <c r="AN68" s="271" t="n"/>
      <c r="AO68" s="270" t="n"/>
      <c r="AP68" s="273" t="n"/>
      <c r="AQ68" s="271" t="n"/>
      <c r="AR68" s="270" t="n"/>
      <c r="AS68" s="271" t="n"/>
      <c r="AT68" s="270" t="n"/>
      <c r="AU68" s="271" t="n"/>
      <c r="AV68" s="270" t="n"/>
      <c r="AW68" s="271" t="n"/>
      <c r="AX68" s="270" t="n"/>
      <c r="AY68" s="271" t="n"/>
      <c r="AZ68" s="270" t="n"/>
      <c r="BA68" s="271" t="n"/>
      <c r="BB68" s="270" t="n"/>
      <c r="BC68" s="271" t="n"/>
      <c r="BD68" s="270" t="n"/>
      <c r="BE68" s="273" t="n"/>
      <c r="BF68" s="271" t="n"/>
      <c r="BG68" s="293" t="n"/>
      <c r="BH68" s="271" t="n"/>
      <c r="BI68" s="270" t="n"/>
      <c r="BJ68" s="271" t="n"/>
      <c r="BK68" s="270" t="n"/>
      <c r="BL68" s="235" t="inlineStr">
        <is>
          <t>Среднее в день</t>
        </is>
      </c>
      <c r="BM68" s="236" t="inlineStr">
        <is>
          <t>% конверсии</t>
        </is>
      </c>
      <c r="BN68" s="237" t="inlineStr">
        <is>
          <t>Сумма конверсий</t>
        </is>
      </c>
      <c r="BO68" s="154" t="inlineStr">
        <is>
          <t>Конверсия шага средняя</t>
        </is>
      </c>
      <c r="BP68" s="154" t="inlineStr">
        <is>
          <t>Конверсия от суммы заявок</t>
        </is>
      </c>
    </row>
    <row r="69">
      <c r="A69" s="288" t="inlineStr">
        <is>
          <t>Клик в одобренной заявке "Продолжить оформление"</t>
        </is>
      </c>
      <c r="B69" s="271" t="n"/>
      <c r="C69" s="270" t="n"/>
      <c r="D69" s="271" t="n"/>
      <c r="E69" s="270" t="n"/>
      <c r="F69" s="271" t="n"/>
      <c r="G69" s="270" t="n"/>
      <c r="H69" s="271" t="n"/>
      <c r="I69" s="270" t="n"/>
      <c r="J69" s="271" t="n"/>
      <c r="K69" s="270" t="n"/>
      <c r="L69" s="271" t="n"/>
      <c r="M69" s="270" t="n"/>
      <c r="N69" s="271" t="n"/>
      <c r="O69" s="270" t="n"/>
      <c r="P69" s="271" t="n"/>
      <c r="Q69" s="270" t="n"/>
      <c r="R69" s="271" t="n"/>
      <c r="S69" s="270" t="n"/>
      <c r="T69" s="271" t="n"/>
      <c r="U69" s="270" t="n"/>
      <c r="V69" s="271" t="n"/>
      <c r="W69" s="272" t="n"/>
      <c r="X69" s="271" t="n"/>
      <c r="Y69" s="270" t="n"/>
      <c r="Z69" s="271" t="n"/>
      <c r="AA69" s="270" t="n"/>
      <c r="AB69" s="271" t="n"/>
      <c r="AC69" s="270" t="n"/>
      <c r="AD69" s="271" t="n"/>
      <c r="AE69" s="272" t="n"/>
      <c r="AF69" s="271" t="n"/>
      <c r="AG69" s="270" t="n"/>
      <c r="AH69" s="271" t="n"/>
      <c r="AI69" s="270" t="n"/>
      <c r="AJ69" s="271" t="n">
        <v>1</v>
      </c>
      <c r="AK69" s="264">
        <f>AJ69/AJ67</f>
        <v/>
      </c>
      <c r="AL69" s="271" t="n"/>
      <c r="AM69" s="264">
        <f>AL69/AL67</f>
        <v/>
      </c>
      <c r="AN69" s="271" t="n"/>
      <c r="AO69" s="264">
        <f>AN69/AN67</f>
        <v/>
      </c>
      <c r="AP69" s="273" t="n">
        <v>1</v>
      </c>
      <c r="AQ69" s="264">
        <f>AP69/AP67</f>
        <v/>
      </c>
      <c r="AR69" s="270" t="n"/>
      <c r="AS69" s="264">
        <f>AR69/AR67</f>
        <v/>
      </c>
      <c r="AT69" s="270" t="n"/>
      <c r="AU69" s="264">
        <f>AT69/AT67</f>
        <v/>
      </c>
      <c r="AV69" s="270" t="n"/>
      <c r="AW69" s="264">
        <f>AV69/AV67</f>
        <v/>
      </c>
      <c r="AX69" s="270" t="n"/>
      <c r="AY69" s="264">
        <f>AX69/AX67</f>
        <v/>
      </c>
      <c r="AZ69" s="270" t="n"/>
      <c r="BA69" s="264">
        <f>AZ69/AZ67</f>
        <v/>
      </c>
      <c r="BB69" s="270" t="n"/>
      <c r="BC69" s="264">
        <f>BB69/BB67</f>
        <v/>
      </c>
      <c r="BD69" s="270" t="n"/>
      <c r="BE69" s="264">
        <f>BD69/BD67</f>
        <v/>
      </c>
      <c r="BF69" s="271" t="n"/>
      <c r="BG69" s="264">
        <f>BF69/BF67</f>
        <v/>
      </c>
      <c r="BH69" s="271" t="n">
        <v>3</v>
      </c>
      <c r="BI69" s="264">
        <f>BH69/BH67</f>
        <v/>
      </c>
      <c r="BJ69" s="271" t="n">
        <v>3</v>
      </c>
      <c r="BK69" s="264">
        <f>BJ69/BJ67</f>
        <v/>
      </c>
      <c r="BL69" s="167">
        <f>AVERAGE(B69,D69,F69,H69,J69,L69,N69,P69,R69,T69,V69,X69,Z69,AB69,AD69,AF69,AH69,AJ69,AL69,AN69,AP69,AR69,AT69,AV69,AX69,AZ69,BB69,BD69,BF69,BH69,BJ69)</f>
        <v/>
      </c>
      <c r="BM69" s="186">
        <f>$BM$70/$BL$66</f>
        <v/>
      </c>
      <c r="BN69" s="167">
        <f>SUM(B69,D69,F69,H69,J69,L69,N69,P69,R69,T69,V69,X69,Z69,AB69,AD69,AF69,AH69,AJ69,AL69,AN69,AP69,AR69,AT69,AV69,AX69,AZ69,BB69,BD69,BF69,BH69,BJ69)</f>
        <v/>
      </c>
      <c r="BO69" s="240">
        <f>$BM$70/$BL$67</f>
        <v/>
      </c>
      <c r="BP69" s="240">
        <f>BN69/BN67</f>
        <v/>
      </c>
    </row>
    <row r="70">
      <c r="A70" s="288" t="inlineStr">
        <is>
          <t>На странице "Данные для проверки" клик на кнопке "Рефинансировать"</t>
        </is>
      </c>
      <c r="B70" s="271" t="n"/>
      <c r="C70" s="270" t="n"/>
      <c r="D70" s="271" t="n"/>
      <c r="E70" s="270" t="n"/>
      <c r="F70" s="271" t="n"/>
      <c r="G70" s="270" t="n"/>
      <c r="H70" s="271" t="n"/>
      <c r="I70" s="270" t="n"/>
      <c r="J70" s="271" t="n"/>
      <c r="K70" s="270" t="n"/>
      <c r="L70" s="271" t="n"/>
      <c r="M70" s="270" t="n"/>
      <c r="N70" s="271" t="n"/>
      <c r="O70" s="270" t="n"/>
      <c r="P70" s="271" t="n"/>
      <c r="Q70" s="270" t="n"/>
      <c r="R70" s="271" t="n"/>
      <c r="S70" s="270" t="n"/>
      <c r="T70" s="271" t="n"/>
      <c r="U70" s="270" t="n"/>
      <c r="V70" s="271" t="n"/>
      <c r="W70" s="272" t="n"/>
      <c r="X70" s="271" t="n"/>
      <c r="Y70" s="270" t="n"/>
      <c r="Z70" s="271" t="n"/>
      <c r="AA70" s="270" t="n"/>
      <c r="AB70" s="271" t="n"/>
      <c r="AC70" s="270" t="n"/>
      <c r="AD70" s="271" t="n"/>
      <c r="AE70" s="272" t="n"/>
      <c r="AF70" s="271" t="n"/>
      <c r="AG70" s="270" t="n"/>
      <c r="AH70" s="271" t="n"/>
      <c r="AI70" s="270" t="n"/>
      <c r="AJ70" s="271" t="n">
        <v>1</v>
      </c>
      <c r="AK70" s="264">
        <f>AJ70/AJ69</f>
        <v/>
      </c>
      <c r="AL70" s="271" t="n"/>
      <c r="AM70" s="264">
        <f>AL70/AL69</f>
        <v/>
      </c>
      <c r="AN70" s="271" t="n"/>
      <c r="AO70" s="264">
        <f>AN70/AN69</f>
        <v/>
      </c>
      <c r="AP70" s="273" t="n">
        <v>1</v>
      </c>
      <c r="AQ70" s="264">
        <f>AP70/AP69</f>
        <v/>
      </c>
      <c r="AR70" s="270" t="n"/>
      <c r="AS70" s="264">
        <f>AR70/AR69</f>
        <v/>
      </c>
      <c r="AT70" s="270" t="n"/>
      <c r="AU70" s="264">
        <f>AT70/AT69</f>
        <v/>
      </c>
      <c r="AV70" s="270" t="n"/>
      <c r="AW70" s="264">
        <f>AV70/AV69</f>
        <v/>
      </c>
      <c r="AX70" s="270" t="n"/>
      <c r="AY70" s="264">
        <f>AX70/AX69</f>
        <v/>
      </c>
      <c r="AZ70" s="270" t="n"/>
      <c r="BA70" s="264">
        <f>AZ70/AZ69</f>
        <v/>
      </c>
      <c r="BB70" s="270" t="n"/>
      <c r="BC70" s="264">
        <f>BB70/BB69</f>
        <v/>
      </c>
      <c r="BD70" s="270" t="n"/>
      <c r="BE70" s="264">
        <f>BD70/BD69</f>
        <v/>
      </c>
      <c r="BF70" s="271" t="n"/>
      <c r="BG70" s="264">
        <f>BF70/BF69</f>
        <v/>
      </c>
      <c r="BH70" s="271" t="n">
        <v>3</v>
      </c>
      <c r="BI70" s="264">
        <f>BH70/BH69</f>
        <v/>
      </c>
      <c r="BJ70" s="271" t="n">
        <v>3</v>
      </c>
      <c r="BK70" s="264">
        <f>BJ70/BJ69</f>
        <v/>
      </c>
      <c r="BL70" s="167">
        <f>AVERAGE(B70,D70,F70,H70,J70,L70,N70,P70,R70,T70,V70,X70,Z70,AB70,AD70,AF70,AH70,AJ70,AL70,AN70,AP70,AR70,AT70,AV70,AX70,AZ70,BB70,BD70,BF70,BH70,BJ70)</f>
        <v/>
      </c>
      <c r="BM70" s="186">
        <f>$BL$70/BL66</f>
        <v/>
      </c>
      <c r="BN70" s="167">
        <f>SUM(B70,D70,F70,H70,J70,L70,N70,P70,R70,T70,V70,X70,Z70,AB70,AD70,AF70,AH70,AJ70,AL70,AN70,AP70,AR70,AT70,AV70,AX70,AZ70,BB70,BD70,BF70,BH70,BJ70)</f>
        <v/>
      </c>
      <c r="BO70" s="240">
        <f>$BL$70/$BL$69</f>
        <v/>
      </c>
      <c r="BP70" s="240">
        <f>BN70/BN67</f>
        <v/>
      </c>
    </row>
    <row r="71">
      <c r="A71" s="288" t="inlineStr">
        <is>
          <t>Карта выбрана</t>
        </is>
      </c>
      <c r="B71" s="271" t="n"/>
      <c r="C71" s="270" t="n"/>
      <c r="D71" s="271" t="n"/>
      <c r="E71" s="270" t="n"/>
      <c r="F71" s="271" t="n"/>
      <c r="G71" s="270" t="n"/>
      <c r="H71" s="271" t="n"/>
      <c r="I71" s="270" t="n"/>
      <c r="J71" s="271" t="n"/>
      <c r="K71" s="270" t="n"/>
      <c r="L71" s="271" t="n"/>
      <c r="M71" s="270" t="n"/>
      <c r="N71" s="271" t="n"/>
      <c r="O71" s="270" t="n"/>
      <c r="P71" s="271" t="n"/>
      <c r="Q71" s="270" t="n"/>
      <c r="R71" s="271" t="n"/>
      <c r="S71" s="270" t="n"/>
      <c r="T71" s="271" t="n"/>
      <c r="U71" s="270" t="n"/>
      <c r="V71" s="271" t="n"/>
      <c r="W71" s="272" t="n"/>
      <c r="X71" s="271" t="n"/>
      <c r="Y71" s="270" t="n"/>
      <c r="Z71" s="271" t="n"/>
      <c r="AA71" s="270" t="n"/>
      <c r="AB71" s="271" t="n"/>
      <c r="AC71" s="270" t="n"/>
      <c r="AD71" s="271" t="n"/>
      <c r="AE71" s="272" t="n"/>
      <c r="AF71" s="271" t="n"/>
      <c r="AG71" s="270" t="n"/>
      <c r="AH71" s="271" t="n"/>
      <c r="AI71" s="270" t="n"/>
      <c r="AJ71" s="271" t="n"/>
      <c r="AK71" s="264">
        <f>AJ71/AJ70</f>
        <v/>
      </c>
      <c r="AL71" s="271" t="n"/>
      <c r="AM71" s="264">
        <f>AL71/AL70</f>
        <v/>
      </c>
      <c r="AN71" s="271" t="n"/>
      <c r="AO71" s="264">
        <f>AN71/AN70</f>
        <v/>
      </c>
      <c r="AP71" s="273" t="n">
        <v>1</v>
      </c>
      <c r="AQ71" s="264">
        <f>AP71/AP70</f>
        <v/>
      </c>
      <c r="AR71" s="270" t="n"/>
      <c r="AS71" s="264">
        <f>AR71/AR70</f>
        <v/>
      </c>
      <c r="AT71" s="270" t="n"/>
      <c r="AU71" s="264">
        <f>AT71/AT70</f>
        <v/>
      </c>
      <c r="AV71" s="270" t="n"/>
      <c r="AW71" s="264">
        <f>AV71/AV70</f>
        <v/>
      </c>
      <c r="AX71" s="270" t="n"/>
      <c r="AY71" s="264">
        <f>AX71/AX70</f>
        <v/>
      </c>
      <c r="AZ71" s="270" t="n"/>
      <c r="BA71" s="264">
        <f>AZ71/AZ70</f>
        <v/>
      </c>
      <c r="BB71" s="270" t="n"/>
      <c r="BC71" s="264">
        <f>BB71/BB70</f>
        <v/>
      </c>
      <c r="BD71" s="270" t="n"/>
      <c r="BE71" s="264">
        <f>BD71/BD70</f>
        <v/>
      </c>
      <c r="BF71" s="271" t="n"/>
      <c r="BG71" s="264">
        <f>BF71/BF70</f>
        <v/>
      </c>
      <c r="BH71" s="271" t="n">
        <v>3</v>
      </c>
      <c r="BI71" s="264">
        <f>BH71/BH70</f>
        <v/>
      </c>
      <c r="BJ71" s="271" t="n">
        <v>3</v>
      </c>
      <c r="BK71" s="264">
        <f>BJ71/BJ70</f>
        <v/>
      </c>
      <c r="BL71" s="167">
        <f>AVERAGE(B71,D71,F71,H71,J71,L71,N71,P71,R71,T71,V71,X71,Z71,AB71,AD71,AF71,AH71,AJ71,AL71,AN71,AP71,AR71,AT71,AV71,AX71,AZ71,BB71,BD71,BF71,BH71,BJ71)</f>
        <v/>
      </c>
      <c r="BM71" s="202">
        <f>$BL$71/$BL$66</f>
        <v/>
      </c>
      <c r="BN71" s="167">
        <f>SUM(B71,D71,F71,H71,J71,L71,N71,P71,R71,T71,V71,X71,Z71,AB71,AD71,AF71,AH71,AJ71,AL71,AN71,AP71,AR71,AT71,AV71,AX71,AZ71,BB71,BD71,BF71,BH71,BJ71)</f>
        <v/>
      </c>
      <c r="BO71" s="240">
        <f>$BL$71/$BL$70</f>
        <v/>
      </c>
      <c r="BP71" s="240">
        <f>BN71/BN67</f>
        <v/>
      </c>
    </row>
    <row r="72">
      <c r="A72" s="288" t="inlineStr">
        <is>
          <t>Просмотр Условий и АСП успешно, Нажал "Подписать договор"</t>
        </is>
      </c>
      <c r="B72" s="271" t="n"/>
      <c r="C72" s="270" t="n"/>
      <c r="D72" s="271" t="n"/>
      <c r="E72" s="270" t="n"/>
      <c r="F72" s="271" t="n"/>
      <c r="G72" s="270" t="n"/>
      <c r="H72" s="271" t="n"/>
      <c r="I72" s="270" t="n"/>
      <c r="J72" s="271" t="n"/>
      <c r="K72" s="270" t="n"/>
      <c r="L72" s="271" t="n"/>
      <c r="M72" s="270" t="n"/>
      <c r="N72" s="271" t="n"/>
      <c r="O72" s="270" t="n"/>
      <c r="P72" s="271" t="n"/>
      <c r="Q72" s="270" t="n"/>
      <c r="R72" s="271" t="n"/>
      <c r="S72" s="270" t="n"/>
      <c r="T72" s="271" t="n"/>
      <c r="U72" s="270" t="n"/>
      <c r="V72" s="271" t="n"/>
      <c r="W72" s="272" t="n"/>
      <c r="X72" s="271" t="n"/>
      <c r="Y72" s="270" t="n"/>
      <c r="Z72" s="271" t="n"/>
      <c r="AA72" s="270" t="n"/>
      <c r="AB72" s="271" t="n"/>
      <c r="AC72" s="270" t="n"/>
      <c r="AD72" s="271" t="n"/>
      <c r="AE72" s="272" t="n"/>
      <c r="AF72" s="271" t="n"/>
      <c r="AG72" s="270" t="n"/>
      <c r="AH72" s="271" t="n"/>
      <c r="AI72" s="270" t="n"/>
      <c r="AJ72" s="271" t="n"/>
      <c r="AK72" s="264">
        <f>AJ72/AJ71</f>
        <v/>
      </c>
      <c r="AL72" s="271" t="n"/>
      <c r="AM72" s="264">
        <f>AL72/AL71</f>
        <v/>
      </c>
      <c r="AN72" s="271" t="n"/>
      <c r="AO72" s="264">
        <f>AN72/AN71</f>
        <v/>
      </c>
      <c r="AP72" s="273" t="n"/>
      <c r="AQ72" s="264">
        <f>AP72/AP71</f>
        <v/>
      </c>
      <c r="AR72" s="270" t="n"/>
      <c r="AS72" s="264">
        <f>AR72/AR71</f>
        <v/>
      </c>
      <c r="AT72" s="270" t="n"/>
      <c r="AU72" s="264">
        <f>AT72/AT71</f>
        <v/>
      </c>
      <c r="AV72" s="270" t="n"/>
      <c r="AW72" s="264">
        <f>AV72/AV71</f>
        <v/>
      </c>
      <c r="AX72" s="270" t="n"/>
      <c r="AY72" s="264">
        <f>AX72/AX71</f>
        <v/>
      </c>
      <c r="AZ72" s="270" t="n"/>
      <c r="BA72" s="264">
        <f>AZ72/AZ71</f>
        <v/>
      </c>
      <c r="BB72" s="270" t="n"/>
      <c r="BC72" s="264">
        <f>BB72/BB71</f>
        <v/>
      </c>
      <c r="BD72" s="270" t="n"/>
      <c r="BE72" s="264">
        <f>BD72/BD71</f>
        <v/>
      </c>
      <c r="BF72" s="271" t="n"/>
      <c r="BG72" s="264">
        <f>BF72/BF71</f>
        <v/>
      </c>
      <c r="BH72" s="271" t="n">
        <v>1</v>
      </c>
      <c r="BI72" s="264">
        <f>BH72/BH71</f>
        <v/>
      </c>
      <c r="BJ72" s="271" t="n">
        <v>2</v>
      </c>
      <c r="BK72" s="264">
        <f>BJ72/BJ71</f>
        <v/>
      </c>
      <c r="BL72" s="167">
        <f>AVERAGE(B72,D72,F72,H72,J72,L72,N72,P72,R72,T72,V72,X72,Z72,AB72,AD72,AF72,AH72,AJ72,AL72,AN72,AP72,AR72,AT72,AV72,AX72,AZ72,BB72,BD72,BF72,BH72,BJ72)</f>
        <v/>
      </c>
      <c r="BM72" s="170">
        <f>$BL$72/$BL$66</f>
        <v/>
      </c>
      <c r="BN72" s="167">
        <f>SUM(B72,D72,F72,H72,J72,L72,N72,P72,R72,T72,V72,X72,Z72,AB72,AD72,AF72,AH72,AJ72,AL72,AN72,AP72,AR72,AT72,AV72,AX72,AZ72,BB72,BD72,BF72,BH72,BJ72)</f>
        <v/>
      </c>
      <c r="BO72" s="240">
        <f>$BL$72/$BL$71</f>
        <v/>
      </c>
      <c r="BP72" s="240">
        <f>BN72/BN67</f>
        <v/>
      </c>
    </row>
    <row r="73">
      <c r="A73" s="289" t="inlineStr">
        <is>
          <t xml:space="preserve">Успешная загрузка страницы "Спасибо" </t>
        </is>
      </c>
      <c r="B73" s="276" t="n"/>
      <c r="C73" s="275" t="n"/>
      <c r="D73" s="276" t="n"/>
      <c r="E73" s="275" t="n"/>
      <c r="F73" s="276" t="n"/>
      <c r="G73" s="275" t="n"/>
      <c r="H73" s="276" t="n"/>
      <c r="I73" s="275" t="n"/>
      <c r="J73" s="276" t="n"/>
      <c r="K73" s="275" t="n"/>
      <c r="L73" s="276" t="n"/>
      <c r="M73" s="275" t="n"/>
      <c r="N73" s="276" t="n"/>
      <c r="O73" s="275" t="n"/>
      <c r="P73" s="276" t="n"/>
      <c r="Q73" s="275" t="n"/>
      <c r="R73" s="276" t="n"/>
      <c r="S73" s="275" t="n"/>
      <c r="T73" s="276" t="n"/>
      <c r="U73" s="275" t="n"/>
      <c r="V73" s="276" t="n"/>
      <c r="W73" s="274" t="n"/>
      <c r="X73" s="276" t="n"/>
      <c r="Y73" s="275" t="n"/>
      <c r="Z73" s="276" t="n"/>
      <c r="AA73" s="275" t="n"/>
      <c r="AB73" s="276" t="n"/>
      <c r="AC73" s="275" t="n"/>
      <c r="AD73" s="276" t="n"/>
      <c r="AE73" s="274" t="n"/>
      <c r="AF73" s="276" t="n"/>
      <c r="AG73" s="275" t="n"/>
      <c r="AH73" s="276" t="n"/>
      <c r="AI73" s="275" t="n"/>
      <c r="AJ73" s="276" t="n"/>
      <c r="AK73" s="265">
        <f>AJ73/AJ72</f>
        <v/>
      </c>
      <c r="AL73" s="276" t="n"/>
      <c r="AM73" s="265">
        <f>AL73/AL72</f>
        <v/>
      </c>
      <c r="AN73" s="276" t="n"/>
      <c r="AO73" s="265">
        <f>AN73/AN72</f>
        <v/>
      </c>
      <c r="AP73" s="277" t="n"/>
      <c r="AQ73" s="265">
        <f>AP73/AP72</f>
        <v/>
      </c>
      <c r="AR73" s="275" t="n"/>
      <c r="AS73" s="265">
        <f>AR73/AR72</f>
        <v/>
      </c>
      <c r="AT73" s="275" t="n"/>
      <c r="AU73" s="265">
        <f>AT73/AT72</f>
        <v/>
      </c>
      <c r="AV73" s="275" t="n"/>
      <c r="AW73" s="265">
        <f>AV73/AV72</f>
        <v/>
      </c>
      <c r="AX73" s="275" t="n"/>
      <c r="AY73" s="265">
        <f>AX73/AX72</f>
        <v/>
      </c>
      <c r="AZ73" s="275" t="n"/>
      <c r="BA73" s="265">
        <f>AZ73/AZ72</f>
        <v/>
      </c>
      <c r="BB73" s="275" t="n"/>
      <c r="BC73" s="265">
        <f>BB73/BB72</f>
        <v/>
      </c>
      <c r="BD73" s="275" t="n"/>
      <c r="BE73" s="265">
        <f>BD73/BD72</f>
        <v/>
      </c>
      <c r="BF73" s="276" t="n"/>
      <c r="BG73" s="265">
        <f>BF73/BF72</f>
        <v/>
      </c>
      <c r="BH73" s="276" t="n">
        <v>1</v>
      </c>
      <c r="BI73" s="265">
        <f>BH73/BH72</f>
        <v/>
      </c>
      <c r="BJ73" s="276" t="n">
        <v>2</v>
      </c>
      <c r="BK73" s="265">
        <f>BJ73/BJ72</f>
        <v/>
      </c>
      <c r="BL73" s="177">
        <f>AVERAGE(B73,D73,F73,H73,J73,L73,N73,P73,R73,T73,V73,X73,Z73,AB73,AD73,AF73,AH73,AJ73,AL73,AN73,AP73,AR73,AT73,AV73,AX73,AZ73,BB73,BD73,BF73,BH73,BJ73)</f>
        <v/>
      </c>
      <c r="BM73" s="178">
        <f>$BL$73/$BL$66</f>
        <v/>
      </c>
      <c r="BN73" s="177">
        <f>SUM(B73,D73,F73,H73,J73,L73,N73,P73,R73,T73,V73,X73,Z73,AB73,AD73,AF73,AH73,AJ73,AL73,AN73,AP73,AR73,AT73,AV73,AX73,AZ73,BB73,BD73,BF73,BH73,BJ73)</f>
        <v/>
      </c>
      <c r="BO73" s="253">
        <f>$BL$73/$BL$72</f>
        <v/>
      </c>
      <c r="BP73" s="193">
        <f>BN73/BN67</f>
        <v/>
      </c>
    </row>
    <row r="74">
      <c r="A74" s="256" t="inlineStr">
        <is>
          <t xml:space="preserve"> </t>
        </is>
      </c>
      <c r="W74" s="257" t="n"/>
    </row>
    <row r="75">
      <c r="W75" s="257" t="n"/>
    </row>
    <row r="76">
      <c r="W76" s="257" t="n"/>
    </row>
    <row r="77">
      <c r="W77" s="257" t="n"/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O78"/>
  <sheetViews>
    <sheetView topLeftCell="A52" zoomScale="80" zoomScaleNormal="80" workbookViewId="0">
      <pane xSplit="1" topLeftCell="M1" activePane="topRight" state="frozen"/>
      <selection pane="topRight" activeCell="A78" sqref="A78"/>
    </sheetView>
  </sheetViews>
  <sheetFormatPr baseColWidth="8" defaultColWidth="9.109375" defaultRowHeight="14.4"/>
  <cols>
    <col width="85.33203125" customWidth="1" style="156" min="1" max="1"/>
    <col width="12.5546875" customWidth="1" style="156" min="2" max="2"/>
    <col width="10.33203125" bestFit="1" customWidth="1" style="156" min="3" max="3"/>
    <col width="12.5546875" customWidth="1" style="156" min="4" max="4"/>
    <col width="10.33203125" bestFit="1" customWidth="1" style="156" min="5" max="5"/>
    <col width="12.5546875" customWidth="1" style="156" min="6" max="6"/>
    <col width="10.33203125" bestFit="1" customWidth="1" style="156" min="7" max="7"/>
    <col width="12.5546875" customWidth="1" style="156" min="8" max="8"/>
    <col width="10.33203125" bestFit="1" customWidth="1" style="156" min="9" max="9"/>
    <col width="12.5546875" customWidth="1" style="156" min="10" max="10"/>
    <col width="10.109375" bestFit="1" customWidth="1" style="156" min="11" max="11"/>
    <col width="12.5546875" customWidth="1" style="156" min="12" max="12"/>
    <col width="10.33203125" bestFit="1" customWidth="1" style="156" min="13" max="13"/>
    <col width="12.5546875" customWidth="1" style="156" min="14" max="14"/>
    <col width="10.33203125" bestFit="1" customWidth="1" style="156" min="15" max="15"/>
    <col width="12.5546875" customWidth="1" style="156" min="16" max="16"/>
    <col width="10.33203125" bestFit="1" customWidth="1" style="156" min="17" max="17"/>
    <col width="12.5546875" customWidth="1" style="156" min="18" max="18"/>
    <col width="9.109375" customWidth="1" style="156" min="19" max="19"/>
    <col width="12.5546875" customWidth="1" style="156" min="20" max="20"/>
    <col width="9.109375" customWidth="1" style="156" min="21" max="21"/>
    <col width="12.5546875" customWidth="1" style="156" min="22" max="22"/>
    <col width="9.109375" customWidth="1" style="156" min="23" max="23"/>
    <col width="12.5546875" customWidth="1" style="156" min="24" max="24"/>
    <col width="9.109375" customWidth="1" style="156" min="25" max="25"/>
    <col width="12.5546875" customWidth="1" style="156" min="26" max="26"/>
    <col width="9.109375" customWidth="1" style="156" min="27" max="27"/>
    <col width="12.5546875" customWidth="1" style="156" min="28" max="28"/>
    <col width="9.109375" customWidth="1" style="156" min="29" max="29"/>
    <col width="12.5546875" customWidth="1" style="156" min="30" max="30"/>
    <col width="9.109375" customWidth="1" style="156" min="31" max="31"/>
    <col width="12.5546875" customWidth="1" style="156" min="32" max="32"/>
    <col width="9.109375" customWidth="1" style="156" min="33" max="33"/>
    <col width="12.5546875" customWidth="1" style="156" min="34" max="34"/>
    <col width="9.109375" customWidth="1" style="156" min="35" max="35"/>
    <col width="12.5546875" customWidth="1" style="156" min="36" max="36"/>
    <col width="9.109375" customWidth="1" style="156" min="37" max="37"/>
    <col width="12.5546875" customWidth="1" style="156" min="38" max="38"/>
    <col width="9.109375" customWidth="1" style="156" min="39" max="39"/>
    <col width="12.5546875" customWidth="1" style="156" min="40" max="40"/>
    <col width="9.33203125" customWidth="1" style="156" min="41" max="41"/>
    <col width="12.5546875" customWidth="1" style="156" min="42" max="42"/>
    <col width="9.109375" customWidth="1" style="156" min="43" max="43"/>
    <col width="12.5546875" customWidth="1" style="156" min="44" max="44"/>
    <col width="9.109375" customWidth="1" style="156" min="45" max="45"/>
    <col width="12.5546875" customWidth="1" style="156" min="46" max="46"/>
    <col width="9.88671875" customWidth="1" style="156" min="47" max="47"/>
    <col width="12.5546875" customWidth="1" style="156" min="48" max="48"/>
    <col width="9.109375" customWidth="1" style="156" min="49" max="49"/>
    <col width="12.5546875" customWidth="1" style="156" min="50" max="50"/>
    <col width="9.109375" customWidth="1" style="156" min="51" max="51"/>
    <col width="12.5546875" customWidth="1" style="156" min="52" max="52"/>
    <col width="9.109375" customWidth="1" style="156" min="53" max="53"/>
    <col width="12.5546875" customWidth="1" style="156" min="54" max="54"/>
    <col width="9.109375" customWidth="1" style="156" min="55" max="55"/>
    <col width="12.5546875" customWidth="1" style="156" min="56" max="56"/>
    <col width="9.109375" customWidth="1" style="156" min="57" max="57"/>
    <col width="12.5546875" customWidth="1" style="156" min="58" max="58"/>
    <col width="9.109375" customWidth="1" style="156" min="59" max="59"/>
    <col width="12.5546875" customWidth="1" style="156" min="60" max="60"/>
    <col width="9.109375" customWidth="1" style="156" min="61" max="61"/>
    <col width="14.44140625" customWidth="1" style="181" min="62" max="62"/>
    <col width="13.109375" customWidth="1" style="254" min="63" max="63"/>
    <col width="15.109375" customWidth="1" style="181" min="64" max="64"/>
    <col width="20.44140625" customWidth="1" style="181" min="65" max="65"/>
    <col width="23.109375" customWidth="1" style="156" min="66" max="66"/>
    <col width="9.109375" customWidth="1" style="156" min="67" max="81"/>
    <col width="9.109375" customWidth="1" style="156" min="82" max="16384"/>
  </cols>
  <sheetData>
    <row r="1" ht="15.75" customHeight="1" s="665" thickBot="1">
      <c r="A1" s="1" t="n"/>
      <c r="B1" s="2" t="n">
        <v>44652</v>
      </c>
      <c r="C1" s="318" t="inlineStr">
        <is>
          <t>Конверсия</t>
        </is>
      </c>
      <c r="D1" s="2" t="n">
        <v>44653</v>
      </c>
      <c r="E1" s="318" t="inlineStr">
        <is>
          <t>Конверсия</t>
        </is>
      </c>
      <c r="F1" s="2" t="n">
        <v>44654</v>
      </c>
      <c r="G1" s="318" t="inlineStr">
        <is>
          <t>Конверсия</t>
        </is>
      </c>
      <c r="H1" s="2" t="n">
        <v>44655</v>
      </c>
      <c r="I1" s="318" t="inlineStr">
        <is>
          <t>Конверсия</t>
        </is>
      </c>
      <c r="J1" s="2" t="n">
        <v>44656</v>
      </c>
      <c r="K1" s="318" t="inlineStr">
        <is>
          <t>Конверсия</t>
        </is>
      </c>
      <c r="L1" s="2" t="n">
        <v>44657</v>
      </c>
      <c r="M1" s="318" t="inlineStr">
        <is>
          <t>Конверсия</t>
        </is>
      </c>
      <c r="N1" s="2" t="n">
        <v>44658</v>
      </c>
      <c r="O1" s="318" t="inlineStr">
        <is>
          <t>Конверсия</t>
        </is>
      </c>
      <c r="P1" s="2" t="n">
        <v>44659</v>
      </c>
      <c r="Q1" s="318" t="inlineStr">
        <is>
          <t>Конверсия</t>
        </is>
      </c>
      <c r="R1" s="2" t="n">
        <v>44660</v>
      </c>
      <c r="S1" s="318" t="inlineStr">
        <is>
          <t>Конверсия</t>
        </is>
      </c>
      <c r="T1" s="2" t="n">
        <v>44661</v>
      </c>
      <c r="U1" s="318" t="inlineStr">
        <is>
          <t>Конверсия</t>
        </is>
      </c>
      <c r="V1" s="2" t="n">
        <v>44662</v>
      </c>
      <c r="W1" s="318" t="inlineStr">
        <is>
          <t>Конверсия</t>
        </is>
      </c>
      <c r="X1" s="2" t="n">
        <v>44663</v>
      </c>
      <c r="Y1" s="318" t="inlineStr">
        <is>
          <t>Конверсия</t>
        </is>
      </c>
      <c r="Z1" s="2" t="n">
        <v>44664</v>
      </c>
      <c r="AA1" s="318" t="inlineStr">
        <is>
          <t>Конверсия</t>
        </is>
      </c>
      <c r="AB1" s="2" t="n">
        <v>44665</v>
      </c>
      <c r="AC1" s="318" t="inlineStr">
        <is>
          <t>Конверсия</t>
        </is>
      </c>
      <c r="AD1" s="2" t="n">
        <v>44666</v>
      </c>
      <c r="AE1" s="318" t="inlineStr">
        <is>
          <t>Конверсия</t>
        </is>
      </c>
      <c r="AF1" s="2" t="n">
        <v>44667</v>
      </c>
      <c r="AG1" s="318" t="inlineStr">
        <is>
          <t>Конверсия</t>
        </is>
      </c>
      <c r="AH1" s="2" t="n">
        <v>44668</v>
      </c>
      <c r="AI1" s="318" t="inlineStr">
        <is>
          <t>Конверсия</t>
        </is>
      </c>
      <c r="AJ1" s="2" t="n">
        <v>44669</v>
      </c>
      <c r="AK1" s="318" t="inlineStr">
        <is>
          <t>Конверсия</t>
        </is>
      </c>
      <c r="AL1" s="2" t="n">
        <v>44670</v>
      </c>
      <c r="AM1" s="318" t="inlineStr">
        <is>
          <t>Конверсия</t>
        </is>
      </c>
      <c r="AN1" s="2" t="n">
        <v>44671</v>
      </c>
      <c r="AO1" s="318" t="inlineStr">
        <is>
          <t>Конверсия</t>
        </is>
      </c>
      <c r="AP1" s="2" t="n">
        <v>44672</v>
      </c>
      <c r="AQ1" s="318" t="inlineStr">
        <is>
          <t>Конверсия</t>
        </is>
      </c>
      <c r="AR1" s="2" t="n">
        <v>44673</v>
      </c>
      <c r="AS1" s="318" t="inlineStr">
        <is>
          <t>Конверсия</t>
        </is>
      </c>
      <c r="AT1" s="2" t="n">
        <v>44674</v>
      </c>
      <c r="AU1" s="318" t="inlineStr">
        <is>
          <t>Конверсия</t>
        </is>
      </c>
      <c r="AV1" s="2" t="n">
        <v>44675</v>
      </c>
      <c r="AW1" s="318" t="inlineStr">
        <is>
          <t>Конверсия</t>
        </is>
      </c>
      <c r="AX1" s="2" t="n">
        <v>44676</v>
      </c>
      <c r="AY1" s="318" t="inlineStr">
        <is>
          <t>Конверсия</t>
        </is>
      </c>
      <c r="AZ1" s="2" t="n">
        <v>44677</v>
      </c>
      <c r="BA1" s="318" t="inlineStr">
        <is>
          <t>Конверсия</t>
        </is>
      </c>
      <c r="BB1" s="2" t="n">
        <v>44678</v>
      </c>
      <c r="BC1" s="318" t="inlineStr">
        <is>
          <t>Конверсия</t>
        </is>
      </c>
      <c r="BD1" s="2" t="n">
        <v>44679</v>
      </c>
      <c r="BE1" s="318" t="inlineStr">
        <is>
          <t>Конверсия</t>
        </is>
      </c>
      <c r="BF1" s="2" t="n">
        <v>44680</v>
      </c>
      <c r="BG1" s="318" t="inlineStr">
        <is>
          <t>Конверсия</t>
        </is>
      </c>
      <c r="BH1" s="2" t="n">
        <v>44681</v>
      </c>
      <c r="BI1" s="318" t="inlineStr">
        <is>
          <t>Конверсия</t>
        </is>
      </c>
      <c r="BJ1" s="305" t="inlineStr">
        <is>
          <t>Среднее в день</t>
        </is>
      </c>
      <c r="BK1" s="306" t="inlineStr">
        <is>
          <t>% конверсии</t>
        </is>
      </c>
      <c r="BL1" s="307" t="inlineStr">
        <is>
          <t>Сумма конверсий</t>
        </is>
      </c>
      <c r="BM1" s="155" t="n"/>
    </row>
    <row r="2">
      <c r="A2" s="6" t="inlineStr">
        <is>
          <t>Всего зашло на сайт</t>
        </is>
      </c>
      <c r="B2" s="319" t="n"/>
      <c r="C2" s="320" t="n"/>
      <c r="D2" s="319" t="n"/>
      <c r="E2" s="320" t="n"/>
      <c r="F2" s="319" t="n"/>
      <c r="G2" s="320" t="n"/>
      <c r="H2" s="319" t="n"/>
      <c r="I2" s="320" t="n"/>
      <c r="J2" s="319" t="n"/>
      <c r="K2" s="320" t="n"/>
      <c r="L2" s="319" t="n"/>
      <c r="M2" s="320" t="n"/>
      <c r="N2" s="319" t="n"/>
      <c r="O2" s="320" t="n"/>
      <c r="P2" s="319" t="n"/>
      <c r="Q2" s="320" t="n"/>
      <c r="R2" s="319" t="n"/>
      <c r="S2" s="320" t="n"/>
      <c r="T2" s="319" t="n"/>
      <c r="U2" s="320" t="n"/>
      <c r="V2" s="319" t="n"/>
      <c r="W2" s="320" t="n"/>
      <c r="X2" s="319" t="n"/>
      <c r="Y2" s="320" t="n"/>
      <c r="Z2" s="319" t="n"/>
      <c r="AA2" s="320" t="n"/>
      <c r="AB2" s="319" t="n"/>
      <c r="AC2" s="320" t="n"/>
      <c r="AD2" s="319" t="n"/>
      <c r="AE2" s="320" t="n"/>
      <c r="AF2" s="319" t="n"/>
      <c r="AG2" s="320" t="n"/>
      <c r="AH2" s="319" t="n"/>
      <c r="AI2" s="320" t="n"/>
      <c r="AJ2" s="319" t="n"/>
      <c r="AK2" s="320" t="n"/>
      <c r="AL2" s="319" t="n"/>
      <c r="AM2" s="320" t="n"/>
      <c r="AN2" s="319" t="n"/>
      <c r="AO2" s="320" t="n"/>
      <c r="AP2" s="319" t="n"/>
      <c r="AQ2" s="320" t="n"/>
      <c r="AR2" s="319" t="n"/>
      <c r="AS2" s="320" t="n"/>
      <c r="AT2" s="319" t="n"/>
      <c r="AU2" s="320" t="n"/>
      <c r="AV2" s="319" t="n"/>
      <c r="AW2" s="320" t="n"/>
      <c r="AX2" s="319" t="n"/>
      <c r="AY2" s="320" t="n"/>
      <c r="AZ2" s="319" t="n"/>
      <c r="BA2" s="320" t="n"/>
      <c r="BB2" s="319" t="n"/>
      <c r="BC2" s="320" t="n"/>
      <c r="BD2" s="319" t="n"/>
      <c r="BE2" s="320" t="n"/>
      <c r="BF2" s="319" t="n"/>
      <c r="BG2" s="320" t="n"/>
      <c r="BH2" s="319" t="n"/>
      <c r="BI2" s="320" t="n"/>
      <c r="BJ2" s="160" t="n"/>
      <c r="BK2" s="161" t="n"/>
      <c r="BL2" s="162" t="n"/>
      <c r="BM2" s="163" t="n"/>
    </row>
    <row r="3">
      <c r="A3" s="9" t="inlineStr">
        <is>
          <t>Посетители (Количество уникальных посетителей)</t>
        </is>
      </c>
      <c r="B3" s="321" t="n">
        <v>23730</v>
      </c>
      <c r="C3" s="322" t="n">
        <v>1</v>
      </c>
      <c r="D3" s="321" t="n">
        <v>19958</v>
      </c>
      <c r="E3" s="322" t="n">
        <v>1</v>
      </c>
      <c r="F3" s="321" t="n">
        <v>19638</v>
      </c>
      <c r="G3" s="322" t="n">
        <v>1</v>
      </c>
      <c r="H3" s="321" t="n">
        <v>23216</v>
      </c>
      <c r="I3" s="322" t="n">
        <v>1</v>
      </c>
      <c r="J3" s="321" t="n">
        <v>24308</v>
      </c>
      <c r="K3" s="322" t="n">
        <v>1</v>
      </c>
      <c r="L3" s="321" t="n">
        <v>23574</v>
      </c>
      <c r="M3" s="322" t="n">
        <v>1</v>
      </c>
      <c r="N3" s="321" t="n">
        <v>23107</v>
      </c>
      <c r="O3" s="322" t="n">
        <v>1</v>
      </c>
      <c r="P3" s="321" t="n">
        <v>24893</v>
      </c>
      <c r="Q3" s="322" t="n">
        <v>1</v>
      </c>
      <c r="R3" s="321" t="n">
        <v>21618</v>
      </c>
      <c r="S3" s="322" t="n">
        <v>1</v>
      </c>
      <c r="T3" s="321" t="n">
        <v>19498</v>
      </c>
      <c r="U3" s="322" t="n">
        <v>1</v>
      </c>
      <c r="V3" s="321" t="n">
        <v>27395</v>
      </c>
      <c r="W3" s="322" t="n">
        <v>1</v>
      </c>
      <c r="X3" s="321" t="n">
        <v>27723</v>
      </c>
      <c r="Y3" s="322" t="n">
        <v>1</v>
      </c>
      <c r="Z3" s="321" t="n">
        <v>26845</v>
      </c>
      <c r="AA3" s="322" t="n">
        <v>1</v>
      </c>
      <c r="AB3" s="321" t="n">
        <v>29552</v>
      </c>
      <c r="AC3" s="322" t="n">
        <v>1</v>
      </c>
      <c r="AD3" s="321" t="n">
        <v>32766</v>
      </c>
      <c r="AE3" s="322" t="n">
        <v>1</v>
      </c>
      <c r="AF3" s="321" t="n">
        <v>25369</v>
      </c>
      <c r="AG3" s="322" t="n">
        <v>1</v>
      </c>
      <c r="AH3" s="321" t="n">
        <v>20790</v>
      </c>
      <c r="AI3" s="322" t="n">
        <v>1</v>
      </c>
      <c r="AJ3" s="321" t="n">
        <v>25248</v>
      </c>
      <c r="AK3" s="322" t="n">
        <v>1</v>
      </c>
      <c r="AL3" s="321" t="n">
        <v>23365</v>
      </c>
      <c r="AM3" s="322" t="n">
        <v>1</v>
      </c>
      <c r="AN3" s="321" t="n">
        <v>23204</v>
      </c>
      <c r="AO3" s="322" t="n">
        <v>1</v>
      </c>
      <c r="AP3" s="321" t="n">
        <v>23052</v>
      </c>
      <c r="AQ3" s="322" t="n">
        <v>1</v>
      </c>
      <c r="AR3" s="321" t="n">
        <v>23053</v>
      </c>
      <c r="AS3" s="322" t="n">
        <v>1</v>
      </c>
      <c r="AT3" s="321" t="n">
        <v>19804</v>
      </c>
      <c r="AU3" s="322" t="n">
        <v>1</v>
      </c>
      <c r="AV3" s="321" t="n">
        <v>17662</v>
      </c>
      <c r="AW3" s="322" t="n">
        <v>1</v>
      </c>
      <c r="AX3" s="321" t="n">
        <v>24062</v>
      </c>
      <c r="AY3" s="322" t="n">
        <v>1</v>
      </c>
      <c r="AZ3" s="321" t="n">
        <v>21539</v>
      </c>
      <c r="BA3" s="322" t="n">
        <v>1</v>
      </c>
      <c r="BB3" s="321" t="n">
        <v>20850</v>
      </c>
      <c r="BC3" s="322" t="n">
        <v>1</v>
      </c>
      <c r="BD3" s="321" t="n">
        <v>20950</v>
      </c>
      <c r="BE3" s="322" t="n">
        <v>1</v>
      </c>
      <c r="BF3" s="321" t="n">
        <v>22733</v>
      </c>
      <c r="BG3" s="322" t="n">
        <v>1</v>
      </c>
      <c r="BH3" s="321" t="n">
        <v>18537</v>
      </c>
      <c r="BI3" s="322" t="n">
        <v>1</v>
      </c>
      <c r="BJ3" s="167">
        <f>AVERAGE(B3,D3,F3,H3,J3,L3,N3,P3,R3,T3,V3,X3,Z3,AB3,AD3,AF3,AH3,AJ3,AL3,AN3,AP3,AR3,AT3,AV3,AX3,AZ3,BB3,BD3,BF3,BH3)</f>
        <v/>
      </c>
      <c r="BK3" s="308">
        <f>1</f>
        <v/>
      </c>
      <c r="BL3" s="167">
        <f>SUM(B3,D3,F3,H3,J3,L3,N3,P3,R3,T3,V3,X3,Z3,AB3,AD3,AF3,AH3,AJ3,AL3,AN3,AP3,AR3,AT3,AV3,AX3,AZ3,BB3,BD3,BF3,BH3)</f>
        <v/>
      </c>
      <c r="BM3" s="155" t="n"/>
    </row>
    <row r="4" ht="15.75" customHeight="1" s="665" thickBot="1">
      <c r="A4" s="9" t="inlineStr">
        <is>
          <t>Посетил ЛК (переход в ЛК/Целевые посетители)</t>
        </is>
      </c>
      <c r="B4" s="321" t="n">
        <v>13314</v>
      </c>
      <c r="C4" s="322">
        <f>B4/B3</f>
        <v/>
      </c>
      <c r="D4" s="321" t="n">
        <v>9985</v>
      </c>
      <c r="E4" s="322">
        <f>D4/D3</f>
        <v/>
      </c>
      <c r="F4" s="321" t="n">
        <v>8414</v>
      </c>
      <c r="G4" s="322">
        <f>F4/F3</f>
        <v/>
      </c>
      <c r="H4" s="321" t="n">
        <v>13024</v>
      </c>
      <c r="I4" s="322">
        <f>H4/H3</f>
        <v/>
      </c>
      <c r="J4" s="321" t="n">
        <v>14229</v>
      </c>
      <c r="K4" s="322">
        <f>J4/J3</f>
        <v/>
      </c>
      <c r="L4" s="321" t="n">
        <v>13155</v>
      </c>
      <c r="M4" s="322">
        <f>L4/L3</f>
        <v/>
      </c>
      <c r="N4" s="321" t="n">
        <v>13452</v>
      </c>
      <c r="O4" s="322">
        <f>N4/N3</f>
        <v/>
      </c>
      <c r="P4" s="321" t="n">
        <v>16448</v>
      </c>
      <c r="Q4" s="322">
        <f>P4/P3</f>
        <v/>
      </c>
      <c r="R4" s="321" t="n">
        <v>12587</v>
      </c>
      <c r="S4" s="322">
        <f>R4/R3</f>
        <v/>
      </c>
      <c r="T4" s="321" t="n">
        <v>10379</v>
      </c>
      <c r="U4" s="322">
        <f>T4/T3</f>
        <v/>
      </c>
      <c r="V4" s="321" t="n">
        <v>18848</v>
      </c>
      <c r="W4" s="322">
        <f>V4/V3</f>
        <v/>
      </c>
      <c r="X4" s="321" t="n">
        <v>20392</v>
      </c>
      <c r="Y4" s="322">
        <f>X4/X3</f>
        <v/>
      </c>
      <c r="Z4" s="321" t="n">
        <v>19058</v>
      </c>
      <c r="AA4" s="322">
        <f>Z4/Z3</f>
        <v/>
      </c>
      <c r="AB4" s="321" t="n">
        <v>21071</v>
      </c>
      <c r="AC4" s="322">
        <f>AB4/AB3</f>
        <v/>
      </c>
      <c r="AD4" s="321" t="n">
        <v>25853</v>
      </c>
      <c r="AE4" s="322">
        <f>AD4/AD3</f>
        <v/>
      </c>
      <c r="AF4" s="321" t="n">
        <v>16430</v>
      </c>
      <c r="AG4" s="322">
        <f>AF4/AF3</f>
        <v/>
      </c>
      <c r="AH4" s="321" t="n">
        <v>10772</v>
      </c>
      <c r="AI4" s="322">
        <f>AH4/AH3</f>
        <v/>
      </c>
      <c r="AJ4" s="321" t="n">
        <v>15386</v>
      </c>
      <c r="AK4" s="322">
        <f>AJ4/AJ3</f>
        <v/>
      </c>
      <c r="AL4" s="321" t="n">
        <v>12828</v>
      </c>
      <c r="AM4" s="322">
        <f>AL4/AL3</f>
        <v/>
      </c>
      <c r="AN4" s="321" t="n">
        <v>13091</v>
      </c>
      <c r="AO4" s="322">
        <f>AN4/AN3</f>
        <v/>
      </c>
      <c r="AP4" s="321" t="n">
        <v>12846</v>
      </c>
      <c r="AQ4" s="322">
        <f>AP4/AP3</f>
        <v/>
      </c>
      <c r="AR4" s="321" t="n">
        <v>14467</v>
      </c>
      <c r="AS4" s="322">
        <f>AR4/AR3</f>
        <v/>
      </c>
      <c r="AT4" s="321" t="n">
        <v>10307</v>
      </c>
      <c r="AU4" s="322">
        <f>AT4/AT3</f>
        <v/>
      </c>
      <c r="AV4" s="321" t="n">
        <v>7313</v>
      </c>
      <c r="AW4" s="322">
        <f>AV4/AV3</f>
        <v/>
      </c>
      <c r="AX4" s="321" t="n">
        <v>15180</v>
      </c>
      <c r="AY4" s="322">
        <f>AX4/AX3</f>
        <v/>
      </c>
      <c r="AZ4" s="321" t="n">
        <v>11231</v>
      </c>
      <c r="BA4" s="322">
        <f>AZ4/AZ3</f>
        <v/>
      </c>
      <c r="BB4" s="321" t="n">
        <v>10616</v>
      </c>
      <c r="BC4" s="322">
        <f>BB4/BB3</f>
        <v/>
      </c>
      <c r="BD4" s="321" t="n">
        <v>11114</v>
      </c>
      <c r="BE4" s="322">
        <f>BD4/BD3</f>
        <v/>
      </c>
      <c r="BF4" s="321" t="n">
        <v>13133</v>
      </c>
      <c r="BG4" s="322">
        <f>BF4/BF3</f>
        <v/>
      </c>
      <c r="BH4" s="321" t="n">
        <v>10091</v>
      </c>
      <c r="BI4" s="322">
        <f>BH4/BH3</f>
        <v/>
      </c>
      <c r="BJ4" s="167">
        <f>AVERAGE(B4,D4,F4,H4,J4,L4,N4,P4,R4,T4,V4,X4,Z4,AB4,AD4,AF4,AH4,AJ4,AL4,AN4,AP4,AR4,AT4,AV4,AX4,AZ4,BB4,BD4,BF4,BH4)</f>
        <v/>
      </c>
      <c r="BK4" s="170">
        <f>BJ4/BJ3</f>
        <v/>
      </c>
      <c r="BL4" s="167">
        <f>SUM(B4,D4,F4,H4,J4,L4,N4,P4,R4,T4,V4,X4,Z4,AB4,AD4,AF4,AH4,AJ4,AL4,AN4,AP4,AR4,AT4,AV4,AX4,AZ4,BB4,BD4,BF4,BH4)</f>
        <v/>
      </c>
      <c r="BM4" s="155" t="n"/>
    </row>
    <row r="5">
      <c r="A5" s="6" t="inlineStr">
        <is>
          <t>Авторизация Keycloac</t>
        </is>
      </c>
      <c r="B5" s="319" t="n"/>
      <c r="C5" s="323" t="n"/>
      <c r="D5" s="319" t="n"/>
      <c r="E5" s="323" t="n"/>
      <c r="F5" s="319" t="n"/>
      <c r="G5" s="323" t="n"/>
      <c r="H5" s="319" t="n"/>
      <c r="I5" s="323" t="n"/>
      <c r="J5" s="319" t="n"/>
      <c r="K5" s="323" t="n"/>
      <c r="L5" s="319" t="n"/>
      <c r="M5" s="323" t="n"/>
      <c r="N5" s="319" t="n"/>
      <c r="O5" s="323" t="n"/>
      <c r="P5" s="319" t="n"/>
      <c r="Q5" s="323" t="n"/>
      <c r="R5" s="319" t="n"/>
      <c r="S5" s="323" t="n"/>
      <c r="T5" s="319" t="n"/>
      <c r="U5" s="323" t="n"/>
      <c r="V5" s="319" t="n"/>
      <c r="W5" s="323" t="n"/>
      <c r="X5" s="319" t="n"/>
      <c r="Y5" s="323" t="n"/>
      <c r="Z5" s="319" t="n"/>
      <c r="AA5" s="323" t="n"/>
      <c r="AB5" s="319" t="n"/>
      <c r="AC5" s="323" t="n"/>
      <c r="AD5" s="319" t="n"/>
      <c r="AE5" s="323" t="n"/>
      <c r="AF5" s="319" t="n"/>
      <c r="AG5" s="323" t="n"/>
      <c r="AH5" s="319" t="n"/>
      <c r="AI5" s="323" t="n"/>
      <c r="AJ5" s="319" t="n"/>
      <c r="AK5" s="323" t="n"/>
      <c r="AL5" s="319" t="n"/>
      <c r="AM5" s="323" t="n"/>
      <c r="AN5" s="319" t="n"/>
      <c r="AO5" s="323" t="n"/>
      <c r="AP5" s="319" t="n"/>
      <c r="AQ5" s="323" t="n"/>
      <c r="AR5" s="319" t="n"/>
      <c r="AS5" s="323" t="n"/>
      <c r="AT5" s="319" t="n"/>
      <c r="AU5" s="323" t="n"/>
      <c r="AV5" s="319" t="n"/>
      <c r="AW5" s="323" t="n"/>
      <c r="AX5" s="319" t="n"/>
      <c r="AY5" s="323" t="n"/>
      <c r="AZ5" s="319" t="n"/>
      <c r="BA5" s="323" t="n"/>
      <c r="BB5" s="319" t="n"/>
      <c r="BC5" s="323" t="n"/>
      <c r="BD5" s="319" t="n"/>
      <c r="BE5" s="323" t="n"/>
      <c r="BF5" s="319" t="n"/>
      <c r="BG5" s="323" t="n"/>
      <c r="BH5" s="319" t="n"/>
      <c r="BI5" s="323" t="n"/>
      <c r="BJ5" s="160" t="n"/>
      <c r="BK5" s="161" t="n"/>
      <c r="BL5" s="160" t="n"/>
      <c r="BM5" s="155" t="n"/>
    </row>
    <row r="6">
      <c r="A6" s="9" t="inlineStr">
        <is>
          <t>Клик по кнопке ЛК</t>
        </is>
      </c>
      <c r="B6" s="324" t="n">
        <v>4700</v>
      </c>
      <c r="C6" s="325">
        <f>B6/B3</f>
        <v/>
      </c>
      <c r="D6" s="324" t="n">
        <v>3514</v>
      </c>
      <c r="E6" s="325">
        <f>D6/D3</f>
        <v/>
      </c>
      <c r="F6" s="324" t="n">
        <v>2987</v>
      </c>
      <c r="G6" s="325">
        <f>F6/F3</f>
        <v/>
      </c>
      <c r="H6" s="324" t="n">
        <v>4781</v>
      </c>
      <c r="I6" s="325">
        <f>H6/H3</f>
        <v/>
      </c>
      <c r="J6" s="324" t="n">
        <v>4919</v>
      </c>
      <c r="K6" s="325">
        <f>J6/J3</f>
        <v/>
      </c>
      <c r="L6" s="324" t="n">
        <v>4377</v>
      </c>
      <c r="M6" s="325">
        <f>L6/L3</f>
        <v/>
      </c>
      <c r="N6" s="324" t="n">
        <v>4440</v>
      </c>
      <c r="O6" s="325">
        <f>N6/N3</f>
        <v/>
      </c>
      <c r="P6" s="324" t="n">
        <v>5252</v>
      </c>
      <c r="Q6" s="325">
        <f>P6/P3</f>
        <v/>
      </c>
      <c r="R6" s="324" t="n">
        <v>4289</v>
      </c>
      <c r="S6" s="325">
        <f>R6/R3</f>
        <v/>
      </c>
      <c r="T6" s="324" t="n">
        <v>3405</v>
      </c>
      <c r="U6" s="325">
        <f>T6/T3</f>
        <v/>
      </c>
      <c r="V6" s="324" t="n">
        <v>6276</v>
      </c>
      <c r="W6" s="325">
        <f>V6/V3</f>
        <v/>
      </c>
      <c r="X6" s="324" t="n">
        <v>6734</v>
      </c>
      <c r="Y6" s="325">
        <f>X6/X3</f>
        <v/>
      </c>
      <c r="Z6" s="324" t="n">
        <v>6341</v>
      </c>
      <c r="AA6" s="325">
        <f>Z6/Z3</f>
        <v/>
      </c>
      <c r="AB6" s="324" t="n">
        <v>7089</v>
      </c>
      <c r="AC6" s="325">
        <f>AB6/AB3</f>
        <v/>
      </c>
      <c r="AD6" s="324" t="n">
        <v>8788</v>
      </c>
      <c r="AE6" s="325">
        <f>AD6/AD3</f>
        <v/>
      </c>
      <c r="AF6" s="324" t="n">
        <v>5901</v>
      </c>
      <c r="AG6" s="325">
        <f>AF6/AF3</f>
        <v/>
      </c>
      <c r="AH6" s="324" t="n">
        <v>3627</v>
      </c>
      <c r="AI6" s="325">
        <f>AH6/AH3</f>
        <v/>
      </c>
      <c r="AJ6" s="324" t="n">
        <v>5312</v>
      </c>
      <c r="AK6" s="325">
        <f>AJ6/AJ3</f>
        <v/>
      </c>
      <c r="AL6" s="324" t="n">
        <v>4188</v>
      </c>
      <c r="AM6" s="325">
        <f>AL6/AL3</f>
        <v/>
      </c>
      <c r="AN6" s="324" t="n">
        <v>4237</v>
      </c>
      <c r="AO6" s="325">
        <f>AN6/AN3</f>
        <v/>
      </c>
      <c r="AP6" s="324" t="n">
        <v>4124</v>
      </c>
      <c r="AQ6" s="325">
        <f>AP6/AP3</f>
        <v/>
      </c>
      <c r="AR6" s="324" t="n">
        <v>4573</v>
      </c>
      <c r="AS6" s="325">
        <f>AR6/AR3</f>
        <v/>
      </c>
      <c r="AT6" s="324" t="n">
        <v>3422</v>
      </c>
      <c r="AU6" s="325">
        <f>AT6/AT3</f>
        <v/>
      </c>
      <c r="AV6" s="324" t="n">
        <v>2519</v>
      </c>
      <c r="AW6" s="325">
        <f>AV6/AV3</f>
        <v/>
      </c>
      <c r="AX6" s="324" t="n">
        <v>5513</v>
      </c>
      <c r="AY6" s="325">
        <f>AX6/AX3</f>
        <v/>
      </c>
      <c r="AZ6" s="324" t="n">
        <v>3689</v>
      </c>
      <c r="BA6" s="325">
        <f>AZ6/AZ3</f>
        <v/>
      </c>
      <c r="BB6" s="324" t="n">
        <v>3360</v>
      </c>
      <c r="BC6" s="325">
        <f>BB6/BB3</f>
        <v/>
      </c>
      <c r="BD6" s="324" t="n">
        <v>3400</v>
      </c>
      <c r="BE6" s="325">
        <f>BD6/BD3</f>
        <v/>
      </c>
      <c r="BF6" s="324" t="n">
        <v>3844</v>
      </c>
      <c r="BG6" s="325">
        <f>BF6/BF3</f>
        <v/>
      </c>
      <c r="BH6" s="324" t="n">
        <v>2984</v>
      </c>
      <c r="BI6" s="325">
        <f>BH6/BH3</f>
        <v/>
      </c>
      <c r="BJ6" s="167">
        <f>AVERAGE(B6,D6,F6,H6,J6,L6,N6,P6,R6,T6,V6,X6,Z6,AB6,AD6,AF6,AH6,AJ6,AL6,AN6,AP6,AR6,AT6,AV6,AX6,AZ6,BB6,BD6,BF6,BH6)</f>
        <v/>
      </c>
      <c r="BK6" s="170">
        <f>BJ6/BJ3</f>
        <v/>
      </c>
      <c r="BL6" s="167">
        <f>SUM(B6,D6,F6,H6,J6,L6,N6,P6,R6,T6,V6,X6,Z6,AB6,AD6,AF6,AH6,AJ6,AL6,AN6,AP6,AR6,AT6,AV6,AX6,AZ6,BB6,BD6,BF6,BH6)</f>
        <v/>
      </c>
      <c r="BM6" s="155" t="n"/>
    </row>
    <row r="7">
      <c r="A7" s="9" t="inlineStr">
        <is>
          <t>Нажал "Продолжить"</t>
        </is>
      </c>
      <c r="B7" s="324" t="n">
        <v>3844</v>
      </c>
      <c r="C7" s="325">
        <f>B7/B6</f>
        <v/>
      </c>
      <c r="D7" s="324" t="n">
        <v>2902</v>
      </c>
      <c r="E7" s="325">
        <f>D7/D6</f>
        <v/>
      </c>
      <c r="F7" s="324" t="n">
        <v>2472</v>
      </c>
      <c r="G7" s="325">
        <f>F7/F6</f>
        <v/>
      </c>
      <c r="H7" s="324" t="n">
        <v>3921</v>
      </c>
      <c r="I7" s="325">
        <f>H7/H6</f>
        <v/>
      </c>
      <c r="J7" s="324" t="n">
        <v>4021</v>
      </c>
      <c r="K7" s="325">
        <f>J7/J6</f>
        <v/>
      </c>
      <c r="L7" s="324" t="n">
        <v>3600</v>
      </c>
      <c r="M7" s="325">
        <f>L7/L6</f>
        <v/>
      </c>
      <c r="N7" s="324" t="n">
        <v>3721</v>
      </c>
      <c r="O7" s="325">
        <f>N7/N6</f>
        <v/>
      </c>
      <c r="P7" s="324" t="n">
        <v>4375</v>
      </c>
      <c r="Q7" s="325">
        <f>P7/P6</f>
        <v/>
      </c>
      <c r="R7" s="324" t="n">
        <v>3536</v>
      </c>
      <c r="S7" s="325">
        <f>R7/R6</f>
        <v/>
      </c>
      <c r="T7" s="324" t="n">
        <v>2816</v>
      </c>
      <c r="U7" s="325">
        <f>T7/T6</f>
        <v/>
      </c>
      <c r="V7" s="324" t="n">
        <v>5168</v>
      </c>
      <c r="W7" s="325">
        <f>V7/V6</f>
        <v/>
      </c>
      <c r="X7" s="324" t="n">
        <v>5528</v>
      </c>
      <c r="Y7" s="325">
        <f>X7/X6</f>
        <v/>
      </c>
      <c r="Z7" s="324" t="n">
        <v>5214</v>
      </c>
      <c r="AA7" s="325">
        <f>Z7/Z6</f>
        <v/>
      </c>
      <c r="AB7" s="324" t="n">
        <v>5825</v>
      </c>
      <c r="AC7" s="325">
        <f>AB7/AB6</f>
        <v/>
      </c>
      <c r="AD7" s="324" t="n">
        <v>7172</v>
      </c>
      <c r="AE7" s="325">
        <f>AD7/AD6</f>
        <v/>
      </c>
      <c r="AF7" s="324" t="n">
        <v>4865</v>
      </c>
      <c r="AG7" s="325">
        <f>AF7/AF6</f>
        <v/>
      </c>
      <c r="AH7" s="324" t="n">
        <v>2976</v>
      </c>
      <c r="AI7" s="325">
        <f>AH7/AH6</f>
        <v/>
      </c>
      <c r="AJ7" s="324" t="n">
        <v>4447</v>
      </c>
      <c r="AK7" s="325">
        <f>AJ7/AJ6</f>
        <v/>
      </c>
      <c r="AL7" s="324" t="n">
        <v>3412</v>
      </c>
      <c r="AM7" s="325">
        <f>AL7/AL6</f>
        <v/>
      </c>
      <c r="AN7" s="324" t="n">
        <v>3447</v>
      </c>
      <c r="AO7" s="325">
        <f>AN7/AN6</f>
        <v/>
      </c>
      <c r="AP7" s="324" t="n">
        <v>3314</v>
      </c>
      <c r="AQ7" s="325">
        <f>AP7/AP6</f>
        <v/>
      </c>
      <c r="AR7" s="324" t="n">
        <v>3631</v>
      </c>
      <c r="AS7" s="325">
        <f>AR7/AR6</f>
        <v/>
      </c>
      <c r="AT7" s="324" t="n">
        <v>2637</v>
      </c>
      <c r="AU7" s="325">
        <f>AT7/AT6</f>
        <v/>
      </c>
      <c r="AV7" s="324" t="n">
        <v>1928</v>
      </c>
      <c r="AW7" s="325">
        <f>AV7/AV6</f>
        <v/>
      </c>
      <c r="AX7" s="324" t="n">
        <v>4326</v>
      </c>
      <c r="AY7" s="325">
        <f>AX7/AX6</f>
        <v/>
      </c>
      <c r="AZ7" s="324" t="n">
        <v>3011</v>
      </c>
      <c r="BA7" s="325">
        <f>AZ7/AZ6</f>
        <v/>
      </c>
      <c r="BB7" s="324" t="n">
        <v>2855</v>
      </c>
      <c r="BC7" s="325">
        <f>BB7/BB6</f>
        <v/>
      </c>
      <c r="BD7" s="324" t="n">
        <v>2822</v>
      </c>
      <c r="BE7" s="325">
        <f>BD7/BD6</f>
        <v/>
      </c>
      <c r="BF7" s="324" t="n">
        <v>3100</v>
      </c>
      <c r="BG7" s="325">
        <f>BF7/BF6</f>
        <v/>
      </c>
      <c r="BH7" s="324" t="n">
        <v>2401</v>
      </c>
      <c r="BI7" s="325">
        <f>BH7/BH6</f>
        <v/>
      </c>
      <c r="BJ7" s="167">
        <f>AVERAGE(B7,D7,F7,H7,J7,L7,N7,P7,R7,T7,V7,X7,Z7,AB7,AD7,AF7,AH7,AJ7,AL7,AN7,AP7,AR7,AT7,AV7,AX7,AZ7,BB7,BD7,BF7,BH7)</f>
        <v/>
      </c>
      <c r="BK7" s="170">
        <f>BJ7/BJ6</f>
        <v/>
      </c>
      <c r="BL7" s="167">
        <f>SUM(B7,D7,F7,H7,J7,L7,N7,P7,R7,T7,V7,X7,Z7,AB7,AD7,AF7,AH7,AJ7,AL7,AN7,AP7,AR7,AT7,AV7,AX7,AZ7,BB7,BD7,BF7,BH7)</f>
        <v/>
      </c>
      <c r="BM7" s="155" t="n"/>
    </row>
    <row r="8" ht="15.75" customHeight="1" s="665" thickBot="1">
      <c r="A8" s="9" t="inlineStr">
        <is>
          <t>Зашёл в ЛК</t>
        </is>
      </c>
      <c r="B8" s="324" t="n">
        <v>3265</v>
      </c>
      <c r="C8" s="325">
        <f>B8/B6</f>
        <v/>
      </c>
      <c r="D8" s="324" t="n">
        <v>2458</v>
      </c>
      <c r="E8" s="325">
        <f>D8/D6</f>
        <v/>
      </c>
      <c r="F8" s="324" t="n">
        <v>1979</v>
      </c>
      <c r="G8" s="325">
        <f>F8/F6</f>
        <v/>
      </c>
      <c r="H8" s="324" t="n">
        <v>3314</v>
      </c>
      <c r="I8" s="325">
        <f>H8/H6</f>
        <v/>
      </c>
      <c r="J8" s="324" t="n">
        <v>3478</v>
      </c>
      <c r="K8" s="325">
        <f>J8/J6</f>
        <v/>
      </c>
      <c r="L8" s="324" t="n">
        <v>3127</v>
      </c>
      <c r="M8" s="325">
        <f>L8/L6</f>
        <v/>
      </c>
      <c r="N8" s="324" t="n">
        <v>3239</v>
      </c>
      <c r="O8" s="325">
        <f>N8/N6</f>
        <v/>
      </c>
      <c r="P8" s="324" t="n">
        <v>3886</v>
      </c>
      <c r="Q8" s="325">
        <f>P8/P6</f>
        <v/>
      </c>
      <c r="R8" s="324" t="n">
        <v>3138</v>
      </c>
      <c r="S8" s="325">
        <f>R8/R6</f>
        <v/>
      </c>
      <c r="T8" s="324" t="n">
        <v>2387</v>
      </c>
      <c r="U8" s="325">
        <f>T8/T6</f>
        <v/>
      </c>
      <c r="V8" s="324" t="n">
        <v>4663</v>
      </c>
      <c r="W8" s="325">
        <f>V8/V6</f>
        <v/>
      </c>
      <c r="X8" s="324" t="n">
        <v>5037</v>
      </c>
      <c r="Y8" s="325">
        <f>X8/X6</f>
        <v/>
      </c>
      <c r="Z8" s="324" t="n">
        <v>4680</v>
      </c>
      <c r="AA8" s="325">
        <f>Z8/Z6</f>
        <v/>
      </c>
      <c r="AB8" s="324" t="n">
        <v>5214</v>
      </c>
      <c r="AC8" s="325">
        <f>AB8/AB6</f>
        <v/>
      </c>
      <c r="AD8" s="324" t="n">
        <v>6487</v>
      </c>
      <c r="AE8" s="325">
        <f>AD8/AD6</f>
        <v/>
      </c>
      <c r="AF8" s="324" t="n">
        <v>4322</v>
      </c>
      <c r="AG8" s="325">
        <f>AF8/AF6</f>
        <v/>
      </c>
      <c r="AH8" s="324" t="n">
        <v>2525</v>
      </c>
      <c r="AI8" s="325">
        <f>AH8/AH6</f>
        <v/>
      </c>
      <c r="AJ8" s="324" t="n">
        <v>3826</v>
      </c>
      <c r="AK8" s="325">
        <f>AJ8/AJ6</f>
        <v/>
      </c>
      <c r="AL8" s="324" t="n">
        <v>2841</v>
      </c>
      <c r="AM8" s="325">
        <f>AL8/AL6</f>
        <v/>
      </c>
      <c r="AN8" s="324" t="n">
        <v>2962</v>
      </c>
      <c r="AO8" s="325">
        <f>AN8/AN6</f>
        <v/>
      </c>
      <c r="AP8" s="324" t="n">
        <v>2784</v>
      </c>
      <c r="AQ8" s="325">
        <f>AP8/AP6</f>
        <v/>
      </c>
      <c r="AR8" s="324" t="n">
        <v>3139</v>
      </c>
      <c r="AS8" s="325">
        <f>AR8/AR6</f>
        <v/>
      </c>
      <c r="AT8" s="324" t="n">
        <v>2176</v>
      </c>
      <c r="AU8" s="325">
        <f>AT8/AT6</f>
        <v/>
      </c>
      <c r="AV8" s="324" t="n">
        <v>1457</v>
      </c>
      <c r="AW8" s="325">
        <f>AV8/AV6</f>
        <v/>
      </c>
      <c r="AX8" s="324" t="n">
        <v>3625</v>
      </c>
      <c r="AY8" s="325">
        <f>AX8/AX6</f>
        <v/>
      </c>
      <c r="AZ8" s="324" t="n">
        <v>2507</v>
      </c>
      <c r="BA8" s="325">
        <f>AZ8/AZ6</f>
        <v/>
      </c>
      <c r="BB8" s="324" t="n">
        <v>2354</v>
      </c>
      <c r="BC8" s="325">
        <f>BB8/BB6</f>
        <v/>
      </c>
      <c r="BD8" s="324" t="n">
        <v>2309</v>
      </c>
      <c r="BE8" s="325">
        <f>BD8/BD6</f>
        <v/>
      </c>
      <c r="BF8" s="324" t="n">
        <v>2690</v>
      </c>
      <c r="BG8" s="325">
        <f>BF8/BF6</f>
        <v/>
      </c>
      <c r="BH8" s="324" t="n">
        <v>1990</v>
      </c>
      <c r="BI8" s="325">
        <f>BH8/BH6</f>
        <v/>
      </c>
      <c r="BJ8" s="167">
        <f>AVERAGE(B8,D8,F8,H8,J8,L8,N8,P8,R8,T8,V8,X8,Z8,AB8,AD8,AF8,AH8,AJ8,AL8,AN8,AP8,AR8,AT8,AV8,AX8,AZ8,BB8,BD8,BF8,BH8)</f>
        <v/>
      </c>
      <c r="BK8" s="178">
        <f>BJ8/BJ6</f>
        <v/>
      </c>
      <c r="BL8" s="177">
        <f>SUM(B8,D8,F8,H8,J8,L8,N8,P8,R8,T8,V8,X8,Z8,AB8,AD8,AF8,AH8,AJ8,AL8,AN8,AP8,AR8,AT8,AV8,AX8,AZ8,BB8,BD8,BF8,BH8)</f>
        <v/>
      </c>
      <c r="BM8" s="155" t="n"/>
    </row>
    <row r="9">
      <c r="A9" s="6" t="inlineStr">
        <is>
          <t>Составная цель «Оплата в ЛК»</t>
        </is>
      </c>
      <c r="B9" s="319" t="n"/>
      <c r="C9" s="323" t="n"/>
      <c r="D9" s="319" t="n"/>
      <c r="E9" s="323" t="n"/>
      <c r="F9" s="319" t="n"/>
      <c r="G9" s="323" t="n"/>
      <c r="H9" s="319" t="n"/>
      <c r="I9" s="323" t="n"/>
      <c r="J9" s="319" t="n"/>
      <c r="K9" s="323" t="n"/>
      <c r="L9" s="319" t="n"/>
      <c r="M9" s="323" t="n"/>
      <c r="N9" s="319" t="n"/>
      <c r="O9" s="323" t="n"/>
      <c r="P9" s="319" t="n"/>
      <c r="Q9" s="323" t="n"/>
      <c r="R9" s="319" t="n"/>
      <c r="S9" s="323" t="n"/>
      <c r="T9" s="319" t="n"/>
      <c r="U9" s="323" t="n"/>
      <c r="V9" s="319" t="n"/>
      <c r="W9" s="323" t="n"/>
      <c r="X9" s="319" t="n"/>
      <c r="Y9" s="323" t="n"/>
      <c r="Z9" s="319" t="n"/>
      <c r="AA9" s="323" t="n"/>
      <c r="AB9" s="319" t="n"/>
      <c r="AC9" s="323" t="n"/>
      <c r="AD9" s="319" t="n"/>
      <c r="AE9" s="323" t="n"/>
      <c r="AF9" s="319" t="n"/>
      <c r="AG9" s="323" t="n"/>
      <c r="AH9" s="319" t="n"/>
      <c r="AI9" s="323" t="n"/>
      <c r="AJ9" s="319" t="n"/>
      <c r="AK9" s="323" t="n"/>
      <c r="AL9" s="319" t="n"/>
      <c r="AM9" s="323" t="n"/>
      <c r="AN9" s="319" t="n"/>
      <c r="AO9" s="323" t="n"/>
      <c r="AP9" s="319" t="n"/>
      <c r="AQ9" s="323" t="n"/>
      <c r="AR9" s="319" t="n"/>
      <c r="AS9" s="323" t="n"/>
      <c r="AT9" s="319" t="n"/>
      <c r="AU9" s="323" t="n"/>
      <c r="AV9" s="319" t="n"/>
      <c r="AW9" s="323" t="n"/>
      <c r="AX9" s="319" t="n"/>
      <c r="AY9" s="323" t="n"/>
      <c r="AZ9" s="319" t="n"/>
      <c r="BA9" s="323" t="n"/>
      <c r="BB9" s="319" t="n"/>
      <c r="BC9" s="323" t="n"/>
      <c r="BD9" s="319" t="n"/>
      <c r="BE9" s="323" t="n"/>
      <c r="BF9" s="319" t="n"/>
      <c r="BG9" s="323" t="n"/>
      <c r="BH9" s="319" t="n"/>
      <c r="BI9" s="323" t="n"/>
      <c r="BJ9" s="160" t="n"/>
      <c r="BK9" s="161" t="n"/>
      <c r="BL9" s="160" t="n"/>
      <c r="BO9" s="155" t="n"/>
    </row>
    <row r="10">
      <c r="A10" s="9" t="inlineStr">
        <is>
          <t>Нажал на кнопку "Внести платёж"</t>
        </is>
      </c>
      <c r="B10" s="326" t="n">
        <v>3107</v>
      </c>
      <c r="C10" s="327">
        <f>B10/B4</f>
        <v/>
      </c>
      <c r="D10" s="326" t="n">
        <v>1673</v>
      </c>
      <c r="E10" s="327">
        <f>D10/D4</f>
        <v/>
      </c>
      <c r="F10" s="326" t="n">
        <v>1244</v>
      </c>
      <c r="G10" s="327">
        <f>F10/F4</f>
        <v/>
      </c>
      <c r="H10" s="326" t="n">
        <v>2211</v>
      </c>
      <c r="I10" s="327">
        <f>H10/H4</f>
        <v/>
      </c>
      <c r="J10" s="326" t="n">
        <v>2899</v>
      </c>
      <c r="K10" s="327">
        <f>J10/J4</f>
        <v/>
      </c>
      <c r="L10" s="326" t="n">
        <v>2728</v>
      </c>
      <c r="M10" s="327">
        <f>L10/L4</f>
        <v/>
      </c>
      <c r="N10" s="326" t="n">
        <v>2878</v>
      </c>
      <c r="O10" s="327">
        <f>N10/N4</f>
        <v/>
      </c>
      <c r="P10" s="326" t="n">
        <v>4629</v>
      </c>
      <c r="Q10" s="327">
        <f>P10/P4</f>
        <v/>
      </c>
      <c r="R10" s="326" t="n">
        <v>2435</v>
      </c>
      <c r="S10" s="327">
        <f>R10/R4</f>
        <v/>
      </c>
      <c r="T10" s="326" t="n">
        <v>1690</v>
      </c>
      <c r="U10" s="327">
        <f>T10/T4</f>
        <v/>
      </c>
      <c r="V10" s="326" t="n">
        <v>4057</v>
      </c>
      <c r="W10" s="327">
        <f>V10/V4</f>
        <v/>
      </c>
      <c r="X10" s="326" t="n">
        <v>4703</v>
      </c>
      <c r="Y10" s="327">
        <f>X10/X4</f>
        <v/>
      </c>
      <c r="Z10" s="326" t="n">
        <v>4161</v>
      </c>
      <c r="AA10" s="327">
        <f>Z10/Z4</f>
        <v/>
      </c>
      <c r="AB10" s="326" t="n">
        <v>5220</v>
      </c>
      <c r="AC10" s="327">
        <f>AB10/AB4</f>
        <v/>
      </c>
      <c r="AD10" s="326" t="n">
        <v>6349</v>
      </c>
      <c r="AE10" s="327">
        <f>AD10/AD4</f>
        <v/>
      </c>
      <c r="AF10" s="326" t="n">
        <v>2942</v>
      </c>
      <c r="AG10" s="327">
        <f>AF10/AF4</f>
        <v/>
      </c>
      <c r="AH10" s="326" t="n">
        <v>1613</v>
      </c>
      <c r="AI10" s="327">
        <f>AH10/AH4</f>
        <v/>
      </c>
      <c r="AJ10" s="326" t="n">
        <v>2524</v>
      </c>
      <c r="AK10" s="327">
        <f>AJ10/AJ4</f>
        <v/>
      </c>
      <c r="AL10" s="326" t="n">
        <v>2187</v>
      </c>
      <c r="AM10" s="327">
        <f>AL10/AL4</f>
        <v/>
      </c>
      <c r="AN10" s="326" t="n">
        <v>2699</v>
      </c>
      <c r="AO10" s="327">
        <f>AN10/AN4</f>
        <v/>
      </c>
      <c r="AP10" s="326" t="n">
        <v>2484</v>
      </c>
      <c r="AQ10" s="327">
        <f>AP10/AP4</f>
        <v/>
      </c>
      <c r="AR10" s="326" t="n">
        <v>2839</v>
      </c>
      <c r="AS10" s="327">
        <f>AR10/AR4</f>
        <v/>
      </c>
      <c r="AT10" s="326" t="n">
        <v>1562</v>
      </c>
      <c r="AU10" s="327">
        <f>AT10/AT4</f>
        <v/>
      </c>
      <c r="AV10" s="326" t="n">
        <v>989</v>
      </c>
      <c r="AW10" s="327">
        <f>AV10/AV4</f>
        <v/>
      </c>
      <c r="AX10" s="326" t="n">
        <v>2279</v>
      </c>
      <c r="AY10" s="327">
        <f>AX10/AX4</f>
        <v/>
      </c>
      <c r="AZ10" s="326" t="n">
        <v>2068</v>
      </c>
      <c r="BA10" s="327">
        <f>AZ10/AZ4</f>
        <v/>
      </c>
      <c r="BB10" s="326" t="n">
        <v>2286</v>
      </c>
      <c r="BC10" s="327">
        <f>BB10/BB4</f>
        <v/>
      </c>
      <c r="BD10" s="326" t="n">
        <v>2598</v>
      </c>
      <c r="BE10" s="327">
        <f>BD10/BD4</f>
        <v/>
      </c>
      <c r="BF10" s="326" t="n">
        <v>3651</v>
      </c>
      <c r="BG10" s="327">
        <f>BF10/BF4</f>
        <v/>
      </c>
      <c r="BH10" s="326" t="n">
        <v>2024</v>
      </c>
      <c r="BI10" s="327">
        <f>BH10/BH4</f>
        <v/>
      </c>
      <c r="BJ10" s="167">
        <f>AVERAGE(B10,D10,F10,H10,J10,L10,N10,P10,R10,T10,V10,X10,Z10,AB10,AD10,AF10,AH10,AJ10,AL10,AN10,AP10,AR10,AT10,AV10,AX10,AZ10,BB10,BD10,BF10,BH10)</f>
        <v/>
      </c>
      <c r="BK10" s="170">
        <f>BJ10/BJ4</f>
        <v/>
      </c>
      <c r="BL10" s="167">
        <f>SUM(B10,D10,F10,H10,J10,L10,N10,P10,R10,T10,V10,X10,Z10,AB10,AD10,AF10,AH10,AJ10,AL10,AN10,AP10,AR10,AT10,AV10,AX10,AZ10,BB10,BD10,BF10,BH10)</f>
        <v/>
      </c>
      <c r="BM10" s="255" t="n"/>
      <c r="BO10" s="155" t="n"/>
    </row>
    <row r="11">
      <c r="A11" s="9" t="inlineStr">
        <is>
          <t>Подтвердил сумму платежа</t>
        </is>
      </c>
      <c r="B11" s="326" t="n">
        <v>2646</v>
      </c>
      <c r="C11" s="327">
        <f>B11/B10</f>
        <v/>
      </c>
      <c r="D11" s="326" t="n">
        <v>1371</v>
      </c>
      <c r="E11" s="327">
        <f>D11/D10</f>
        <v/>
      </c>
      <c r="F11" s="326" t="n">
        <v>949</v>
      </c>
      <c r="G11" s="327">
        <f>F11/F10</f>
        <v/>
      </c>
      <c r="H11" s="326" t="n">
        <v>1812</v>
      </c>
      <c r="I11" s="327">
        <f>H11/H10</f>
        <v/>
      </c>
      <c r="J11" s="326" t="n">
        <v>2395</v>
      </c>
      <c r="K11" s="327">
        <f>J11/J10</f>
        <v/>
      </c>
      <c r="L11" s="326" t="n">
        <v>2248</v>
      </c>
      <c r="M11" s="327">
        <f>L11/L10</f>
        <v/>
      </c>
      <c r="N11" s="326" t="n">
        <v>2350</v>
      </c>
      <c r="O11" s="327">
        <f>N11/N10</f>
        <v/>
      </c>
      <c r="P11" s="326" t="n">
        <v>3924</v>
      </c>
      <c r="Q11" s="327">
        <f>P11/P10</f>
        <v/>
      </c>
      <c r="R11" s="326" t="n">
        <v>2002</v>
      </c>
      <c r="S11" s="327">
        <f>R11/R10</f>
        <v/>
      </c>
      <c r="T11" s="326" t="n">
        <v>1341</v>
      </c>
      <c r="U11" s="327">
        <f>T11/T10</f>
        <v/>
      </c>
      <c r="V11" s="326" t="n">
        <v>3432</v>
      </c>
      <c r="W11" s="327">
        <f>V11/V10</f>
        <v/>
      </c>
      <c r="X11" s="326" t="n">
        <v>4093</v>
      </c>
      <c r="Y11" s="327">
        <f>X11/X10</f>
        <v/>
      </c>
      <c r="Z11" s="326" t="n">
        <v>3510</v>
      </c>
      <c r="AA11" s="327">
        <f>Z11/Z10</f>
        <v/>
      </c>
      <c r="AB11" s="326" t="n">
        <v>4474</v>
      </c>
      <c r="AC11" s="327">
        <f>AB11/AB10</f>
        <v/>
      </c>
      <c r="AD11" s="326" t="n">
        <v>5473</v>
      </c>
      <c r="AE11" s="327">
        <f>AD11/AD10</f>
        <v/>
      </c>
      <c r="AF11" s="326" t="n">
        <v>2487</v>
      </c>
      <c r="AG11" s="327">
        <f>AF11/AF10</f>
        <v/>
      </c>
      <c r="AH11" s="326" t="n">
        <v>1294</v>
      </c>
      <c r="AI11" s="327">
        <f>AH11/AH10</f>
        <v/>
      </c>
      <c r="AJ11" s="326" t="n">
        <v>2131</v>
      </c>
      <c r="AK11" s="327">
        <f>AJ11/AJ10</f>
        <v/>
      </c>
      <c r="AL11" s="326" t="n">
        <v>1800</v>
      </c>
      <c r="AM11" s="327">
        <f>AL11/AL10</f>
        <v/>
      </c>
      <c r="AN11" s="326" t="n">
        <v>2296</v>
      </c>
      <c r="AO11" s="327">
        <f>AN11/AN10</f>
        <v/>
      </c>
      <c r="AP11" s="326" t="n">
        <v>2095</v>
      </c>
      <c r="AQ11" s="327">
        <f>AP11/AP10</f>
        <v/>
      </c>
      <c r="AR11" s="326" t="n">
        <v>2420</v>
      </c>
      <c r="AS11" s="327">
        <f>AR11/AR10</f>
        <v/>
      </c>
      <c r="AT11" s="326" t="n">
        <v>1287</v>
      </c>
      <c r="AU11" s="327">
        <f>AT11/AT10</f>
        <v/>
      </c>
      <c r="AV11" s="326" t="n">
        <v>777</v>
      </c>
      <c r="AW11" s="327">
        <f>AV11/AV10</f>
        <v/>
      </c>
      <c r="AX11" s="326" t="n">
        <v>1910</v>
      </c>
      <c r="AY11" s="327">
        <f>AX11/AX10</f>
        <v/>
      </c>
      <c r="AZ11" s="326" t="n">
        <v>1742</v>
      </c>
      <c r="BA11" s="327">
        <f>AZ11/AZ10</f>
        <v/>
      </c>
      <c r="BB11" s="326" t="n">
        <v>1925</v>
      </c>
      <c r="BC11" s="327">
        <f>BB11/BB10</f>
        <v/>
      </c>
      <c r="BD11" s="326" t="n">
        <v>2189</v>
      </c>
      <c r="BE11" s="327">
        <f>BD11/BD10</f>
        <v/>
      </c>
      <c r="BF11" s="326" t="n">
        <v>3066</v>
      </c>
      <c r="BG11" s="327">
        <f>BF11/BF10</f>
        <v/>
      </c>
      <c r="BH11" s="326" t="n">
        <v>1616</v>
      </c>
      <c r="BI11" s="327">
        <f>BH11/BH10</f>
        <v/>
      </c>
      <c r="BJ11" s="167">
        <f>AVERAGE(B11,D11,F11,H11,J11,L11,N11,P11,R11,T11,V11,X11,Z11,AB11,AD11,AF11,AH11,AJ11,AL11,AN11,AP11,AR11,AT11,AV11,AX11,AZ11,BB11,BD11,BF11,BH11)</f>
        <v/>
      </c>
      <c r="BK11" s="170">
        <f>BJ11/BJ10</f>
        <v/>
      </c>
      <c r="BL11" s="167">
        <f>SUM(B11,D11,F11,H11,J11,L11,N11,P11,R11,T11,V11,X11,Z11,AB11,AD11,AF11,AH11,AJ11,AL11,AN11,AP11,AR11,AT11,AV11,AX11,AZ11,BB11,BD11,BF11,BH11)</f>
        <v/>
      </c>
      <c r="BM11" s="255" t="n"/>
      <c r="BO11" s="155" t="n"/>
    </row>
    <row r="12">
      <c r="A12" s="9" t="inlineStr">
        <is>
          <t>Нажал "Готово" в окне успешной оплаты</t>
        </is>
      </c>
      <c r="B12" s="326" t="n">
        <v>2256</v>
      </c>
      <c r="C12" s="327">
        <f>B12/B10</f>
        <v/>
      </c>
      <c r="D12" s="326" t="n">
        <v>1102</v>
      </c>
      <c r="E12" s="327">
        <f>D12/D10</f>
        <v/>
      </c>
      <c r="F12" s="326" t="n">
        <v>764</v>
      </c>
      <c r="G12" s="327">
        <f>F12/F10</f>
        <v/>
      </c>
      <c r="H12" s="326" t="n">
        <v>1506</v>
      </c>
      <c r="I12" s="327">
        <f>H12/H10</f>
        <v/>
      </c>
      <c r="J12" s="326" t="n">
        <v>1995</v>
      </c>
      <c r="K12" s="327">
        <f>J12/J10</f>
        <v/>
      </c>
      <c r="L12" s="326" t="n">
        <v>1867</v>
      </c>
      <c r="M12" s="327">
        <f>L12/L10</f>
        <v/>
      </c>
      <c r="N12" s="326" t="n">
        <v>1950</v>
      </c>
      <c r="O12" s="327">
        <f>N12/N10</f>
        <v/>
      </c>
      <c r="P12" s="326" t="n">
        <v>3302</v>
      </c>
      <c r="Q12" s="327">
        <f>P12/P10</f>
        <v/>
      </c>
      <c r="R12" s="326" t="n">
        <v>1671</v>
      </c>
      <c r="S12" s="327">
        <f>R12/R10</f>
        <v/>
      </c>
      <c r="T12" s="326" t="n">
        <v>1088</v>
      </c>
      <c r="U12" s="327">
        <f>T12/T10</f>
        <v/>
      </c>
      <c r="V12" s="326" t="n">
        <v>2515</v>
      </c>
      <c r="W12" s="327">
        <f>V12/V10</f>
        <v/>
      </c>
      <c r="X12" s="326" t="n">
        <v>504</v>
      </c>
      <c r="Y12" s="327">
        <f>X12/X10</f>
        <v/>
      </c>
      <c r="Z12" s="326" t="n">
        <v>454</v>
      </c>
      <c r="AA12" s="327">
        <f>Z12/Z10</f>
        <v/>
      </c>
      <c r="AB12" s="326" t="n">
        <v>700</v>
      </c>
      <c r="AC12" s="327">
        <f>AB12/AB10</f>
        <v/>
      </c>
      <c r="AD12" s="326" t="n">
        <v>4706</v>
      </c>
      <c r="AE12" s="327">
        <f>AD12/AD10</f>
        <v/>
      </c>
      <c r="AF12" s="326" t="n">
        <v>2080</v>
      </c>
      <c r="AG12" s="327">
        <f>AF12/AF10</f>
        <v/>
      </c>
      <c r="AH12" s="326" t="n">
        <v>1059</v>
      </c>
      <c r="AI12" s="327">
        <f>AH12/AH10</f>
        <v/>
      </c>
      <c r="AJ12" s="326" t="n">
        <v>1774</v>
      </c>
      <c r="AK12" s="327">
        <f>AJ12/AJ10</f>
        <v/>
      </c>
      <c r="AL12" s="326" t="n">
        <v>792</v>
      </c>
      <c r="AM12" s="327">
        <f>AL12/AL10</f>
        <v/>
      </c>
      <c r="AN12" s="326" t="n">
        <v>256</v>
      </c>
      <c r="AO12" s="327">
        <f>AN12/AN10</f>
        <v/>
      </c>
      <c r="AP12" s="326" t="n">
        <v>230</v>
      </c>
      <c r="AQ12" s="327">
        <f>AP12/AP10</f>
        <v/>
      </c>
      <c r="AR12" s="326" t="n">
        <v>1727</v>
      </c>
      <c r="AS12" s="327">
        <f>AR12/AR10</f>
        <v/>
      </c>
      <c r="AT12" s="326" t="n">
        <v>1038</v>
      </c>
      <c r="AU12" s="327">
        <f>AT12/AT10</f>
        <v/>
      </c>
      <c r="AV12" s="326" t="n">
        <v>633</v>
      </c>
      <c r="AW12" s="327">
        <f>AV12/AV10</f>
        <v/>
      </c>
      <c r="AX12" s="326" t="n">
        <v>1605</v>
      </c>
      <c r="AY12" s="327">
        <f>AX12/AX10</f>
        <v/>
      </c>
      <c r="AZ12" s="326" t="n">
        <v>738</v>
      </c>
      <c r="BA12" s="327">
        <f>AZ12/AZ10</f>
        <v/>
      </c>
      <c r="BB12" s="326" t="n">
        <v>198</v>
      </c>
      <c r="BC12" s="327">
        <f>BB12/BB10</f>
        <v/>
      </c>
      <c r="BD12" s="326" t="n">
        <v>1580</v>
      </c>
      <c r="BE12" s="327">
        <f>BD12/BD10</f>
        <v/>
      </c>
      <c r="BF12" s="326" t="n">
        <v>2565</v>
      </c>
      <c r="BG12" s="327">
        <f>BF12/BF10</f>
        <v/>
      </c>
      <c r="BH12" s="326" t="n">
        <v>1311</v>
      </c>
      <c r="BI12" s="327">
        <f>BH12/BH10</f>
        <v/>
      </c>
      <c r="BJ12" s="167">
        <f>AVERAGE(B12,D12,F12,H12,J12,L12,N12,P12,R12,T12,V12,X12,Z12,AB12,AD12,AF12,AH12,AJ12,AL12,AN12,AP12,AR12,AT12,AV12,AX12,AZ12,BB12,BD12,BF12,BH12)</f>
        <v/>
      </c>
      <c r="BK12" s="170">
        <f>BJ12/BJ10</f>
        <v/>
      </c>
      <c r="BL12" s="167">
        <f>SUM(B12,D12,F12,H12,J12,L12,N12,P12,R12,T12,V12,X12,Z12,AB12,AD12,AF12,AH12,AJ12,AL12,AN12,AP12,AR12,AT12,AV12,AX12,AZ12,BB12,BD12,BF12,BH12)</f>
        <v/>
      </c>
      <c r="BM12" s="255" t="n"/>
      <c r="BO12" s="155" t="n"/>
    </row>
    <row r="13" ht="15.75" customHeight="1" s="665" thickBot="1">
      <c r="A13" s="84" t="inlineStr">
        <is>
          <t>Перешёл на страницу "Успешная оплата"</t>
        </is>
      </c>
      <c r="B13" s="328" t="n">
        <v>1547</v>
      </c>
      <c r="C13" s="329">
        <f>B13/B10</f>
        <v/>
      </c>
      <c r="D13" s="328" t="n">
        <v>782</v>
      </c>
      <c r="E13" s="329">
        <f>D13/D10</f>
        <v/>
      </c>
      <c r="F13" s="328" t="n">
        <v>560</v>
      </c>
      <c r="G13" s="329">
        <f>F13/F10</f>
        <v/>
      </c>
      <c r="H13" s="328" t="n">
        <v>1043</v>
      </c>
      <c r="I13" s="329">
        <f>H13/H10</f>
        <v/>
      </c>
      <c r="J13" s="328" t="n">
        <v>1393</v>
      </c>
      <c r="K13" s="329">
        <f>J13/J10</f>
        <v/>
      </c>
      <c r="L13" s="328" t="n">
        <v>1284</v>
      </c>
      <c r="M13" s="329">
        <f>L13/L10</f>
        <v/>
      </c>
      <c r="N13" s="328" t="n">
        <v>1369</v>
      </c>
      <c r="O13" s="329">
        <f>N13/N10</f>
        <v/>
      </c>
      <c r="P13" s="328" t="n">
        <v>2250</v>
      </c>
      <c r="Q13" s="329">
        <f>P13/P10</f>
        <v/>
      </c>
      <c r="R13" s="328" t="n">
        <v>1198</v>
      </c>
      <c r="S13" s="329">
        <f>R13/R10</f>
        <v/>
      </c>
      <c r="T13" s="328" t="n">
        <v>804</v>
      </c>
      <c r="U13" s="329">
        <f>T13/T10</f>
        <v/>
      </c>
      <c r="V13" s="328" t="n">
        <v>1729</v>
      </c>
      <c r="W13" s="329">
        <f>V13/V10</f>
        <v/>
      </c>
      <c r="X13" s="328" t="n">
        <v>354</v>
      </c>
      <c r="Y13" s="329">
        <f>X13/X10</f>
        <v/>
      </c>
      <c r="Z13" s="328" t="n">
        <v>337</v>
      </c>
      <c r="AA13" s="329">
        <f>Z13/Z10</f>
        <v/>
      </c>
      <c r="AB13" s="328" t="n">
        <v>492</v>
      </c>
      <c r="AC13" s="329">
        <f>AB13/AB10</f>
        <v/>
      </c>
      <c r="AD13" s="328" t="n">
        <v>3251</v>
      </c>
      <c r="AE13" s="329">
        <f>AD13/AD10</f>
        <v/>
      </c>
      <c r="AF13" s="328" t="n">
        <v>1507</v>
      </c>
      <c r="AG13" s="329">
        <f>AF13/AF10</f>
        <v/>
      </c>
      <c r="AH13" s="328" t="n">
        <v>787</v>
      </c>
      <c r="AI13" s="329">
        <f>AH13/AH10</f>
        <v/>
      </c>
      <c r="AJ13" s="328" t="n">
        <v>1277</v>
      </c>
      <c r="AK13" s="329">
        <f>AJ13/AJ10</f>
        <v/>
      </c>
      <c r="AL13" s="328" t="n">
        <v>557</v>
      </c>
      <c r="AM13" s="329">
        <f>AL13/AL10</f>
        <v/>
      </c>
      <c r="AN13" s="328" t="n">
        <v>187</v>
      </c>
      <c r="AO13" s="329">
        <f>AN13/AN10</f>
        <v/>
      </c>
      <c r="AP13" s="328" t="n">
        <v>172</v>
      </c>
      <c r="AQ13" s="329">
        <f>AP13/AP10</f>
        <v/>
      </c>
      <c r="AR13" s="328" t="n">
        <v>1190</v>
      </c>
      <c r="AS13" s="329">
        <f>AR13/AR10</f>
        <v/>
      </c>
      <c r="AT13" s="328" t="n">
        <v>756</v>
      </c>
      <c r="AU13" s="329">
        <f>AT13/AT10</f>
        <v/>
      </c>
      <c r="AV13" s="328" t="n">
        <v>462</v>
      </c>
      <c r="AW13" s="329">
        <f>AV13/AV10</f>
        <v/>
      </c>
      <c r="AX13" s="328" t="n">
        <v>1141</v>
      </c>
      <c r="AY13" s="329">
        <f>AX13/AX10</f>
        <v/>
      </c>
      <c r="AZ13" s="328" t="n">
        <v>502</v>
      </c>
      <c r="BA13" s="329">
        <f>AZ13/AZ10</f>
        <v/>
      </c>
      <c r="BB13" s="328" t="n">
        <v>145</v>
      </c>
      <c r="BC13" s="329">
        <f>BB13/BB10</f>
        <v/>
      </c>
      <c r="BD13" s="328" t="n">
        <v>1053</v>
      </c>
      <c r="BE13" s="329">
        <f>BD13/BD10</f>
        <v/>
      </c>
      <c r="BF13" s="328" t="n">
        <v>1767</v>
      </c>
      <c r="BG13" s="329">
        <f>BF13/BF10</f>
        <v/>
      </c>
      <c r="BH13" s="328" t="n">
        <v>950</v>
      </c>
      <c r="BI13" s="329">
        <f>BH13/BH10</f>
        <v/>
      </c>
      <c r="BJ13" s="167">
        <f>AVERAGE(B13,D13,F13,H13,J13,L13,N13,P13,R13,T13,V13,X13,Z13,AB13,AD13,AF13,AH13,AJ13,AL13,AN13,AP13,AR13,AT13,AV13,AX13,AZ13,BB13,BD13,BF13,BH13)</f>
        <v/>
      </c>
      <c r="BK13" s="178">
        <f>BJ13/BJ10</f>
        <v/>
      </c>
      <c r="BL13" s="177">
        <f>SUM(B13,D13,F13,H13,J13,L13,N13,P13,R13,T13,V13,X13,Z13,AB13,AD13,AF13,AH13,AJ13,AL13,AN13,AP13,AR13,AT13,AV13,AX13,AZ13,BB13,BD13,BF13,BH13)</f>
        <v/>
      </c>
      <c r="BM13" s="255" t="n"/>
      <c r="BO13" s="155" t="n"/>
    </row>
    <row r="14" ht="15.75" customHeight="1" s="665" thickBot="1">
      <c r="A14" s="6" t="inlineStr">
        <is>
          <t>Составная цель «Онлайн заём в ЛК»</t>
        </is>
      </c>
      <c r="B14" s="319" t="n"/>
      <c r="C14" s="323" t="n"/>
      <c r="D14" s="319" t="n"/>
      <c r="E14" s="323" t="n"/>
      <c r="F14" s="319" t="n"/>
      <c r="G14" s="323" t="n"/>
      <c r="H14" s="319" t="n"/>
      <c r="I14" s="323" t="n"/>
      <c r="J14" s="319" t="n"/>
      <c r="K14" s="323" t="n"/>
      <c r="L14" s="319" t="n"/>
      <c r="M14" s="323" t="n"/>
      <c r="N14" s="319" t="n"/>
      <c r="O14" s="323" t="n"/>
      <c r="P14" s="319" t="n"/>
      <c r="Q14" s="323" t="n"/>
      <c r="R14" s="319" t="n"/>
      <c r="S14" s="323" t="n"/>
      <c r="T14" s="319" t="n"/>
      <c r="U14" s="323" t="n"/>
      <c r="V14" s="319" t="n"/>
      <c r="W14" s="323" t="n"/>
      <c r="X14" s="319" t="n"/>
      <c r="Y14" s="323" t="n"/>
      <c r="Z14" s="319" t="n"/>
      <c r="AA14" s="323" t="n"/>
      <c r="AB14" s="319" t="n"/>
      <c r="AC14" s="323" t="n"/>
      <c r="AD14" s="319" t="n"/>
      <c r="AE14" s="323" t="n"/>
      <c r="AF14" s="319" t="n"/>
      <c r="AG14" s="323" t="n"/>
      <c r="AH14" s="319" t="n"/>
      <c r="AI14" s="323" t="n"/>
      <c r="AJ14" s="319" t="n"/>
      <c r="AK14" s="323" t="n"/>
      <c r="AL14" s="319" t="n"/>
      <c r="AM14" s="323" t="n"/>
      <c r="AN14" s="319" t="n"/>
      <c r="AO14" s="323" t="n"/>
      <c r="AP14" s="319" t="n"/>
      <c r="AQ14" s="323" t="n"/>
      <c r="AR14" s="319" t="n"/>
      <c r="AS14" s="323" t="n"/>
      <c r="AT14" s="319" t="n"/>
      <c r="AU14" s="323" t="n"/>
      <c r="AV14" s="319" t="n"/>
      <c r="AW14" s="323" t="n"/>
      <c r="AX14" s="319" t="n"/>
      <c r="AY14" s="323" t="n"/>
      <c r="AZ14" s="319" t="n"/>
      <c r="BA14" s="323" t="n"/>
      <c r="BB14" s="319" t="n"/>
      <c r="BC14" s="323" t="n"/>
      <c r="BD14" s="319" t="n"/>
      <c r="BE14" s="323" t="n"/>
      <c r="BF14" s="319" t="n"/>
      <c r="BG14" s="323" t="n"/>
      <c r="BH14" s="319" t="n"/>
      <c r="BI14" s="323" t="n"/>
      <c r="BJ14" s="305" t="inlineStr">
        <is>
          <t>Среднее в день</t>
        </is>
      </c>
      <c r="BK14" s="306" t="inlineStr">
        <is>
          <t>% конверсии</t>
        </is>
      </c>
      <c r="BL14" s="307" t="inlineStr">
        <is>
          <t>Сумма конверсий</t>
        </is>
      </c>
      <c r="BM14" s="307" t="inlineStr">
        <is>
          <t>Конверсия шага</t>
        </is>
      </c>
      <c r="BN14" s="307" t="inlineStr">
        <is>
          <t>Конверсия от посетителей</t>
        </is>
      </c>
    </row>
    <row r="15">
      <c r="A15" s="9" t="inlineStr">
        <is>
          <t>Нажал на кнопку "Получить деньги"</t>
        </is>
      </c>
      <c r="B15" s="321" t="n">
        <v>1895</v>
      </c>
      <c r="C15" s="322">
        <f>B15/B4</f>
        <v/>
      </c>
      <c r="D15" s="321" t="n">
        <v>1619</v>
      </c>
      <c r="E15" s="322">
        <f>D15/D4</f>
        <v/>
      </c>
      <c r="F15" s="321" t="n">
        <v>1452</v>
      </c>
      <c r="G15" s="322">
        <f>F15/F4</f>
        <v/>
      </c>
      <c r="H15" s="321" t="n">
        <v>1646</v>
      </c>
      <c r="I15" s="322">
        <f>H15/H4</f>
        <v/>
      </c>
      <c r="J15" s="321" t="n">
        <v>1614</v>
      </c>
      <c r="K15" s="322">
        <f>J15/J4</f>
        <v/>
      </c>
      <c r="L15" s="321" t="n">
        <v>1525</v>
      </c>
      <c r="M15" s="322">
        <f>L15/L4</f>
        <v/>
      </c>
      <c r="N15" s="321" t="n">
        <v>1559</v>
      </c>
      <c r="O15" s="322">
        <f>N15/N4</f>
        <v/>
      </c>
      <c r="P15" s="321" t="n">
        <v>1833</v>
      </c>
      <c r="Q15" s="322">
        <f>P15/P4</f>
        <v/>
      </c>
      <c r="R15" s="321" t="n">
        <v>1696</v>
      </c>
      <c r="S15" s="322">
        <f>R15/R4</f>
        <v/>
      </c>
      <c r="T15" s="321" t="n">
        <v>1349</v>
      </c>
      <c r="U15" s="322">
        <f>T15/T4</f>
        <v/>
      </c>
      <c r="V15" s="321" t="n">
        <v>1755</v>
      </c>
      <c r="W15" s="322">
        <f>V15/V4</f>
        <v/>
      </c>
      <c r="X15" s="321" t="n">
        <v>1824</v>
      </c>
      <c r="Y15" s="322">
        <f>X15/X4</f>
        <v/>
      </c>
      <c r="Z15" s="321" t="n">
        <v>1731</v>
      </c>
      <c r="AA15" s="322">
        <f>Z15/Z4</f>
        <v/>
      </c>
      <c r="AB15" s="321" t="n">
        <v>1994</v>
      </c>
      <c r="AC15" s="322">
        <f>AB15/AB4</f>
        <v/>
      </c>
      <c r="AD15" s="321" t="n">
        <v>2363</v>
      </c>
      <c r="AE15" s="322">
        <f>AD15/AD4</f>
        <v/>
      </c>
      <c r="AF15" s="321" t="n">
        <v>1975</v>
      </c>
      <c r="AG15" s="322">
        <f>AF15/AF4</f>
        <v/>
      </c>
      <c r="AH15" s="321" t="n">
        <v>1793</v>
      </c>
      <c r="AI15" s="322">
        <f>AH15/AH4</f>
        <v/>
      </c>
      <c r="AJ15" s="321" t="n">
        <v>1931</v>
      </c>
      <c r="AK15" s="322">
        <f>AJ15/AJ4</f>
        <v/>
      </c>
      <c r="AL15" s="321" t="n">
        <v>1899</v>
      </c>
      <c r="AM15" s="322">
        <f>AL15/AL4</f>
        <v/>
      </c>
      <c r="AN15" s="321" t="n">
        <v>1982</v>
      </c>
      <c r="AO15" s="322">
        <f>AN15/AN4</f>
        <v/>
      </c>
      <c r="AP15" s="321" t="n">
        <v>1819</v>
      </c>
      <c r="AQ15" s="322">
        <f>AP15/AP4</f>
        <v/>
      </c>
      <c r="AR15" s="321" t="n">
        <v>2152</v>
      </c>
      <c r="AS15" s="322">
        <f>AR15/AR4</f>
        <v/>
      </c>
      <c r="AT15" s="321" t="n">
        <v>2132</v>
      </c>
      <c r="AU15" s="322">
        <f>AT15/AT4</f>
        <v/>
      </c>
      <c r="AV15" s="321" t="n">
        <v>1382</v>
      </c>
      <c r="AW15" s="322">
        <f>AV15/AV4</f>
        <v/>
      </c>
      <c r="AX15" s="321" t="n">
        <v>1855</v>
      </c>
      <c r="AY15" s="322">
        <f>AX15/AX4</f>
        <v/>
      </c>
      <c r="AZ15" s="321" t="n">
        <v>1694</v>
      </c>
      <c r="BA15" s="322">
        <f>AZ15/AZ4</f>
        <v/>
      </c>
      <c r="BB15" s="321" t="n">
        <v>1718</v>
      </c>
      <c r="BC15" s="322">
        <f>BB15/BB4</f>
        <v/>
      </c>
      <c r="BD15" s="321" t="n">
        <v>1697</v>
      </c>
      <c r="BE15" s="322">
        <f>BD15/BD4</f>
        <v/>
      </c>
      <c r="BF15" s="321" t="n">
        <v>2075</v>
      </c>
      <c r="BG15" s="322">
        <f>BF15/BF4</f>
        <v/>
      </c>
      <c r="BH15" s="321" t="n">
        <v>2106</v>
      </c>
      <c r="BI15" s="322">
        <f>BH15/BH4</f>
        <v/>
      </c>
      <c r="BJ15" s="167">
        <f>AVERAGE(B15,D15,F15,H15,J15,L15,N15,P15,R15,T15,V15,X15,Z15,AB15,AD15,AF15,AH15,AJ15,AL15,AN15,AP15,AR15,AT15,AV15,AX15,AZ15,BB15,BD15,BF15,BH15)</f>
        <v/>
      </c>
      <c r="BK15" s="186">
        <f>BJ15/BJ4</f>
        <v/>
      </c>
      <c r="BL15" s="167">
        <f>SUM(B15,D15,F15,H15,J15,L15,N15,P15,R15,T15,V15,X15,Z15,AB15,AD15,AF15,AH15,AJ15,AL15,AN15,AP15,AR15,AT15,AV15,AX15,AZ15,BB15,BD15,BF15,BH15)</f>
        <v/>
      </c>
      <c r="BM15" s="187" t="n">
        <v>1</v>
      </c>
      <c r="BN15" s="187">
        <f>BL15/BL4</f>
        <v/>
      </c>
      <c r="BQ15" s="188" t="n"/>
    </row>
    <row r="16">
      <c r="A16" s="9" t="inlineStr">
        <is>
          <t>Кликнул все чекбоксы, нажал "Начать оформление"</t>
        </is>
      </c>
      <c r="B16" s="321" t="n">
        <v>1420</v>
      </c>
      <c r="C16" s="322">
        <f>B16/B15</f>
        <v/>
      </c>
      <c r="D16" s="321" t="n">
        <v>1249</v>
      </c>
      <c r="E16" s="322">
        <f>D16/D15</f>
        <v/>
      </c>
      <c r="F16" s="321" t="n">
        <v>1099</v>
      </c>
      <c r="G16" s="322">
        <f>F16/F15</f>
        <v/>
      </c>
      <c r="H16" s="321" t="n">
        <v>1291</v>
      </c>
      <c r="I16" s="322">
        <f>H16/H15</f>
        <v/>
      </c>
      <c r="J16" s="321" t="n">
        <v>1262</v>
      </c>
      <c r="K16" s="322">
        <f>J16/J15</f>
        <v/>
      </c>
      <c r="L16" s="321" t="n">
        <v>1150</v>
      </c>
      <c r="M16" s="322">
        <f>L16/L15</f>
        <v/>
      </c>
      <c r="N16" s="321" t="n">
        <v>1174</v>
      </c>
      <c r="O16" s="322">
        <f>N16/N15</f>
        <v/>
      </c>
      <c r="P16" s="321" t="n">
        <v>1379</v>
      </c>
      <c r="Q16" s="322">
        <f>P16/P15</f>
        <v/>
      </c>
      <c r="R16" s="321" t="n">
        <v>1284</v>
      </c>
      <c r="S16" s="322">
        <f>R16/R15</f>
        <v/>
      </c>
      <c r="T16" s="321" t="n">
        <v>1036</v>
      </c>
      <c r="U16" s="322">
        <f>T16/T15</f>
        <v/>
      </c>
      <c r="V16" s="321" t="n">
        <v>1327</v>
      </c>
      <c r="W16" s="322">
        <f>V16/V15</f>
        <v/>
      </c>
      <c r="X16" s="321" t="n">
        <v>1385</v>
      </c>
      <c r="Y16" s="322">
        <f>X16/X15</f>
        <v/>
      </c>
      <c r="Z16" s="321" t="n">
        <v>1292</v>
      </c>
      <c r="AA16" s="322">
        <f>Z16/Z15</f>
        <v/>
      </c>
      <c r="AB16" s="321" t="n">
        <v>1455</v>
      </c>
      <c r="AC16" s="322">
        <f>AB16/AB15</f>
        <v/>
      </c>
      <c r="AD16" s="321" t="n">
        <v>1732</v>
      </c>
      <c r="AE16" s="322">
        <f>AD16/AD15</f>
        <v/>
      </c>
      <c r="AF16" s="321" t="n">
        <v>1436</v>
      </c>
      <c r="AG16" s="322">
        <f>AF16/AF15</f>
        <v/>
      </c>
      <c r="AH16" s="321" t="n">
        <v>1356</v>
      </c>
      <c r="AI16" s="322">
        <f>AH16/AH15</f>
        <v/>
      </c>
      <c r="AJ16" s="321" t="n">
        <v>1510</v>
      </c>
      <c r="AK16" s="322">
        <f>AJ16/AJ15</f>
        <v/>
      </c>
      <c r="AL16" s="321" t="n">
        <v>1430</v>
      </c>
      <c r="AM16" s="322">
        <f>AL16/AL15</f>
        <v/>
      </c>
      <c r="AN16" s="321" t="n">
        <v>1503</v>
      </c>
      <c r="AO16" s="322">
        <f>AN16/AN15</f>
        <v/>
      </c>
      <c r="AP16" s="321" t="n">
        <v>1386</v>
      </c>
      <c r="AQ16" s="322">
        <f>AP16/AP15</f>
        <v/>
      </c>
      <c r="AR16" s="321" t="n">
        <v>1628</v>
      </c>
      <c r="AS16" s="322">
        <f>AR16/AR15</f>
        <v/>
      </c>
      <c r="AT16" s="321" t="n">
        <v>1657</v>
      </c>
      <c r="AU16" s="322">
        <f>AT16/AT15</f>
        <v/>
      </c>
      <c r="AV16" s="321" t="n">
        <v>1073</v>
      </c>
      <c r="AW16" s="322">
        <f>AV16/AV15</f>
        <v/>
      </c>
      <c r="AX16" s="321" t="n">
        <v>1371</v>
      </c>
      <c r="AY16" s="322">
        <f>AX16/AX15</f>
        <v/>
      </c>
      <c r="AZ16" s="321" t="n">
        <v>1285</v>
      </c>
      <c r="BA16" s="322">
        <f>AZ16/AZ15</f>
        <v/>
      </c>
      <c r="BB16" s="321" t="n">
        <v>1319</v>
      </c>
      <c r="BC16" s="322">
        <f>BB16/BB15</f>
        <v/>
      </c>
      <c r="BD16" s="321" t="n">
        <v>1255</v>
      </c>
      <c r="BE16" s="322">
        <f>BD16/BD15</f>
        <v/>
      </c>
      <c r="BF16" s="321" t="n">
        <v>1548</v>
      </c>
      <c r="BG16" s="322">
        <f>BF16/BF15</f>
        <v/>
      </c>
      <c r="BH16" s="321" t="n">
        <v>1598</v>
      </c>
      <c r="BI16" s="322">
        <f>BH16/BH15</f>
        <v/>
      </c>
      <c r="BJ16" s="167">
        <f>AVERAGE(B16,D16,F16,H16,J16,L16,N16,P16,R16,T16,V16,X16,Z16,AB16,AD16,AF16,AH16,AJ16,AL16,AN16,AP16,AR16,AT16,AV16,AX16,AZ16,BB16,BD16,BF16,BH16)</f>
        <v/>
      </c>
      <c r="BK16" s="186">
        <f>BJ16/BJ15</f>
        <v/>
      </c>
      <c r="BL16" s="167">
        <f>SUM(B16,D16,F16,H16,J16,L16,N16,P16,R16,T16,V16,X16,Z16,AB16,AD16,AF16,AH16,AJ16,AL16,AN16,AP16,AR16,AT16,AV16,AX16,AZ16,BB16,BD16,BF16,BH16)</f>
        <v/>
      </c>
      <c r="BM16" s="187">
        <f>BJ16/BJ15</f>
        <v/>
      </c>
      <c r="BN16" s="187">
        <f>BL16/BL4</f>
        <v/>
      </c>
      <c r="BQ16" s="190" t="n"/>
    </row>
    <row r="17">
      <c r="A17" s="9" t="inlineStr">
        <is>
          <t>Шаг 1 "Выбор карты"</t>
        </is>
      </c>
      <c r="B17" s="321" t="n">
        <v>1357</v>
      </c>
      <c r="C17" s="322">
        <f>B17/B15</f>
        <v/>
      </c>
      <c r="D17" s="321" t="n">
        <v>1178</v>
      </c>
      <c r="E17" s="322">
        <f>D17/D15</f>
        <v/>
      </c>
      <c r="F17" s="321" t="n">
        <v>1036</v>
      </c>
      <c r="G17" s="322">
        <f>F17/F15</f>
        <v/>
      </c>
      <c r="H17" s="321" t="n">
        <v>1245</v>
      </c>
      <c r="I17" s="322">
        <f>H17/H15</f>
        <v/>
      </c>
      <c r="J17" s="321" t="n">
        <v>1213</v>
      </c>
      <c r="K17" s="322">
        <f>J17/J15</f>
        <v/>
      </c>
      <c r="L17" s="321" t="n">
        <v>1093</v>
      </c>
      <c r="M17" s="322">
        <f>L17/L15</f>
        <v/>
      </c>
      <c r="N17" s="321" t="n">
        <v>1129</v>
      </c>
      <c r="O17" s="322">
        <f>N17/N15</f>
        <v/>
      </c>
      <c r="P17" s="321" t="n">
        <v>1312</v>
      </c>
      <c r="Q17" s="322">
        <f>P17/P15</f>
        <v/>
      </c>
      <c r="R17" s="321" t="n">
        <v>1220</v>
      </c>
      <c r="S17" s="322">
        <f>R17/R15</f>
        <v/>
      </c>
      <c r="T17" s="321" t="n">
        <v>998</v>
      </c>
      <c r="U17" s="322">
        <f>T17/T15</f>
        <v/>
      </c>
      <c r="V17" s="321" t="n">
        <v>1274</v>
      </c>
      <c r="W17" s="322">
        <f>V17/V15</f>
        <v/>
      </c>
      <c r="X17" s="321" t="n">
        <v>1328</v>
      </c>
      <c r="Y17" s="322">
        <f>X17/X15</f>
        <v/>
      </c>
      <c r="Z17" s="321" t="n">
        <v>1234</v>
      </c>
      <c r="AA17" s="322">
        <f>Z17/Z15</f>
        <v/>
      </c>
      <c r="AB17" s="321" t="n">
        <v>1396</v>
      </c>
      <c r="AC17" s="322">
        <f>AB17/AB15</f>
        <v/>
      </c>
      <c r="AD17" s="321" t="n">
        <v>1649</v>
      </c>
      <c r="AE17" s="322">
        <f>AD17/AD15</f>
        <v/>
      </c>
      <c r="AF17" s="321" t="n">
        <v>1384</v>
      </c>
      <c r="AG17" s="322">
        <f>AF17/AF15</f>
        <v/>
      </c>
      <c r="AH17" s="321" t="n">
        <v>1299</v>
      </c>
      <c r="AI17" s="322">
        <f>AH17/AH15</f>
        <v/>
      </c>
      <c r="AJ17" s="321" t="n">
        <v>1451</v>
      </c>
      <c r="AK17" s="322">
        <f>AJ17/AJ15</f>
        <v/>
      </c>
      <c r="AL17" s="321" t="n">
        <v>1360</v>
      </c>
      <c r="AM17" s="322">
        <f>AL17/AL15</f>
        <v/>
      </c>
      <c r="AN17" s="321" t="n">
        <v>1441</v>
      </c>
      <c r="AO17" s="322">
        <f>AN17/AN15</f>
        <v/>
      </c>
      <c r="AP17" s="321" t="n">
        <v>1327</v>
      </c>
      <c r="AQ17" s="322">
        <f>AP17/AP15</f>
        <v/>
      </c>
      <c r="AR17" s="321" t="n">
        <v>1525</v>
      </c>
      <c r="AS17" s="322">
        <f>AR17/AR15</f>
        <v/>
      </c>
      <c r="AT17" s="321" t="n">
        <v>1556</v>
      </c>
      <c r="AU17" s="322">
        <f>AT17/AT15</f>
        <v/>
      </c>
      <c r="AV17" s="321" t="n">
        <v>1006</v>
      </c>
      <c r="AW17" s="322">
        <f>AV17/AV15</f>
        <v/>
      </c>
      <c r="AX17" s="321" t="n">
        <v>1272</v>
      </c>
      <c r="AY17" s="322">
        <f>AX17/AX15</f>
        <v/>
      </c>
      <c r="AZ17" s="321" t="n">
        <v>1209</v>
      </c>
      <c r="BA17" s="322">
        <f>AZ17/AZ15</f>
        <v/>
      </c>
      <c r="BB17" s="321" t="n">
        <v>1252</v>
      </c>
      <c r="BC17" s="322">
        <f>BB17/BB15</f>
        <v/>
      </c>
      <c r="BD17" s="321" t="n">
        <v>1178</v>
      </c>
      <c r="BE17" s="322">
        <f>BD17/BD15</f>
        <v/>
      </c>
      <c r="BF17" s="321" t="n">
        <v>1456</v>
      </c>
      <c r="BG17" s="322">
        <f>BF17/BF15</f>
        <v/>
      </c>
      <c r="BH17" s="321" t="n">
        <v>1503</v>
      </c>
      <c r="BI17" s="322">
        <f>BH17/BH15</f>
        <v/>
      </c>
      <c r="BJ17" s="167">
        <f>AVERAGE(B17,D17,F17,H17,J17,L17,N17,P17,R17,T17,V17,X17,Z17,AB17,AD17,AF17,AH17,AJ17,AL17,AN17,AP17,AR17,AT17,AV17,AX17,AZ17,BB17,BD17,BF17,BH17)</f>
        <v/>
      </c>
      <c r="BK17" s="186">
        <f>BJ17/BJ15</f>
        <v/>
      </c>
      <c r="BL17" s="167">
        <f>SUM(B17,D17,F17,H17,J17,L17,N17,P17,R17,T17,V17,X17,Z17,AB17,AD17,AF17,AH17,AJ17,AL17,AN17,AP17,AR17,AT17,AV17,AX17,AZ17,BB17,BD17,BF17,BH17)</f>
        <v/>
      </c>
      <c r="BM17" s="187">
        <f>BJ17/BJ16</f>
        <v/>
      </c>
      <c r="BN17" s="187">
        <f>BL17/BL4</f>
        <v/>
      </c>
      <c r="BQ17" s="190" t="n"/>
    </row>
    <row r="18" ht="15.75" customHeight="1" s="665" thickBot="1">
      <c r="A18" s="9" t="inlineStr">
        <is>
          <t>Шаг 2 "Подписать договор"</t>
        </is>
      </c>
      <c r="B18" s="330" t="n">
        <v>1293</v>
      </c>
      <c r="C18" s="331">
        <f>B18/B15</f>
        <v/>
      </c>
      <c r="D18" s="330" t="n">
        <v>1106</v>
      </c>
      <c r="E18" s="331">
        <f>D18/D15</f>
        <v/>
      </c>
      <c r="F18" s="330" t="n">
        <v>981</v>
      </c>
      <c r="G18" s="331">
        <f>F18/F15</f>
        <v/>
      </c>
      <c r="H18" s="330" t="n">
        <v>1196</v>
      </c>
      <c r="I18" s="331">
        <f>H18/H15</f>
        <v/>
      </c>
      <c r="J18" s="330" t="n">
        <v>1145</v>
      </c>
      <c r="K18" s="331">
        <f>J18/J15</f>
        <v/>
      </c>
      <c r="L18" s="330" t="n">
        <v>1040</v>
      </c>
      <c r="M18" s="331">
        <f>L18/L15</f>
        <v/>
      </c>
      <c r="N18" s="330" t="n">
        <v>1067</v>
      </c>
      <c r="O18" s="331">
        <f>N18/N15</f>
        <v/>
      </c>
      <c r="P18" s="330" t="n">
        <v>1241</v>
      </c>
      <c r="Q18" s="331">
        <f>P18/P15</f>
        <v/>
      </c>
      <c r="R18" s="330" t="n">
        <v>1152</v>
      </c>
      <c r="S18" s="331">
        <f>R18/R15</f>
        <v/>
      </c>
      <c r="T18" s="330" t="n">
        <v>955</v>
      </c>
      <c r="U18" s="331">
        <f>T18/T15</f>
        <v/>
      </c>
      <c r="V18" s="330" t="n">
        <v>1195</v>
      </c>
      <c r="W18" s="331">
        <f>V18/V15</f>
        <v/>
      </c>
      <c r="X18" s="330" t="n">
        <v>1265</v>
      </c>
      <c r="Y18" s="331">
        <f>X18/X15</f>
        <v/>
      </c>
      <c r="Z18" s="330" t="n">
        <v>1166</v>
      </c>
      <c r="AA18" s="331">
        <f>Z18/Z15</f>
        <v/>
      </c>
      <c r="AB18" s="330" t="n">
        <v>1325</v>
      </c>
      <c r="AC18" s="331">
        <f>AB18/AB15</f>
        <v/>
      </c>
      <c r="AD18" s="330" t="n">
        <v>1569</v>
      </c>
      <c r="AE18" s="331">
        <f>AD18/AD15</f>
        <v/>
      </c>
      <c r="AF18" s="330" t="n">
        <v>1315</v>
      </c>
      <c r="AG18" s="331">
        <f>AF18/AF15</f>
        <v/>
      </c>
      <c r="AH18" s="330" t="n">
        <v>1237</v>
      </c>
      <c r="AI18" s="331">
        <f>AH18/AH15</f>
        <v/>
      </c>
      <c r="AJ18" s="330" t="n">
        <v>1376</v>
      </c>
      <c r="AK18" s="331">
        <f>AJ18/AJ15</f>
        <v/>
      </c>
      <c r="AL18" s="330" t="n">
        <v>1293</v>
      </c>
      <c r="AM18" s="331">
        <f>AL18/AL15</f>
        <v/>
      </c>
      <c r="AN18" s="330" t="n">
        <v>1377</v>
      </c>
      <c r="AO18" s="331">
        <f>AN18/AN15</f>
        <v/>
      </c>
      <c r="AP18" s="330" t="n">
        <v>1255</v>
      </c>
      <c r="AQ18" s="331">
        <f>AP18/AP15</f>
        <v/>
      </c>
      <c r="AR18" s="330" t="n">
        <v>1246</v>
      </c>
      <c r="AS18" s="331">
        <f>AR18/AR15</f>
        <v/>
      </c>
      <c r="AT18" s="330" t="n">
        <v>1426</v>
      </c>
      <c r="AU18" s="331">
        <f>AT18/AT15</f>
        <v/>
      </c>
      <c r="AV18" s="330" t="n">
        <v>897</v>
      </c>
      <c r="AW18" s="331">
        <f>AV18/AV15</f>
        <v/>
      </c>
      <c r="AX18" s="330" t="n">
        <v>1096</v>
      </c>
      <c r="AY18" s="331">
        <f>AX18/AX15</f>
        <v/>
      </c>
      <c r="AZ18" s="330" t="n">
        <v>1134</v>
      </c>
      <c r="BA18" s="331">
        <f>AZ18/AZ15</f>
        <v/>
      </c>
      <c r="BB18" s="330" t="n">
        <v>1195</v>
      </c>
      <c r="BC18" s="331">
        <f>BB18/BB15</f>
        <v/>
      </c>
      <c r="BD18" s="330" t="n">
        <v>1081</v>
      </c>
      <c r="BE18" s="331">
        <f>BD18/BD15</f>
        <v/>
      </c>
      <c r="BF18" s="330" t="n">
        <v>1352</v>
      </c>
      <c r="BG18" s="331">
        <f>BF18/BF15</f>
        <v/>
      </c>
      <c r="BH18" s="330" t="n">
        <v>1392</v>
      </c>
      <c r="BI18" s="331">
        <f>BH18/BH15</f>
        <v/>
      </c>
      <c r="BJ18" s="167">
        <f>AVERAGE(B18,D18,F18,H18,J18,L18,N18,P18,R18,T18,V18,X18,Z18,AB18,AD18,AF18,AH18,AJ18,AL18,AN18,AP18,AR18,AT18,AV18,AX18,AZ18,BB18,BD18,BF18,BH18)</f>
        <v/>
      </c>
      <c r="BK18" s="186">
        <f>BJ18/BJ15</f>
        <v/>
      </c>
      <c r="BL18" s="167">
        <f>SUM(B18,D18,F18,H18,J18,L18,N18,P18,R18,T18,V18,X18,Z18,AB18,AD18,AF18,AH18,AJ18,AL18,AN18,AP18,AR18,AT18,AV18,AX18,AZ18,BB18,BD18,BF18,BH18)</f>
        <v/>
      </c>
      <c r="BM18" s="193">
        <f>BJ18/BJ17</f>
        <v/>
      </c>
      <c r="BN18" s="193">
        <f>BL18/BL4</f>
        <v/>
      </c>
      <c r="BQ18" s="190" t="n"/>
    </row>
    <row r="19">
      <c r="A19" s="6" t="inlineStr">
        <is>
          <t>Составная цель «Продление займа в ЛК»</t>
        </is>
      </c>
      <c r="B19" s="321" t="n"/>
      <c r="C19" s="322" t="n"/>
      <c r="D19" s="321" t="n"/>
      <c r="E19" s="322" t="n"/>
      <c r="F19" s="321" t="n"/>
      <c r="G19" s="322" t="n"/>
      <c r="H19" s="321" t="n"/>
      <c r="I19" s="322" t="n"/>
      <c r="J19" s="321" t="n"/>
      <c r="K19" s="322" t="n"/>
      <c r="L19" s="321" t="n"/>
      <c r="M19" s="322" t="n"/>
      <c r="N19" s="321" t="n"/>
      <c r="O19" s="322" t="n"/>
      <c r="P19" s="321" t="n"/>
      <c r="Q19" s="322" t="n"/>
      <c r="R19" s="321" t="n"/>
      <c r="S19" s="322" t="n"/>
      <c r="T19" s="321" t="n"/>
      <c r="U19" s="322" t="n"/>
      <c r="V19" s="321" t="n"/>
      <c r="W19" s="322" t="n"/>
      <c r="X19" s="321" t="n"/>
      <c r="Y19" s="322" t="n"/>
      <c r="Z19" s="321" t="n"/>
      <c r="AA19" s="322" t="n"/>
      <c r="AB19" s="321" t="n"/>
      <c r="AC19" s="322" t="n"/>
      <c r="AD19" s="321" t="n"/>
      <c r="AE19" s="322" t="n"/>
      <c r="AF19" s="321" t="n"/>
      <c r="AG19" s="322" t="n"/>
      <c r="AH19" s="321" t="n"/>
      <c r="AI19" s="322" t="n"/>
      <c r="AJ19" s="321" t="n"/>
      <c r="AK19" s="322" t="n"/>
      <c r="AL19" s="321" t="n"/>
      <c r="AM19" s="322" t="n"/>
      <c r="AN19" s="321" t="n"/>
      <c r="AO19" s="322" t="n"/>
      <c r="AP19" s="321" t="n"/>
      <c r="AQ19" s="322" t="n"/>
      <c r="AR19" s="321" t="n"/>
      <c r="AS19" s="322" t="n"/>
      <c r="AT19" s="321" t="n"/>
      <c r="AU19" s="322" t="n"/>
      <c r="AV19" s="321" t="n"/>
      <c r="AW19" s="322" t="n"/>
      <c r="AX19" s="321" t="n"/>
      <c r="AY19" s="322" t="n"/>
      <c r="AZ19" s="321" t="n"/>
      <c r="BA19" s="322" t="n"/>
      <c r="BB19" s="321" t="n"/>
      <c r="BC19" s="322" t="n"/>
      <c r="BD19" s="321" t="n"/>
      <c r="BE19" s="322" t="n"/>
      <c r="BF19" s="321" t="n"/>
      <c r="BG19" s="322" t="n"/>
      <c r="BH19" s="321" t="n"/>
      <c r="BI19" s="322" t="n"/>
      <c r="BJ19" s="160" t="n"/>
      <c r="BK19" s="161" t="n"/>
      <c r="BL19" s="160" t="n"/>
      <c r="BM19" s="155" t="n"/>
      <c r="BN19" s="188" t="n"/>
    </row>
    <row r="20">
      <c r="A20" s="9" t="inlineStr">
        <is>
          <t>Кликнул "Продлить заём"</t>
        </is>
      </c>
      <c r="B20" s="321" t="n">
        <v>2618</v>
      </c>
      <c r="C20" s="322">
        <f>B20/B4</f>
        <v/>
      </c>
      <c r="D20" s="321" t="n">
        <v>1881</v>
      </c>
      <c r="E20" s="322">
        <f>D20/D4</f>
        <v/>
      </c>
      <c r="F20" s="321" t="n">
        <v>1308</v>
      </c>
      <c r="G20" s="322">
        <f>F20/F4</f>
        <v/>
      </c>
      <c r="H20" s="321" t="n">
        <v>2732</v>
      </c>
      <c r="I20" s="322">
        <f>H20/H4</f>
        <v/>
      </c>
      <c r="J20" s="321" t="n">
        <v>3277</v>
      </c>
      <c r="K20" s="322">
        <f>J20/J4</f>
        <v/>
      </c>
      <c r="L20" s="321" t="n">
        <v>3070</v>
      </c>
      <c r="M20" s="322">
        <f>L20/L4</f>
        <v/>
      </c>
      <c r="N20" s="321" t="n">
        <v>3107</v>
      </c>
      <c r="O20" s="322">
        <f>N20/N4</f>
        <v/>
      </c>
      <c r="P20" s="321" t="n">
        <v>3462</v>
      </c>
      <c r="Q20" s="322">
        <f>P20/P4</f>
        <v/>
      </c>
      <c r="R20" s="321" t="n">
        <v>3038</v>
      </c>
      <c r="S20" s="322">
        <f>R20/R4</f>
        <v/>
      </c>
      <c r="T20" s="321" t="n">
        <v>2422</v>
      </c>
      <c r="U20" s="322">
        <f>T20/T4</f>
        <v/>
      </c>
      <c r="V20" s="321" t="n">
        <v>5674</v>
      </c>
      <c r="W20" s="322">
        <f>V20/V4</f>
        <v/>
      </c>
      <c r="X20" s="321" t="n">
        <v>6719</v>
      </c>
      <c r="Y20" s="322">
        <f>X20/X4</f>
        <v/>
      </c>
      <c r="Z20" s="321" t="n">
        <v>6000</v>
      </c>
      <c r="AA20" s="322">
        <f>Z20/Z4</f>
        <v/>
      </c>
      <c r="AB20" s="321" t="n">
        <v>6315</v>
      </c>
      <c r="AC20" s="322">
        <f>AB20/AB4</f>
        <v/>
      </c>
      <c r="AD20" s="321" t="n">
        <v>8645</v>
      </c>
      <c r="AE20" s="322">
        <f>AD20/AD4</f>
        <v/>
      </c>
      <c r="AF20" s="321" t="n">
        <v>5821</v>
      </c>
      <c r="AG20" s="322">
        <f>AF20/AF4</f>
        <v/>
      </c>
      <c r="AH20" s="321" t="n">
        <v>2732</v>
      </c>
      <c r="AI20" s="322">
        <f>AH20/AH4</f>
        <v/>
      </c>
      <c r="AJ20" s="321" t="n">
        <v>5092</v>
      </c>
      <c r="AK20" s="322">
        <f>AJ20/AJ4</f>
        <v/>
      </c>
      <c r="AL20" s="321" t="n">
        <v>3194</v>
      </c>
      <c r="AM20" s="322">
        <f>AL20/AL4</f>
        <v/>
      </c>
      <c r="AN20" s="321" t="n">
        <v>2913</v>
      </c>
      <c r="AO20" s="322">
        <f>AN20/AN4</f>
        <v/>
      </c>
      <c r="AP20" s="321" t="n">
        <v>3007</v>
      </c>
      <c r="AQ20" s="322">
        <f>AP20/AP4</f>
        <v/>
      </c>
      <c r="AR20" s="321" t="n">
        <v>3096</v>
      </c>
      <c r="AS20" s="322">
        <f>AR20/AR4</f>
        <v/>
      </c>
      <c r="AT20" s="321" t="n">
        <v>1859</v>
      </c>
      <c r="AU20" s="322">
        <f>AT20/AT4</f>
        <v/>
      </c>
      <c r="AV20" s="321" t="n">
        <v>934</v>
      </c>
      <c r="AW20" s="322">
        <f>AV20/AV4</f>
        <v/>
      </c>
      <c r="AX20" s="321" t="n">
        <v>2323</v>
      </c>
      <c r="AY20" s="322">
        <f>AX20/AX4</f>
        <v/>
      </c>
      <c r="AZ20" s="321" t="n">
        <v>2136</v>
      </c>
      <c r="BA20" s="322">
        <f>AZ20/AZ4</f>
        <v/>
      </c>
      <c r="BB20" s="321" t="n">
        <v>1822</v>
      </c>
      <c r="BC20" s="322">
        <f>BB20/BB4</f>
        <v/>
      </c>
      <c r="BD20" s="321" t="n">
        <v>1423</v>
      </c>
      <c r="BE20" s="322">
        <f>BD20/BD4</f>
        <v/>
      </c>
      <c r="BF20" s="321" t="n">
        <v>1202</v>
      </c>
      <c r="BG20" s="322">
        <f>BF20/BF4</f>
        <v/>
      </c>
      <c r="BH20" s="321" t="n">
        <v>867</v>
      </c>
      <c r="BI20" s="322">
        <f>BH20/BH4</f>
        <v/>
      </c>
      <c r="BJ20" s="167">
        <f>AVERAGE(B20,D20,F20,H20,J20,L20,N20,P20,R20,T20,V20,X20,Z20,AB20,AD20,AF20,AH20,AJ20,AL20,AN20,AP20,AR20,AT20,AV20,AX20,AZ20,BB20,BD20,BF20,BH20)</f>
        <v/>
      </c>
      <c r="BK20" s="170">
        <f>BJ20/BJ4</f>
        <v/>
      </c>
      <c r="BL20" s="167">
        <f>SUM(B20,D20,F20,H20,J20,L20,N20,P20,R20,T20,V20,X20,Z20,AB20,AD20,AF20,AH20,AJ20,AL20,AN20,AP20,AR20,AT20,AV20,AX20,AZ20,BB20,BD20,BF20,BH20)</f>
        <v/>
      </c>
      <c r="BM20" s="155" t="n"/>
    </row>
    <row r="21">
      <c r="A21" s="9" t="inlineStr">
        <is>
          <t>Ввёл код, нажал "Подписать"</t>
        </is>
      </c>
      <c r="B21" s="321" t="n">
        <v>2188</v>
      </c>
      <c r="C21" s="322">
        <f>B21/B20</f>
        <v/>
      </c>
      <c r="D21" s="321" t="n">
        <v>1573</v>
      </c>
      <c r="E21" s="322">
        <f>D21/D20</f>
        <v/>
      </c>
      <c r="F21" s="321" t="n">
        <v>1012</v>
      </c>
      <c r="G21" s="322">
        <f>F21/F20</f>
        <v/>
      </c>
      <c r="H21" s="321" t="n">
        <v>2283</v>
      </c>
      <c r="I21" s="322">
        <f>H21/H20</f>
        <v/>
      </c>
      <c r="J21" s="321" t="n">
        <v>2740</v>
      </c>
      <c r="K21" s="322">
        <f>J21/J20</f>
        <v/>
      </c>
      <c r="L21" s="321" t="n">
        <v>2601</v>
      </c>
      <c r="M21" s="322">
        <f>L21/L20</f>
        <v/>
      </c>
      <c r="N21" s="321" t="n">
        <v>2647</v>
      </c>
      <c r="O21" s="322">
        <f>N21/N20</f>
        <v/>
      </c>
      <c r="P21" s="321" t="n">
        <v>2923</v>
      </c>
      <c r="Q21" s="322">
        <f>P21/P20</f>
        <v/>
      </c>
      <c r="R21" s="321" t="n">
        <v>2594</v>
      </c>
      <c r="S21" s="322">
        <f>R21/R20</f>
        <v/>
      </c>
      <c r="T21" s="321" t="n">
        <v>2050</v>
      </c>
      <c r="U21" s="322">
        <f>T21/T20</f>
        <v/>
      </c>
      <c r="V21" s="321" t="n">
        <v>5005</v>
      </c>
      <c r="W21" s="322">
        <f>V21/V20</f>
        <v/>
      </c>
      <c r="X21" s="321" t="n">
        <v>6041</v>
      </c>
      <c r="Y21" s="322">
        <f>X21/X20</f>
        <v/>
      </c>
      <c r="Z21" s="321" t="n">
        <v>5354</v>
      </c>
      <c r="AA21" s="322">
        <f>Z21/Z20</f>
        <v/>
      </c>
      <c r="AB21" s="321" t="n">
        <v>5525</v>
      </c>
      <c r="AC21" s="322">
        <f>AB21/AB20</f>
        <v/>
      </c>
      <c r="AD21" s="321" t="n">
        <v>7706</v>
      </c>
      <c r="AE21" s="322">
        <f>AD21/AD20</f>
        <v/>
      </c>
      <c r="AF21" s="321" t="n">
        <v>5279</v>
      </c>
      <c r="AG21" s="322">
        <f>AF21/AF20</f>
        <v/>
      </c>
      <c r="AH21" s="321" t="n">
        <v>2413</v>
      </c>
      <c r="AI21" s="322">
        <f>AH21/AH20</f>
        <v/>
      </c>
      <c r="AJ21" s="321" t="n">
        <v>4600</v>
      </c>
      <c r="AK21" s="322">
        <f>AJ21/AJ20</f>
        <v/>
      </c>
      <c r="AL21" s="321" t="n">
        <v>2800</v>
      </c>
      <c r="AM21" s="322">
        <f>AL21/AL20</f>
        <v/>
      </c>
      <c r="AN21" s="321" t="n">
        <v>2550</v>
      </c>
      <c r="AO21" s="322">
        <f>AN21/AN20</f>
        <v/>
      </c>
      <c r="AP21" s="321" t="n">
        <v>2571</v>
      </c>
      <c r="AQ21" s="322">
        <f>AP21/AP20</f>
        <v/>
      </c>
      <c r="AR21" s="321" t="n">
        <v>2721</v>
      </c>
      <c r="AS21" s="322">
        <f>AR21/AR20</f>
        <v/>
      </c>
      <c r="AT21" s="321" t="n">
        <v>1588</v>
      </c>
      <c r="AU21" s="322">
        <f>AT21/AT20</f>
        <v/>
      </c>
      <c r="AV21" s="321" t="n">
        <v>748</v>
      </c>
      <c r="AW21" s="322">
        <f>AV21/AV20</f>
        <v/>
      </c>
      <c r="AX21" s="321" t="n">
        <v>1971</v>
      </c>
      <c r="AY21" s="322">
        <f>AX21/AX20</f>
        <v/>
      </c>
      <c r="AZ21" s="321" t="n">
        <v>1808</v>
      </c>
      <c r="BA21" s="322">
        <f>AZ21/AZ20</f>
        <v/>
      </c>
      <c r="BB21" s="321" t="n">
        <v>1519</v>
      </c>
      <c r="BC21" s="322">
        <f>BB21/BB20</f>
        <v/>
      </c>
      <c r="BD21" s="321" t="n">
        <v>1124</v>
      </c>
      <c r="BE21" s="322">
        <f>BD21/BD20</f>
        <v/>
      </c>
      <c r="BF21" s="321" t="n">
        <v>898</v>
      </c>
      <c r="BG21" s="322">
        <f>BF21/BF20</f>
        <v/>
      </c>
      <c r="BH21" s="321" t="n">
        <v>670</v>
      </c>
      <c r="BI21" s="322">
        <f>BH21/BH20</f>
        <v/>
      </c>
      <c r="BJ21" s="167">
        <f>AVERAGE(B21,D21,F21,H21,J21,L21,N21,P21,R21,T21,V21,X21,Z21,AB21,AD21,AF21,AH21,AJ21,AL21,AN21,AP21,AR21,AT21,AV21,AX21,AZ21,BB21,BD21,BF21,BH21)</f>
        <v/>
      </c>
      <c r="BK21" s="170">
        <f>BJ21/BJ20</f>
        <v/>
      </c>
      <c r="BL21" s="167">
        <f>SUM(B21,D21,F21,H21,J21,L21,N21,P21,R21,T21,V21,X21,Z21,AB21,AD21,AF21,AH21,AJ21,AL21,AN21,AP21,AR21,AT21,AV21,AX21,AZ21,BB21,BD21,BF21,BH21)</f>
        <v/>
      </c>
      <c r="BM21" s="155" t="n"/>
    </row>
    <row r="22">
      <c r="A22" s="9" t="inlineStr">
        <is>
          <t>Нажал "Внести платёж"</t>
        </is>
      </c>
      <c r="B22" s="321" t="n">
        <v>1639</v>
      </c>
      <c r="C22" s="322">
        <f>B22/B20</f>
        <v/>
      </c>
      <c r="D22" s="321" t="n">
        <v>1168</v>
      </c>
      <c r="E22" s="322">
        <f>D22/D20</f>
        <v/>
      </c>
      <c r="F22" s="321" t="n">
        <v>765</v>
      </c>
      <c r="G22" s="322">
        <f>F22/F20</f>
        <v/>
      </c>
      <c r="H22" s="321" t="n">
        <v>1602</v>
      </c>
      <c r="I22" s="322">
        <f>H22/H20</f>
        <v/>
      </c>
      <c r="J22" s="321" t="n">
        <v>1961</v>
      </c>
      <c r="K22" s="322">
        <f>J22/J20</f>
        <v/>
      </c>
      <c r="L22" s="321" t="n">
        <v>1902</v>
      </c>
      <c r="M22" s="322">
        <f>L22/L20</f>
        <v/>
      </c>
      <c r="N22" s="321" t="n">
        <v>1923</v>
      </c>
      <c r="O22" s="322">
        <f>N22/N20</f>
        <v/>
      </c>
      <c r="P22" s="321" t="n">
        <v>2172</v>
      </c>
      <c r="Q22" s="322">
        <f>P22/P20</f>
        <v/>
      </c>
      <c r="R22" s="321" t="n">
        <v>1934</v>
      </c>
      <c r="S22" s="322">
        <f>R22/R20</f>
        <v/>
      </c>
      <c r="T22" s="321" t="n">
        <v>1579</v>
      </c>
      <c r="U22" s="322">
        <f>T22/T20</f>
        <v/>
      </c>
      <c r="V22" s="321" t="n">
        <v>3868</v>
      </c>
      <c r="W22" s="322">
        <f>V22/V20</f>
        <v/>
      </c>
      <c r="X22" s="321" t="n">
        <v>4973</v>
      </c>
      <c r="Y22" s="322">
        <f>X22/X20</f>
        <v/>
      </c>
      <c r="Z22" s="321" t="n">
        <v>4364</v>
      </c>
      <c r="AA22" s="322">
        <f>Z22/Z20</f>
        <v/>
      </c>
      <c r="AB22" s="321" t="n">
        <v>4570</v>
      </c>
      <c r="AC22" s="322">
        <f>AB22/AB20</f>
        <v/>
      </c>
      <c r="AD22" s="321" t="n">
        <v>6283</v>
      </c>
      <c r="AE22" s="322">
        <f>AD22/AD20</f>
        <v/>
      </c>
      <c r="AF22" s="321" t="n">
        <v>4293</v>
      </c>
      <c r="AG22" s="322">
        <f>AF22/AF20</f>
        <v/>
      </c>
      <c r="AH22" s="321" t="n">
        <v>2031</v>
      </c>
      <c r="AI22" s="322">
        <f>AH22/AH20</f>
        <v/>
      </c>
      <c r="AJ22" s="321" t="n">
        <v>3668</v>
      </c>
      <c r="AK22" s="322">
        <f>AJ22/AJ20</f>
        <v/>
      </c>
      <c r="AL22" s="321" t="n">
        <v>2277</v>
      </c>
      <c r="AM22" s="322">
        <f>AL22/AL20</f>
        <v/>
      </c>
      <c r="AN22" s="321" t="n">
        <v>2116</v>
      </c>
      <c r="AO22" s="322">
        <f>AN22/AN20</f>
        <v/>
      </c>
      <c r="AP22" s="321" t="n">
        <v>1978</v>
      </c>
      <c r="AQ22" s="322">
        <f>AP22/AP20</f>
        <v/>
      </c>
      <c r="AR22" s="321" t="n">
        <v>2124</v>
      </c>
      <c r="AS22" s="322">
        <f>AR22/AR20</f>
        <v/>
      </c>
      <c r="AT22" s="321" t="n">
        <v>1271</v>
      </c>
      <c r="AU22" s="322">
        <f>AT22/AT20</f>
        <v/>
      </c>
      <c r="AV22" s="321" t="n">
        <v>617</v>
      </c>
      <c r="AW22" s="322">
        <f>AV22/AV20</f>
        <v/>
      </c>
      <c r="AX22" s="321" t="n">
        <v>1578</v>
      </c>
      <c r="AY22" s="322">
        <f>AX22/AX20</f>
        <v/>
      </c>
      <c r="AZ22" s="321" t="n">
        <v>1470</v>
      </c>
      <c r="BA22" s="322">
        <f>AZ22/AZ20</f>
        <v/>
      </c>
      <c r="BB22" s="321" t="n">
        <v>1266</v>
      </c>
      <c r="BC22" s="322">
        <f>BB22/BB20</f>
        <v/>
      </c>
      <c r="BD22" s="321" t="n">
        <v>868</v>
      </c>
      <c r="BE22" s="322">
        <f>BD22/BD20</f>
        <v/>
      </c>
      <c r="BF22" s="321" t="n">
        <v>739</v>
      </c>
      <c r="BG22" s="322">
        <f>BF22/BF20</f>
        <v/>
      </c>
      <c r="BH22" s="321" t="n">
        <v>507</v>
      </c>
      <c r="BI22" s="322">
        <f>BH22/BH20</f>
        <v/>
      </c>
      <c r="BJ22" s="167">
        <f>AVERAGE(B22,D22,F22,H22,J22,L22,N22,P22,R22,T22,V22,X22,Z22,AB22,AD22,AF22,AH22,AJ22,AL22,AN22,AP22,AR22,AT22,AV22,AX22,AZ22,BB22,BD22,BF22,BH22)</f>
        <v/>
      </c>
      <c r="BK22" s="170">
        <f>BJ22/BJ20</f>
        <v/>
      </c>
      <c r="BL22" s="167">
        <f>SUM(B22,D22,F22,H22,J22,L22,N22,P22,R22,T22,V22,X22,Z22,AB22,AD22,AF22,AH22,AJ22,AL22,AN22,AP22,AR22,AT22,AV22,AX22,AZ22,BB22,BD22,BF22,BH22)</f>
        <v/>
      </c>
      <c r="BM22" s="155" t="n"/>
    </row>
    <row r="23" ht="15.75" customHeight="1" s="665" thickBot="1">
      <c r="A23" s="9" t="inlineStr">
        <is>
          <t>Страница "Деньги успешно зачислены"</t>
        </is>
      </c>
      <c r="B23" s="321" t="n">
        <v>1294</v>
      </c>
      <c r="C23" s="322">
        <f>B23/B20</f>
        <v/>
      </c>
      <c r="D23" s="321" t="n">
        <v>915</v>
      </c>
      <c r="E23" s="322">
        <f>D23/D20</f>
        <v/>
      </c>
      <c r="F23" s="321" t="n">
        <v>595</v>
      </c>
      <c r="G23" s="322">
        <f>F23/F20</f>
        <v/>
      </c>
      <c r="H23" s="321" t="n">
        <v>1256</v>
      </c>
      <c r="I23" s="322">
        <f>H23/H20</f>
        <v/>
      </c>
      <c r="J23" s="321" t="n">
        <v>1564</v>
      </c>
      <c r="K23" s="322">
        <f>J23/J20</f>
        <v/>
      </c>
      <c r="L23" s="321" t="n">
        <v>1536</v>
      </c>
      <c r="M23" s="322">
        <f>L23/L20</f>
        <v/>
      </c>
      <c r="N23" s="321" t="n">
        <v>1551</v>
      </c>
      <c r="O23" s="322">
        <f>N23/N20</f>
        <v/>
      </c>
      <c r="P23" s="321" t="n">
        <v>1751</v>
      </c>
      <c r="Q23" s="322">
        <f>P23/P20</f>
        <v/>
      </c>
      <c r="R23" s="321" t="n">
        <v>1574</v>
      </c>
      <c r="S23" s="322">
        <f>R23/R20</f>
        <v/>
      </c>
      <c r="T23" s="321" t="n">
        <v>1290</v>
      </c>
      <c r="U23" s="322">
        <f>T23/T20</f>
        <v/>
      </c>
      <c r="V23" s="321" t="n">
        <v>3104</v>
      </c>
      <c r="W23" s="322">
        <f>V23/V20</f>
        <v/>
      </c>
      <c r="X23" s="321" t="n">
        <v>3995</v>
      </c>
      <c r="Y23" s="322">
        <f>X23/X20</f>
        <v/>
      </c>
      <c r="Z23" s="321" t="n">
        <v>3578</v>
      </c>
      <c r="AA23" s="322">
        <f>Z23/Z20</f>
        <v/>
      </c>
      <c r="AB23" s="321" t="n">
        <v>3702</v>
      </c>
      <c r="AC23" s="322">
        <f>AB23/AB20</f>
        <v/>
      </c>
      <c r="AD23" s="321" t="n">
        <v>5183</v>
      </c>
      <c r="AE23" s="322">
        <f>AD23/AD20</f>
        <v/>
      </c>
      <c r="AF23" s="321" t="n">
        <v>3484</v>
      </c>
      <c r="AG23" s="322">
        <f>AF23/AF20</f>
        <v/>
      </c>
      <c r="AH23" s="321" t="n">
        <v>1609</v>
      </c>
      <c r="AI23" s="322">
        <f>AH23/AH20</f>
        <v/>
      </c>
      <c r="AJ23" s="321" t="n">
        <v>2988</v>
      </c>
      <c r="AK23" s="322">
        <f>AJ23/AJ20</f>
        <v/>
      </c>
      <c r="AL23" s="321" t="n">
        <v>1817</v>
      </c>
      <c r="AM23" s="322">
        <f>AL23/AL20</f>
        <v/>
      </c>
      <c r="AN23" s="321" t="n">
        <v>1687</v>
      </c>
      <c r="AO23" s="322">
        <f>AN23/AN20</f>
        <v/>
      </c>
      <c r="AP23" s="321" t="n">
        <v>1565</v>
      </c>
      <c r="AQ23" s="322">
        <f>AP23/AP20</f>
        <v/>
      </c>
      <c r="AR23" s="321" t="n">
        <v>1691</v>
      </c>
      <c r="AS23" s="322">
        <f>AR23/AR20</f>
        <v/>
      </c>
      <c r="AT23" s="321" t="n">
        <v>1013</v>
      </c>
      <c r="AU23" s="322">
        <f>AT23/AT20</f>
        <v/>
      </c>
      <c r="AV23" s="321" t="n">
        <v>487</v>
      </c>
      <c r="AW23" s="322">
        <f>AV23/AV20</f>
        <v/>
      </c>
      <c r="AX23" s="321" t="n">
        <v>1272</v>
      </c>
      <c r="AY23" s="322">
        <f>AX23/AX20</f>
        <v/>
      </c>
      <c r="AZ23" s="321" t="n">
        <v>1170</v>
      </c>
      <c r="BA23" s="322">
        <f>AZ23/AZ20</f>
        <v/>
      </c>
      <c r="BB23" s="321" t="n">
        <v>1016</v>
      </c>
      <c r="BC23" s="322">
        <f>BB23/BB20</f>
        <v/>
      </c>
      <c r="BD23" s="321" t="n">
        <v>684</v>
      </c>
      <c r="BE23" s="322">
        <f>BD23/BD20</f>
        <v/>
      </c>
      <c r="BF23" s="321" t="n">
        <v>580</v>
      </c>
      <c r="BG23" s="322">
        <f>BF23/BF20</f>
        <v/>
      </c>
      <c r="BH23" s="321" t="n">
        <v>384</v>
      </c>
      <c r="BI23" s="322">
        <f>BH23/BH20</f>
        <v/>
      </c>
      <c r="BJ23" s="177">
        <f>AVERAGE(B23,D23,F23,H23,J23,L23,N23,P23,R23,T23,V23,X23,Z23,AB23,AD23,AF23,AH23,AJ23,AL23,AN23,AP23,AR23,AT23,AV23,AX23,AZ23,BB23,BD23,BF23,BH23)</f>
        <v/>
      </c>
      <c r="BK23" s="178">
        <f>BJ23/BJ20</f>
        <v/>
      </c>
      <c r="BL23" s="177">
        <f>SUM(B23,D23,F23,H23,J23,L23,N23,P23,R23,T23,V23,X23,Z23,AB23,AD23,AF23,AH23,AJ23,AL23,AN23,AP23,AR23,AT23,AV23,AX23,AZ23,BB23,BD23,BF23,BH23)</f>
        <v/>
      </c>
      <c r="BM23" s="155" t="n"/>
    </row>
    <row r="24">
      <c r="A24" s="6" t="inlineStr">
        <is>
          <t>Составная цель «Продление займа с Мультиполисом»</t>
        </is>
      </c>
      <c r="B24" s="319" t="n"/>
      <c r="C24" s="323" t="n"/>
      <c r="D24" s="319" t="n"/>
      <c r="E24" s="323" t="n"/>
      <c r="F24" s="319" t="n"/>
      <c r="G24" s="323" t="n"/>
      <c r="H24" s="319" t="n"/>
      <c r="I24" s="323" t="n"/>
      <c r="J24" s="319" t="n"/>
      <c r="K24" s="323" t="n"/>
      <c r="L24" s="319" t="n"/>
      <c r="M24" s="323" t="n"/>
      <c r="N24" s="319" t="n"/>
      <c r="O24" s="323" t="n"/>
      <c r="P24" s="319" t="n"/>
      <c r="Q24" s="323" t="n"/>
      <c r="R24" s="319" t="n"/>
      <c r="S24" s="323" t="n"/>
      <c r="T24" s="319" t="n"/>
      <c r="U24" s="323" t="n"/>
      <c r="V24" s="319" t="n"/>
      <c r="W24" s="323" t="n"/>
      <c r="X24" s="319" t="n"/>
      <c r="Y24" s="323" t="n"/>
      <c r="Z24" s="319" t="n"/>
      <c r="AA24" s="323" t="n"/>
      <c r="AB24" s="319" t="n"/>
      <c r="AC24" s="323" t="n"/>
      <c r="AD24" s="319" t="n"/>
      <c r="AE24" s="323" t="n"/>
      <c r="AF24" s="319" t="n"/>
      <c r="AG24" s="323" t="n"/>
      <c r="AH24" s="319" t="n"/>
      <c r="AI24" s="323" t="n"/>
      <c r="AJ24" s="319" t="n"/>
      <c r="AK24" s="323" t="n"/>
      <c r="AL24" s="319" t="n"/>
      <c r="AM24" s="323" t="n"/>
      <c r="AN24" s="319" t="n"/>
      <c r="AO24" s="323" t="n"/>
      <c r="AP24" s="319" t="n"/>
      <c r="AQ24" s="323" t="n"/>
      <c r="AR24" s="319" t="n"/>
      <c r="AS24" s="323" t="n"/>
      <c r="AT24" s="319" t="n"/>
      <c r="AU24" s="323" t="n"/>
      <c r="AV24" s="319" t="n"/>
      <c r="AW24" s="323" t="n"/>
      <c r="AX24" s="319" t="n"/>
      <c r="AY24" s="323" t="n"/>
      <c r="AZ24" s="319" t="n"/>
      <c r="BA24" s="323" t="n"/>
      <c r="BB24" s="319" t="n"/>
      <c r="BC24" s="323" t="n"/>
      <c r="BD24" s="319" t="n"/>
      <c r="BE24" s="323" t="n"/>
      <c r="BF24" s="319" t="n"/>
      <c r="BG24" s="323" t="n"/>
      <c r="BH24" s="319" t="n"/>
      <c r="BI24" s="323" t="n"/>
      <c r="BJ24" s="167" t="n"/>
      <c r="BK24" s="186" t="n"/>
      <c r="BL24" s="167" t="n"/>
      <c r="BM24" s="155" t="n"/>
    </row>
    <row r="25">
      <c r="A25" s="9" t="inlineStr">
        <is>
          <t>Нажат чекбокс и кнопка "Подписать"</t>
        </is>
      </c>
      <c r="B25" s="321" t="n">
        <v>49</v>
      </c>
      <c r="C25" s="322">
        <f>B25/B20</f>
        <v/>
      </c>
      <c r="D25" s="321" t="n">
        <v>39</v>
      </c>
      <c r="E25" s="322">
        <f>D25/D20</f>
        <v/>
      </c>
      <c r="F25" s="321" t="n">
        <v>39</v>
      </c>
      <c r="G25" s="322">
        <f>F25/F20</f>
        <v/>
      </c>
      <c r="H25" s="321" t="n">
        <v>67</v>
      </c>
      <c r="I25" s="322">
        <f>H25/H20</f>
        <v/>
      </c>
      <c r="J25" s="321" t="n">
        <v>75</v>
      </c>
      <c r="K25" s="322">
        <f>J25/J20</f>
        <v/>
      </c>
      <c r="L25" s="321" t="n">
        <v>90</v>
      </c>
      <c r="M25" s="322">
        <f>L25/L20</f>
        <v/>
      </c>
      <c r="N25" s="321" t="n">
        <v>72</v>
      </c>
      <c r="O25" s="322">
        <f>N25/N20</f>
        <v/>
      </c>
      <c r="P25" s="321" t="n">
        <v>81</v>
      </c>
      <c r="Q25" s="322">
        <f>P25/P20</f>
        <v/>
      </c>
      <c r="R25" s="321" t="n">
        <v>62</v>
      </c>
      <c r="S25" s="322">
        <f>R25/R20</f>
        <v/>
      </c>
      <c r="T25" s="321" t="n">
        <v>62</v>
      </c>
      <c r="U25" s="322">
        <f>T25/T20</f>
        <v/>
      </c>
      <c r="V25" s="321" t="n">
        <v>132</v>
      </c>
      <c r="W25" s="322">
        <f>V25/V20</f>
        <v/>
      </c>
      <c r="X25" s="321" t="n">
        <v>153</v>
      </c>
      <c r="Y25" s="322">
        <f>X25/X20</f>
        <v/>
      </c>
      <c r="Z25" s="321" t="n">
        <v>136</v>
      </c>
      <c r="AA25" s="322">
        <f>Z25/Z20</f>
        <v/>
      </c>
      <c r="AB25" s="321" t="n">
        <v>120</v>
      </c>
      <c r="AC25" s="322">
        <f>AB25/AB20</f>
        <v/>
      </c>
      <c r="AD25" s="321" t="n">
        <v>189</v>
      </c>
      <c r="AE25" s="322">
        <f>AD25/AD20</f>
        <v/>
      </c>
      <c r="AF25" s="321" t="n">
        <v>146</v>
      </c>
      <c r="AG25" s="322">
        <f>AF25/AF20</f>
        <v/>
      </c>
      <c r="AH25" s="321" t="n">
        <v>67</v>
      </c>
      <c r="AI25" s="322">
        <f>AH25/AH20</f>
        <v/>
      </c>
      <c r="AJ25" s="321" t="n">
        <v>114</v>
      </c>
      <c r="AK25" s="322">
        <f>AJ25/AJ20</f>
        <v/>
      </c>
      <c r="AL25" s="321" t="n">
        <v>72</v>
      </c>
      <c r="AM25" s="322">
        <f>AL25/AL20</f>
        <v/>
      </c>
      <c r="AN25" s="321" t="n">
        <v>65</v>
      </c>
      <c r="AO25" s="322">
        <f>AN25/AN20</f>
        <v/>
      </c>
      <c r="AP25" s="321" t="n">
        <v>66</v>
      </c>
      <c r="AQ25" s="322">
        <f>AP25/AP20</f>
        <v/>
      </c>
      <c r="AR25" s="321" t="n">
        <v>75</v>
      </c>
      <c r="AS25" s="322">
        <f>AR25/AR20</f>
        <v/>
      </c>
      <c r="AT25" s="321" t="n">
        <v>49</v>
      </c>
      <c r="AU25" s="322">
        <f>AT25/AT20</f>
        <v/>
      </c>
      <c r="AV25" s="321" t="n">
        <v>30</v>
      </c>
      <c r="AW25" s="322">
        <f>AV25/AV20</f>
        <v/>
      </c>
      <c r="AX25" s="321" t="n">
        <v>40</v>
      </c>
      <c r="AY25" s="322">
        <f>AX25/AX20</f>
        <v/>
      </c>
      <c r="AZ25" s="321" t="n">
        <v>46</v>
      </c>
      <c r="BA25" s="322">
        <f>AZ25/AZ20</f>
        <v/>
      </c>
      <c r="BB25" s="321" t="n">
        <v>33</v>
      </c>
      <c r="BC25" s="322">
        <f>BB25/BB20</f>
        <v/>
      </c>
      <c r="BD25" s="321" t="n">
        <v>25</v>
      </c>
      <c r="BE25" s="322">
        <f>BD25/BD20</f>
        <v/>
      </c>
      <c r="BF25" s="321" t="n">
        <v>18</v>
      </c>
      <c r="BG25" s="322">
        <f>BF25/BF20</f>
        <v/>
      </c>
      <c r="BH25" s="321" t="n">
        <v>16</v>
      </c>
      <c r="BI25" s="322">
        <f>BH25/BH20</f>
        <v/>
      </c>
      <c r="BJ25" s="167">
        <f>AVERAGE(B25,D25,F25,H25,J25,L25,N25,P25,R25,T25,V25,X25,Z25,AB25,AD25,AF25,AH25,AJ25,AL25,AN25,AP25,AR25,AT25,AV25,AX25,AZ25,BB25,BD25,BF25,BH25)</f>
        <v/>
      </c>
      <c r="BK25" s="186">
        <f>BJ25/BJ20</f>
        <v/>
      </c>
      <c r="BL25" s="167">
        <f>SUM(B25,D25,F25,H25,J25,L25,N25,P25,R25,T25,V25,X25,Z25,AB25,AD25,AF25,AH25,AJ25,AL25,AN25,AP25,AR25,AT25,AV25,AX25,AZ25,BB25,BD25,BF25,BH25)</f>
        <v/>
      </c>
      <c r="BM25" s="155" t="n"/>
    </row>
    <row r="26">
      <c r="A26" s="9" t="inlineStr">
        <is>
          <t>Нажал "Внести платёж"</t>
        </is>
      </c>
      <c r="B26" s="321" t="n">
        <v>35</v>
      </c>
      <c r="C26" s="322">
        <f>B26/B20</f>
        <v/>
      </c>
      <c r="D26" s="321" t="n">
        <v>26</v>
      </c>
      <c r="E26" s="322">
        <f>D26/D20</f>
        <v/>
      </c>
      <c r="F26" s="321" t="n">
        <v>20</v>
      </c>
      <c r="G26" s="322">
        <f>F26/F20</f>
        <v/>
      </c>
      <c r="H26" s="321" t="n">
        <v>31</v>
      </c>
      <c r="I26" s="322">
        <f>H26/H20</f>
        <v/>
      </c>
      <c r="J26" s="321" t="n">
        <v>39</v>
      </c>
      <c r="K26" s="322">
        <f>J26/J20</f>
        <v/>
      </c>
      <c r="L26" s="321" t="n">
        <v>52</v>
      </c>
      <c r="M26" s="322">
        <f>L26/L20</f>
        <v/>
      </c>
      <c r="N26" s="321" t="n">
        <v>39</v>
      </c>
      <c r="O26" s="322">
        <f>N26/N20</f>
        <v/>
      </c>
      <c r="P26" s="321" t="n">
        <v>43</v>
      </c>
      <c r="Q26" s="322">
        <f>P26/P20</f>
        <v/>
      </c>
      <c r="R26" s="321" t="n">
        <v>32</v>
      </c>
      <c r="S26" s="322">
        <f>R26/R20</f>
        <v/>
      </c>
      <c r="T26" s="321" t="n">
        <v>38</v>
      </c>
      <c r="U26" s="322">
        <f>T26/T20</f>
        <v/>
      </c>
      <c r="V26" s="321" t="n">
        <v>80</v>
      </c>
      <c r="W26" s="322">
        <f>V26/V20</f>
        <v/>
      </c>
      <c r="X26" s="321" t="n">
        <v>89</v>
      </c>
      <c r="Y26" s="322">
        <f>X26/X20</f>
        <v/>
      </c>
      <c r="Z26" s="321" t="n">
        <v>89</v>
      </c>
      <c r="AA26" s="322">
        <f>Z26/Z20</f>
        <v/>
      </c>
      <c r="AB26" s="321" t="n">
        <v>83</v>
      </c>
      <c r="AC26" s="322">
        <f>AB26/AB20</f>
        <v/>
      </c>
      <c r="AD26" s="321" t="n">
        <v>122</v>
      </c>
      <c r="AE26" s="322">
        <f>AD26/AD20</f>
        <v/>
      </c>
      <c r="AF26" s="321" t="n">
        <v>105</v>
      </c>
      <c r="AG26" s="322">
        <f>AF26/AF20</f>
        <v/>
      </c>
      <c r="AH26" s="321" t="n">
        <v>44</v>
      </c>
      <c r="AI26" s="322">
        <f>AH26/AH20</f>
        <v/>
      </c>
      <c r="AJ26" s="321" t="n">
        <v>73</v>
      </c>
      <c r="AK26" s="322">
        <f>AJ26/AJ20</f>
        <v/>
      </c>
      <c r="AL26" s="321" t="n">
        <v>43</v>
      </c>
      <c r="AM26" s="322">
        <f>AL26/AL20</f>
        <v/>
      </c>
      <c r="AN26" s="321" t="n">
        <v>42</v>
      </c>
      <c r="AO26" s="322">
        <f>AN26/AN20</f>
        <v/>
      </c>
      <c r="AP26" s="321" t="n">
        <v>37</v>
      </c>
      <c r="AQ26" s="322">
        <f>AP26/AP20</f>
        <v/>
      </c>
      <c r="AR26" s="321" t="n">
        <v>50</v>
      </c>
      <c r="AS26" s="322">
        <f>AR26/AR20</f>
        <v/>
      </c>
      <c r="AT26" s="321" t="n">
        <v>38</v>
      </c>
      <c r="AU26" s="322">
        <f>AT26/AT20</f>
        <v/>
      </c>
      <c r="AV26" s="321" t="n">
        <v>19</v>
      </c>
      <c r="AW26" s="322">
        <f>AV26/AV20</f>
        <v/>
      </c>
      <c r="AX26" s="321" t="n">
        <v>25</v>
      </c>
      <c r="AY26" s="322">
        <f>AX26/AX20</f>
        <v/>
      </c>
      <c r="AZ26" s="321" t="n">
        <v>33</v>
      </c>
      <c r="BA26" s="322">
        <f>AZ26/AZ20</f>
        <v/>
      </c>
      <c r="BB26" s="321" t="n">
        <v>23</v>
      </c>
      <c r="BC26" s="322">
        <f>BB26/BB20</f>
        <v/>
      </c>
      <c r="BD26" s="321" t="n">
        <v>16</v>
      </c>
      <c r="BE26" s="322">
        <f>BD26/BD20</f>
        <v/>
      </c>
      <c r="BF26" s="321" t="n">
        <v>16</v>
      </c>
      <c r="BG26" s="322">
        <f>BF26/BF20</f>
        <v/>
      </c>
      <c r="BH26" s="321" t="n">
        <v>11</v>
      </c>
      <c r="BI26" s="322">
        <f>BH26/BH20</f>
        <v/>
      </c>
      <c r="BJ26" s="167">
        <f>AVERAGE(B26,D26,F26,H26,J26,L26,N26,P26,R26,T26,V26,X26,Z26,AB26,AD26,AF26,AH26,AJ26,AL26,AN26,AP26,AR26,AT26,AV26,AX26,AZ26,BB26,BD26,BF26,BH26)</f>
        <v/>
      </c>
      <c r="BK26" s="186">
        <f>BJ26/BJ20</f>
        <v/>
      </c>
      <c r="BL26" s="167">
        <f>SUM(B26,D26,F26,H26,J26,L26,N26,P26,R26,T26,V26,X26,Z26,AB26,AD26,AF26,AH26,AJ26,AL26,AN26,AP26,AR26,AT26,AV26,AX26,AZ26,BB26,BD26,BF26,BH26)</f>
        <v/>
      </c>
      <c r="BM26" s="155" t="n"/>
    </row>
    <row r="27" ht="15.75" customHeight="1" s="665" thickBot="1">
      <c r="A27" s="9" t="inlineStr">
        <is>
          <t>Страница "Деньги успешно зачислены"</t>
        </is>
      </c>
      <c r="B27" s="321" t="n">
        <v>21</v>
      </c>
      <c r="C27" s="322">
        <f>B27/B20</f>
        <v/>
      </c>
      <c r="D27" s="321" t="n">
        <v>21</v>
      </c>
      <c r="E27" s="322">
        <f>D27/D20</f>
        <v/>
      </c>
      <c r="F27" s="321" t="n">
        <v>15</v>
      </c>
      <c r="G27" s="322">
        <f>F27/F20</f>
        <v/>
      </c>
      <c r="H27" s="321" t="n">
        <v>23</v>
      </c>
      <c r="I27" s="322">
        <f>H27/H20</f>
        <v/>
      </c>
      <c r="J27" s="321" t="n">
        <v>28</v>
      </c>
      <c r="K27" s="322">
        <f>J27/J20</f>
        <v/>
      </c>
      <c r="L27" s="321" t="n">
        <v>39</v>
      </c>
      <c r="M27" s="322">
        <f>L27/L20</f>
        <v/>
      </c>
      <c r="N27" s="321" t="n">
        <v>33</v>
      </c>
      <c r="O27" s="322">
        <f>N27/N20</f>
        <v/>
      </c>
      <c r="P27" s="321" t="n">
        <v>32</v>
      </c>
      <c r="Q27" s="322">
        <f>P27/P20</f>
        <v/>
      </c>
      <c r="R27" s="321" t="n">
        <v>24</v>
      </c>
      <c r="S27" s="322">
        <f>R27/R20</f>
        <v/>
      </c>
      <c r="T27" s="321" t="n">
        <v>30</v>
      </c>
      <c r="U27" s="322">
        <f>T27/T20</f>
        <v/>
      </c>
      <c r="V27" s="321" t="n">
        <v>58</v>
      </c>
      <c r="W27" s="322">
        <f>V27/V20</f>
        <v/>
      </c>
      <c r="X27" s="321" t="n">
        <v>69</v>
      </c>
      <c r="Y27" s="322">
        <f>X27/X20</f>
        <v/>
      </c>
      <c r="Z27" s="321" t="n">
        <v>70</v>
      </c>
      <c r="AA27" s="322">
        <f>Z27/Z20</f>
        <v/>
      </c>
      <c r="AB27" s="321" t="n">
        <v>66</v>
      </c>
      <c r="AC27" s="322">
        <f>AB27/AB20</f>
        <v/>
      </c>
      <c r="AD27" s="321" t="n">
        <v>97</v>
      </c>
      <c r="AE27" s="322">
        <f>AD27/AD20</f>
        <v/>
      </c>
      <c r="AF27" s="321" t="n">
        <v>86</v>
      </c>
      <c r="AG27" s="322">
        <f>AF27/AF20</f>
        <v/>
      </c>
      <c r="AH27" s="321" t="n">
        <v>30</v>
      </c>
      <c r="AI27" s="322">
        <f>AH27/AH20</f>
        <v/>
      </c>
      <c r="AJ27" s="321" t="n">
        <v>59</v>
      </c>
      <c r="AK27" s="322">
        <f>AJ27/AJ20</f>
        <v/>
      </c>
      <c r="AL27" s="321" t="n">
        <v>30</v>
      </c>
      <c r="AM27" s="322">
        <f>AL27/AL20</f>
        <v/>
      </c>
      <c r="AN27" s="321" t="n">
        <v>37</v>
      </c>
      <c r="AO27" s="322">
        <f>AN27/AN20</f>
        <v/>
      </c>
      <c r="AP27" s="321" t="n">
        <v>30</v>
      </c>
      <c r="AQ27" s="322">
        <f>AP27/AP20</f>
        <v/>
      </c>
      <c r="AR27" s="321" t="n">
        <v>34</v>
      </c>
      <c r="AS27" s="322">
        <f>AR27/AR20</f>
        <v/>
      </c>
      <c r="AT27" s="321" t="n">
        <v>29</v>
      </c>
      <c r="AU27" s="322">
        <f>AT27/AT20</f>
        <v/>
      </c>
      <c r="AV27" s="321" t="n">
        <v>14</v>
      </c>
      <c r="AW27" s="322">
        <f>AV27/AV20</f>
        <v/>
      </c>
      <c r="AX27" s="321" t="n">
        <v>18</v>
      </c>
      <c r="AY27" s="322">
        <f>AX27/AX20</f>
        <v/>
      </c>
      <c r="AZ27" s="321" t="n">
        <v>24</v>
      </c>
      <c r="BA27" s="322">
        <f>AZ27/AZ20</f>
        <v/>
      </c>
      <c r="BB27" s="321" t="n">
        <v>18</v>
      </c>
      <c r="BC27" s="322">
        <f>BB27/BB20</f>
        <v/>
      </c>
      <c r="BD27" s="321" t="n">
        <v>12</v>
      </c>
      <c r="BE27" s="322">
        <f>BD27/BD20</f>
        <v/>
      </c>
      <c r="BF27" s="321" t="n">
        <v>13</v>
      </c>
      <c r="BG27" s="322">
        <f>BF27/BF20</f>
        <v/>
      </c>
      <c r="BH27" s="321" t="n">
        <v>7</v>
      </c>
      <c r="BI27" s="322">
        <f>BH27/BH20</f>
        <v/>
      </c>
      <c r="BJ27" s="167">
        <f>AVERAGE(B27,D27,F27,H27,J27,L27,N27,P27,R27,T27,V27,X27,Z27,AB27,AD27,AF27,AH27,AJ27,AL27,AN27,AP27,AR27,AT27,AV27,AX27,AZ27,BB27,BD27,BF27,BH27)</f>
        <v/>
      </c>
      <c r="BK27" s="186">
        <f>BJ27/BJ20</f>
        <v/>
      </c>
      <c r="BL27" s="167">
        <f>SUM(B27,D27,F27,H27,J27,L27,N27,P27,R27,T27,V27,X27,Z27,AB27,AD27,AF27,AH27,AJ27,AL27,AN27,AP27,AR27,AT27,AV27,AX27,AZ27,BB27,BD27,BF27,BH27)</f>
        <v/>
      </c>
      <c r="BM27" s="155" t="n"/>
    </row>
    <row r="28" ht="15.75" customHeight="1" s="665" thickBot="1">
      <c r="A28" s="10" t="inlineStr">
        <is>
          <t>Возврат из платёжной системы</t>
        </is>
      </c>
      <c r="B28" s="332" t="n">
        <v>3336</v>
      </c>
      <c r="C28" s="333" t="n"/>
      <c r="D28" s="332" t="n">
        <v>1931</v>
      </c>
      <c r="E28" s="333" t="n"/>
      <c r="F28" s="332" t="n">
        <v>1273</v>
      </c>
      <c r="G28" s="333" t="n"/>
      <c r="H28" s="332" t="n">
        <v>2727</v>
      </c>
      <c r="I28" s="333" t="n"/>
      <c r="J28" s="332" t="n">
        <v>3541</v>
      </c>
      <c r="K28" s="333" t="n"/>
      <c r="L28" s="332" t="n">
        <v>3230</v>
      </c>
      <c r="M28" s="333" t="n"/>
      <c r="N28" s="332" t="n">
        <v>3383</v>
      </c>
      <c r="O28" s="333" t="n"/>
      <c r="P28" s="332" t="n">
        <v>4662</v>
      </c>
      <c r="Q28" s="333" t="n"/>
      <c r="R28" s="332" t="n">
        <v>3114</v>
      </c>
      <c r="S28" s="333" t="n"/>
      <c r="T28" s="332" t="n">
        <v>2366</v>
      </c>
      <c r="U28" s="333" t="n"/>
      <c r="V28" s="332" t="n">
        <v>5841</v>
      </c>
      <c r="W28" s="333" t="n"/>
      <c r="X28" s="332" t="n">
        <v>5087</v>
      </c>
      <c r="Y28" s="333" t="n"/>
      <c r="Z28" s="332" t="n">
        <v>4448</v>
      </c>
      <c r="AA28" s="333" t="n"/>
      <c r="AB28" s="332" t="n">
        <v>4819</v>
      </c>
      <c r="AC28" s="333" t="n"/>
      <c r="AD28" s="332" t="n">
        <v>10051</v>
      </c>
      <c r="AE28" s="333" t="n"/>
      <c r="AF28" s="332" t="n">
        <v>5563</v>
      </c>
      <c r="AG28" s="333" t="n"/>
      <c r="AH28" s="332" t="n">
        <v>2569</v>
      </c>
      <c r="AI28" s="333" t="n"/>
      <c r="AJ28" s="332" t="n">
        <v>4708</v>
      </c>
      <c r="AK28" s="333" t="n"/>
      <c r="AL28" s="332" t="n">
        <v>2677</v>
      </c>
      <c r="AM28" s="333" t="n"/>
      <c r="AN28" s="332" t="n">
        <v>2229</v>
      </c>
      <c r="AO28" s="333" t="n"/>
      <c r="AP28" s="332" t="n">
        <v>2096</v>
      </c>
      <c r="AQ28" s="333" t="n"/>
      <c r="AR28" s="332" t="n">
        <v>3339</v>
      </c>
      <c r="AS28" s="333" t="n"/>
      <c r="AT28" s="332" t="n">
        <v>2044</v>
      </c>
      <c r="AU28" s="333" t="n"/>
      <c r="AV28" s="332" t="n">
        <v>1064</v>
      </c>
      <c r="AW28" s="333" t="n"/>
      <c r="AX28" s="332" t="n">
        <v>2808</v>
      </c>
      <c r="AY28" s="333" t="n"/>
      <c r="AZ28" s="332" t="n">
        <v>1950</v>
      </c>
      <c r="BA28" s="333" t="n"/>
      <c r="BB28" s="332" t="n">
        <v>1229</v>
      </c>
      <c r="BC28" s="333" t="n"/>
      <c r="BD28" s="332" t="n">
        <v>2255</v>
      </c>
      <c r="BE28" s="333" t="n"/>
      <c r="BF28" s="332" t="n">
        <v>3085</v>
      </c>
      <c r="BG28" s="333" t="n"/>
      <c r="BH28" s="332" t="n">
        <v>1847</v>
      </c>
      <c r="BI28" s="333" t="n"/>
      <c r="BJ28" s="195">
        <f>AVERAGE(B28,D28,F28,H28,J28,L28,N28,P28,R28,T28,V28,X28,Z28,AB28,AD28,AF28,AH28,AJ28,AL28,AN28,AP28,AR28,AT28,AV28,AX28,AZ28,BB28,BD28,BF28,BH28)</f>
        <v/>
      </c>
      <c r="BK28" s="196" t="n"/>
      <c r="BL28" s="195">
        <f>SUM(B28,D28,F28,H28,J28,L28,N28,P28,R28,T28,V28,X28,Z28,AB28,AD28,AF28,AH28,AJ28,AL28,AN28,AP28,AR28,AT28,AV28,AX28,AZ28,BB28,BD28,BF28,BH28)</f>
        <v/>
      </c>
      <c r="BM28" s="155" t="n"/>
    </row>
    <row r="29">
      <c r="A29" s="6" t="inlineStr">
        <is>
          <t>Составная конверсия «Voice-авторизация»</t>
        </is>
      </c>
      <c r="B29" s="319" t="n"/>
      <c r="C29" s="323" t="n"/>
      <c r="D29" s="319" t="n"/>
      <c r="E29" s="323" t="n"/>
      <c r="F29" s="319" t="n"/>
      <c r="G29" s="323" t="n"/>
      <c r="H29" s="319" t="n"/>
      <c r="I29" s="323" t="n"/>
      <c r="J29" s="319" t="n"/>
      <c r="K29" s="323" t="n"/>
      <c r="L29" s="319" t="n"/>
      <c r="M29" s="323" t="n"/>
      <c r="N29" s="319" t="n"/>
      <c r="O29" s="323" t="n"/>
      <c r="P29" s="319" t="n"/>
      <c r="Q29" s="323" t="n"/>
      <c r="R29" s="319" t="n"/>
      <c r="S29" s="323" t="n"/>
      <c r="T29" s="319" t="n"/>
      <c r="U29" s="323" t="n"/>
      <c r="V29" s="319" t="n"/>
      <c r="W29" s="323" t="n"/>
      <c r="X29" s="319" t="n"/>
      <c r="Y29" s="323" t="n"/>
      <c r="Z29" s="319" t="n"/>
      <c r="AA29" s="323" t="n"/>
      <c r="AB29" s="319" t="n"/>
      <c r="AC29" s="323" t="n"/>
      <c r="AD29" s="319" t="n"/>
      <c r="AE29" s="323" t="n"/>
      <c r="AF29" s="319" t="n"/>
      <c r="AG29" s="323" t="n"/>
      <c r="AH29" s="319" t="n"/>
      <c r="AI29" s="323" t="n"/>
      <c r="AJ29" s="319" t="n"/>
      <c r="AK29" s="323" t="n"/>
      <c r="AL29" s="319" t="n"/>
      <c r="AM29" s="323" t="n"/>
      <c r="AN29" s="319" t="n"/>
      <c r="AO29" s="323" t="n"/>
      <c r="AP29" s="319" t="n"/>
      <c r="AQ29" s="323" t="n"/>
      <c r="AR29" s="319" t="n"/>
      <c r="AS29" s="323" t="n"/>
      <c r="AT29" s="319" t="n"/>
      <c r="AU29" s="323" t="n"/>
      <c r="AV29" s="319" t="n"/>
      <c r="AW29" s="323" t="n"/>
      <c r="AX29" s="319" t="n"/>
      <c r="AY29" s="323" t="n"/>
      <c r="AZ29" s="319" t="n"/>
      <c r="BA29" s="323" t="n"/>
      <c r="BB29" s="319" t="n"/>
      <c r="BC29" s="323" t="n"/>
      <c r="BD29" s="319" t="n"/>
      <c r="BE29" s="323" t="n"/>
      <c r="BF29" s="319" t="n"/>
      <c r="BG29" s="323" t="n"/>
      <c r="BH29" s="319" t="n"/>
      <c r="BI29" s="323" t="n"/>
      <c r="BJ29" s="167" t="n"/>
      <c r="BK29" s="170" t="n"/>
      <c r="BL29" s="167" t="n"/>
      <c r="BM29" s="155" t="n"/>
    </row>
    <row r="30">
      <c r="A30" s="9" t="inlineStr">
        <is>
          <t>Открылось окно авторизации</t>
        </is>
      </c>
      <c r="B30" s="334" t="n">
        <v>13239</v>
      </c>
      <c r="C30" s="335">
        <f>B30/B4</f>
        <v/>
      </c>
      <c r="D30" s="334" t="n">
        <v>10042</v>
      </c>
      <c r="E30" s="335">
        <f>D30/D4</f>
        <v/>
      </c>
      <c r="F30" s="334" t="n">
        <v>8711</v>
      </c>
      <c r="G30" s="335">
        <f>F30/F4</f>
        <v/>
      </c>
      <c r="H30" s="334" t="n">
        <v>13065</v>
      </c>
      <c r="I30" s="335">
        <f>H30/H4</f>
        <v/>
      </c>
      <c r="J30" s="334" t="n">
        <v>14118</v>
      </c>
      <c r="K30" s="335">
        <f>J30/J4</f>
        <v/>
      </c>
      <c r="L30" s="334" t="n">
        <v>13094</v>
      </c>
      <c r="M30" s="335">
        <f>L30/L4</f>
        <v/>
      </c>
      <c r="N30" s="334" t="n">
        <v>13297</v>
      </c>
      <c r="O30" s="335">
        <f>N30/N4</f>
        <v/>
      </c>
      <c r="P30" s="334" t="n">
        <v>16044</v>
      </c>
      <c r="Q30" s="335">
        <f>P30/P4</f>
        <v/>
      </c>
      <c r="R30" s="334" t="n">
        <v>12399</v>
      </c>
      <c r="S30" s="335">
        <f>R30/R4</f>
        <v/>
      </c>
      <c r="T30" s="334" t="n">
        <v>10466</v>
      </c>
      <c r="U30" s="335">
        <f>T30/T4</f>
        <v/>
      </c>
      <c r="V30" s="334" t="n">
        <v>18301</v>
      </c>
      <c r="W30" s="335">
        <f>V30/V4</f>
        <v/>
      </c>
      <c r="X30" s="334" t="n">
        <v>19627</v>
      </c>
      <c r="Y30" s="335">
        <f>X30/X4</f>
        <v/>
      </c>
      <c r="Z30" s="334" t="n">
        <v>18470</v>
      </c>
      <c r="AA30" s="335">
        <f>Z30/Z4</f>
        <v/>
      </c>
      <c r="AB30" s="334" t="n">
        <v>20531</v>
      </c>
      <c r="AC30" s="335">
        <f>AB30/AB4</f>
        <v/>
      </c>
      <c r="AD30" s="334" t="n">
        <v>24946</v>
      </c>
      <c r="AE30" s="335">
        <f>AD30/AD4</f>
        <v/>
      </c>
      <c r="AF30" s="334" t="n">
        <v>16029</v>
      </c>
      <c r="AG30" s="335">
        <f>AF30/AF4</f>
        <v/>
      </c>
      <c r="AH30" s="334" t="n">
        <v>10723</v>
      </c>
      <c r="AI30" s="335">
        <f>AH30/AH4</f>
        <v/>
      </c>
      <c r="AJ30" s="334" t="n">
        <v>15388</v>
      </c>
      <c r="AK30" s="335">
        <f>AJ30/AJ4</f>
        <v/>
      </c>
      <c r="AL30" s="334" t="n">
        <v>12883</v>
      </c>
      <c r="AM30" s="335">
        <f>AL30/AL4</f>
        <v/>
      </c>
      <c r="AN30" s="334" t="n">
        <v>12932</v>
      </c>
      <c r="AO30" s="335">
        <f>AN30/AN4</f>
        <v/>
      </c>
      <c r="AP30" s="334" t="n">
        <v>12742</v>
      </c>
      <c r="AQ30" s="335">
        <f>AP30/AP4</f>
        <v/>
      </c>
      <c r="AR30" s="334" t="n">
        <v>14111</v>
      </c>
      <c r="AS30" s="335">
        <f>AR30/AR4</f>
        <v/>
      </c>
      <c r="AT30" s="334" t="n">
        <v>10355</v>
      </c>
      <c r="AU30" s="335">
        <f>AT30/AT4</f>
        <v/>
      </c>
      <c r="AV30" s="334" t="n">
        <v>7582</v>
      </c>
      <c r="AW30" s="335">
        <f>AV30/AV4</f>
        <v/>
      </c>
      <c r="AX30" s="334" t="n">
        <v>14995</v>
      </c>
      <c r="AY30" s="335">
        <f>AX30/AX4</f>
        <v/>
      </c>
      <c r="AZ30" s="334" t="n">
        <v>11189</v>
      </c>
      <c r="BA30" s="335">
        <f>AZ30/AZ4</f>
        <v/>
      </c>
      <c r="BB30" s="334" t="n">
        <v>10670</v>
      </c>
      <c r="BC30" s="335">
        <f>BB30/BB4</f>
        <v/>
      </c>
      <c r="BD30" s="334" t="n">
        <v>11451</v>
      </c>
      <c r="BE30" s="335">
        <f>BD30/BD4</f>
        <v/>
      </c>
      <c r="BF30" s="334" t="n">
        <v>12923</v>
      </c>
      <c r="BG30" s="335">
        <f>BF30/BF4</f>
        <v/>
      </c>
      <c r="BH30" s="334" t="n">
        <v>10047</v>
      </c>
      <c r="BI30" s="335">
        <f>BH30/BH4</f>
        <v/>
      </c>
      <c r="BJ30" s="167">
        <f>AVERAGE(B30,D30,F30,H30,J30,L30,N30,P30,R30,T30,V30,X30,Z30,AB30,AD30,AF30,AH30,AJ30,AL30,AN30,AP30,AR30,AT30,AV30,AX30,AZ30,BB30,BD30,BF30,BH30)</f>
        <v/>
      </c>
      <c r="BK30" s="170">
        <f>BJ30/BJ4</f>
        <v/>
      </c>
      <c r="BL30" s="167">
        <f>SUM(B30,D30,F30,H30,J30,L30,N30,P30,R30,T30,V30,X30,Z30,AB30,AD30,AF30,AH30,AJ30,AL30,AN30,AP30,AR30,AT30,AV30,AX30,AZ30,BB30,BD30,BF30,BH30)</f>
        <v/>
      </c>
      <c r="BM30" s="155" t="n"/>
    </row>
    <row r="31">
      <c r="A31" s="9" t="inlineStr">
        <is>
          <t>Ввёл код</t>
        </is>
      </c>
      <c r="B31" s="334" t="n">
        <v>12805</v>
      </c>
      <c r="C31" s="335">
        <f>B31/B30</f>
        <v/>
      </c>
      <c r="D31" s="334" t="n">
        <v>9686</v>
      </c>
      <c r="E31" s="335">
        <f>D31/D30</f>
        <v/>
      </c>
      <c r="F31" s="334" t="n">
        <v>8440</v>
      </c>
      <c r="G31" s="335">
        <f>F31/F30</f>
        <v/>
      </c>
      <c r="H31" s="334" t="n">
        <v>12631</v>
      </c>
      <c r="I31" s="335">
        <f>H31/H30</f>
        <v/>
      </c>
      <c r="J31" s="334" t="n">
        <v>13687</v>
      </c>
      <c r="K31" s="335">
        <f>J31/J30</f>
        <v/>
      </c>
      <c r="L31" s="334" t="n">
        <v>12655</v>
      </c>
      <c r="M31" s="335">
        <f>L31/L30</f>
        <v/>
      </c>
      <c r="N31" s="334" t="n">
        <v>12835</v>
      </c>
      <c r="O31" s="335">
        <f>N31/N30</f>
        <v/>
      </c>
      <c r="P31" s="334" t="n">
        <v>15018</v>
      </c>
      <c r="Q31" s="335">
        <f>P31/P30</f>
        <v/>
      </c>
      <c r="R31" s="334" t="n">
        <v>11983</v>
      </c>
      <c r="S31" s="335">
        <f>R31/R30</f>
        <v/>
      </c>
      <c r="T31" s="334" t="n">
        <v>10126</v>
      </c>
      <c r="U31" s="335">
        <f>T31/T30</f>
        <v/>
      </c>
      <c r="V31" s="334" t="n">
        <v>17654</v>
      </c>
      <c r="W31" s="335">
        <f>V31/V30</f>
        <v/>
      </c>
      <c r="X31" s="334" t="n">
        <v>18847</v>
      </c>
      <c r="Y31" s="335">
        <f>X31/X30</f>
        <v/>
      </c>
      <c r="Z31" s="334" t="n">
        <v>17624</v>
      </c>
      <c r="AA31" s="335">
        <f>Z31/Z30</f>
        <v/>
      </c>
      <c r="AB31" s="334" t="n">
        <v>19839</v>
      </c>
      <c r="AC31" s="335">
        <f>AB31/AB30</f>
        <v/>
      </c>
      <c r="AD31" s="334" t="n">
        <v>24114</v>
      </c>
      <c r="AE31" s="335">
        <f>AD31/AD30</f>
        <v/>
      </c>
      <c r="AF31" s="334" t="n">
        <v>15489</v>
      </c>
      <c r="AG31" s="335">
        <f>AF31/AF30</f>
        <v/>
      </c>
      <c r="AH31" s="334" t="n">
        <v>10370</v>
      </c>
      <c r="AI31" s="335">
        <f>AH31/AH30</f>
        <v/>
      </c>
      <c r="AJ31" s="334" t="n">
        <v>14907</v>
      </c>
      <c r="AK31" s="335">
        <f>AJ31/AJ30</f>
        <v/>
      </c>
      <c r="AL31" s="334" t="n">
        <v>12433</v>
      </c>
      <c r="AM31" s="335">
        <f>AL31/AL30</f>
        <v/>
      </c>
      <c r="AN31" s="334" t="n">
        <v>12508</v>
      </c>
      <c r="AO31" s="335">
        <f>AN31/AN30</f>
        <v/>
      </c>
      <c r="AP31" s="334" t="n">
        <v>12307</v>
      </c>
      <c r="AQ31" s="335">
        <f>AP31/AP30</f>
        <v/>
      </c>
      <c r="AR31" s="334" t="n">
        <v>13677</v>
      </c>
      <c r="AS31" s="335">
        <f>AR31/AR30</f>
        <v/>
      </c>
      <c r="AT31" s="334" t="n">
        <v>9979</v>
      </c>
      <c r="AU31" s="335">
        <f>AT31/AT30</f>
        <v/>
      </c>
      <c r="AV31" s="334" t="n">
        <v>7341</v>
      </c>
      <c r="AW31" s="335">
        <f>AV31/AV30</f>
        <v/>
      </c>
      <c r="AX31" s="334" t="n">
        <v>14605</v>
      </c>
      <c r="AY31" s="335">
        <f>AX31/AX30</f>
        <v/>
      </c>
      <c r="AZ31" s="334" t="n">
        <v>10801</v>
      </c>
      <c r="BA31" s="335">
        <f>AZ31/AZ30</f>
        <v/>
      </c>
      <c r="BB31" s="334" t="n">
        <v>10321</v>
      </c>
      <c r="BC31" s="335">
        <f>BB31/BB30</f>
        <v/>
      </c>
      <c r="BD31" s="334" t="n">
        <v>11050</v>
      </c>
      <c r="BE31" s="335">
        <f>BD31/BD30</f>
        <v/>
      </c>
      <c r="BF31" s="334" t="n">
        <v>12467</v>
      </c>
      <c r="BG31" s="335">
        <f>BF31/BF30</f>
        <v/>
      </c>
      <c r="BH31" s="334" t="n">
        <v>9659</v>
      </c>
      <c r="BI31" s="335">
        <f>BH31/BH30</f>
        <v/>
      </c>
      <c r="BJ31" s="167">
        <f>AVERAGE(B31,D31,F31,H31,J31,L31,N31,P31,R31,T31,V31,X31,Z31,AB31,AD31,AF31,AH31,AJ31,AL31,AN31,AP31,AR31,AT31,AV31,AX31,AZ31,BB31,BD31,BF31,BH31)</f>
        <v/>
      </c>
      <c r="BK31" s="170">
        <f>BJ31/BJ30</f>
        <v/>
      </c>
      <c r="BL31" s="167">
        <f>SUM(B31,D31,F31,H31,J31,L31,N31,P31,R31,T31,V31,X31,Z31,AB31,AD31,AF31,AH31,AJ31,AL31,AN31,AP31,AR31,AT31,AV31,AX31,AZ31,BB31,BD31,BF31,BH31)</f>
        <v/>
      </c>
      <c r="BM31" s="155" t="n"/>
    </row>
    <row r="32">
      <c r="A32" s="9" t="inlineStr">
        <is>
          <t>Нажал кнопку "Проверить код"</t>
        </is>
      </c>
      <c r="B32" s="334" t="n">
        <v>12331</v>
      </c>
      <c r="C32" s="335">
        <f>B32/B30</f>
        <v/>
      </c>
      <c r="D32" s="334" t="n">
        <v>9281</v>
      </c>
      <c r="E32" s="335">
        <f>D32/D30</f>
        <v/>
      </c>
      <c r="F32" s="334" t="n">
        <v>8099</v>
      </c>
      <c r="G32" s="335">
        <f>F32/F30</f>
        <v/>
      </c>
      <c r="H32" s="334" t="n">
        <v>12121</v>
      </c>
      <c r="I32" s="335">
        <f>H32/H30</f>
        <v/>
      </c>
      <c r="J32" s="334" t="n">
        <v>13176</v>
      </c>
      <c r="K32" s="335">
        <f>J32/J30</f>
        <v/>
      </c>
      <c r="L32" s="334" t="n">
        <v>12168</v>
      </c>
      <c r="M32" s="335">
        <f>L32/L30</f>
        <v/>
      </c>
      <c r="N32" s="334" t="n">
        <v>12335</v>
      </c>
      <c r="O32" s="335">
        <f>N32/N30</f>
        <v/>
      </c>
      <c r="P32" s="334" t="n">
        <v>14479</v>
      </c>
      <c r="Q32" s="335">
        <f>P32/P30</f>
        <v/>
      </c>
      <c r="R32" s="334" t="n">
        <v>11530</v>
      </c>
      <c r="S32" s="335">
        <f>R32/R30</f>
        <v/>
      </c>
      <c r="T32" s="334" t="n">
        <v>9714</v>
      </c>
      <c r="U32" s="335">
        <f>T32/T30</f>
        <v/>
      </c>
      <c r="V32" s="334" t="n">
        <v>16992</v>
      </c>
      <c r="W32" s="335">
        <f>V32/V30</f>
        <v/>
      </c>
      <c r="X32" s="334" t="n">
        <v>18169</v>
      </c>
      <c r="Y32" s="335">
        <f>X32/X30</f>
        <v/>
      </c>
      <c r="Z32" s="334" t="n">
        <v>17000</v>
      </c>
      <c r="AA32" s="335">
        <f>Z32/Z30</f>
        <v/>
      </c>
      <c r="AB32" s="334" t="n">
        <v>19184</v>
      </c>
      <c r="AC32" s="335">
        <f>AB32/AB30</f>
        <v/>
      </c>
      <c r="AD32" s="334" t="n">
        <v>23289</v>
      </c>
      <c r="AE32" s="335">
        <f>AD32/AD30</f>
        <v/>
      </c>
      <c r="AF32" s="334" t="n">
        <v>14921</v>
      </c>
      <c r="AG32" s="335">
        <f>AF32/AF30</f>
        <v/>
      </c>
      <c r="AH32" s="334" t="n">
        <v>9984</v>
      </c>
      <c r="AI32" s="335">
        <f>AH32/AH30</f>
        <v/>
      </c>
      <c r="AJ32" s="334" t="n">
        <v>14307</v>
      </c>
      <c r="AK32" s="335">
        <f>AJ32/AJ30</f>
        <v/>
      </c>
      <c r="AL32" s="334" t="n">
        <v>11953</v>
      </c>
      <c r="AM32" s="335">
        <f>AL32/AL30</f>
        <v/>
      </c>
      <c r="AN32" s="334" t="n">
        <v>12022</v>
      </c>
      <c r="AO32" s="335">
        <f>AN32/AN30</f>
        <v/>
      </c>
      <c r="AP32" s="334" t="n">
        <v>11756</v>
      </c>
      <c r="AQ32" s="335">
        <f>AP32/AP30</f>
        <v/>
      </c>
      <c r="AR32" s="334" t="n">
        <v>13119</v>
      </c>
      <c r="AS32" s="335">
        <f>AR32/AR30</f>
        <v/>
      </c>
      <c r="AT32" s="334" t="n">
        <v>9581</v>
      </c>
      <c r="AU32" s="335">
        <f>AT32/AT30</f>
        <v/>
      </c>
      <c r="AV32" s="334" t="n">
        <v>7029</v>
      </c>
      <c r="AW32" s="335">
        <f>AV32/AV30</f>
        <v/>
      </c>
      <c r="AX32" s="334" t="n">
        <v>14120</v>
      </c>
      <c r="AY32" s="335">
        <f>AX32/AX30</f>
        <v/>
      </c>
      <c r="AZ32" s="334" t="n">
        <v>10329</v>
      </c>
      <c r="BA32" s="335">
        <f>AZ32/AZ30</f>
        <v/>
      </c>
      <c r="BB32" s="334" t="n">
        <v>9899</v>
      </c>
      <c r="BC32" s="335">
        <f>BB32/BB30</f>
        <v/>
      </c>
      <c r="BD32" s="334" t="n">
        <v>10592</v>
      </c>
      <c r="BE32" s="335">
        <f>BD32/BD30</f>
        <v/>
      </c>
      <c r="BF32" s="334" t="n">
        <v>11966</v>
      </c>
      <c r="BG32" s="335">
        <f>BF32/BF30</f>
        <v/>
      </c>
      <c r="BH32" s="334" t="n">
        <v>9279</v>
      </c>
      <c r="BI32" s="335">
        <f>BH32/BH30</f>
        <v/>
      </c>
      <c r="BJ32" s="167">
        <f>AVERAGE(B32,D32,F32,H32,J32,L32,N32,P32,R32,T32,V32,X32,Z32,AB32,AD32,AF32,AH32,AJ32,AL32,AN32,AP32,AR32,AT32,AV32,AX32,AZ32,BB32,BD32,BF32,BH32)</f>
        <v/>
      </c>
      <c r="BK32" s="170">
        <f>BJ32/BJ30</f>
        <v/>
      </c>
      <c r="BL32" s="167">
        <f>SUM(B32,D32,F32,H32,J32,L32,N32,P32,R32,T32,V32,X32,Z32,AB32,AD32,AF32,AH32,AJ32,AL32,AN32,AP32,AR32,AT32,AV32,AX32,AZ32,BB32,BD32,BF32,BH32)</f>
        <v/>
      </c>
      <c r="BM32" s="155" t="n"/>
    </row>
    <row r="33" ht="15.75" customHeight="1" s="665" thickBot="1">
      <c r="A33" s="12" t="inlineStr">
        <is>
          <t>Код принят сервером</t>
        </is>
      </c>
      <c r="B33" s="334" t="n">
        <v>11686</v>
      </c>
      <c r="C33" s="335">
        <f>B33/B30</f>
        <v/>
      </c>
      <c r="D33" s="334" t="n">
        <v>8735</v>
      </c>
      <c r="E33" s="335">
        <f>D33/D30</f>
        <v/>
      </c>
      <c r="F33" s="334" t="n">
        <v>7510</v>
      </c>
      <c r="G33" s="335">
        <f>F33/F30</f>
        <v/>
      </c>
      <c r="H33" s="334" t="n">
        <v>11400</v>
      </c>
      <c r="I33" s="335">
        <f>H33/H30</f>
        <v/>
      </c>
      <c r="J33" s="334" t="n">
        <v>12501</v>
      </c>
      <c r="K33" s="335">
        <f>J33/J30</f>
        <v/>
      </c>
      <c r="L33" s="334" t="n">
        <v>11552</v>
      </c>
      <c r="M33" s="335">
        <f>L33/L30</f>
        <v/>
      </c>
      <c r="N33" s="334" t="n">
        <v>11761</v>
      </c>
      <c r="O33" s="335">
        <f>N33/N30</f>
        <v/>
      </c>
      <c r="P33" s="334" t="n">
        <v>13962</v>
      </c>
      <c r="Q33" s="335">
        <f>P33/P30</f>
        <v/>
      </c>
      <c r="R33" s="334" t="n">
        <v>11074</v>
      </c>
      <c r="S33" s="335">
        <f>R33/R30</f>
        <v/>
      </c>
      <c r="T33" s="334" t="n">
        <v>9203</v>
      </c>
      <c r="U33" s="335">
        <f>T33/T30</f>
        <v/>
      </c>
      <c r="V33" s="334" t="n">
        <v>16405</v>
      </c>
      <c r="W33" s="335">
        <f>V33/V30</f>
        <v/>
      </c>
      <c r="X33" s="334" t="n">
        <v>17604</v>
      </c>
      <c r="Y33" s="335">
        <f>X33/X30</f>
        <v/>
      </c>
      <c r="Z33" s="334" t="n">
        <v>16442</v>
      </c>
      <c r="AA33" s="335">
        <f>Z33/Z30</f>
        <v/>
      </c>
      <c r="AB33" s="334" t="n">
        <v>18476</v>
      </c>
      <c r="AC33" s="335">
        <f>AB33/AB30</f>
        <v/>
      </c>
      <c r="AD33" s="334" t="n">
        <v>22520</v>
      </c>
      <c r="AE33" s="335">
        <f>AD33/AD30</f>
        <v/>
      </c>
      <c r="AF33" s="334" t="n">
        <v>14365</v>
      </c>
      <c r="AG33" s="335">
        <f>AF33/AF30</f>
        <v/>
      </c>
      <c r="AH33" s="334" t="n">
        <v>9455</v>
      </c>
      <c r="AI33" s="335">
        <f>AH33/AH30</f>
        <v/>
      </c>
      <c r="AJ33" s="334" t="n">
        <v>13573</v>
      </c>
      <c r="AK33" s="335">
        <f>AJ33/AJ30</f>
        <v/>
      </c>
      <c r="AL33" s="334" t="n">
        <v>11274</v>
      </c>
      <c r="AM33" s="335">
        <f>AL33/AL30</f>
        <v/>
      </c>
      <c r="AN33" s="334" t="n">
        <v>11418</v>
      </c>
      <c r="AO33" s="335">
        <f>AN33/AN30</f>
        <v/>
      </c>
      <c r="AP33" s="334" t="n">
        <v>11135</v>
      </c>
      <c r="AQ33" s="335">
        <f>AP33/AP30</f>
        <v/>
      </c>
      <c r="AR33" s="334" t="n">
        <v>12525</v>
      </c>
      <c r="AS33" s="335">
        <f>AR33/AR30</f>
        <v/>
      </c>
      <c r="AT33" s="334" t="n">
        <v>8975</v>
      </c>
      <c r="AU33" s="335">
        <f>AT33/AT30</f>
        <v/>
      </c>
      <c r="AV33" s="334" t="n">
        <v>6427</v>
      </c>
      <c r="AW33" s="335">
        <f>AV33/AV30</f>
        <v/>
      </c>
      <c r="AX33" s="334" t="n">
        <v>13160</v>
      </c>
      <c r="AY33" s="335">
        <f>AX33/AX30</f>
        <v/>
      </c>
      <c r="AZ33" s="334" t="n">
        <v>9739</v>
      </c>
      <c r="BA33" s="335">
        <f>AZ33/AZ30</f>
        <v/>
      </c>
      <c r="BB33" s="334" t="n">
        <v>9284</v>
      </c>
      <c r="BC33" s="335">
        <f>BB33/BB30</f>
        <v/>
      </c>
      <c r="BD33" s="334" t="n">
        <v>9962</v>
      </c>
      <c r="BE33" s="335">
        <f>BD33/BD30</f>
        <v/>
      </c>
      <c r="BF33" s="334" t="n">
        <v>11433</v>
      </c>
      <c r="BG33" s="335">
        <f>BF33/BF30</f>
        <v/>
      </c>
      <c r="BH33" s="334" t="n">
        <v>8790</v>
      </c>
      <c r="BI33" s="335">
        <f>BH33/BH30</f>
        <v/>
      </c>
      <c r="BJ33" s="167">
        <f>AVERAGE(B33,D33,F33,H33,J33,L33,N33,P33,R33,T33,V33,X33,Z33,AB33,AD33,AF33,AH33,AJ33,AL33,AN33,AP33,AR33,AT33,AV33,AX33,AZ33,BB33,BD33,BF33,BH33)</f>
        <v/>
      </c>
      <c r="BK33" s="170">
        <f>BJ33/BJ30</f>
        <v/>
      </c>
      <c r="BL33" s="167">
        <f>SUM(B33,D33,F33,H33,J33,L33,N33,P33,R33,T33,V33,X33,Z33,AB33,AD33,AF33,AH33,AJ33,AL33,AN33,AP33,AR33,AT33,AV33,AX33,AZ33,BB33,BD33,BF33,BH33)</f>
        <v/>
      </c>
      <c r="BM33" s="155" t="n"/>
    </row>
    <row r="34" ht="15.75" customHeight="1" s="665" thickBot="1">
      <c r="A34" s="10" t="inlineStr">
        <is>
          <t>Сменить телефон (клик в кнопку ЛК =100%)</t>
        </is>
      </c>
      <c r="B34" s="332" t="n">
        <v>277</v>
      </c>
      <c r="C34" s="333">
        <f>B34/B6</f>
        <v/>
      </c>
      <c r="D34" s="332" t="n">
        <v>214</v>
      </c>
      <c r="E34" s="333">
        <f>D34/D6</f>
        <v/>
      </c>
      <c r="F34" s="332" t="n">
        <v>214</v>
      </c>
      <c r="G34" s="333">
        <f>F34/F6</f>
        <v/>
      </c>
      <c r="H34" s="332" t="n">
        <v>268</v>
      </c>
      <c r="I34" s="333">
        <f>H34/H6</f>
        <v/>
      </c>
      <c r="J34" s="332" t="n">
        <v>309</v>
      </c>
      <c r="K34" s="333">
        <f>J34/J6</f>
        <v/>
      </c>
      <c r="L34" s="332" t="n">
        <v>265</v>
      </c>
      <c r="M34" s="333">
        <f>L34/L6</f>
        <v/>
      </c>
      <c r="N34" s="332" t="n">
        <v>277</v>
      </c>
      <c r="O34" s="333">
        <f>N34/N6</f>
        <v/>
      </c>
      <c r="P34" s="332" t="n">
        <v>396</v>
      </c>
      <c r="Q34" s="333">
        <f>P34/P6</f>
        <v/>
      </c>
      <c r="R34" s="332" t="n">
        <v>259</v>
      </c>
      <c r="S34" s="333">
        <f>R34/R6</f>
        <v/>
      </c>
      <c r="T34" s="332" t="n">
        <v>216</v>
      </c>
      <c r="U34" s="333">
        <f>T34/T6</f>
        <v/>
      </c>
      <c r="V34" s="332" t="n">
        <v>395</v>
      </c>
      <c r="W34" s="333">
        <f>V34/V6</f>
        <v/>
      </c>
      <c r="X34" s="332" t="n">
        <v>417</v>
      </c>
      <c r="Y34" s="333">
        <f>X34/X6</f>
        <v/>
      </c>
      <c r="Z34" s="332" t="n">
        <v>391</v>
      </c>
      <c r="AA34" s="333">
        <f>Z34/Z6</f>
        <v/>
      </c>
      <c r="AB34" s="332" t="n">
        <v>383</v>
      </c>
      <c r="AC34" s="333">
        <f>AB34/AB6</f>
        <v/>
      </c>
      <c r="AD34" s="332" t="n">
        <v>474</v>
      </c>
      <c r="AE34" s="333">
        <f>AD34/AD6</f>
        <v/>
      </c>
      <c r="AF34" s="332" t="n">
        <v>349</v>
      </c>
      <c r="AG34" s="333">
        <f>AF34/AF6</f>
        <v/>
      </c>
      <c r="AH34" s="332" t="n">
        <v>240</v>
      </c>
      <c r="AI34" s="333">
        <f>AH34/AH6</f>
        <v/>
      </c>
      <c r="AJ34" s="332" t="n">
        <v>326</v>
      </c>
      <c r="AK34" s="333">
        <f>AJ34/AJ6</f>
        <v/>
      </c>
      <c r="AL34" s="332" t="n">
        <v>283</v>
      </c>
      <c r="AM34" s="333">
        <f>AL34/AL6</f>
        <v/>
      </c>
      <c r="AN34" s="332" t="n">
        <v>252</v>
      </c>
      <c r="AO34" s="333">
        <f>AN34/AN6</f>
        <v/>
      </c>
      <c r="AP34" s="332" t="n">
        <v>262</v>
      </c>
      <c r="AQ34" s="333">
        <f>AP34/AP6</f>
        <v/>
      </c>
      <c r="AR34" s="332" t="n">
        <v>299</v>
      </c>
      <c r="AS34" s="333">
        <f>AR34/AR6</f>
        <v/>
      </c>
      <c r="AT34" s="332" t="n">
        <v>248</v>
      </c>
      <c r="AU34" s="333">
        <f>AT34/AT6</f>
        <v/>
      </c>
      <c r="AV34" s="332" t="n">
        <v>170</v>
      </c>
      <c r="AW34" s="333">
        <f>AV34/AV6</f>
        <v/>
      </c>
      <c r="AX34" s="332" t="n">
        <v>388</v>
      </c>
      <c r="AY34" s="333">
        <f>AX34/AX6</f>
        <v/>
      </c>
      <c r="AZ34" s="332" t="n">
        <v>236</v>
      </c>
      <c r="BA34" s="333">
        <f>AZ34/AZ6</f>
        <v/>
      </c>
      <c r="BB34" s="332" t="n">
        <v>235</v>
      </c>
      <c r="BC34" s="333">
        <f>BB34/BB6</f>
        <v/>
      </c>
      <c r="BD34" s="332" t="n">
        <v>264</v>
      </c>
      <c r="BE34" s="333">
        <f>BD34/BD6</f>
        <v/>
      </c>
      <c r="BF34" s="332" t="n">
        <v>295</v>
      </c>
      <c r="BG34" s="333">
        <f>BF34/BF6</f>
        <v/>
      </c>
      <c r="BH34" s="332" t="n">
        <v>242</v>
      </c>
      <c r="BI34" s="333">
        <f>BH34/BH6</f>
        <v/>
      </c>
      <c r="BJ34" s="195">
        <f>AVERAGE(B34,D34,F34,H34,J34,L34,N34,P34,R34,T34,V34,X34,Z34,AB34,AD34,AF34,AH34,AJ34,AL34,AN34,AP34,AR34,AT34,AV34,AX34,AZ34,BB34,BD34,BF34,BH34)</f>
        <v/>
      </c>
      <c r="BK34" s="199">
        <f>BJ34/BJ6</f>
        <v/>
      </c>
      <c r="BL34" s="195">
        <f>SUM(B34,D34,F34,H34,J34,L34,N34,P34,R34,T34,V34,X34,Z34,AB34,AD34,AF34,AH34,AJ34,AL34,AN34,AP34,AR34,AT34,AV34,AX34,AZ34,BB34,BD34,BF34,BH34)</f>
        <v/>
      </c>
      <c r="BM34" s="155" t="n"/>
    </row>
    <row r="35" ht="15.75" customHeight="1" s="665" thickBot="1">
      <c r="A35" s="10" t="inlineStr">
        <is>
          <t>СМС в авторизации повторная (100% — клик в кнопку ЛК)</t>
        </is>
      </c>
      <c r="B35" s="332" t="n">
        <v>308</v>
      </c>
      <c r="C35" s="333">
        <f>B35/B6</f>
        <v/>
      </c>
      <c r="D35" s="332" t="n">
        <v>300</v>
      </c>
      <c r="E35" s="333">
        <f>D35/D6</f>
        <v/>
      </c>
      <c r="F35" s="332" t="n">
        <v>234</v>
      </c>
      <c r="G35" s="333">
        <f>F35/F6</f>
        <v/>
      </c>
      <c r="H35" s="332" t="n">
        <v>350</v>
      </c>
      <c r="I35" s="333">
        <f>H35/H6</f>
        <v/>
      </c>
      <c r="J35" s="332" t="n">
        <v>355</v>
      </c>
      <c r="K35" s="333">
        <f>J35/J6</f>
        <v/>
      </c>
      <c r="L35" s="332" t="n">
        <v>375</v>
      </c>
      <c r="M35" s="333">
        <f>L35/L6</f>
        <v/>
      </c>
      <c r="N35" s="332" t="n">
        <v>398</v>
      </c>
      <c r="O35" s="333">
        <f>N35/N6</f>
        <v/>
      </c>
      <c r="P35" s="332" t="n">
        <v>898</v>
      </c>
      <c r="Q35" s="333">
        <f>P35/P6</f>
        <v/>
      </c>
      <c r="R35" s="332" t="n">
        <v>351</v>
      </c>
      <c r="S35" s="333">
        <f>R35/R6</f>
        <v/>
      </c>
      <c r="T35" s="332" t="n">
        <v>294</v>
      </c>
      <c r="U35" s="333">
        <f>T35/T6</f>
        <v/>
      </c>
      <c r="V35" s="332" t="n">
        <v>562</v>
      </c>
      <c r="W35" s="333">
        <f>V35/V6</f>
        <v/>
      </c>
      <c r="X35" s="332" t="n">
        <v>745</v>
      </c>
      <c r="Y35" s="333">
        <f>X35/X6</f>
        <v/>
      </c>
      <c r="Z35" s="332" t="n">
        <v>809</v>
      </c>
      <c r="AA35" s="333">
        <f>Z35/Z6</f>
        <v/>
      </c>
      <c r="AB35" s="332" t="n">
        <v>602</v>
      </c>
      <c r="AC35" s="333">
        <f>AB35/AB6</f>
        <v/>
      </c>
      <c r="AD35" s="332" t="n">
        <v>725</v>
      </c>
      <c r="AE35" s="333">
        <f>AD35/AD6</f>
        <v/>
      </c>
      <c r="AF35" s="332" t="n">
        <v>484</v>
      </c>
      <c r="AG35" s="333">
        <f>AF35/AF6</f>
        <v/>
      </c>
      <c r="AH35" s="332" t="n">
        <v>301</v>
      </c>
      <c r="AI35" s="333">
        <f>AH35/AH6</f>
        <v/>
      </c>
      <c r="AJ35" s="332" t="n">
        <v>430</v>
      </c>
      <c r="AK35" s="333">
        <f>AJ35/AJ6</f>
        <v/>
      </c>
      <c r="AL35" s="332" t="n">
        <v>370</v>
      </c>
      <c r="AM35" s="333">
        <f>AL35/AL6</f>
        <v/>
      </c>
      <c r="AN35" s="332" t="n">
        <v>349</v>
      </c>
      <c r="AO35" s="333">
        <f>AN35/AN6</f>
        <v/>
      </c>
      <c r="AP35" s="332" t="n">
        <v>349</v>
      </c>
      <c r="AQ35" s="333">
        <f>AP35/AP6</f>
        <v/>
      </c>
      <c r="AR35" s="332" t="n">
        <v>366</v>
      </c>
      <c r="AS35" s="333">
        <f>AR35/AR6</f>
        <v/>
      </c>
      <c r="AT35" s="332" t="n">
        <v>280</v>
      </c>
      <c r="AU35" s="333">
        <f>AT35/AT6</f>
        <v/>
      </c>
      <c r="AV35" s="332" t="n">
        <v>199</v>
      </c>
      <c r="AW35" s="333">
        <f>AV35/AV6</f>
        <v/>
      </c>
      <c r="AX35" s="332" t="n">
        <v>393</v>
      </c>
      <c r="AY35" s="333">
        <f>AX35/AX6</f>
        <v/>
      </c>
      <c r="AZ35" s="332" t="n">
        <v>297</v>
      </c>
      <c r="BA35" s="333">
        <f>AZ35/AZ6</f>
        <v/>
      </c>
      <c r="BB35" s="332" t="n">
        <v>279</v>
      </c>
      <c r="BC35" s="333">
        <f>BB35/BB6</f>
        <v/>
      </c>
      <c r="BD35" s="332" t="n">
        <v>328</v>
      </c>
      <c r="BE35" s="333">
        <f>BD35/BD6</f>
        <v/>
      </c>
      <c r="BF35" s="332" t="n">
        <v>381</v>
      </c>
      <c r="BG35" s="333">
        <f>BF35/BF6</f>
        <v/>
      </c>
      <c r="BH35" s="332" t="n">
        <v>319</v>
      </c>
      <c r="BI35" s="333">
        <f>BH35/BH6</f>
        <v/>
      </c>
      <c r="BJ35" s="195">
        <f>AVERAGE(B35,D35,F35,H35,J35,L35,N35,P35,R35,T35,V35,X35,Z35,AB35,AD35,AF35,AH35,AJ35,AL35,AN35,AP35,AR35,AT35,AV35,AX35,AZ35,BB35,BD35,BF35,BH35)</f>
        <v/>
      </c>
      <c r="BK35" s="196">
        <f>BJ35/BJ6</f>
        <v/>
      </c>
      <c r="BL35" s="195">
        <f>SUM(B35,D35,F35,H35,J35,L35,N35,P35,R35,T35,V35,X35,Z35,AB35,AD35,AF35,AH35,AJ35,AL35,AN35,AP35,AR35,AT35,AV35,AX35,AZ35,BB35,BD35,BF35,BH35)</f>
        <v/>
      </c>
      <c r="BM35" s="155" t="n"/>
    </row>
    <row r="36">
      <c r="A36" s="6" t="inlineStr">
        <is>
          <t>Составная цель «Бронирование в ЛК»</t>
        </is>
      </c>
      <c r="B36" s="319" t="n"/>
      <c r="C36" s="323" t="n"/>
      <c r="D36" s="319" t="n"/>
      <c r="E36" s="323" t="n"/>
      <c r="F36" s="319" t="n"/>
      <c r="G36" s="323" t="n"/>
      <c r="H36" s="319" t="n"/>
      <c r="I36" s="323" t="n"/>
      <c r="J36" s="319" t="n"/>
      <c r="K36" s="323" t="n"/>
      <c r="L36" s="319" t="n"/>
      <c r="M36" s="323" t="n"/>
      <c r="N36" s="319" t="n"/>
      <c r="O36" s="323" t="n"/>
      <c r="P36" s="319" t="n"/>
      <c r="Q36" s="323" t="n"/>
      <c r="R36" s="319" t="n"/>
      <c r="S36" s="323" t="n"/>
      <c r="T36" s="319" t="n"/>
      <c r="U36" s="323" t="n"/>
      <c r="V36" s="319" t="n"/>
      <c r="W36" s="323" t="n"/>
      <c r="X36" s="319" t="n"/>
      <c r="Y36" s="323" t="n"/>
      <c r="Z36" s="319" t="n"/>
      <c r="AA36" s="323" t="n"/>
      <c r="AB36" s="319" t="n"/>
      <c r="AC36" s="323" t="n"/>
      <c r="AD36" s="319" t="n"/>
      <c r="AE36" s="323" t="n"/>
      <c r="AF36" s="319" t="n"/>
      <c r="AG36" s="323" t="n"/>
      <c r="AH36" s="319" t="n"/>
      <c r="AI36" s="323" t="n"/>
      <c r="AJ36" s="319" t="n"/>
      <c r="AK36" s="323" t="n"/>
      <c r="AL36" s="319" t="n"/>
      <c r="AM36" s="323" t="n"/>
      <c r="AN36" s="319" t="n"/>
      <c r="AO36" s="323" t="n"/>
      <c r="AP36" s="319" t="n"/>
      <c r="AQ36" s="323" t="n"/>
      <c r="AR36" s="319" t="n"/>
      <c r="AS36" s="323" t="n"/>
      <c r="AT36" s="319" t="n"/>
      <c r="AU36" s="323" t="n"/>
      <c r="AV36" s="319" t="n"/>
      <c r="AW36" s="323" t="n"/>
      <c r="AX36" s="319" t="n"/>
      <c r="AY36" s="323" t="n"/>
      <c r="AZ36" s="319" t="n"/>
      <c r="BA36" s="323" t="n"/>
      <c r="BB36" s="319" t="n"/>
      <c r="BC36" s="323" t="n"/>
      <c r="BD36" s="319" t="n"/>
      <c r="BE36" s="323" t="n"/>
      <c r="BF36" s="319" t="n"/>
      <c r="BG36" s="323" t="n"/>
      <c r="BH36" s="319" t="n"/>
      <c r="BI36" s="323" t="n"/>
      <c r="BJ36" s="167" t="n"/>
      <c r="BK36" s="186" t="n"/>
      <c r="BL36" s="167" t="n"/>
      <c r="BM36" s="155" t="n"/>
    </row>
    <row r="37">
      <c r="A37" s="9" t="inlineStr">
        <is>
          <t>Начал бронирование</t>
        </is>
      </c>
      <c r="B37" s="336" t="n">
        <v>239</v>
      </c>
      <c r="C37" s="337">
        <f>B37/B4</f>
        <v/>
      </c>
      <c r="D37" s="336" t="n">
        <v>137</v>
      </c>
      <c r="E37" s="337">
        <f>D37/D4</f>
        <v/>
      </c>
      <c r="F37" s="336" t="n">
        <v>86</v>
      </c>
      <c r="G37" s="337">
        <f>F37/F4</f>
        <v/>
      </c>
      <c r="H37" s="336" t="n">
        <v>156</v>
      </c>
      <c r="I37" s="337">
        <f>H37/H4</f>
        <v/>
      </c>
      <c r="J37" s="336" t="n">
        <v>179</v>
      </c>
      <c r="K37" s="337">
        <f>J37/J4</f>
        <v/>
      </c>
      <c r="L37" s="336" t="n">
        <v>179</v>
      </c>
      <c r="M37" s="337">
        <f>L37/L4</f>
        <v/>
      </c>
      <c r="N37" s="336" t="n">
        <v>178</v>
      </c>
      <c r="O37" s="337">
        <f>N37/N4</f>
        <v/>
      </c>
      <c r="P37" s="336" t="n">
        <v>334</v>
      </c>
      <c r="Q37" s="337">
        <f>P37/P4</f>
        <v/>
      </c>
      <c r="R37" s="336" t="n">
        <v>148</v>
      </c>
      <c r="S37" s="337">
        <f>R37/R4</f>
        <v/>
      </c>
      <c r="T37" s="336" t="n">
        <v>110</v>
      </c>
      <c r="U37" s="337">
        <f>T37/T4</f>
        <v/>
      </c>
      <c r="V37" s="336" t="n">
        <v>225</v>
      </c>
      <c r="W37" s="337">
        <f>V37/V4</f>
        <v/>
      </c>
      <c r="X37" s="336" t="n">
        <v>30</v>
      </c>
      <c r="Y37" s="337">
        <f>X37/X4</f>
        <v/>
      </c>
      <c r="Z37" s="336" t="n">
        <v>33</v>
      </c>
      <c r="AA37" s="337">
        <f>Z37/Z4</f>
        <v/>
      </c>
      <c r="AB37" s="336" t="n">
        <v>64</v>
      </c>
      <c r="AC37" s="337">
        <f>AB37/AB4</f>
        <v/>
      </c>
      <c r="AD37" s="336" t="n">
        <v>469</v>
      </c>
      <c r="AE37" s="337">
        <f>AD37/AD4</f>
        <v/>
      </c>
      <c r="AF37" s="336" t="n">
        <v>185</v>
      </c>
      <c r="AG37" s="337">
        <f>AF37/AF4</f>
        <v/>
      </c>
      <c r="AH37" s="336" t="n">
        <v>80</v>
      </c>
      <c r="AI37" s="337">
        <f>AH37/AH4</f>
        <v/>
      </c>
      <c r="AJ37" s="336" t="n">
        <v>155</v>
      </c>
      <c r="AK37" s="337">
        <f>AJ37/AJ4</f>
        <v/>
      </c>
      <c r="AL37" s="336" t="n">
        <v>70</v>
      </c>
      <c r="AM37" s="337">
        <f>AL37/AL4</f>
        <v/>
      </c>
      <c r="AN37" s="336" t="n">
        <v>25</v>
      </c>
      <c r="AO37" s="337">
        <f>AN37/AN4</f>
        <v/>
      </c>
      <c r="AP37" s="336" t="n">
        <v>13</v>
      </c>
      <c r="AQ37" s="337">
        <f>AP37/AP4</f>
        <v/>
      </c>
      <c r="AR37" s="336" t="n">
        <v>189</v>
      </c>
      <c r="AS37" s="337">
        <f>AR37/AR4</f>
        <v/>
      </c>
      <c r="AT37" s="336" t="n">
        <v>94</v>
      </c>
      <c r="AU37" s="337">
        <f>AT37/AT4</f>
        <v/>
      </c>
      <c r="AV37" s="336" t="n">
        <v>68</v>
      </c>
      <c r="AW37" s="337">
        <f>AV37/AV4</f>
        <v/>
      </c>
      <c r="AX37" s="336" t="n">
        <v>185</v>
      </c>
      <c r="AY37" s="337">
        <f>AX37/AX4</f>
        <v/>
      </c>
      <c r="AZ37" s="336" t="n">
        <v>61</v>
      </c>
      <c r="BA37" s="337">
        <f>AZ37/AZ4</f>
        <v/>
      </c>
      <c r="BB37" s="336" t="n">
        <v>16</v>
      </c>
      <c r="BC37" s="337">
        <f>BB37/BB4</f>
        <v/>
      </c>
      <c r="BD37" s="336" t="n">
        <v>169</v>
      </c>
      <c r="BE37" s="337">
        <f>BD37/BD4</f>
        <v/>
      </c>
      <c r="BF37" s="336" t="n">
        <v>294</v>
      </c>
      <c r="BG37" s="337">
        <f>BF37/BF4</f>
        <v/>
      </c>
      <c r="BH37" s="336" t="n">
        <v>131</v>
      </c>
      <c r="BI37" s="337">
        <f>BH37/BH4</f>
        <v/>
      </c>
      <c r="BJ37" s="167">
        <f>AVERAGE(B37,D37,F37,H37,J37,L37,N37,P37,R37,T37,V37,X37,Z37,AB37,AD37,AF37,AH37,AJ37,AL37,AN37,AP37,AR37,AT37,AV37,AX37,AZ37,BB37,BD37,BF37,BH37)</f>
        <v/>
      </c>
      <c r="BK37" s="186">
        <f>BJ37/BJ4</f>
        <v/>
      </c>
      <c r="BL37" s="167">
        <f>SUM(B37,D37,F37,H37,J37,L37,N37,P37,R37,T37,V37,X37,Z37,AB37,AD37,AF37,AH37,AJ37,AL37,AN37,AP37,AR37,AT37,AV37,AX37,AZ37,BB37,BD37,BF37,BH37)</f>
        <v/>
      </c>
      <c r="BM37" s="155" t="n"/>
    </row>
    <row r="38">
      <c r="A38" s="9" t="inlineStr">
        <is>
          <t>Заполнил данные бронирования</t>
        </is>
      </c>
      <c r="B38" s="336" t="n">
        <v>133</v>
      </c>
      <c r="C38" s="337">
        <f>B38/B37</f>
        <v/>
      </c>
      <c r="D38" s="336" t="n">
        <v>72</v>
      </c>
      <c r="E38" s="337">
        <f>D38/D37</f>
        <v/>
      </c>
      <c r="F38" s="336" t="n">
        <v>50</v>
      </c>
      <c r="G38" s="337">
        <f>F38/F37</f>
        <v/>
      </c>
      <c r="H38" s="336" t="n">
        <v>90</v>
      </c>
      <c r="I38" s="337">
        <f>H38/H37</f>
        <v/>
      </c>
      <c r="J38" s="336" t="n">
        <v>103</v>
      </c>
      <c r="K38" s="337">
        <f>J38/J37</f>
        <v/>
      </c>
      <c r="L38" s="336" t="n">
        <v>102</v>
      </c>
      <c r="M38" s="337">
        <f>L38/L37</f>
        <v/>
      </c>
      <c r="N38" s="336" t="n">
        <v>92</v>
      </c>
      <c r="O38" s="337">
        <f>N38/N37</f>
        <v/>
      </c>
      <c r="P38" s="336" t="n">
        <v>173</v>
      </c>
      <c r="Q38" s="337">
        <f>P38/P37</f>
        <v/>
      </c>
      <c r="R38" s="336" t="n">
        <v>89</v>
      </c>
      <c r="S38" s="337">
        <f>R38/R37</f>
        <v/>
      </c>
      <c r="T38" s="336" t="n">
        <v>62</v>
      </c>
      <c r="U38" s="337">
        <f>T38/T37</f>
        <v/>
      </c>
      <c r="V38" s="336" t="n">
        <v>136</v>
      </c>
      <c r="W38" s="337">
        <f>V38/V37</f>
        <v/>
      </c>
      <c r="X38" s="336" t="n">
        <v>17</v>
      </c>
      <c r="Y38" s="337">
        <f>X38/X37</f>
        <v/>
      </c>
      <c r="Z38" s="336" t="n">
        <v>18</v>
      </c>
      <c r="AA38" s="337">
        <f>Z38/Z37</f>
        <v/>
      </c>
      <c r="AB38" s="336" t="n">
        <v>41</v>
      </c>
      <c r="AC38" s="337">
        <f>AB38/AB37</f>
        <v/>
      </c>
      <c r="AD38" s="336" t="n">
        <v>242</v>
      </c>
      <c r="AE38" s="337">
        <f>AD38/AD37</f>
        <v/>
      </c>
      <c r="AF38" s="336" t="n">
        <v>105</v>
      </c>
      <c r="AG38" s="337">
        <f>AF38/AF37</f>
        <v/>
      </c>
      <c r="AH38" s="336" t="n">
        <v>38</v>
      </c>
      <c r="AI38" s="337">
        <f>AH38/AH37</f>
        <v/>
      </c>
      <c r="AJ38" s="336" t="n">
        <v>84</v>
      </c>
      <c r="AK38" s="337">
        <f>AJ38/AJ37</f>
        <v/>
      </c>
      <c r="AL38" s="336" t="n">
        <v>42</v>
      </c>
      <c r="AM38" s="337">
        <f>AL38/AL37</f>
        <v/>
      </c>
      <c r="AN38" s="336" t="n">
        <v>10</v>
      </c>
      <c r="AO38" s="337">
        <f>AN38/AN37</f>
        <v/>
      </c>
      <c r="AP38" s="336" t="n">
        <v>5</v>
      </c>
      <c r="AQ38" s="337">
        <f>AP38/AP37</f>
        <v/>
      </c>
      <c r="AR38" s="336" t="n">
        <v>106</v>
      </c>
      <c r="AS38" s="337">
        <f>AR38/AR37</f>
        <v/>
      </c>
      <c r="AT38" s="336" t="n">
        <v>52</v>
      </c>
      <c r="AU38" s="337">
        <f>AT38/AT37</f>
        <v/>
      </c>
      <c r="AV38" s="336" t="n">
        <v>33</v>
      </c>
      <c r="AW38" s="337">
        <f>AV38/AV37</f>
        <v/>
      </c>
      <c r="AX38" s="336" t="n">
        <v>107</v>
      </c>
      <c r="AY38" s="337">
        <f>AX38/AX37</f>
        <v/>
      </c>
      <c r="AZ38" s="336" t="n">
        <v>30</v>
      </c>
      <c r="BA38" s="337">
        <f>AZ38/AZ37</f>
        <v/>
      </c>
      <c r="BB38" s="336" t="n">
        <v>8</v>
      </c>
      <c r="BC38" s="337">
        <f>BB38/BB37</f>
        <v/>
      </c>
      <c r="BD38" s="336" t="n">
        <v>92</v>
      </c>
      <c r="BE38" s="337">
        <f>BD38/BD37</f>
        <v/>
      </c>
      <c r="BF38" s="336" t="n">
        <v>158</v>
      </c>
      <c r="BG38" s="337">
        <f>BF38/BF37</f>
        <v/>
      </c>
      <c r="BH38" s="336" t="n">
        <v>79</v>
      </c>
      <c r="BI38" s="337">
        <f>BH38/BH37</f>
        <v/>
      </c>
      <c r="BJ38" s="167">
        <f>AVERAGE(B38,D38,F38,H38,J38,L38,N38,P38,R38,T38,V38,X38,Z38,AB38,AD38,AF38,AH38,AJ38,AL38,AN38,AP38,AR38,AT38,AV38,AX38,AZ38,BB38,BD38,BF38,BH38)</f>
        <v/>
      </c>
      <c r="BK38" s="186">
        <f>BJ38/BJ37</f>
        <v/>
      </c>
      <c r="BL38" s="167">
        <f>SUM(B38,D38,F38,H38,J38,L38,N38,P38,R38,T38,V38,X38,Z38,AB38,AD38,AF38,AH38,AJ38,AL38,AN38,AP38,AR38,AT38,AV38,AX38,AZ38,BB38,BD38,BF38,BH38)</f>
        <v/>
      </c>
      <c r="BM38" s="155" t="n"/>
    </row>
    <row r="39" ht="15.75" customHeight="1" s="665" thickBot="1">
      <c r="A39" s="9" t="inlineStr">
        <is>
          <t>Успешно забронировался</t>
        </is>
      </c>
      <c r="B39" s="338" t="n">
        <v>130</v>
      </c>
      <c r="C39" s="339">
        <f>B39/B37</f>
        <v/>
      </c>
      <c r="D39" s="338" t="n">
        <v>69</v>
      </c>
      <c r="E39" s="339">
        <f>D39/D37</f>
        <v/>
      </c>
      <c r="F39" s="338" t="n">
        <v>45</v>
      </c>
      <c r="G39" s="339">
        <f>F39/F37</f>
        <v/>
      </c>
      <c r="H39" s="338" t="n">
        <v>86</v>
      </c>
      <c r="I39" s="339">
        <f>H39/H37</f>
        <v/>
      </c>
      <c r="J39" s="338" t="n">
        <v>100</v>
      </c>
      <c r="K39" s="339">
        <f>J39/J37</f>
        <v/>
      </c>
      <c r="L39" s="338" t="n">
        <v>96</v>
      </c>
      <c r="M39" s="339">
        <f>L39/L37</f>
        <v/>
      </c>
      <c r="N39" s="338" t="n">
        <v>86</v>
      </c>
      <c r="O39" s="339">
        <f>N39/N37</f>
        <v/>
      </c>
      <c r="P39" s="338" t="n">
        <v>165</v>
      </c>
      <c r="Q39" s="339">
        <f>P39/P37</f>
        <v/>
      </c>
      <c r="R39" s="338" t="n">
        <v>87</v>
      </c>
      <c r="S39" s="339">
        <f>R39/R37</f>
        <v/>
      </c>
      <c r="T39" s="338" t="n">
        <v>54</v>
      </c>
      <c r="U39" s="339">
        <f>T39/T37</f>
        <v/>
      </c>
      <c r="V39" s="338" t="n">
        <v>129</v>
      </c>
      <c r="W39" s="339">
        <f>V39/V37</f>
        <v/>
      </c>
      <c r="X39" s="338" t="n">
        <v>16</v>
      </c>
      <c r="Y39" s="339">
        <f>X39/X37</f>
        <v/>
      </c>
      <c r="Z39" s="338" t="n">
        <v>14</v>
      </c>
      <c r="AA39" s="339">
        <f>Z39/Z37</f>
        <v/>
      </c>
      <c r="AB39" s="338" t="n">
        <v>39</v>
      </c>
      <c r="AC39" s="339">
        <f>AB39/AB37</f>
        <v/>
      </c>
      <c r="AD39" s="338" t="n">
        <v>229</v>
      </c>
      <c r="AE39" s="339">
        <f>AD39/AD37</f>
        <v/>
      </c>
      <c r="AF39" s="338" t="n">
        <v>99</v>
      </c>
      <c r="AG39" s="339">
        <f>AF39/AF37</f>
        <v/>
      </c>
      <c r="AH39" s="338" t="n">
        <v>36</v>
      </c>
      <c r="AI39" s="339">
        <f>AH39/AH37</f>
        <v/>
      </c>
      <c r="AJ39" s="338" t="n">
        <v>76</v>
      </c>
      <c r="AK39" s="339">
        <f>AJ39/AJ37</f>
        <v/>
      </c>
      <c r="AL39" s="338" t="n">
        <v>40</v>
      </c>
      <c r="AM39" s="339">
        <f>AL39/AL37</f>
        <v/>
      </c>
      <c r="AN39" s="338" t="n">
        <v>8</v>
      </c>
      <c r="AO39" s="339">
        <f>AN39/AN37</f>
        <v/>
      </c>
      <c r="AP39" s="338" t="n">
        <v>5</v>
      </c>
      <c r="AQ39" s="339">
        <f>AP39/AP37</f>
        <v/>
      </c>
      <c r="AR39" s="338" t="n">
        <v>97</v>
      </c>
      <c r="AS39" s="339">
        <f>AR39/AR37</f>
        <v/>
      </c>
      <c r="AT39" s="338" t="n">
        <v>48</v>
      </c>
      <c r="AU39" s="339">
        <f>AT39/AT37</f>
        <v/>
      </c>
      <c r="AV39" s="338" t="n">
        <v>33</v>
      </c>
      <c r="AW39" s="339">
        <f>AV39/AV37</f>
        <v/>
      </c>
      <c r="AX39" s="338" t="n">
        <v>103</v>
      </c>
      <c r="AY39" s="339">
        <f>AX39/AX37</f>
        <v/>
      </c>
      <c r="AZ39" s="338" t="n">
        <v>27</v>
      </c>
      <c r="BA39" s="339">
        <f>AZ39/AZ37</f>
        <v/>
      </c>
      <c r="BB39" s="338" t="n">
        <v>7</v>
      </c>
      <c r="BC39" s="339">
        <f>BB39/BB37</f>
        <v/>
      </c>
      <c r="BD39" s="338" t="n">
        <v>87</v>
      </c>
      <c r="BE39" s="339">
        <f>BD39/BD37</f>
        <v/>
      </c>
      <c r="BF39" s="338" t="n">
        <v>151</v>
      </c>
      <c r="BG39" s="339">
        <f>BF39/BF37</f>
        <v/>
      </c>
      <c r="BH39" s="338" t="n">
        <v>71</v>
      </c>
      <c r="BI39" s="339">
        <f>BH39/BH37</f>
        <v/>
      </c>
      <c r="BJ39" s="167">
        <f>AVERAGE(B39,D39,F39,H39,J39,L39,N39,P39,R39,T39,V39,X39,Z39,AB39,AD39,AF39,AH39,AJ39,AL39,AN39,AP39,AR39,AT39,AV39,AX39,AZ39,BB39,BD39,BF39,BH39)</f>
        <v/>
      </c>
      <c r="BK39" s="186">
        <f>BJ39/BJ37</f>
        <v/>
      </c>
      <c r="BL39" s="167">
        <f>SUM(B39,D39,F39,H39,J39,L39,N39,P39,R39,T39,V39,X39,Z39,AB39,AD39,AF39,AH39,AJ39,AL39,AN39,AP39,AR39,AT39,AV39,AX39,AZ39,BB39,BD39,BF39,BH39)</f>
        <v/>
      </c>
      <c r="BM39" s="155" t="n"/>
    </row>
    <row r="40">
      <c r="A40" s="6" t="inlineStr">
        <is>
          <t>Составная цель «Отказ от бронирования в ЛК»</t>
        </is>
      </c>
      <c r="B40" s="321" t="n"/>
      <c r="C40" s="322" t="n"/>
      <c r="D40" s="321" t="n"/>
      <c r="E40" s="322" t="n"/>
      <c r="F40" s="321" t="n"/>
      <c r="G40" s="322" t="n"/>
      <c r="H40" s="321" t="n"/>
      <c r="I40" s="322" t="n"/>
      <c r="J40" s="321" t="n"/>
      <c r="K40" s="322" t="n"/>
      <c r="L40" s="321" t="n"/>
      <c r="M40" s="322" t="n"/>
      <c r="N40" s="321" t="n"/>
      <c r="O40" s="322" t="n"/>
      <c r="P40" s="321" t="n"/>
      <c r="Q40" s="322" t="n"/>
      <c r="R40" s="321" t="n"/>
      <c r="S40" s="322" t="n"/>
      <c r="T40" s="321" t="n"/>
      <c r="U40" s="322" t="n"/>
      <c r="V40" s="321" t="n"/>
      <c r="W40" s="322" t="n"/>
      <c r="X40" s="321" t="n"/>
      <c r="Y40" s="322" t="n"/>
      <c r="Z40" s="321" t="n"/>
      <c r="AA40" s="322" t="n"/>
      <c r="AB40" s="321" t="n"/>
      <c r="AC40" s="322" t="n"/>
      <c r="AD40" s="321" t="n"/>
      <c r="AE40" s="322" t="n"/>
      <c r="AF40" s="321" t="n"/>
      <c r="AG40" s="322" t="n"/>
      <c r="AH40" s="321" t="n"/>
      <c r="AI40" s="322" t="n"/>
      <c r="AJ40" s="321" t="n"/>
      <c r="AK40" s="322" t="n"/>
      <c r="AL40" s="321" t="n"/>
      <c r="AM40" s="322" t="n"/>
      <c r="AN40" s="321" t="n"/>
      <c r="AO40" s="322" t="n"/>
      <c r="AP40" s="321" t="n"/>
      <c r="AQ40" s="322" t="n"/>
      <c r="AR40" s="321" t="n"/>
      <c r="AS40" s="322" t="n"/>
      <c r="AT40" s="321" t="n"/>
      <c r="AU40" s="322" t="n"/>
      <c r="AV40" s="321" t="n"/>
      <c r="AW40" s="322" t="n"/>
      <c r="AX40" s="321" t="n"/>
      <c r="AY40" s="322" t="n"/>
      <c r="AZ40" s="321" t="n"/>
      <c r="BA40" s="322" t="n"/>
      <c r="BB40" s="321" t="n"/>
      <c r="BC40" s="322" t="n"/>
      <c r="BD40" s="321" t="n"/>
      <c r="BE40" s="322" t="n"/>
      <c r="BF40" s="321" t="n"/>
      <c r="BG40" s="322" t="n"/>
      <c r="BH40" s="321" t="n"/>
      <c r="BI40" s="322" t="n"/>
      <c r="BJ40" s="160" t="n"/>
      <c r="BK40" s="204" t="n"/>
      <c r="BL40" s="160" t="n"/>
      <c r="BM40" s="155" t="n"/>
    </row>
    <row r="41">
      <c r="A41" s="9" t="inlineStr">
        <is>
          <t>Нажал кнопку "Нет, спасибо"</t>
        </is>
      </c>
      <c r="B41" s="321" t="n">
        <v>837</v>
      </c>
      <c r="C41" s="322">
        <f>B41/B4</f>
        <v/>
      </c>
      <c r="D41" s="321" t="n">
        <v>385</v>
      </c>
      <c r="E41" s="322">
        <f>D41/D4</f>
        <v/>
      </c>
      <c r="F41" s="321" t="n">
        <v>234</v>
      </c>
      <c r="G41" s="322">
        <f>F41/F4</f>
        <v/>
      </c>
      <c r="H41" s="321" t="n">
        <v>476</v>
      </c>
      <c r="I41" s="322">
        <f>H41/H4</f>
        <v/>
      </c>
      <c r="J41" s="321" t="n">
        <v>707</v>
      </c>
      <c r="K41" s="322">
        <f>J41/J4</f>
        <v/>
      </c>
      <c r="L41" s="321" t="n">
        <v>622</v>
      </c>
      <c r="M41" s="322">
        <f>L41/L4</f>
        <v/>
      </c>
      <c r="N41" s="321" t="n">
        <v>689</v>
      </c>
      <c r="O41" s="322">
        <f>N41/N4</f>
        <v/>
      </c>
      <c r="P41" s="321" t="n">
        <v>1307</v>
      </c>
      <c r="Q41" s="322">
        <f>P41/P4</f>
        <v/>
      </c>
      <c r="R41" s="321" t="n">
        <v>511</v>
      </c>
      <c r="S41" s="322">
        <f>R41/R4</f>
        <v/>
      </c>
      <c r="T41" s="321" t="n">
        <v>304</v>
      </c>
      <c r="U41" s="322">
        <f>T41/T4</f>
        <v/>
      </c>
      <c r="V41" s="321" t="n">
        <v>820</v>
      </c>
      <c r="W41" s="322">
        <f>V41/V4</f>
        <v/>
      </c>
      <c r="X41" s="321" t="n">
        <v>97</v>
      </c>
      <c r="Y41" s="322">
        <f>X41/X4</f>
        <v/>
      </c>
      <c r="Z41" s="321" t="n">
        <v>80</v>
      </c>
      <c r="AA41" s="322">
        <f>Z41/Z4</f>
        <v/>
      </c>
      <c r="AB41" s="321" t="n">
        <v>156</v>
      </c>
      <c r="AC41" s="322">
        <f>AB41/AB4</f>
        <v/>
      </c>
      <c r="AD41" s="321" t="n">
        <v>1605</v>
      </c>
      <c r="AE41" s="322">
        <f>AD41/AD4</f>
        <v/>
      </c>
      <c r="AF41" s="321" t="n">
        <v>532</v>
      </c>
      <c r="AG41" s="322">
        <f>AF41/AF4</f>
        <v/>
      </c>
      <c r="AH41" s="321" t="n">
        <v>284</v>
      </c>
      <c r="AI41" s="322">
        <f>AH41/AH4</f>
        <v/>
      </c>
      <c r="AJ41" s="321" t="n">
        <v>524</v>
      </c>
      <c r="AK41" s="322">
        <f>AJ41/AJ4</f>
        <v/>
      </c>
      <c r="AL41" s="321" t="n">
        <v>214</v>
      </c>
      <c r="AM41" s="322">
        <f>AL41/AL4</f>
        <v/>
      </c>
      <c r="AN41" s="321" t="n">
        <v>57</v>
      </c>
      <c r="AO41" s="322">
        <f>AN41/AN4</f>
        <v/>
      </c>
      <c r="AP41" s="321" t="n">
        <v>56</v>
      </c>
      <c r="AQ41" s="322">
        <f>AP41/AP4</f>
        <v/>
      </c>
      <c r="AR41" s="321" t="n">
        <v>560</v>
      </c>
      <c r="AS41" s="322">
        <f>AR41/AR4</f>
        <v/>
      </c>
      <c r="AT41" s="321" t="n">
        <v>296</v>
      </c>
      <c r="AU41" s="322">
        <f>AT41/AT4</f>
        <v/>
      </c>
      <c r="AV41" s="321" t="n">
        <v>197</v>
      </c>
      <c r="AW41" s="322">
        <f>AV41/AV4</f>
        <v/>
      </c>
      <c r="AX41" s="321" t="n">
        <v>590</v>
      </c>
      <c r="AY41" s="322">
        <f>AX41/AX4</f>
        <v/>
      </c>
      <c r="AZ41" s="321" t="n">
        <v>239</v>
      </c>
      <c r="BA41" s="322">
        <f>AZ41/AZ4</f>
        <v/>
      </c>
      <c r="BB41" s="321" t="n">
        <v>39</v>
      </c>
      <c r="BC41" s="322">
        <f>BB41/BB4</f>
        <v/>
      </c>
      <c r="BD41" s="321" t="n">
        <v>599</v>
      </c>
      <c r="BE41" s="322">
        <f>BD41/BD4</f>
        <v/>
      </c>
      <c r="BF41" s="321" t="n">
        <v>1010</v>
      </c>
      <c r="BG41" s="322">
        <f>BF41/BF4</f>
        <v/>
      </c>
      <c r="BH41" s="321" t="n">
        <v>449</v>
      </c>
      <c r="BI41" s="322">
        <f>BH41/BH4</f>
        <v/>
      </c>
      <c r="BJ41" s="167">
        <f>AVERAGE(B41,D41,F41,H41,J41,L41,N41,P41,R41,T41,V41,X41,Z41,AB41,AD41,AF41,AH41,AJ41,AL41,AN41,AP41,AR41,AT41,AV41,AX41,AZ41,BB41,BD41,BF41,BH41)</f>
        <v/>
      </c>
      <c r="BK41" s="186">
        <f>BJ41/BJ4</f>
        <v/>
      </c>
      <c r="BL41" s="167">
        <f>SUM(B41,D41,F41,H41,J41,L41,N41,P41,R41,T41,V41,X41,Z41,AB41,AD41,AF41,AH41,AJ41,AL41,AN41,AP41,AR41,AT41,AV41,AX41,AZ41,BB41,BD41,BF41,BH41)</f>
        <v/>
      </c>
      <c r="BM41" s="155" t="n"/>
    </row>
    <row r="42">
      <c r="A42" s="9" t="inlineStr">
        <is>
          <t>Указал причину отказа</t>
        </is>
      </c>
      <c r="B42" s="321" t="n">
        <v>490</v>
      </c>
      <c r="C42" s="322">
        <f>B42/B41</f>
        <v/>
      </c>
      <c r="D42" s="321" t="n">
        <v>231</v>
      </c>
      <c r="E42" s="322">
        <f>D42/D41</f>
        <v/>
      </c>
      <c r="F42" s="321" t="n">
        <v>152</v>
      </c>
      <c r="G42" s="322">
        <f>F42/F41</f>
        <v/>
      </c>
      <c r="H42" s="321" t="n">
        <v>300</v>
      </c>
      <c r="I42" s="322">
        <f>H42/H41</f>
        <v/>
      </c>
      <c r="J42" s="321" t="n">
        <v>446</v>
      </c>
      <c r="K42" s="322">
        <f>J42/J41</f>
        <v/>
      </c>
      <c r="L42" s="321" t="n">
        <v>372</v>
      </c>
      <c r="M42" s="322">
        <f>L42/L41</f>
        <v/>
      </c>
      <c r="N42" s="321" t="n">
        <v>400</v>
      </c>
      <c r="O42" s="322">
        <f>N42/N41</f>
        <v/>
      </c>
      <c r="P42" s="321" t="n">
        <v>785</v>
      </c>
      <c r="Q42" s="322">
        <f>P42/P41</f>
        <v/>
      </c>
      <c r="R42" s="321" t="n">
        <v>298</v>
      </c>
      <c r="S42" s="322">
        <f>R42/R41</f>
        <v/>
      </c>
      <c r="T42" s="321" t="n">
        <v>182</v>
      </c>
      <c r="U42" s="322">
        <f>T42/T41</f>
        <v/>
      </c>
      <c r="V42" s="321" t="n">
        <v>494</v>
      </c>
      <c r="W42" s="322">
        <f>V42/V41</f>
        <v/>
      </c>
      <c r="X42" s="321" t="n">
        <v>54</v>
      </c>
      <c r="Y42" s="322">
        <f>X42/X41</f>
        <v/>
      </c>
      <c r="Z42" s="321" t="n">
        <v>43</v>
      </c>
      <c r="AA42" s="322">
        <f>Z42/Z41</f>
        <v/>
      </c>
      <c r="AB42" s="321" t="n">
        <v>98</v>
      </c>
      <c r="AC42" s="322">
        <f>AB42/AB41</f>
        <v/>
      </c>
      <c r="AD42" s="321" t="n">
        <v>932</v>
      </c>
      <c r="AE42" s="322">
        <f>AD42/AD41</f>
        <v/>
      </c>
      <c r="AF42" s="321" t="n">
        <v>302</v>
      </c>
      <c r="AG42" s="322">
        <f>AF42/AF41</f>
        <v/>
      </c>
      <c r="AH42" s="321" t="n">
        <v>178</v>
      </c>
      <c r="AI42" s="322">
        <f>AH42/AH41</f>
        <v/>
      </c>
      <c r="AJ42" s="321" t="n">
        <v>306</v>
      </c>
      <c r="AK42" s="322">
        <f>AJ42/AJ41</f>
        <v/>
      </c>
      <c r="AL42" s="321" t="n">
        <v>117</v>
      </c>
      <c r="AM42" s="322">
        <f>AL42/AL41</f>
        <v/>
      </c>
      <c r="AN42" s="321" t="n">
        <v>30</v>
      </c>
      <c r="AO42" s="322">
        <f>AN42/AN41</f>
        <v/>
      </c>
      <c r="AP42" s="321" t="n">
        <v>35</v>
      </c>
      <c r="AQ42" s="322">
        <f>AP42/AP41</f>
        <v/>
      </c>
      <c r="AR42" s="321" t="n">
        <v>320</v>
      </c>
      <c r="AS42" s="322">
        <f>AR42/AR41</f>
        <v/>
      </c>
      <c r="AT42" s="321" t="n">
        <v>184</v>
      </c>
      <c r="AU42" s="322">
        <f>AT42/AT41</f>
        <v/>
      </c>
      <c r="AV42" s="321" t="n">
        <v>130</v>
      </c>
      <c r="AW42" s="322">
        <f>AV42/AV41</f>
        <v/>
      </c>
      <c r="AX42" s="321" t="n">
        <v>371</v>
      </c>
      <c r="AY42" s="322">
        <f>AX42/AX41</f>
        <v/>
      </c>
      <c r="AZ42" s="321" t="n">
        <v>137</v>
      </c>
      <c r="BA42" s="322">
        <f>AZ42/AZ41</f>
        <v/>
      </c>
      <c r="BB42" s="321" t="n">
        <v>25</v>
      </c>
      <c r="BC42" s="322">
        <f>BB42/BB41</f>
        <v/>
      </c>
      <c r="BD42" s="321" t="n">
        <v>369</v>
      </c>
      <c r="BE42" s="322">
        <f>BD42/BD41</f>
        <v/>
      </c>
      <c r="BF42" s="321" t="n">
        <v>612</v>
      </c>
      <c r="BG42" s="322">
        <f>BF42/BF41</f>
        <v/>
      </c>
      <c r="BH42" s="321" t="n">
        <v>270</v>
      </c>
      <c r="BI42" s="322">
        <f>BH42/BH41</f>
        <v/>
      </c>
      <c r="BJ42" s="167">
        <f>AVERAGE(B42,D42,F42,H42,J42,L42,N42,P42,R42,T42,V42,X42,Z42,AB42,AD42,AF42,AH42,AJ42,AL42,AN42,AP42,AR42,AT42,AV42,AX42,AZ42,BB42,BD42,BF42,BH42)</f>
        <v/>
      </c>
      <c r="BK42" s="186">
        <f>BJ42/BJ41</f>
        <v/>
      </c>
      <c r="BL42" s="167">
        <f>SUM(B42,D42,F42,H42,J42,L42,N42,P42,R42,T42,V42,X42,Z42,AB42,AD42,AF42,AH42,AJ42,AL42,AN42,AP42,AR42,AT42,AV42,AX42,AZ42,BB42,BD42,BF42,BH42)</f>
        <v/>
      </c>
      <c r="BM42" s="155" t="n"/>
    </row>
    <row r="43" ht="15.75" customHeight="1" s="665" thickBot="1">
      <c r="A43" s="12" t="inlineStr">
        <is>
          <t>Отказ от брони</t>
        </is>
      </c>
      <c r="B43" s="330" t="n">
        <v>470</v>
      </c>
      <c r="C43" s="331">
        <f>B43/B41</f>
        <v/>
      </c>
      <c r="D43" s="330" t="n">
        <v>220</v>
      </c>
      <c r="E43" s="331">
        <f>D43/D41</f>
        <v/>
      </c>
      <c r="F43" s="330" t="n">
        <v>145</v>
      </c>
      <c r="G43" s="331">
        <f>F43/F41</f>
        <v/>
      </c>
      <c r="H43" s="330" t="n">
        <v>285</v>
      </c>
      <c r="I43" s="331">
        <f>H43/H41</f>
        <v/>
      </c>
      <c r="J43" s="330" t="n">
        <v>424</v>
      </c>
      <c r="K43" s="331">
        <f>J43/J41</f>
        <v/>
      </c>
      <c r="L43" s="330" t="n">
        <v>357</v>
      </c>
      <c r="M43" s="331">
        <f>L43/L41</f>
        <v/>
      </c>
      <c r="N43" s="330" t="n">
        <v>384</v>
      </c>
      <c r="O43" s="331">
        <f>N43/N41</f>
        <v/>
      </c>
      <c r="P43" s="330" t="n">
        <v>753</v>
      </c>
      <c r="Q43" s="331">
        <f>P43/P41</f>
        <v/>
      </c>
      <c r="R43" s="330" t="n">
        <v>289</v>
      </c>
      <c r="S43" s="331">
        <f>R43/R41</f>
        <v/>
      </c>
      <c r="T43" s="330" t="n">
        <v>171</v>
      </c>
      <c r="U43" s="331">
        <f>T43/T41</f>
        <v/>
      </c>
      <c r="V43" s="330" t="n">
        <v>477</v>
      </c>
      <c r="W43" s="331">
        <f>V43/V41</f>
        <v/>
      </c>
      <c r="X43" s="330" t="n">
        <v>50</v>
      </c>
      <c r="Y43" s="331">
        <f>X43/X41</f>
        <v/>
      </c>
      <c r="Z43" s="330" t="n">
        <v>38</v>
      </c>
      <c r="AA43" s="331">
        <f>Z43/Z41</f>
        <v/>
      </c>
      <c r="AB43" s="330" t="n">
        <v>88</v>
      </c>
      <c r="AC43" s="331">
        <f>AB43/AB41</f>
        <v/>
      </c>
      <c r="AD43" s="330" t="n">
        <v>897</v>
      </c>
      <c r="AE43" s="331">
        <f>AD43/AD41</f>
        <v/>
      </c>
      <c r="AF43" s="330" t="n">
        <v>291</v>
      </c>
      <c r="AG43" s="331">
        <f>AF43/AF41</f>
        <v/>
      </c>
      <c r="AH43" s="330" t="n">
        <v>171</v>
      </c>
      <c r="AI43" s="331">
        <f>AH43/AH41</f>
        <v/>
      </c>
      <c r="AJ43" s="330" t="n">
        <v>296</v>
      </c>
      <c r="AK43" s="331">
        <f>AJ43/AJ41</f>
        <v/>
      </c>
      <c r="AL43" s="330" t="n">
        <v>111</v>
      </c>
      <c r="AM43" s="331">
        <f>AL43/AL41</f>
        <v/>
      </c>
      <c r="AN43" s="330" t="n">
        <v>30</v>
      </c>
      <c r="AO43" s="331">
        <f>AN43/AN41</f>
        <v/>
      </c>
      <c r="AP43" s="330" t="n">
        <v>34</v>
      </c>
      <c r="AQ43" s="331">
        <f>AP43/AP41</f>
        <v/>
      </c>
      <c r="AR43" s="330" t="n">
        <v>305</v>
      </c>
      <c r="AS43" s="331">
        <f>AR43/AR41</f>
        <v/>
      </c>
      <c r="AT43" s="330" t="n">
        <v>175</v>
      </c>
      <c r="AU43" s="331">
        <f>AT43/AT41</f>
        <v/>
      </c>
      <c r="AV43" s="330" t="n">
        <v>124</v>
      </c>
      <c r="AW43" s="331">
        <f>AV43/AV41</f>
        <v/>
      </c>
      <c r="AX43" s="330" t="n">
        <v>354</v>
      </c>
      <c r="AY43" s="331">
        <f>AX43/AX41</f>
        <v/>
      </c>
      <c r="AZ43" s="330" t="n">
        <v>130</v>
      </c>
      <c r="BA43" s="331">
        <f>AZ43/AZ41</f>
        <v/>
      </c>
      <c r="BB43" s="330" t="n">
        <v>23</v>
      </c>
      <c r="BC43" s="331">
        <f>BB43/BB41</f>
        <v/>
      </c>
      <c r="BD43" s="330" t="n">
        <v>351</v>
      </c>
      <c r="BE43" s="331">
        <f>BD43/BD41</f>
        <v/>
      </c>
      <c r="BF43" s="330" t="n">
        <v>596</v>
      </c>
      <c r="BG43" s="331">
        <f>BF43/BF41</f>
        <v/>
      </c>
      <c r="BH43" s="330" t="n">
        <v>256</v>
      </c>
      <c r="BI43" s="331">
        <f>BH43/BH41</f>
        <v/>
      </c>
      <c r="BJ43" s="177">
        <f>AVERAGE(B43,D43,F43,H43,J43,L43,N43,P43,R43,T43,V43,X43,Z43,AB43,AD43,AF43,AH43,AJ43,AL43,AN43,AP43,AR43,AT43,AV43,AX43,AZ43,BB43,BD43,BF43,BH43)</f>
        <v/>
      </c>
      <c r="BK43" s="205">
        <f>BJ43/BJ41</f>
        <v/>
      </c>
      <c r="BL43" s="177">
        <f>SUM(B43,D43,F43,H43,J43,L43,N43,P43,R43,T43,V43,X43,Z43,AB43,AD43,AF43,AH43,AJ43,AL43,AN43,AP43,AR43,AT43,AV43,AX43,AZ43,BB43,BD43,BF43,BH43)</f>
        <v/>
      </c>
      <c r="BM43" s="155" t="n"/>
    </row>
    <row r="44" ht="15.75" customHeight="1" s="665" thickBot="1">
      <c r="A44" s="14" t="inlineStr">
        <is>
          <t>Закрыл бронирование</t>
        </is>
      </c>
      <c r="B44" s="340" t="n">
        <v>810</v>
      </c>
      <c r="C44" s="341">
        <f>B44/(B41+B37)</f>
        <v/>
      </c>
      <c r="D44" s="340" t="n">
        <v>346</v>
      </c>
      <c r="E44" s="341">
        <f>D44/(D41+D37)</f>
        <v/>
      </c>
      <c r="F44" s="340" t="n">
        <v>249</v>
      </c>
      <c r="G44" s="341">
        <f>F44/(F41+F37)</f>
        <v/>
      </c>
      <c r="H44" s="340" t="n">
        <v>458</v>
      </c>
      <c r="I44" s="341">
        <f>H44/(H41+H37)</f>
        <v/>
      </c>
      <c r="J44" s="340" t="n">
        <v>650</v>
      </c>
      <c r="K44" s="341">
        <f>J44/(J41+J37)</f>
        <v/>
      </c>
      <c r="L44" s="340" t="n">
        <v>611</v>
      </c>
      <c r="M44" s="341">
        <f>L44/(L41+L37)</f>
        <v/>
      </c>
      <c r="N44" s="340" t="n">
        <v>662</v>
      </c>
      <c r="O44" s="341">
        <f>N44/(N41+N37)</f>
        <v/>
      </c>
      <c r="P44" s="340" t="n">
        <v>1232</v>
      </c>
      <c r="Q44" s="341">
        <f>P44/(P41+P37)</f>
        <v/>
      </c>
      <c r="R44" s="340" t="n">
        <v>512</v>
      </c>
      <c r="S44" s="341">
        <f>R44/(R41+R37)</f>
        <v/>
      </c>
      <c r="T44" s="340" t="n">
        <v>310</v>
      </c>
      <c r="U44" s="341">
        <f>T44/(T41+T37)</f>
        <v/>
      </c>
      <c r="V44" s="340" t="n">
        <v>815</v>
      </c>
      <c r="W44" s="341">
        <f>V44/(V41+V37)</f>
        <v/>
      </c>
      <c r="X44" s="340" t="n">
        <v>94</v>
      </c>
      <c r="Y44" s="341">
        <f>X44/(X41+X37)</f>
        <v/>
      </c>
      <c r="Z44" s="340" t="n">
        <v>96</v>
      </c>
      <c r="AA44" s="341">
        <f>Z44/(Z41+Z37)</f>
        <v/>
      </c>
      <c r="AB44" s="340" t="n">
        <v>165</v>
      </c>
      <c r="AC44" s="341">
        <f>AB44/(AB41+AB37)</f>
        <v/>
      </c>
      <c r="AD44" s="340" t="n">
        <v>1618</v>
      </c>
      <c r="AE44" s="341">
        <f>AD44/(AD41+AD37)</f>
        <v/>
      </c>
      <c r="AF44" s="340" t="n">
        <v>575</v>
      </c>
      <c r="AG44" s="341">
        <f>AF44/(AF41+AF37)</f>
        <v/>
      </c>
      <c r="AH44" s="340" t="n">
        <v>279</v>
      </c>
      <c r="AI44" s="341">
        <f>AH44/(AH41+AH37)</f>
        <v/>
      </c>
      <c r="AJ44" s="340" t="n">
        <v>517</v>
      </c>
      <c r="AK44" s="341">
        <f>AJ44/(AJ41+AJ37)</f>
        <v/>
      </c>
      <c r="AL44" s="340" t="n">
        <v>245</v>
      </c>
      <c r="AM44" s="341">
        <f>AL44/(AL41+AL37)</f>
        <v/>
      </c>
      <c r="AN44" s="340" t="n">
        <v>58</v>
      </c>
      <c r="AO44" s="341">
        <f>AN44/(AN41+AN37)</f>
        <v/>
      </c>
      <c r="AP44" s="340" t="n">
        <v>57</v>
      </c>
      <c r="AQ44" s="341">
        <f>AP44/(AP41+AP37)</f>
        <v/>
      </c>
      <c r="AR44" s="340" t="n">
        <v>560</v>
      </c>
      <c r="AS44" s="341">
        <f>AR44/(AR41+AR37)</f>
        <v/>
      </c>
      <c r="AT44" s="340" t="n">
        <v>284</v>
      </c>
      <c r="AU44" s="341">
        <f>AT44/(AT41+AT37)</f>
        <v/>
      </c>
      <c r="AV44" s="340" t="n">
        <v>184</v>
      </c>
      <c r="AW44" s="341">
        <f>AV44/(AV41+AV37)</f>
        <v/>
      </c>
      <c r="AX44" s="340" t="n">
        <v>522</v>
      </c>
      <c r="AY44" s="341">
        <f>AX44/(AX41+AX37)</f>
        <v/>
      </c>
      <c r="AZ44" s="340" t="n">
        <v>242</v>
      </c>
      <c r="BA44" s="341">
        <f>AZ44/(AZ41+AZ37)</f>
        <v/>
      </c>
      <c r="BB44" s="340" t="n">
        <v>50</v>
      </c>
      <c r="BC44" s="341">
        <f>BB44/(BB41+BB37)</f>
        <v/>
      </c>
      <c r="BD44" s="340" t="n">
        <v>585</v>
      </c>
      <c r="BE44" s="341">
        <f>BD44/(BD41+BD37)</f>
        <v/>
      </c>
      <c r="BF44" s="340" t="n">
        <v>948</v>
      </c>
      <c r="BG44" s="341">
        <f>BF44/(BF41+BF37)</f>
        <v/>
      </c>
      <c r="BH44" s="340" t="n">
        <v>427</v>
      </c>
      <c r="BI44" s="342">
        <f>BH44/(BH41+BH37)</f>
        <v/>
      </c>
      <c r="BJ44" s="167">
        <f>AVERAGE(B44,D44,F44,H44,J44,L44,N44,P44,R44,T44,V44,X44,Z44,AB44,AD44,AF44,AH44,AJ44,AL44,AN44,AP44,AR44,AT44,AV44,AX44,AZ44,BB44,BD44,BF44,BH44)</f>
        <v/>
      </c>
      <c r="BK44" s="202">
        <f>BJ44/(BJ41+BJ37)</f>
        <v/>
      </c>
      <c r="BL44" s="167">
        <f>SUM(B44,D44,F44,H44,J44,L44,N44,P44,R44,T44,V44,X44,Z44,AB44,AD44,AF44,AH44,AJ44,AL44,AN44,AP44,AR44,AT44,AV44,AX44,AZ44,BB44,BD44,BF44,BH44)</f>
        <v/>
      </c>
      <c r="BM44" s="155" t="n"/>
    </row>
    <row r="45" ht="15.75" customHeight="1" s="665" thickBot="1">
      <c r="A45" s="13" t="inlineStr">
        <is>
          <t>Оформлена допуслуга (начать оформление=100%)</t>
        </is>
      </c>
      <c r="B45" s="340" t="n"/>
      <c r="C45" s="341">
        <f>B45/B16</f>
        <v/>
      </c>
      <c r="D45" s="340" t="n"/>
      <c r="E45" s="341">
        <f>D45/D16</f>
        <v/>
      </c>
      <c r="F45" s="340" t="n"/>
      <c r="G45" s="341">
        <f>F45/F16</f>
        <v/>
      </c>
      <c r="H45" s="340" t="n"/>
      <c r="I45" s="341">
        <f>H45/H16</f>
        <v/>
      </c>
      <c r="J45" s="340" t="n"/>
      <c r="K45" s="341">
        <f>J45/J16</f>
        <v/>
      </c>
      <c r="L45" s="340" t="n"/>
      <c r="M45" s="341">
        <f>L45/L16</f>
        <v/>
      </c>
      <c r="N45" s="340" t="n"/>
      <c r="O45" s="341">
        <f>N45/N16</f>
        <v/>
      </c>
      <c r="P45" s="340" t="n"/>
      <c r="Q45" s="341">
        <f>P45/P16</f>
        <v/>
      </c>
      <c r="R45" s="340" t="n"/>
      <c r="S45" s="341">
        <f>R45/R16</f>
        <v/>
      </c>
      <c r="T45" s="340" t="n"/>
      <c r="U45" s="341">
        <f>T45/T16</f>
        <v/>
      </c>
      <c r="V45" s="340" t="n"/>
      <c r="W45" s="341">
        <f>V45/V16</f>
        <v/>
      </c>
      <c r="X45" s="340" t="n"/>
      <c r="Y45" s="341">
        <f>X45/X16</f>
        <v/>
      </c>
      <c r="Z45" s="340" t="n"/>
      <c r="AA45" s="341">
        <f>Z45/Z16</f>
        <v/>
      </c>
      <c r="AB45" s="340" t="n"/>
      <c r="AC45" s="341">
        <f>AB45/AB16</f>
        <v/>
      </c>
      <c r="AD45" s="340" t="n"/>
      <c r="AE45" s="341">
        <f>AD45/AD16</f>
        <v/>
      </c>
      <c r="AF45" s="340" t="n"/>
      <c r="AG45" s="341">
        <f>AF45/AF16</f>
        <v/>
      </c>
      <c r="AH45" s="340" t="n"/>
      <c r="AI45" s="341">
        <f>AH45/AH16</f>
        <v/>
      </c>
      <c r="AJ45" s="340" t="n"/>
      <c r="AK45" s="341">
        <f>AJ45/AJ16</f>
        <v/>
      </c>
      <c r="AL45" s="340" t="n"/>
      <c r="AM45" s="341">
        <f>AL45/AL16</f>
        <v/>
      </c>
      <c r="AN45" s="340" t="n"/>
      <c r="AO45" s="341">
        <f>AN45/AN16</f>
        <v/>
      </c>
      <c r="AP45" s="340" t="n"/>
      <c r="AQ45" s="341">
        <f>AP45/AP16</f>
        <v/>
      </c>
      <c r="AR45" s="340" t="n"/>
      <c r="AS45" s="341">
        <f>AR45/AR16</f>
        <v/>
      </c>
      <c r="AT45" s="340" t="n"/>
      <c r="AU45" s="341">
        <f>AT45/AT16</f>
        <v/>
      </c>
      <c r="AV45" s="340" t="n"/>
      <c r="AW45" s="341">
        <f>AV45/AV16</f>
        <v/>
      </c>
      <c r="AX45" s="340" t="n"/>
      <c r="AY45" s="341">
        <f>AX45/AX16</f>
        <v/>
      </c>
      <c r="AZ45" s="340" t="n"/>
      <c r="BA45" s="341">
        <f>AZ45/AZ16</f>
        <v/>
      </c>
      <c r="BB45" s="340" t="n"/>
      <c r="BC45" s="341">
        <f>BB45/BB16</f>
        <v/>
      </c>
      <c r="BD45" s="340" t="n"/>
      <c r="BE45" s="341">
        <f>BD45/BD16</f>
        <v/>
      </c>
      <c r="BF45" s="340" t="n"/>
      <c r="BG45" s="341">
        <f>BF45/BF16</f>
        <v/>
      </c>
      <c r="BH45" s="340" t="n"/>
      <c r="BI45" s="343">
        <f>BH45/BH16</f>
        <v/>
      </c>
      <c r="BJ45" s="195">
        <f>AVERAGE(B45,D45,F45,H45,J45,L45,N45,P45,R45,T45,V45,X45,Z45,AB45,AD45,AF45,AH45,AJ45,AL45,AN45,AP45,AR45,AT45,AV45,AX45,AZ45,BB45,BD45,BF45,BH45)</f>
        <v/>
      </c>
      <c r="BK45" s="196">
        <f>(BJ45/BJ16)</f>
        <v/>
      </c>
      <c r="BL45" s="195">
        <f>SUM(B45,D45,F45,H45,J45,L45,N45,P45,R45,T45,V45,X45,Z45,AB45,AD45,AF45,AH45,AJ45,AL45,AN45,AP45,AR45,AT45,AV45,AX45,AZ45,BB45,BD45,BF45,BH45)</f>
        <v/>
      </c>
      <c r="BM45" s="155" t="n"/>
    </row>
    <row r="46">
      <c r="A46" s="6" t="inlineStr">
        <is>
          <t>Составная цель «Добавление карты» во время оформления (начать оформление=100%)</t>
        </is>
      </c>
      <c r="B46" s="319" t="n"/>
      <c r="C46" s="323" t="n"/>
      <c r="D46" s="319" t="n"/>
      <c r="E46" s="323" t="n"/>
      <c r="F46" s="319" t="n"/>
      <c r="G46" s="323" t="n"/>
      <c r="H46" s="319" t="n"/>
      <c r="I46" s="323" t="n"/>
      <c r="J46" s="319" t="n"/>
      <c r="K46" s="323" t="n"/>
      <c r="L46" s="319" t="n"/>
      <c r="M46" s="323" t="n"/>
      <c r="N46" s="319" t="n"/>
      <c r="O46" s="323" t="n"/>
      <c r="P46" s="319" t="n"/>
      <c r="Q46" s="323" t="n"/>
      <c r="R46" s="319" t="n"/>
      <c r="S46" s="323" t="n"/>
      <c r="T46" s="319" t="n"/>
      <c r="U46" s="323" t="n"/>
      <c r="V46" s="319" t="n"/>
      <c r="W46" s="323" t="n"/>
      <c r="X46" s="319" t="n"/>
      <c r="Y46" s="323" t="n"/>
      <c r="Z46" s="319" t="n"/>
      <c r="AA46" s="323" t="n"/>
      <c r="AB46" s="319" t="n"/>
      <c r="AC46" s="323" t="n"/>
      <c r="AD46" s="319" t="n"/>
      <c r="AE46" s="323" t="n"/>
      <c r="AF46" s="319" t="n"/>
      <c r="AG46" s="323" t="n"/>
      <c r="AH46" s="319" t="n"/>
      <c r="AI46" s="323" t="n"/>
      <c r="AJ46" s="319" t="n"/>
      <c r="AK46" s="323" t="n"/>
      <c r="AL46" s="319" t="n"/>
      <c r="AM46" s="323" t="n"/>
      <c r="AN46" s="319" t="n"/>
      <c r="AO46" s="323" t="n"/>
      <c r="AP46" s="319" t="n"/>
      <c r="AQ46" s="323" t="n"/>
      <c r="AR46" s="319" t="n"/>
      <c r="AS46" s="323" t="n"/>
      <c r="AT46" s="319" t="n"/>
      <c r="AU46" s="323" t="n"/>
      <c r="AV46" s="319" t="n"/>
      <c r="AW46" s="323" t="n"/>
      <c r="AX46" s="319" t="n"/>
      <c r="AY46" s="323" t="n"/>
      <c r="AZ46" s="319" t="n"/>
      <c r="BA46" s="323" t="n"/>
      <c r="BB46" s="319" t="n"/>
      <c r="BC46" s="323" t="n"/>
      <c r="BD46" s="319" t="n"/>
      <c r="BE46" s="323" t="n"/>
      <c r="BF46" s="319" t="n"/>
      <c r="BG46" s="323" t="n"/>
      <c r="BH46" s="319" t="n"/>
      <c r="BI46" s="323" t="n"/>
      <c r="BJ46" s="167" t="n"/>
      <c r="BK46" s="186" t="n"/>
      <c r="BL46" s="167" t="n"/>
      <c r="BM46" s="155" t="n"/>
    </row>
    <row r="47">
      <c r="A47" s="9" t="inlineStr">
        <is>
          <t>Нажал "Добавить карту"</t>
        </is>
      </c>
      <c r="B47" s="321" t="n">
        <v>316</v>
      </c>
      <c r="C47" s="322">
        <f>B47/B16</f>
        <v/>
      </c>
      <c r="D47" s="321" t="n">
        <v>280</v>
      </c>
      <c r="E47" s="322">
        <f>D47/D16</f>
        <v/>
      </c>
      <c r="F47" s="321" t="n">
        <v>257</v>
      </c>
      <c r="G47" s="322">
        <f>F47/F16</f>
        <v/>
      </c>
      <c r="H47" s="321" t="n">
        <v>267</v>
      </c>
      <c r="I47" s="322">
        <f>H47/H16</f>
        <v/>
      </c>
      <c r="J47" s="321" t="n">
        <v>289</v>
      </c>
      <c r="K47" s="322">
        <f>J47/J16</f>
        <v/>
      </c>
      <c r="L47" s="321" t="n">
        <v>287</v>
      </c>
      <c r="M47" s="322">
        <f>L47/L16</f>
        <v/>
      </c>
      <c r="N47" s="321" t="n">
        <v>279</v>
      </c>
      <c r="O47" s="322">
        <f>N47/N16</f>
        <v/>
      </c>
      <c r="P47" s="321" t="n">
        <v>310</v>
      </c>
      <c r="Q47" s="322">
        <f>P47/P16</f>
        <v/>
      </c>
      <c r="R47" s="321" t="n">
        <v>260</v>
      </c>
      <c r="S47" s="322">
        <f>R47/R16</f>
        <v/>
      </c>
      <c r="T47" s="321" t="n">
        <v>218</v>
      </c>
      <c r="U47" s="322">
        <f>T47/T16</f>
        <v/>
      </c>
      <c r="V47" s="321" t="n">
        <v>279</v>
      </c>
      <c r="W47" s="322">
        <f>V47/V16</f>
        <v/>
      </c>
      <c r="X47" s="321" t="n">
        <v>294</v>
      </c>
      <c r="Y47" s="322">
        <f>X47/X16</f>
        <v/>
      </c>
      <c r="Z47" s="321" t="n">
        <v>295</v>
      </c>
      <c r="AA47" s="322">
        <f>Z47/Z16</f>
        <v/>
      </c>
      <c r="AB47" s="321" t="n">
        <v>300</v>
      </c>
      <c r="AC47" s="322">
        <f>AB47/AB16</f>
        <v/>
      </c>
      <c r="AD47" s="321" t="n">
        <v>357</v>
      </c>
      <c r="AE47" s="322">
        <f>AD47/AD16</f>
        <v/>
      </c>
      <c r="AF47" s="321" t="n">
        <v>285</v>
      </c>
      <c r="AG47" s="322">
        <f>AF47/AF16</f>
        <v/>
      </c>
      <c r="AH47" s="321" t="n">
        <v>280</v>
      </c>
      <c r="AI47" s="322">
        <f>AH47/AH16</f>
        <v/>
      </c>
      <c r="AJ47" s="321" t="n">
        <v>345</v>
      </c>
      <c r="AK47" s="322">
        <f>AJ47/AJ16</f>
        <v/>
      </c>
      <c r="AL47" s="321" t="n">
        <v>293</v>
      </c>
      <c r="AM47" s="322">
        <f>AL47/AL16</f>
        <v/>
      </c>
      <c r="AN47" s="321" t="n">
        <v>293</v>
      </c>
      <c r="AO47" s="322">
        <f>AN47/AN16</f>
        <v/>
      </c>
      <c r="AP47" s="321" t="n">
        <v>127</v>
      </c>
      <c r="AQ47" s="322">
        <f>AP47/AP16</f>
        <v/>
      </c>
      <c r="AR47" s="321" t="n"/>
      <c r="AS47" s="322">
        <f>AR47/AR16</f>
        <v/>
      </c>
      <c r="AT47" s="321" t="n"/>
      <c r="AU47" s="322">
        <f>AT47/AT16</f>
        <v/>
      </c>
      <c r="AV47" s="321" t="n"/>
      <c r="AW47" s="322">
        <f>AV47/AV16</f>
        <v/>
      </c>
      <c r="AX47" s="321" t="n"/>
      <c r="AY47" s="322">
        <f>AX47/AX16</f>
        <v/>
      </c>
      <c r="AZ47" s="321" t="n"/>
      <c r="BA47" s="322">
        <f>AZ47/AZ16</f>
        <v/>
      </c>
      <c r="BB47" s="321" t="n"/>
      <c r="BC47" s="322">
        <f>BB47/BB16</f>
        <v/>
      </c>
      <c r="BD47" s="321" t="n"/>
      <c r="BE47" s="322">
        <f>BD47/BD16</f>
        <v/>
      </c>
      <c r="BF47" s="321" t="n"/>
      <c r="BG47" s="322">
        <f>BF47/BF16</f>
        <v/>
      </c>
      <c r="BH47" s="321" t="n"/>
      <c r="BI47" s="322">
        <f>BH47/BH16</f>
        <v/>
      </c>
      <c r="BJ47" s="167">
        <f>AVERAGE(B47,D47,F47,H47,J47,L47,N47,P47,R47,T47,V47,X47,Z47,AB47,AD47,AF47,AH47,AJ47,AL47,AN47,AP47,AR47,AT47,AV47,AX47,AZ47,BB47,BD47,BF47,BH47)</f>
        <v/>
      </c>
      <c r="BK47" s="186">
        <f>BJ47/BJ16</f>
        <v/>
      </c>
      <c r="BL47" s="167">
        <f>SUM(B47,D47,F47,H47,J47,L47,N47,P47,R47,T47,V47,X47,Z47,AB47,AD47,AF47,AH47,AJ47,AL47,AN47,AP47,AR47,AT47,AV47,AX47,AZ47,BB47,BD47,BF47,BH47)</f>
        <v/>
      </c>
      <c r="BM47" s="155" t="n"/>
    </row>
    <row r="48" ht="15.75" customHeight="1" s="665" thickBot="1">
      <c r="A48" s="9" t="inlineStr">
        <is>
          <t>Карта успешно добавлена</t>
        </is>
      </c>
      <c r="B48" s="330" t="n">
        <v>273</v>
      </c>
      <c r="C48" s="331">
        <f>B48/B47</f>
        <v/>
      </c>
      <c r="D48" s="330" t="n">
        <v>234</v>
      </c>
      <c r="E48" s="331">
        <f>D48/D47</f>
        <v/>
      </c>
      <c r="F48" s="330" t="n">
        <v>222</v>
      </c>
      <c r="G48" s="331">
        <f>F48/F47</f>
        <v/>
      </c>
      <c r="H48" s="330" t="n">
        <v>228</v>
      </c>
      <c r="I48" s="331">
        <f>H48/H47</f>
        <v/>
      </c>
      <c r="J48" s="330" t="n">
        <v>254</v>
      </c>
      <c r="K48" s="331">
        <f>J48/J47</f>
        <v/>
      </c>
      <c r="L48" s="330" t="n">
        <v>243</v>
      </c>
      <c r="M48" s="331">
        <f>L48/L47</f>
        <v/>
      </c>
      <c r="N48" s="330" t="n">
        <v>239</v>
      </c>
      <c r="O48" s="331">
        <f>N48/N47</f>
        <v/>
      </c>
      <c r="P48" s="330" t="n">
        <v>262</v>
      </c>
      <c r="Q48" s="331">
        <f>P48/P47</f>
        <v/>
      </c>
      <c r="R48" s="330" t="n">
        <v>228</v>
      </c>
      <c r="S48" s="331">
        <f>R48/R47</f>
        <v/>
      </c>
      <c r="T48" s="330" t="n">
        <v>187</v>
      </c>
      <c r="U48" s="331">
        <f>T48/T47</f>
        <v/>
      </c>
      <c r="V48" s="330" t="n">
        <v>253</v>
      </c>
      <c r="W48" s="331">
        <f>V48/V47</f>
        <v/>
      </c>
      <c r="X48" s="330" t="n">
        <v>256</v>
      </c>
      <c r="Y48" s="331">
        <f>X48/X47</f>
        <v/>
      </c>
      <c r="Z48" s="330" t="n">
        <v>253</v>
      </c>
      <c r="AA48" s="331">
        <f>Z48/Z47</f>
        <v/>
      </c>
      <c r="AB48" s="330" t="n">
        <v>258</v>
      </c>
      <c r="AC48" s="331">
        <f>AB48/AB47</f>
        <v/>
      </c>
      <c r="AD48" s="330" t="n">
        <v>311</v>
      </c>
      <c r="AE48" s="331">
        <f>AD48/AD47</f>
        <v/>
      </c>
      <c r="AF48" s="330" t="n">
        <v>257</v>
      </c>
      <c r="AG48" s="331">
        <f>AF48/AF47</f>
        <v/>
      </c>
      <c r="AH48" s="330" t="n">
        <v>245</v>
      </c>
      <c r="AI48" s="331">
        <f>AH48/AH47</f>
        <v/>
      </c>
      <c r="AJ48" s="330" t="n">
        <v>301</v>
      </c>
      <c r="AK48" s="331">
        <f>AJ48/AJ47</f>
        <v/>
      </c>
      <c r="AL48" s="330" t="n">
        <v>249</v>
      </c>
      <c r="AM48" s="331">
        <f>AL48/AL47</f>
        <v/>
      </c>
      <c r="AN48" s="330" t="n">
        <v>258</v>
      </c>
      <c r="AO48" s="331">
        <f>AN48/AN47</f>
        <v/>
      </c>
      <c r="AP48" s="330" t="n">
        <v>106</v>
      </c>
      <c r="AQ48" s="331">
        <f>AP48/AP47</f>
        <v/>
      </c>
      <c r="AR48" s="330" t="n"/>
      <c r="AS48" s="331">
        <f>AR48/AR47</f>
        <v/>
      </c>
      <c r="AT48" s="330" t="n"/>
      <c r="AU48" s="331">
        <f>AT48/AT47</f>
        <v/>
      </c>
      <c r="AV48" s="330" t="n"/>
      <c r="AW48" s="331">
        <f>AV48/AV47</f>
        <v/>
      </c>
      <c r="AX48" s="330" t="n"/>
      <c r="AY48" s="331">
        <f>AX48/AX47</f>
        <v/>
      </c>
      <c r="AZ48" s="330" t="n"/>
      <c r="BA48" s="331">
        <f>AZ48/AZ47</f>
        <v/>
      </c>
      <c r="BB48" s="330" t="n"/>
      <c r="BC48" s="331">
        <f>BB48/BB47</f>
        <v/>
      </c>
      <c r="BD48" s="330" t="n"/>
      <c r="BE48" s="331">
        <f>BD48/BD47</f>
        <v/>
      </c>
      <c r="BF48" s="330" t="n"/>
      <c r="BG48" s="331">
        <f>BF48/BF47</f>
        <v/>
      </c>
      <c r="BH48" s="330" t="n"/>
      <c r="BI48" s="331">
        <f>BH48/BH47</f>
        <v/>
      </c>
      <c r="BJ48" s="167">
        <f>AVERAGE(B48,D48,F48,H48,J48,L48,N48,P48,R48,T48,V48,X48,Z48,AB48,AD48,AF48,AH48,AJ48,AL48,AN48,AP48,AR48,AT48,AV48,AX48,AZ48,BB48,BD48,BF48,BH48)</f>
        <v/>
      </c>
      <c r="BK48" s="186">
        <f>BJ48/BJ47</f>
        <v/>
      </c>
      <c r="BL48" s="167">
        <f>SUM(B48,D48,F48,H48,J48,L48,N48,P48,R48,T48,V48,X48,Z48,AB48,AD48,AF48,AH48,AJ48,AL48,AN48,AP48,AR48,AT48,AV48,AX48,AZ48,BB48,BD48,BF48,BH48)</f>
        <v/>
      </c>
      <c r="BM48" s="155" t="n"/>
    </row>
    <row r="49">
      <c r="A49" s="6" t="inlineStr">
        <is>
          <t>Составная цель «Добавление карты» в профиле (Вход в ЛК = 100%)</t>
        </is>
      </c>
      <c r="B49" s="319" t="n"/>
      <c r="C49" s="323" t="n"/>
      <c r="D49" s="319" t="n"/>
      <c r="E49" s="323" t="n"/>
      <c r="F49" s="319" t="n"/>
      <c r="G49" s="323" t="n"/>
      <c r="H49" s="319" t="n"/>
      <c r="I49" s="323" t="n"/>
      <c r="J49" s="319" t="n"/>
      <c r="K49" s="323" t="n"/>
      <c r="L49" s="319" t="n"/>
      <c r="M49" s="323" t="n"/>
      <c r="N49" s="319" t="n"/>
      <c r="O49" s="323" t="n"/>
      <c r="P49" s="319" t="n"/>
      <c r="Q49" s="323" t="n"/>
      <c r="R49" s="319" t="n"/>
      <c r="S49" s="323" t="n"/>
      <c r="T49" s="319" t="n"/>
      <c r="U49" s="323" t="n"/>
      <c r="V49" s="319" t="n"/>
      <c r="W49" s="323" t="n"/>
      <c r="X49" s="319" t="n"/>
      <c r="Y49" s="323" t="n"/>
      <c r="Z49" s="319" t="n"/>
      <c r="AA49" s="323" t="n"/>
      <c r="AB49" s="319" t="n"/>
      <c r="AC49" s="323" t="n"/>
      <c r="AD49" s="319" t="n"/>
      <c r="AE49" s="323" t="n"/>
      <c r="AF49" s="319" t="n"/>
      <c r="AG49" s="323" t="n"/>
      <c r="AH49" s="319" t="n"/>
      <c r="AI49" s="323" t="n"/>
      <c r="AJ49" s="319" t="n"/>
      <c r="AK49" s="323" t="n"/>
      <c r="AL49" s="319" t="n"/>
      <c r="AM49" s="323" t="n"/>
      <c r="AN49" s="319" t="n"/>
      <c r="AO49" s="323" t="n"/>
      <c r="AP49" s="319" t="n"/>
      <c r="AQ49" s="323" t="n"/>
      <c r="AR49" s="319" t="n"/>
      <c r="AS49" s="323" t="n"/>
      <c r="AT49" s="319" t="n"/>
      <c r="AU49" s="323" t="n"/>
      <c r="AV49" s="319" t="n"/>
      <c r="AW49" s="323" t="n"/>
      <c r="AX49" s="319" t="n"/>
      <c r="AY49" s="323" t="n"/>
      <c r="AZ49" s="319" t="n"/>
      <c r="BA49" s="323" t="n"/>
      <c r="BB49" s="319" t="n"/>
      <c r="BC49" s="323" t="n"/>
      <c r="BD49" s="319" t="n"/>
      <c r="BE49" s="323" t="n"/>
      <c r="BF49" s="319" t="n"/>
      <c r="BG49" s="323" t="n"/>
      <c r="BH49" s="319" t="n"/>
      <c r="BI49" s="323" t="n"/>
      <c r="BJ49" s="160" t="n"/>
      <c r="BK49" s="204" t="n"/>
      <c r="BL49" s="160" t="n"/>
      <c r="BM49" s="155" t="n"/>
    </row>
    <row r="50">
      <c r="A50" s="9" t="inlineStr">
        <is>
          <t>Нажал "Добавить карту"</t>
        </is>
      </c>
      <c r="B50" s="321" t="n">
        <v>92</v>
      </c>
      <c r="C50" s="322">
        <f>B50/B4</f>
        <v/>
      </c>
      <c r="D50" s="321" t="n">
        <v>89</v>
      </c>
      <c r="E50" s="322">
        <f>D50/D4</f>
        <v/>
      </c>
      <c r="F50" s="321" t="n">
        <v>73</v>
      </c>
      <c r="G50" s="322">
        <f>F50/F4</f>
        <v/>
      </c>
      <c r="H50" s="321" t="n">
        <v>102</v>
      </c>
      <c r="I50" s="322">
        <f>H50/H4</f>
        <v/>
      </c>
      <c r="J50" s="321" t="n">
        <v>86</v>
      </c>
      <c r="K50" s="322">
        <f>J50/J4</f>
        <v/>
      </c>
      <c r="L50" s="321" t="n">
        <v>84</v>
      </c>
      <c r="M50" s="322">
        <f>L50/L4</f>
        <v/>
      </c>
      <c r="N50" s="321" t="n">
        <v>78</v>
      </c>
      <c r="O50" s="322">
        <f>N50/N4</f>
        <v/>
      </c>
      <c r="P50" s="321" t="n">
        <v>79</v>
      </c>
      <c r="Q50" s="322">
        <f>P50/P4</f>
        <v/>
      </c>
      <c r="R50" s="321" t="n">
        <v>78</v>
      </c>
      <c r="S50" s="322">
        <f>R50/R4</f>
        <v/>
      </c>
      <c r="T50" s="321" t="n">
        <v>73</v>
      </c>
      <c r="U50" s="322">
        <f>T50/T4</f>
        <v/>
      </c>
      <c r="V50" s="321" t="n">
        <v>97</v>
      </c>
      <c r="W50" s="322">
        <f>V50/V4</f>
        <v/>
      </c>
      <c r="X50" s="321" t="n">
        <v>117</v>
      </c>
      <c r="Y50" s="322">
        <f>X50/X4</f>
        <v/>
      </c>
      <c r="Z50" s="321" t="n">
        <v>103</v>
      </c>
      <c r="AA50" s="322">
        <f>Z50/Z4</f>
        <v/>
      </c>
      <c r="AB50" s="321" t="n">
        <v>95</v>
      </c>
      <c r="AC50" s="322">
        <f>AB50/AB4</f>
        <v/>
      </c>
      <c r="AD50" s="321" t="n">
        <v>145</v>
      </c>
      <c r="AE50" s="322">
        <f>AD50/AD4</f>
        <v/>
      </c>
      <c r="AF50" s="321" t="n">
        <v>104</v>
      </c>
      <c r="AG50" s="322">
        <f>AF50/AF4</f>
        <v/>
      </c>
      <c r="AH50" s="321" t="n">
        <v>73</v>
      </c>
      <c r="AI50" s="322">
        <f>AH50/AH4</f>
        <v/>
      </c>
      <c r="AJ50" s="321" t="n">
        <v>98</v>
      </c>
      <c r="AK50" s="322">
        <f>AJ50/AJ4</f>
        <v/>
      </c>
      <c r="AL50" s="321" t="n">
        <v>86</v>
      </c>
      <c r="AM50" s="322">
        <f>AL50/AL4</f>
        <v/>
      </c>
      <c r="AN50" s="321" t="n">
        <v>77</v>
      </c>
      <c r="AO50" s="322">
        <f>AN50/AN4</f>
        <v/>
      </c>
      <c r="AP50" s="321" t="n">
        <v>98</v>
      </c>
      <c r="AQ50" s="322">
        <f>AP50/AP4</f>
        <v/>
      </c>
      <c r="AR50" s="321" t="n">
        <v>140</v>
      </c>
      <c r="AS50" s="322">
        <f>AR50/AR4</f>
        <v/>
      </c>
      <c r="AT50" s="321" t="n">
        <v>112</v>
      </c>
      <c r="AU50" s="322">
        <f>AT50/AT4</f>
        <v/>
      </c>
      <c r="AV50" s="321" t="n">
        <v>76</v>
      </c>
      <c r="AW50" s="322">
        <f>AV50/AV4</f>
        <v/>
      </c>
      <c r="AX50" s="321" t="n">
        <v>335</v>
      </c>
      <c r="AY50" s="322">
        <f>AX50/AX4</f>
        <v/>
      </c>
      <c r="AZ50" s="321" t="n">
        <v>87</v>
      </c>
      <c r="BA50" s="322">
        <f>AZ50/AZ4</f>
        <v/>
      </c>
      <c r="BB50" s="321" t="n">
        <v>108</v>
      </c>
      <c r="BC50" s="322">
        <f>BB50/BB4</f>
        <v/>
      </c>
      <c r="BD50" s="321" t="n">
        <v>85</v>
      </c>
      <c r="BE50" s="322">
        <f>BD50/BD4</f>
        <v/>
      </c>
      <c r="BF50" s="321" t="n">
        <v>110</v>
      </c>
      <c r="BG50" s="322">
        <f>BF50/BF4</f>
        <v/>
      </c>
      <c r="BH50" s="321" t="n">
        <v>105</v>
      </c>
      <c r="BI50" s="322">
        <f>BH50/BH4</f>
        <v/>
      </c>
      <c r="BJ50" s="167">
        <f>AVERAGE(B50,D50,F50,H50,J50,L50,N50,P50,R50,T50,V50,X50,Z50,AB50,AD50,AF50,AH50,AJ50,AL50,AN50,AP50,AR50,AT50,AV50,AX50,AZ50,BB50,BD50,BF50,BH50)</f>
        <v/>
      </c>
      <c r="BK50" s="186">
        <f>BJ50/BJ4</f>
        <v/>
      </c>
      <c r="BL50" s="167">
        <f>SUM(B50,D50,F50,H50,J50,L50,N50,P50,R50,T50,V50,X50,Z50,AB50,AD50,AF50,AH50,AJ50,AL50,AN50,AP50,AR50,AT50,AV50,AX50,AZ50,BB50,BD50,BF50,BH50)</f>
        <v/>
      </c>
      <c r="BM50" s="155" t="n"/>
    </row>
    <row r="51" ht="15.75" customHeight="1" s="665" thickBot="1">
      <c r="A51" s="9" t="inlineStr">
        <is>
          <t>Карта успешно добавлена</t>
        </is>
      </c>
      <c r="B51" s="321" t="n">
        <v>49</v>
      </c>
      <c r="C51" s="322">
        <f>B51/B50</f>
        <v/>
      </c>
      <c r="D51" s="321" t="n">
        <v>45</v>
      </c>
      <c r="E51" s="322">
        <f>D51/D50</f>
        <v/>
      </c>
      <c r="F51" s="321" t="n">
        <v>35</v>
      </c>
      <c r="G51" s="322">
        <f>F51/F50</f>
        <v/>
      </c>
      <c r="H51" s="321" t="n">
        <v>51</v>
      </c>
      <c r="I51" s="322">
        <f>H51/H50</f>
        <v/>
      </c>
      <c r="J51" s="321" t="n">
        <v>42</v>
      </c>
      <c r="K51" s="322">
        <f>J51/J50</f>
        <v/>
      </c>
      <c r="L51" s="321" t="n">
        <v>35</v>
      </c>
      <c r="M51" s="322">
        <f>L51/L50</f>
        <v/>
      </c>
      <c r="N51" s="321" t="n">
        <v>37</v>
      </c>
      <c r="O51" s="322">
        <f>N51/N50</f>
        <v/>
      </c>
      <c r="P51" s="321" t="n">
        <v>40</v>
      </c>
      <c r="Q51" s="322">
        <f>P51/P50</f>
        <v/>
      </c>
      <c r="R51" s="321" t="n">
        <v>43</v>
      </c>
      <c r="S51" s="322">
        <f>R51/R50</f>
        <v/>
      </c>
      <c r="T51" s="321" t="n">
        <v>32</v>
      </c>
      <c r="U51" s="322">
        <f>T51/T50</f>
        <v/>
      </c>
      <c r="V51" s="321" t="n">
        <v>44</v>
      </c>
      <c r="W51" s="322">
        <f>V51/V50</f>
        <v/>
      </c>
      <c r="X51" s="321" t="n">
        <v>50</v>
      </c>
      <c r="Y51" s="322">
        <f>X51/X50</f>
        <v/>
      </c>
      <c r="Z51" s="321" t="n">
        <v>39</v>
      </c>
      <c r="AA51" s="322">
        <f>Z51/Z50</f>
        <v/>
      </c>
      <c r="AB51" s="321" t="n">
        <v>37</v>
      </c>
      <c r="AC51" s="322">
        <f>AB51/AB50</f>
        <v/>
      </c>
      <c r="AD51" s="321" t="n">
        <v>44</v>
      </c>
      <c r="AE51" s="322">
        <f>AD51/AD50</f>
        <v/>
      </c>
      <c r="AF51" s="321" t="n">
        <v>29</v>
      </c>
      <c r="AG51" s="322">
        <f>AF51/AF50</f>
        <v/>
      </c>
      <c r="AH51" s="321" t="n">
        <v>23</v>
      </c>
      <c r="AI51" s="322">
        <f>AH51/AH50</f>
        <v/>
      </c>
      <c r="AJ51" s="321" t="n">
        <v>30</v>
      </c>
      <c r="AK51" s="322">
        <f>AJ51/AJ50</f>
        <v/>
      </c>
      <c r="AL51" s="321" t="n">
        <v>29</v>
      </c>
      <c r="AM51" s="322">
        <f>AL51/AL50</f>
        <v/>
      </c>
      <c r="AN51" s="321" t="n">
        <v>24</v>
      </c>
      <c r="AO51" s="322">
        <f>AN51/AN50</f>
        <v/>
      </c>
      <c r="AP51" s="321" t="n">
        <v>36</v>
      </c>
      <c r="AQ51" s="322">
        <f>AP51/AP50</f>
        <v/>
      </c>
      <c r="AR51" s="321" t="n">
        <v>40</v>
      </c>
      <c r="AS51" s="322">
        <f>AR51/AR50</f>
        <v/>
      </c>
      <c r="AT51" s="321" t="n">
        <v>44</v>
      </c>
      <c r="AU51" s="322">
        <f>AT51/AT50</f>
        <v/>
      </c>
      <c r="AV51" s="321" t="n">
        <v>24</v>
      </c>
      <c r="AW51" s="322">
        <f>AV51/AV50</f>
        <v/>
      </c>
      <c r="AX51" s="321" t="n">
        <v>65</v>
      </c>
      <c r="AY51" s="322">
        <f>AX51/AX50</f>
        <v/>
      </c>
      <c r="AZ51" s="321" t="n">
        <v>34</v>
      </c>
      <c r="BA51" s="322">
        <f>AZ51/AZ50</f>
        <v/>
      </c>
      <c r="BB51" s="321" t="n">
        <v>45</v>
      </c>
      <c r="BC51" s="322">
        <f>BB51/BB50</f>
        <v/>
      </c>
      <c r="BD51" s="321" t="n">
        <v>30</v>
      </c>
      <c r="BE51" s="322">
        <f>BD51/BD50</f>
        <v/>
      </c>
      <c r="BF51" s="321" t="n">
        <v>42</v>
      </c>
      <c r="BG51" s="322">
        <f>BF51/BF50</f>
        <v/>
      </c>
      <c r="BH51" s="321" t="n">
        <v>41</v>
      </c>
      <c r="BI51" s="322">
        <f>BH51/BH50</f>
        <v/>
      </c>
      <c r="BJ51" s="177">
        <f>AVERAGE(B51,D51,F51,H51,J51,L51,N51,P51,R51,T51,V51,X51,Z51,AB51,AD51,AF51,AH51,AJ51,AL51,AN51,AP51,AR51,AT51,AV51,AX51,AZ51,BB51,BD51,BF51,BH51)</f>
        <v/>
      </c>
      <c r="BK51" s="205">
        <f>BJ51/BJ50</f>
        <v/>
      </c>
      <c r="BL51" s="177">
        <f>SUM(B51,D51,F51,H51,J51,L51,N51,P51,R51,T51,V51,X51,Z51,AB51,AD51,AF51,AH51,AJ51,AL51,AN51,AP51,AR51,AT51,AV51,AX51,AZ51,BB51,BD51,BF51,BH51)</f>
        <v/>
      </c>
      <c r="BM51" s="155" t="n"/>
    </row>
    <row r="52" ht="15.75" customHeight="1" s="665" thickBot="1">
      <c r="A52" s="54" t="inlineStr">
        <is>
          <t xml:space="preserve">Ошибка в авторизации </t>
        </is>
      </c>
      <c r="B52" s="332" t="n">
        <v>6</v>
      </c>
      <c r="C52" s="333">
        <f>B52/B4</f>
        <v/>
      </c>
      <c r="D52" s="332" t="n">
        <v>11</v>
      </c>
      <c r="E52" s="333">
        <f>D52/D4</f>
        <v/>
      </c>
      <c r="F52" s="332" t="n">
        <v>32</v>
      </c>
      <c r="G52" s="333">
        <f>F52/F4</f>
        <v/>
      </c>
      <c r="H52" s="332" t="n">
        <v>42</v>
      </c>
      <c r="I52" s="333">
        <f>H52/H4</f>
        <v/>
      </c>
      <c r="J52" s="332" t="n">
        <v>59</v>
      </c>
      <c r="K52" s="333">
        <f>J52/J4</f>
        <v/>
      </c>
      <c r="L52" s="332" t="n">
        <v>29</v>
      </c>
      <c r="M52" s="333">
        <f>L52/L4</f>
        <v/>
      </c>
      <c r="N52" s="332" t="n">
        <v>38</v>
      </c>
      <c r="O52" s="333">
        <f>N52/N4</f>
        <v/>
      </c>
      <c r="P52" s="332" t="n">
        <v>22</v>
      </c>
      <c r="Q52" s="333">
        <f>P52/P4</f>
        <v/>
      </c>
      <c r="R52" s="332" t="n">
        <v>18</v>
      </c>
      <c r="S52" s="333">
        <f>R52/R4</f>
        <v/>
      </c>
      <c r="T52" s="332" t="n">
        <v>77</v>
      </c>
      <c r="U52" s="333">
        <f>T52/T4</f>
        <v/>
      </c>
      <c r="V52" s="332" t="n">
        <v>59</v>
      </c>
      <c r="W52" s="333">
        <f>V52/V4</f>
        <v/>
      </c>
      <c r="X52" s="332" t="n">
        <v>35</v>
      </c>
      <c r="Y52" s="333">
        <f>X52/X4</f>
        <v/>
      </c>
      <c r="Z52" s="332" t="n">
        <v>47</v>
      </c>
      <c r="AA52" s="333">
        <f>Z52/Z4</f>
        <v/>
      </c>
      <c r="AB52" s="332" t="n">
        <v>52</v>
      </c>
      <c r="AC52" s="333">
        <f>AB52/AB4</f>
        <v/>
      </c>
      <c r="AD52" s="332" t="n">
        <v>52</v>
      </c>
      <c r="AE52" s="333">
        <f>AD52/AD4</f>
        <v/>
      </c>
      <c r="AF52" s="332" t="n">
        <v>28</v>
      </c>
      <c r="AG52" s="333">
        <f>AF52/AF4</f>
        <v/>
      </c>
      <c r="AH52" s="332" t="n">
        <v>42</v>
      </c>
      <c r="AI52" s="333">
        <f>AH52/AH4</f>
        <v/>
      </c>
      <c r="AJ52" s="332" t="n">
        <v>128</v>
      </c>
      <c r="AK52" s="333">
        <f>AJ52/AJ4</f>
        <v/>
      </c>
      <c r="AL52" s="332" t="n">
        <v>38</v>
      </c>
      <c r="AM52" s="333">
        <f>AL52/AL4</f>
        <v/>
      </c>
      <c r="AN52" s="332" t="n">
        <v>33</v>
      </c>
      <c r="AO52" s="333">
        <f>AN52/AN4</f>
        <v/>
      </c>
      <c r="AP52" s="332" t="n">
        <v>41</v>
      </c>
      <c r="AQ52" s="333">
        <f>AP52/AP4</f>
        <v/>
      </c>
      <c r="AR52" s="332" t="n">
        <v>25</v>
      </c>
      <c r="AS52" s="333">
        <f>AR52/AR4</f>
        <v/>
      </c>
      <c r="AT52" s="332" t="n">
        <v>14</v>
      </c>
      <c r="AU52" s="333">
        <f>AT52/AT4</f>
        <v/>
      </c>
      <c r="AV52" s="332" t="n">
        <v>23</v>
      </c>
      <c r="AW52" s="333">
        <f>AV52/AV4</f>
        <v/>
      </c>
      <c r="AX52" s="332" t="n">
        <v>570</v>
      </c>
      <c r="AY52" s="333">
        <f>AX52/AX4</f>
        <v/>
      </c>
      <c r="AZ52" s="332" t="n">
        <v>41</v>
      </c>
      <c r="BA52" s="333">
        <f>AZ52/AZ4</f>
        <v/>
      </c>
      <c r="BB52" s="332" t="n">
        <v>47</v>
      </c>
      <c r="BC52" s="333">
        <f>BB52/BB4</f>
        <v/>
      </c>
      <c r="BD52" s="332" t="n">
        <v>53</v>
      </c>
      <c r="BE52" s="333">
        <f>BD52/BD4</f>
        <v/>
      </c>
      <c r="BF52" s="332" t="n">
        <v>21</v>
      </c>
      <c r="BG52" s="333">
        <f>BF52/BF4</f>
        <v/>
      </c>
      <c r="BH52" s="332" t="n">
        <v>11</v>
      </c>
      <c r="BI52" s="333">
        <f>BH52/BH4</f>
        <v/>
      </c>
      <c r="BJ52" s="195">
        <f>AVERAGE(B52,D52,F52,H52,J52,L52,N52,P52,R52,T52,V52,X52,Z52,AB52,AD52,AF52,AH52,AJ52,AL52,AN52,AP52,AR52,AT52,AV52,AX52,AZ52,BB52,BD52,BF52,BH52)</f>
        <v/>
      </c>
      <c r="BK52" s="196">
        <f>BJ52/BJ4</f>
        <v/>
      </c>
      <c r="BL52" s="195">
        <f>SUM(B52,D52,F52,H52,J52,L52,N52,P52,R52,T52,V52,X52,Z52,AB52,AD52,AF52,AH52,AJ52,AL52,AN52,AP52,AR52,AT52,AV52,AX52,AZ52,BB52,BD52,BF52,BH52)</f>
        <v/>
      </c>
      <c r="BM52" s="155" t="n"/>
    </row>
    <row r="53">
      <c r="A53" s="344" t="inlineStr">
        <is>
          <t>Онлайн калькулятор для НК  (100% = посетители сайта)</t>
        </is>
      </c>
      <c r="B53" s="319" t="n"/>
      <c r="C53" s="323" t="n"/>
      <c r="D53" s="319" t="n"/>
      <c r="E53" s="323" t="n"/>
      <c r="F53" s="319" t="n"/>
      <c r="G53" s="323" t="n"/>
      <c r="H53" s="319" t="n"/>
      <c r="I53" s="323" t="n"/>
      <c r="J53" s="319" t="n"/>
      <c r="K53" s="323" t="n"/>
      <c r="L53" s="319" t="n"/>
      <c r="M53" s="323" t="n"/>
      <c r="N53" s="319" t="n"/>
      <c r="O53" s="323" t="n"/>
      <c r="P53" s="319" t="n"/>
      <c r="Q53" s="323" t="n"/>
      <c r="R53" s="319" t="n"/>
      <c r="S53" s="323" t="n"/>
      <c r="T53" s="319" t="n"/>
      <c r="U53" s="323" t="n"/>
      <c r="V53" s="319" t="n"/>
      <c r="W53" s="323" t="n"/>
      <c r="X53" s="319" t="n"/>
      <c r="Y53" s="323" t="n"/>
      <c r="Z53" s="319" t="n"/>
      <c r="AA53" s="323" t="n"/>
      <c r="AB53" s="319" t="n"/>
      <c r="AC53" s="323" t="n"/>
      <c r="AD53" s="319" t="n"/>
      <c r="AE53" s="323" t="n"/>
      <c r="AF53" s="319" t="n"/>
      <c r="AG53" s="323" t="n"/>
      <c r="AH53" s="319" t="n"/>
      <c r="AI53" s="323" t="n"/>
      <c r="AJ53" s="319" t="n"/>
      <c r="AK53" s="323" t="n"/>
      <c r="AL53" s="319" t="n"/>
      <c r="AM53" s="323" t="n"/>
      <c r="AN53" s="319" t="n"/>
      <c r="AO53" s="323" t="n"/>
      <c r="AP53" s="319" t="n"/>
      <c r="AQ53" s="323" t="n"/>
      <c r="AR53" s="319" t="n"/>
      <c r="AS53" s="323" t="n"/>
      <c r="AT53" s="319" t="n"/>
      <c r="AU53" s="323" t="n"/>
      <c r="AV53" s="319" t="n"/>
      <c r="AW53" s="323" t="n"/>
      <c r="AX53" s="319" t="n"/>
      <c r="AY53" s="323" t="n"/>
      <c r="AZ53" s="319" t="n"/>
      <c r="BA53" s="323" t="n"/>
      <c r="BB53" s="319" t="n"/>
      <c r="BC53" s="323" t="n"/>
      <c r="BD53" s="319" t="n"/>
      <c r="BE53" s="323" t="n"/>
      <c r="BF53" s="319" t="n"/>
      <c r="BG53" s="323" t="n"/>
      <c r="BH53" s="319" t="n"/>
      <c r="BI53" s="323" t="n"/>
      <c r="BJ53" s="167" t="n"/>
      <c r="BK53" s="186" t="n"/>
      <c r="BL53" s="167" t="n"/>
      <c r="BM53" s="155" t="n"/>
    </row>
    <row r="54">
      <c r="A54" s="345" t="inlineStr">
        <is>
          <t>Переход на калькулятор</t>
        </is>
      </c>
      <c r="B54" s="321" t="n">
        <v>772</v>
      </c>
      <c r="C54" s="322">
        <f>B54/B3</f>
        <v/>
      </c>
      <c r="D54" s="321" t="n">
        <v>695</v>
      </c>
      <c r="E54" s="322">
        <f>D54/D3</f>
        <v/>
      </c>
      <c r="F54" s="321" t="n">
        <v>601</v>
      </c>
      <c r="G54" s="322">
        <f>F54/F3</f>
        <v/>
      </c>
      <c r="H54" s="321" t="n">
        <v>801</v>
      </c>
      <c r="I54" s="322">
        <f>H54/H3</f>
        <v/>
      </c>
      <c r="J54" s="321" t="n">
        <v>820</v>
      </c>
      <c r="K54" s="322">
        <f>J54/J3</f>
        <v/>
      </c>
      <c r="L54" s="321" t="n">
        <v>849</v>
      </c>
      <c r="M54" s="322">
        <f>L54/L3</f>
        <v/>
      </c>
      <c r="N54" s="321" t="n">
        <v>980</v>
      </c>
      <c r="O54" s="322">
        <f>N54/N3</f>
        <v/>
      </c>
      <c r="P54" s="321" t="n">
        <v>981</v>
      </c>
      <c r="Q54" s="322">
        <f>P54/P3</f>
        <v/>
      </c>
      <c r="R54" s="321" t="n">
        <v>998</v>
      </c>
      <c r="S54" s="322">
        <f>R54/R3</f>
        <v/>
      </c>
      <c r="T54" s="321" t="n">
        <v>886</v>
      </c>
      <c r="U54" s="322">
        <f>T54/T3</f>
        <v/>
      </c>
      <c r="V54" s="321" t="n">
        <v>1169</v>
      </c>
      <c r="W54" s="322">
        <f>V54/V3</f>
        <v/>
      </c>
      <c r="X54" s="321" t="n">
        <v>1321</v>
      </c>
      <c r="Y54" s="322">
        <f>X54/X3</f>
        <v/>
      </c>
      <c r="Z54" s="321" t="n">
        <v>1256</v>
      </c>
      <c r="AA54" s="322">
        <f>Z54/Z3</f>
        <v/>
      </c>
      <c r="AB54" s="321" t="n">
        <v>1423</v>
      </c>
      <c r="AC54" s="322">
        <f>AB54/AB3</f>
        <v/>
      </c>
      <c r="AD54" s="321" t="n">
        <v>1582</v>
      </c>
      <c r="AE54" s="322">
        <f>AD54/AD3</f>
        <v/>
      </c>
      <c r="AF54" s="321" t="n">
        <v>1248</v>
      </c>
      <c r="AG54" s="322">
        <f>AF54/AF3</f>
        <v/>
      </c>
      <c r="AH54" s="321" t="n">
        <v>947</v>
      </c>
      <c r="AI54" s="322">
        <f>AH54/AH3</f>
        <v/>
      </c>
      <c r="AJ54" s="321" t="n">
        <v>1154</v>
      </c>
      <c r="AK54" s="322">
        <f>AJ54/AJ3</f>
        <v/>
      </c>
      <c r="AL54" s="321" t="n">
        <v>1131</v>
      </c>
      <c r="AM54" s="322">
        <f>AL54/AL3</f>
        <v/>
      </c>
      <c r="AN54" s="321" t="n">
        <v>997</v>
      </c>
      <c r="AO54" s="322">
        <f>AN54/AN3</f>
        <v/>
      </c>
      <c r="AP54" s="321" t="n">
        <v>1104</v>
      </c>
      <c r="AQ54" s="322">
        <f>AP54/AP3</f>
        <v/>
      </c>
      <c r="AR54" s="321" t="n">
        <v>1451</v>
      </c>
      <c r="AS54" s="322">
        <f>AR54/AR3</f>
        <v/>
      </c>
      <c r="AT54" s="321" t="n">
        <v>1149</v>
      </c>
      <c r="AU54" s="322">
        <f>AT54/AT3</f>
        <v/>
      </c>
      <c r="AV54" s="321" t="n">
        <v>1019</v>
      </c>
      <c r="AW54" s="322">
        <f>AV54/AV3</f>
        <v/>
      </c>
      <c r="AX54" s="321" t="n">
        <v>1313</v>
      </c>
      <c r="AY54" s="322">
        <f>AX54/AX3</f>
        <v/>
      </c>
      <c r="AZ54" s="321" t="n">
        <v>1070</v>
      </c>
      <c r="BA54" s="322">
        <f>AZ54/AZ3</f>
        <v/>
      </c>
      <c r="BB54" s="321" t="n">
        <v>896</v>
      </c>
      <c r="BC54" s="322">
        <f>BB54/BB3</f>
        <v/>
      </c>
      <c r="BD54" s="321" t="n">
        <v>958</v>
      </c>
      <c r="BE54" s="322">
        <f>BD54/BD3</f>
        <v/>
      </c>
      <c r="BF54" s="321" t="n">
        <v>998</v>
      </c>
      <c r="BG54" s="322">
        <f>BF54/BF3</f>
        <v/>
      </c>
      <c r="BH54" s="321" t="n">
        <v>720</v>
      </c>
      <c r="BI54" s="322">
        <f>BH54/BH3</f>
        <v/>
      </c>
      <c r="BJ54" s="167">
        <f>AVERAGE(B54,D54,F54,H54,J54,L54,N54,P54,R54,T54,V54,X54,Z54,AB54,AD54,AF54,AH54,AJ54,AL54,AN54,AP54,AR54,AT54,AV54,AX54,AZ54,BB54,BD54,BF54,BH54)</f>
        <v/>
      </c>
      <c r="BK54" s="186">
        <f>BJ54/BJ3</f>
        <v/>
      </c>
      <c r="BL54" s="167">
        <f>SUM(B54,D54,F54,H54,J54,L54,N54,P54,R54,T54,V54,X54,Z54,AB54,AD54,AF54,AH54,AJ54,AL54,AN54,AP54,AR54,AT54,AV54,AX54,AZ54,BB54,BD54,BF54,BH54)</f>
        <v/>
      </c>
      <c r="BM54" s="155" t="n"/>
    </row>
    <row r="55" ht="15.75" customHeight="1" s="665" thickBot="1">
      <c r="A55" s="346" t="inlineStr">
        <is>
          <t>Оставил заявку</t>
        </is>
      </c>
      <c r="B55" s="330" t="n">
        <v>536</v>
      </c>
      <c r="C55" s="331">
        <f>B55/B54</f>
        <v/>
      </c>
      <c r="D55" s="330" t="n">
        <v>506</v>
      </c>
      <c r="E55" s="331">
        <f>D55/D54</f>
        <v/>
      </c>
      <c r="F55" s="330" t="n">
        <v>427</v>
      </c>
      <c r="G55" s="331">
        <f>F55/F54</f>
        <v/>
      </c>
      <c r="H55" s="330" t="n">
        <v>593</v>
      </c>
      <c r="I55" s="331">
        <f>H55/H54</f>
        <v/>
      </c>
      <c r="J55" s="330" t="n">
        <v>513</v>
      </c>
      <c r="K55" s="331">
        <f>J55/J54</f>
        <v/>
      </c>
      <c r="L55" s="330" t="n">
        <v>464</v>
      </c>
      <c r="M55" s="331">
        <f>L55/L54</f>
        <v/>
      </c>
      <c r="N55" s="330" t="n">
        <v>540</v>
      </c>
      <c r="O55" s="331">
        <f>N55/N54</f>
        <v/>
      </c>
      <c r="P55" s="330" t="n">
        <v>497</v>
      </c>
      <c r="Q55" s="331">
        <f>P55/P54</f>
        <v/>
      </c>
      <c r="R55" s="330" t="n">
        <v>465</v>
      </c>
      <c r="S55" s="331">
        <f>R55/R54</f>
        <v/>
      </c>
      <c r="T55" s="330" t="n">
        <v>430</v>
      </c>
      <c r="U55" s="331">
        <f>T55/T54</f>
        <v/>
      </c>
      <c r="V55" s="330" t="n">
        <v>456</v>
      </c>
      <c r="W55" s="331">
        <f>V55/V54</f>
        <v/>
      </c>
      <c r="X55" s="330" t="n">
        <v>445</v>
      </c>
      <c r="Y55" s="331">
        <f>X55/X54</f>
        <v/>
      </c>
      <c r="Z55" s="330" t="n">
        <v>452</v>
      </c>
      <c r="AA55" s="331">
        <f>Z55/Z54</f>
        <v/>
      </c>
      <c r="AB55" s="330" t="n">
        <v>530</v>
      </c>
      <c r="AC55" s="331">
        <f>AB55/AB54</f>
        <v/>
      </c>
      <c r="AD55" s="330" t="n">
        <v>594</v>
      </c>
      <c r="AE55" s="331">
        <f>AD55/AD54</f>
        <v/>
      </c>
      <c r="AF55" s="330" t="n">
        <v>512</v>
      </c>
      <c r="AG55" s="331">
        <f>AF55/AF54</f>
        <v/>
      </c>
      <c r="AH55" s="330" t="n">
        <v>462</v>
      </c>
      <c r="AI55" s="331">
        <f>AH55/AH54</f>
        <v/>
      </c>
      <c r="AJ55" s="330" t="n">
        <v>581</v>
      </c>
      <c r="AK55" s="331">
        <f>AJ55/AJ54</f>
        <v/>
      </c>
      <c r="AL55" s="330" t="n">
        <v>630</v>
      </c>
      <c r="AM55" s="331">
        <f>AL55/AL54</f>
        <v/>
      </c>
      <c r="AN55" s="330" t="n">
        <v>554</v>
      </c>
      <c r="AO55" s="331">
        <f>AN55/AN54</f>
        <v/>
      </c>
      <c r="AP55" s="330" t="n">
        <v>669</v>
      </c>
      <c r="AQ55" s="331">
        <f>AP55/AP54</f>
        <v/>
      </c>
      <c r="AR55" s="330" t="n">
        <v>913</v>
      </c>
      <c r="AS55" s="331">
        <f>AR55/AR54</f>
        <v/>
      </c>
      <c r="AT55" s="330" t="n">
        <v>738</v>
      </c>
      <c r="AU55" s="331">
        <f>AT55/AT54</f>
        <v/>
      </c>
      <c r="AV55" s="330" t="n">
        <v>698</v>
      </c>
      <c r="AW55" s="331">
        <f>AV55/AV54</f>
        <v/>
      </c>
      <c r="AX55" s="330" t="n">
        <v>736</v>
      </c>
      <c r="AY55" s="331">
        <f>AX55/AX54</f>
        <v/>
      </c>
      <c r="AZ55" s="330" t="n">
        <v>599</v>
      </c>
      <c r="BA55" s="331">
        <f>AZ55/AZ54</f>
        <v/>
      </c>
      <c r="BB55" s="330" t="n">
        <v>514</v>
      </c>
      <c r="BC55" s="331">
        <f>BB55/BB54</f>
        <v/>
      </c>
      <c r="BD55" s="330" t="n">
        <v>551</v>
      </c>
      <c r="BE55" s="331">
        <f>BD55/BD54</f>
        <v/>
      </c>
      <c r="BF55" s="330" t="n">
        <v>534</v>
      </c>
      <c r="BG55" s="331">
        <f>BF55/BF54</f>
        <v/>
      </c>
      <c r="BH55" s="330" t="n">
        <v>434</v>
      </c>
      <c r="BI55" s="331">
        <f>BH55/BH54</f>
        <v/>
      </c>
      <c r="BJ55" s="167">
        <f>AVERAGE(B55,D55,F55,H55,J55,L55,N55,P55,R55,T55,V55,X55,Z55,AB55,AD55,AF55,AH55,AJ55,AL55,AN55,AP55,AR55,AT55,AV55,AX55,AZ55,BB55,BD55,BF55,BH55)</f>
        <v/>
      </c>
      <c r="BK55" s="186">
        <f>BJ55/BJ54</f>
        <v/>
      </c>
      <c r="BL55" s="167">
        <f>SUM(B55,D55,F55,H55,J55,L55,N55,P55,R55,T55,V55,X55,Z55,AB55,AD55,AF55,AH55,AJ55,AL55,AN55,AP55,AR55,AT55,AV55,AX55,AZ55,BB55,BD55,BF55,BH55)</f>
        <v/>
      </c>
      <c r="BM55" s="155" t="n"/>
    </row>
    <row r="56" ht="15.75" customHeight="1" s="665" thickBot="1">
      <c r="A56" s="347" t="inlineStr">
        <is>
          <t>Оформление заявки НК (100% = оставил заявку)</t>
        </is>
      </c>
      <c r="B56" s="348" t="n"/>
      <c r="C56" s="348" t="n"/>
      <c r="D56" s="348" t="n"/>
      <c r="E56" s="348" t="n"/>
      <c r="F56" s="348" t="n"/>
      <c r="G56" s="348" t="n"/>
      <c r="H56" s="348" t="n"/>
      <c r="I56" s="348" t="n"/>
      <c r="J56" s="348" t="n"/>
      <c r="K56" s="348" t="n"/>
      <c r="L56" s="348" t="n"/>
      <c r="M56" s="348" t="n"/>
      <c r="N56" s="348" t="n"/>
      <c r="O56" s="348" t="n"/>
      <c r="P56" s="348" t="n"/>
      <c r="Q56" s="348" t="n"/>
      <c r="R56" s="348" t="n"/>
      <c r="S56" s="348" t="n"/>
      <c r="T56" s="348" t="n"/>
      <c r="U56" s="348" t="n"/>
      <c r="V56" s="348" t="n"/>
      <c r="W56" s="348" t="n"/>
      <c r="X56" s="348" t="n"/>
      <c r="Y56" s="348" t="n"/>
      <c r="Z56" s="348" t="n"/>
      <c r="AA56" s="348" t="n"/>
      <c r="AB56" s="348" t="n"/>
      <c r="AC56" s="348" t="n"/>
      <c r="AD56" s="348" t="n"/>
      <c r="AE56" s="348" t="n"/>
      <c r="AF56" s="348" t="n"/>
      <c r="AG56" s="348" t="n"/>
      <c r="AH56" s="348" t="n"/>
      <c r="AI56" s="348" t="n"/>
      <c r="AJ56" s="348" t="n"/>
      <c r="AK56" s="348" t="n"/>
      <c r="AL56" s="348" t="n"/>
      <c r="AM56" s="348" t="n"/>
      <c r="AN56" s="348" t="n"/>
      <c r="AO56" s="348" t="n"/>
      <c r="AP56" s="348" t="n"/>
      <c r="AQ56" s="348" t="n"/>
      <c r="AR56" s="348" t="n"/>
      <c r="AS56" s="348" t="n"/>
      <c r="AT56" s="348" t="n"/>
      <c r="AU56" s="348" t="n"/>
      <c r="AV56" s="348" t="n"/>
      <c r="AW56" s="348" t="n"/>
      <c r="AX56" s="348" t="n"/>
      <c r="AY56" s="348" t="n"/>
      <c r="AZ56" s="348" t="n"/>
      <c r="BA56" s="348" t="n"/>
      <c r="BB56" s="348" t="n"/>
      <c r="BC56" s="348" t="n"/>
      <c r="BD56" s="348" t="n"/>
      <c r="BE56" s="348" t="n"/>
      <c r="BF56" s="348" t="n"/>
      <c r="BG56" s="348" t="n"/>
      <c r="BH56" s="348" t="n"/>
      <c r="BI56" s="348" t="n"/>
      <c r="BJ56" s="309" t="inlineStr">
        <is>
          <t>Среднее в день</t>
        </is>
      </c>
      <c r="BK56" s="310" t="inlineStr">
        <is>
          <t>% конверсии</t>
        </is>
      </c>
      <c r="BL56" s="311" t="inlineStr">
        <is>
          <t>Сумма конверсий</t>
        </is>
      </c>
      <c r="BM56" s="307" t="inlineStr">
        <is>
          <t>Конверсия шага средняя</t>
        </is>
      </c>
      <c r="BN56" s="307" t="inlineStr">
        <is>
          <t>Конверсия от суммы заявок</t>
        </is>
      </c>
    </row>
    <row r="57">
      <c r="A57" s="345" t="inlineStr">
        <is>
          <t>Заполнил паспортные данные</t>
        </is>
      </c>
      <c r="B57" s="321" t="n">
        <v>278</v>
      </c>
      <c r="C57" s="322">
        <f>B57/B55</f>
        <v/>
      </c>
      <c r="D57" s="321" t="n">
        <v>257</v>
      </c>
      <c r="E57" s="322">
        <f>D57/D55</f>
        <v/>
      </c>
      <c r="F57" s="321" t="n">
        <v>234</v>
      </c>
      <c r="G57" s="322">
        <f>F57/F55</f>
        <v/>
      </c>
      <c r="H57" s="321" t="n">
        <v>324</v>
      </c>
      <c r="I57" s="322">
        <f>H57/H55</f>
        <v/>
      </c>
      <c r="J57" s="321" t="n">
        <v>254</v>
      </c>
      <c r="K57" s="322">
        <f>J57/J55</f>
        <v/>
      </c>
      <c r="L57" s="321" t="n">
        <v>229</v>
      </c>
      <c r="M57" s="322">
        <f>L57/L55</f>
        <v/>
      </c>
      <c r="N57" s="321" t="n">
        <v>289</v>
      </c>
      <c r="O57" s="322">
        <f>N57/N55</f>
        <v/>
      </c>
      <c r="P57" s="321" t="n">
        <v>256</v>
      </c>
      <c r="Q57" s="322">
        <f>P57/P55</f>
        <v/>
      </c>
      <c r="R57" s="321" t="n">
        <v>245</v>
      </c>
      <c r="S57" s="322">
        <f>R57/R55</f>
        <v/>
      </c>
      <c r="T57" s="321" t="n">
        <v>216</v>
      </c>
      <c r="U57" s="322">
        <f>T57/T55</f>
        <v/>
      </c>
      <c r="V57" s="321" t="n">
        <v>234</v>
      </c>
      <c r="W57" s="322">
        <f>V57/V55</f>
        <v/>
      </c>
      <c r="X57" s="321" t="n">
        <v>228</v>
      </c>
      <c r="Y57" s="322">
        <f>X57/X55</f>
        <v/>
      </c>
      <c r="Z57" s="321" t="n">
        <v>221</v>
      </c>
      <c r="AA57" s="322">
        <f>Z57/Z55</f>
        <v/>
      </c>
      <c r="AB57" s="321" t="n">
        <v>265</v>
      </c>
      <c r="AC57" s="322">
        <f>AB57/AB55</f>
        <v/>
      </c>
      <c r="AD57" s="321" t="n">
        <v>330</v>
      </c>
      <c r="AE57" s="322">
        <f>AD57/AD55</f>
        <v/>
      </c>
      <c r="AF57" s="321" t="n">
        <v>258</v>
      </c>
      <c r="AG57" s="322">
        <f>AF57/AF55</f>
        <v/>
      </c>
      <c r="AH57" s="321" t="n">
        <v>254</v>
      </c>
      <c r="AI57" s="322">
        <f>AH57/AH55</f>
        <v/>
      </c>
      <c r="AJ57" s="321" t="n">
        <v>312</v>
      </c>
      <c r="AK57" s="322">
        <f>AJ57/AJ55</f>
        <v/>
      </c>
      <c r="AL57" s="321" t="n">
        <v>331</v>
      </c>
      <c r="AM57" s="322">
        <f>AL57/AL55</f>
        <v/>
      </c>
      <c r="AN57" s="321" t="n">
        <v>300</v>
      </c>
      <c r="AO57" s="322">
        <f>AN57/AN55</f>
        <v/>
      </c>
      <c r="AP57" s="321" t="n">
        <v>393</v>
      </c>
      <c r="AQ57" s="322">
        <f>AP57/AP55</f>
        <v/>
      </c>
      <c r="AR57" s="321" t="n">
        <v>483</v>
      </c>
      <c r="AS57" s="322">
        <f>AR57/AR55</f>
        <v/>
      </c>
      <c r="AT57" s="321" t="n">
        <v>426</v>
      </c>
      <c r="AU57" s="322">
        <f>AT57/AT55</f>
        <v/>
      </c>
      <c r="AV57" s="321" t="n">
        <v>399</v>
      </c>
      <c r="AW57" s="322">
        <f>AV57/AV55</f>
        <v/>
      </c>
      <c r="AX57" s="321" t="n">
        <v>334</v>
      </c>
      <c r="AY57" s="322">
        <f>AX57/AX55</f>
        <v/>
      </c>
      <c r="AZ57" s="321" t="n">
        <v>333</v>
      </c>
      <c r="BA57" s="322">
        <f>AZ57/AZ55</f>
        <v/>
      </c>
      <c r="BB57" s="321" t="n">
        <v>265</v>
      </c>
      <c r="BC57" s="322">
        <f>BB57/BB55</f>
        <v/>
      </c>
      <c r="BD57" s="321" t="n">
        <v>308</v>
      </c>
      <c r="BE57" s="322">
        <f>BD57/BD55</f>
        <v/>
      </c>
      <c r="BF57" s="321" t="n">
        <v>262</v>
      </c>
      <c r="BG57" s="322">
        <f>BF57/BF55</f>
        <v/>
      </c>
      <c r="BH57" s="321" t="n">
        <v>226</v>
      </c>
      <c r="BI57" s="322">
        <f>BH57/BH55</f>
        <v/>
      </c>
      <c r="BJ57" s="167">
        <f>AVERAGE(B58,D58,F58,H58,J58,L58,N58,P58,R58,T58,V58,X58,Z58,AB58,AD58,AF58,AH58,AJ58,AL58,AN58,AP58,AR58,AT58,AV58,AX58,AZ58,BB58,BD58,BF58,BH58)</f>
        <v/>
      </c>
      <c r="BK57" s="170">
        <f>BJ57/BJ55</f>
        <v/>
      </c>
      <c r="BL57" s="167">
        <f>SUM(B57,D57,F57,H57,J57,L57,N57,P57,R57,T57,V57,X57,Z57,AB57,AD57,AF57,AH57,AJ57,AL57,AN57,AP57,AR57,AT57,AV57,AX57,AZ57,BB57,BD57,BF57,BH57)</f>
        <v/>
      </c>
      <c r="BM57" s="238" t="n">
        <v>1</v>
      </c>
      <c r="BN57" s="239">
        <f>BL57/BL55</f>
        <v/>
      </c>
    </row>
    <row r="58">
      <c r="A58" s="345" t="inlineStr">
        <is>
          <t>Заполнил Фотография паспорта</t>
        </is>
      </c>
      <c r="B58" s="321" t="n">
        <v>183</v>
      </c>
      <c r="C58" s="322">
        <f>B58/B57</f>
        <v/>
      </c>
      <c r="D58" s="321" t="n">
        <v>161</v>
      </c>
      <c r="E58" s="322">
        <f>D58/D57</f>
        <v/>
      </c>
      <c r="F58" s="321" t="n">
        <v>155</v>
      </c>
      <c r="G58" s="322">
        <f>F58/F57</f>
        <v/>
      </c>
      <c r="H58" s="321" t="n">
        <v>207</v>
      </c>
      <c r="I58" s="322">
        <f>H58/H57</f>
        <v/>
      </c>
      <c r="J58" s="321" t="n">
        <v>170</v>
      </c>
      <c r="K58" s="322">
        <f>J58/J57</f>
        <v/>
      </c>
      <c r="L58" s="321" t="n">
        <v>137</v>
      </c>
      <c r="M58" s="322">
        <f>L58/L57</f>
        <v/>
      </c>
      <c r="N58" s="321" t="n">
        <v>179</v>
      </c>
      <c r="O58" s="322">
        <f>N58/N57</f>
        <v/>
      </c>
      <c r="P58" s="321" t="n">
        <v>165</v>
      </c>
      <c r="Q58" s="322">
        <f>P58/P57</f>
        <v/>
      </c>
      <c r="R58" s="321" t="n">
        <v>148</v>
      </c>
      <c r="S58" s="322">
        <f>R58/R57</f>
        <v/>
      </c>
      <c r="T58" s="321" t="n">
        <v>145</v>
      </c>
      <c r="U58" s="322">
        <f>T58/T57</f>
        <v/>
      </c>
      <c r="V58" s="321" t="n">
        <v>148</v>
      </c>
      <c r="W58" s="322">
        <f>V58/V57</f>
        <v/>
      </c>
      <c r="X58" s="321" t="n">
        <v>162</v>
      </c>
      <c r="Y58" s="322">
        <f>X58/X57</f>
        <v/>
      </c>
      <c r="Z58" s="321" t="n">
        <v>143</v>
      </c>
      <c r="AA58" s="322">
        <f>Z58/Z57</f>
        <v/>
      </c>
      <c r="AB58" s="321" t="n">
        <v>183</v>
      </c>
      <c r="AC58" s="322">
        <f>AB58/AB57</f>
        <v/>
      </c>
      <c r="AD58" s="321" t="n">
        <v>208</v>
      </c>
      <c r="AE58" s="322">
        <f>AD58/AD57</f>
        <v/>
      </c>
      <c r="AF58" s="321" t="n">
        <v>157</v>
      </c>
      <c r="AG58" s="322">
        <f>AF58/AF57</f>
        <v/>
      </c>
      <c r="AH58" s="321" t="n">
        <v>170</v>
      </c>
      <c r="AI58" s="322">
        <f>AH58/AH57</f>
        <v/>
      </c>
      <c r="AJ58" s="321" t="n">
        <v>208</v>
      </c>
      <c r="AK58" s="322">
        <f>AJ58/AJ57</f>
        <v/>
      </c>
      <c r="AL58" s="321" t="n">
        <v>213</v>
      </c>
      <c r="AM58" s="322">
        <f>AL58/AL57</f>
        <v/>
      </c>
      <c r="AN58" s="321" t="n">
        <v>198</v>
      </c>
      <c r="AO58" s="322">
        <f>AN58/AN57</f>
        <v/>
      </c>
      <c r="AP58" s="321" t="n">
        <v>253</v>
      </c>
      <c r="AQ58" s="322">
        <f>AP58/AP57</f>
        <v/>
      </c>
      <c r="AR58" s="321" t="n">
        <v>314</v>
      </c>
      <c r="AS58" s="322">
        <f>AR58/AR57</f>
        <v/>
      </c>
      <c r="AT58" s="321" t="n">
        <v>284</v>
      </c>
      <c r="AU58" s="322">
        <f>AT58/AT57</f>
        <v/>
      </c>
      <c r="AV58" s="321" t="n">
        <v>259</v>
      </c>
      <c r="AW58" s="322">
        <f>AV58/AV57</f>
        <v/>
      </c>
      <c r="AX58" s="321" t="n">
        <v>195</v>
      </c>
      <c r="AY58" s="322">
        <f>AX58/AX57</f>
        <v/>
      </c>
      <c r="AZ58" s="321" t="n">
        <v>220</v>
      </c>
      <c r="BA58" s="322">
        <f>AZ58/AZ57</f>
        <v/>
      </c>
      <c r="BB58" s="321" t="n">
        <v>207</v>
      </c>
      <c r="BC58" s="322">
        <f>BB58/BB57</f>
        <v/>
      </c>
      <c r="BD58" s="321" t="n">
        <v>255</v>
      </c>
      <c r="BE58" s="322">
        <f>BD58/BD57</f>
        <v/>
      </c>
      <c r="BF58" s="321" t="n">
        <v>179</v>
      </c>
      <c r="BG58" s="322">
        <f>BF58/BF57</f>
        <v/>
      </c>
      <c r="BH58" s="321" t="n">
        <v>167</v>
      </c>
      <c r="BI58" s="322">
        <f>BH58/BH57</f>
        <v/>
      </c>
      <c r="BJ58" s="167">
        <f>AVERAGE(B59,D59,F59,H59,J59,L59,N59,P59,R59,T59,V59,X59,Z59,AB59,AD59,AF59,AH59,AJ59,AL59,AN59,AP59,AR59,AT59,AV59,AX59,AZ59,BB59,BD59,BF59,BH59)</f>
        <v/>
      </c>
      <c r="BK58" s="170">
        <f>BJ58/BJ55</f>
        <v/>
      </c>
      <c r="BL58" s="167">
        <f>SUM(B58,D58,F58,H58,J58,L58,N58,P58,R58,T58,V58,X58,Z58,AB58,AD58,AF58,AH58,AJ58,AL58,AN58,AP58,AR58,AT58,AV58,AX58,AZ58,BB58,BD58,BF58,BH58)</f>
        <v/>
      </c>
      <c r="BM58" s="240">
        <f>BJ58/BJ57</f>
        <v/>
      </c>
      <c r="BN58" s="187">
        <f>BL58/BL55</f>
        <v/>
      </c>
    </row>
    <row r="59">
      <c r="A59" s="345" t="inlineStr">
        <is>
          <t>Заполнил анкету</t>
        </is>
      </c>
      <c r="B59" s="321" t="n">
        <v>178</v>
      </c>
      <c r="C59" s="322">
        <f>B59/B57</f>
        <v/>
      </c>
      <c r="D59" s="321" t="n">
        <v>150</v>
      </c>
      <c r="E59" s="322">
        <f>D59/D57</f>
        <v/>
      </c>
      <c r="F59" s="321" t="n">
        <v>150</v>
      </c>
      <c r="G59" s="322">
        <f>F59/F57</f>
        <v/>
      </c>
      <c r="H59" s="321" t="n">
        <v>200</v>
      </c>
      <c r="I59" s="322">
        <f>H59/H57</f>
        <v/>
      </c>
      <c r="J59" s="321" t="n">
        <v>161</v>
      </c>
      <c r="K59" s="322">
        <f>J59/J57</f>
        <v/>
      </c>
      <c r="L59" s="321" t="n">
        <v>128</v>
      </c>
      <c r="M59" s="322">
        <f>L59/L57</f>
        <v/>
      </c>
      <c r="N59" s="321" t="n">
        <v>172</v>
      </c>
      <c r="O59" s="322">
        <f>N59/N57</f>
        <v/>
      </c>
      <c r="P59" s="321" t="n">
        <v>152</v>
      </c>
      <c r="Q59" s="322">
        <f>P59/P57</f>
        <v/>
      </c>
      <c r="R59" s="321" t="n">
        <v>139</v>
      </c>
      <c r="S59" s="322">
        <f>R59/R57</f>
        <v/>
      </c>
      <c r="T59" s="321" t="n">
        <v>140</v>
      </c>
      <c r="U59" s="322">
        <f>T59/T57</f>
        <v/>
      </c>
      <c r="V59" s="321" t="n">
        <v>141</v>
      </c>
      <c r="W59" s="322">
        <f>V59/V57</f>
        <v/>
      </c>
      <c r="X59" s="321" t="n">
        <v>153</v>
      </c>
      <c r="Y59" s="322">
        <f>X59/X57</f>
        <v/>
      </c>
      <c r="Z59" s="321" t="n">
        <v>141</v>
      </c>
      <c r="AA59" s="322">
        <f>Z59/Z57</f>
        <v/>
      </c>
      <c r="AB59" s="321" t="n">
        <v>177</v>
      </c>
      <c r="AC59" s="322">
        <f>AB59/AB57</f>
        <v/>
      </c>
      <c r="AD59" s="321" t="n">
        <v>196</v>
      </c>
      <c r="AE59" s="322">
        <f>AD59/AD57</f>
        <v/>
      </c>
      <c r="AF59" s="321" t="n">
        <v>148</v>
      </c>
      <c r="AG59" s="322">
        <f>AF59/AF57</f>
        <v/>
      </c>
      <c r="AH59" s="321" t="n">
        <v>160</v>
      </c>
      <c r="AI59" s="322">
        <f>AH59/AH57</f>
        <v/>
      </c>
      <c r="AJ59" s="321" t="n">
        <v>189</v>
      </c>
      <c r="AK59" s="322">
        <f>AJ59/AJ57</f>
        <v/>
      </c>
      <c r="AL59" s="321" t="n">
        <v>195</v>
      </c>
      <c r="AM59" s="322">
        <f>AL59/AL57</f>
        <v/>
      </c>
      <c r="AN59" s="321" t="n">
        <v>178</v>
      </c>
      <c r="AO59" s="322">
        <f>AN59/AN57</f>
        <v/>
      </c>
      <c r="AP59" s="321" t="n">
        <v>238</v>
      </c>
      <c r="AQ59" s="322">
        <f>AP59/AP57</f>
        <v/>
      </c>
      <c r="AR59" s="321" t="n">
        <v>294</v>
      </c>
      <c r="AS59" s="322">
        <f>AR59/AR57</f>
        <v/>
      </c>
      <c r="AT59" s="321" t="n">
        <v>266</v>
      </c>
      <c r="AU59" s="322">
        <f>AT59/AT57</f>
        <v/>
      </c>
      <c r="AV59" s="321" t="n">
        <v>256</v>
      </c>
      <c r="AW59" s="322">
        <f>AV59/AV57</f>
        <v/>
      </c>
      <c r="AX59" s="321" t="n">
        <v>184</v>
      </c>
      <c r="AY59" s="322">
        <f>AX59/AX57</f>
        <v/>
      </c>
      <c r="AZ59" s="321" t="n">
        <v>209</v>
      </c>
      <c r="BA59" s="322">
        <f>AZ59/AZ57</f>
        <v/>
      </c>
      <c r="BB59" s="321" t="n">
        <v>196</v>
      </c>
      <c r="BC59" s="322">
        <f>BB59/BB57</f>
        <v/>
      </c>
      <c r="BD59" s="321" t="n">
        <v>235</v>
      </c>
      <c r="BE59" s="322">
        <f>BD59/BD57</f>
        <v/>
      </c>
      <c r="BF59" s="321" t="n">
        <v>157</v>
      </c>
      <c r="BG59" s="322">
        <f>BF59/BF57</f>
        <v/>
      </c>
      <c r="BH59" s="321" t="n">
        <v>141</v>
      </c>
      <c r="BI59" s="322">
        <f>BH59/BH57</f>
        <v/>
      </c>
      <c r="BJ59" s="167">
        <f>AVERAGE(B60,D60,F60,H60,J60,L60,N60,P60,R60,T60,V60,X60,Z60,AB60,AD60,AF60,AH60,AJ60,AL60,AN60,AP60,AR60,AT60,AV60,AX60,AZ60,BB60,BD60,BF60,BH60)</f>
        <v/>
      </c>
      <c r="BK59" s="170">
        <f>BJ59/BJ55</f>
        <v/>
      </c>
      <c r="BL59" s="167">
        <f>SUM(B59,D59,F59,H59,J59,L59,N59,P59,R59,T59,V59,X59,Z59,AB59,AD59,AF59,AH59,AJ59,AL59,AN59,AP59,AR59,AT59,AV59,AX59,AZ59,BB59,BD59,BF59,BH59)</f>
        <v/>
      </c>
      <c r="BM59" s="240">
        <f>BJ59/BJ58</f>
        <v/>
      </c>
      <c r="BN59" s="187">
        <f>BL59/BL55</f>
        <v/>
      </c>
    </row>
    <row r="60">
      <c r="A60" s="345" t="inlineStr">
        <is>
          <t>Банковская карта</t>
        </is>
      </c>
      <c r="B60" s="321" t="n">
        <v>166</v>
      </c>
      <c r="C60" s="322">
        <f>B60/B57</f>
        <v/>
      </c>
      <c r="D60" s="321" t="n">
        <v>133</v>
      </c>
      <c r="E60" s="322">
        <f>D60/D57</f>
        <v/>
      </c>
      <c r="F60" s="321" t="n">
        <v>143</v>
      </c>
      <c r="G60" s="322">
        <f>F60/F57</f>
        <v/>
      </c>
      <c r="H60" s="321" t="n">
        <v>187</v>
      </c>
      <c r="I60" s="322">
        <f>H60/H57</f>
        <v/>
      </c>
      <c r="J60" s="321" t="n">
        <v>152</v>
      </c>
      <c r="K60" s="322">
        <f>J60/J57</f>
        <v/>
      </c>
      <c r="L60" s="321" t="n">
        <v>114</v>
      </c>
      <c r="M60" s="322">
        <f>L60/L57</f>
        <v/>
      </c>
      <c r="N60" s="321" t="n">
        <v>160</v>
      </c>
      <c r="O60" s="322">
        <f>N60/N57</f>
        <v/>
      </c>
      <c r="P60" s="321" t="n">
        <v>140</v>
      </c>
      <c r="Q60" s="322">
        <f>P60/P57</f>
        <v/>
      </c>
      <c r="R60" s="321" t="n">
        <v>125</v>
      </c>
      <c r="S60" s="322">
        <f>R60/R57</f>
        <v/>
      </c>
      <c r="T60" s="321" t="n">
        <v>131</v>
      </c>
      <c r="U60" s="322">
        <f>T60/T57</f>
        <v/>
      </c>
      <c r="V60" s="321" t="n">
        <v>130</v>
      </c>
      <c r="W60" s="322">
        <f>V60/V57</f>
        <v/>
      </c>
      <c r="X60" s="321" t="n">
        <v>142</v>
      </c>
      <c r="Y60" s="322">
        <f>X60/X57</f>
        <v/>
      </c>
      <c r="Z60" s="321" t="n">
        <v>131</v>
      </c>
      <c r="AA60" s="322">
        <f>Z60/Z57</f>
        <v/>
      </c>
      <c r="AB60" s="321" t="n">
        <v>160</v>
      </c>
      <c r="AC60" s="322">
        <f>AB60/AB57</f>
        <v/>
      </c>
      <c r="AD60" s="321" t="n">
        <v>181</v>
      </c>
      <c r="AE60" s="322">
        <f>AD60/AD57</f>
        <v/>
      </c>
      <c r="AF60" s="321" t="n">
        <v>131</v>
      </c>
      <c r="AG60" s="322">
        <f>AF60/AF57</f>
        <v/>
      </c>
      <c r="AH60" s="321" t="n">
        <v>151</v>
      </c>
      <c r="AI60" s="322">
        <f>AH60/AH57</f>
        <v/>
      </c>
      <c r="AJ60" s="321" t="n">
        <v>172</v>
      </c>
      <c r="AK60" s="322">
        <f>AJ60/AJ57</f>
        <v/>
      </c>
      <c r="AL60" s="321" t="n">
        <v>177</v>
      </c>
      <c r="AM60" s="322">
        <f>AL60/AL57</f>
        <v/>
      </c>
      <c r="AN60" s="321" t="n">
        <v>168</v>
      </c>
      <c r="AO60" s="322">
        <f>AN60/AN57</f>
        <v/>
      </c>
      <c r="AP60" s="321" t="n">
        <v>199</v>
      </c>
      <c r="AQ60" s="322">
        <f>AP60/AP57</f>
        <v/>
      </c>
      <c r="AR60" s="321" t="n">
        <v>239</v>
      </c>
      <c r="AS60" s="322">
        <f>AR60/AR57</f>
        <v/>
      </c>
      <c r="AT60" s="321" t="n">
        <v>228</v>
      </c>
      <c r="AU60" s="322">
        <f>AT60/AT57</f>
        <v/>
      </c>
      <c r="AV60" s="321" t="n">
        <v>239</v>
      </c>
      <c r="AW60" s="322">
        <f>AV60/AV57</f>
        <v/>
      </c>
      <c r="AX60" s="321" t="n">
        <v>160</v>
      </c>
      <c r="AY60" s="322">
        <f>AX60/AX57</f>
        <v/>
      </c>
      <c r="AZ60" s="321" t="n">
        <v>196</v>
      </c>
      <c r="BA60" s="322">
        <f>AZ60/AZ57</f>
        <v/>
      </c>
      <c r="BB60" s="321" t="n">
        <v>182</v>
      </c>
      <c r="BC60" s="322">
        <f>BB60/BB57</f>
        <v/>
      </c>
      <c r="BD60" s="321" t="n">
        <v>218</v>
      </c>
      <c r="BE60" s="322">
        <f>BD60/BD57</f>
        <v/>
      </c>
      <c r="BF60" s="321" t="n">
        <v>144</v>
      </c>
      <c r="BG60" s="322">
        <f>BF60/BF57</f>
        <v/>
      </c>
      <c r="BH60" s="321" t="n">
        <v>124</v>
      </c>
      <c r="BI60" s="322">
        <f>BH60/BH57</f>
        <v/>
      </c>
      <c r="BJ60" s="167">
        <f>AVERAGE(B61,D61,F61,H61,J61,L61,N61,P61,R61,T61,V61,X61,Z61,AB61,AD61,AF61,AH61,AJ61,AL61,AN61,AP61,AR61,AT61,AV61,AX61,AZ61,BB61,BD61,BF61,BH61)</f>
        <v/>
      </c>
      <c r="BK60" s="170">
        <f>BJ60/BJ55</f>
        <v/>
      </c>
      <c r="BL60" s="167">
        <f>SUM(B60,D60,F60,H60,J60,L60,N60,P60,R60,T60,V60,X60,Z60,AB60,AD60,AF60,AH60,AJ60,AL60,AN60,AP60,AR60,AT60,AV60,AX60,AZ60,BB60,BD60,BF60,BH60)</f>
        <v/>
      </c>
      <c r="BM60" s="240">
        <f>BJ60/BJ59</f>
        <v/>
      </c>
      <c r="BN60" s="187">
        <f>BL60/BL55</f>
        <v/>
      </c>
    </row>
    <row r="61" ht="15.75" customHeight="1" s="665" thickBot="1">
      <c r="A61" s="346" t="inlineStr">
        <is>
          <t>Заявка успешно отправлена</t>
        </is>
      </c>
      <c r="B61" s="321" t="n">
        <v>164</v>
      </c>
      <c r="C61" s="322">
        <f>B61/B57</f>
        <v/>
      </c>
      <c r="D61" s="321" t="n">
        <v>133</v>
      </c>
      <c r="E61" s="322">
        <f>D61/D57</f>
        <v/>
      </c>
      <c r="F61" s="321" t="n">
        <v>142</v>
      </c>
      <c r="G61" s="322">
        <f>F61/F57</f>
        <v/>
      </c>
      <c r="H61" s="321" t="n">
        <v>185</v>
      </c>
      <c r="I61" s="322">
        <f>H61/H57</f>
        <v/>
      </c>
      <c r="J61" s="321" t="n">
        <v>149</v>
      </c>
      <c r="K61" s="322">
        <f>J61/J57</f>
        <v/>
      </c>
      <c r="L61" s="321" t="n">
        <v>111</v>
      </c>
      <c r="M61" s="322">
        <f>L61/L57</f>
        <v/>
      </c>
      <c r="N61" s="321" t="n">
        <v>159</v>
      </c>
      <c r="O61" s="322">
        <f>N61/N57</f>
        <v/>
      </c>
      <c r="P61" s="321" t="n">
        <v>135</v>
      </c>
      <c r="Q61" s="322">
        <f>P61/P57</f>
        <v/>
      </c>
      <c r="R61" s="321" t="n">
        <v>125</v>
      </c>
      <c r="S61" s="322">
        <f>R61/R57</f>
        <v/>
      </c>
      <c r="T61" s="321" t="n">
        <v>127</v>
      </c>
      <c r="U61" s="322">
        <f>T61/T57</f>
        <v/>
      </c>
      <c r="V61" s="321" t="n">
        <v>128</v>
      </c>
      <c r="W61" s="322">
        <f>V61/V57</f>
        <v/>
      </c>
      <c r="X61" s="321" t="n">
        <v>140</v>
      </c>
      <c r="Y61" s="322">
        <f>X61/X57</f>
        <v/>
      </c>
      <c r="Z61" s="321" t="n">
        <v>131</v>
      </c>
      <c r="AA61" s="322">
        <f>Z61/Z57</f>
        <v/>
      </c>
      <c r="AB61" s="321" t="n">
        <v>158</v>
      </c>
      <c r="AC61" s="322">
        <f>AB61/AB57</f>
        <v/>
      </c>
      <c r="AD61" s="321" t="n">
        <v>179</v>
      </c>
      <c r="AE61" s="322">
        <f>AD61/AD57</f>
        <v/>
      </c>
      <c r="AF61" s="321" t="n">
        <v>129</v>
      </c>
      <c r="AG61" s="322">
        <f>AF61/AF57</f>
        <v/>
      </c>
      <c r="AH61" s="321" t="n">
        <v>149</v>
      </c>
      <c r="AI61" s="322">
        <f>AH61/AH57</f>
        <v/>
      </c>
      <c r="AJ61" s="321" t="n">
        <v>170</v>
      </c>
      <c r="AK61" s="322">
        <f>AJ61/AJ57</f>
        <v/>
      </c>
      <c r="AL61" s="321" t="n">
        <v>173</v>
      </c>
      <c r="AM61" s="322">
        <f>AL61/AL57</f>
        <v/>
      </c>
      <c r="AN61" s="321" t="n">
        <v>165</v>
      </c>
      <c r="AO61" s="322">
        <f>AN61/AN57</f>
        <v/>
      </c>
      <c r="AP61" s="321" t="n">
        <v>196</v>
      </c>
      <c r="AQ61" s="322">
        <f>AP61/AP57</f>
        <v/>
      </c>
      <c r="AR61" s="321" t="n">
        <v>235</v>
      </c>
      <c r="AS61" s="322">
        <f>AR61/AR57</f>
        <v/>
      </c>
      <c r="AT61" s="321" t="n">
        <v>227</v>
      </c>
      <c r="AU61" s="322">
        <f>AT61/AT57</f>
        <v/>
      </c>
      <c r="AV61" s="321" t="n">
        <v>237</v>
      </c>
      <c r="AW61" s="322">
        <f>AV61/AV57</f>
        <v/>
      </c>
      <c r="AX61" s="321" t="n">
        <v>158</v>
      </c>
      <c r="AY61" s="322">
        <f>AX61/AX57</f>
        <v/>
      </c>
      <c r="AZ61" s="321" t="n">
        <v>196</v>
      </c>
      <c r="BA61" s="322">
        <f>AZ61/AZ57</f>
        <v/>
      </c>
      <c r="BB61" s="321" t="n">
        <v>182</v>
      </c>
      <c r="BC61" s="322">
        <f>BB61/BB57</f>
        <v/>
      </c>
      <c r="BD61" s="321" t="n">
        <v>215</v>
      </c>
      <c r="BE61" s="322">
        <f>BD61/BD57</f>
        <v/>
      </c>
      <c r="BF61" s="321" t="n">
        <v>143</v>
      </c>
      <c r="BG61" s="322">
        <f>BF61/BF57</f>
        <v/>
      </c>
      <c r="BH61" s="321" t="n">
        <v>123</v>
      </c>
      <c r="BI61" s="322">
        <f>BH61/BH57</f>
        <v/>
      </c>
      <c r="BJ61" s="167">
        <f>AVERAGE(B62,D62,F62,H62,J62,L62,N62,P62,R62,T62,V62,X62,Z62,AB62,AD62,AF62,AH62,AJ62,AL62,AN62,AP62,AR62,AT62,AV62,AX62,AZ62,BB62,BD62,BF62,BH62)</f>
        <v/>
      </c>
      <c r="BK61" s="170">
        <f>BJ61/BJ55</f>
        <v/>
      </c>
      <c r="BL61" s="167">
        <f>SUM(B61,D61,F61,H61,J61,L61,N61,P61,R61,T61,V61,X61,Z61,AB61,AD61,AF61,AH61,AJ61,AL61,AN61,AP61,AR61,AT61,AV61,AX61,AZ61,BB61,BD61,BF61,BH61)</f>
        <v/>
      </c>
      <c r="BM61" s="304">
        <f>BJ61/BJ60</f>
        <v/>
      </c>
      <c r="BN61" s="304">
        <f>BL61/BL55</f>
        <v/>
      </c>
    </row>
    <row r="62" ht="15.75" customHeight="1" s="665" thickBot="1">
      <c r="A62" s="349" t="inlineStr">
        <is>
          <t>Одобрен заём НК (100% = заявка успешно оставлена)</t>
        </is>
      </c>
      <c r="B62" s="332" t="n">
        <v>11</v>
      </c>
      <c r="C62" s="333">
        <f>B62/B61</f>
        <v/>
      </c>
      <c r="D62" s="332" t="n">
        <v>11</v>
      </c>
      <c r="E62" s="333">
        <f>D62/D61</f>
        <v/>
      </c>
      <c r="F62" s="332" t="n">
        <v>13</v>
      </c>
      <c r="G62" s="333">
        <f>F62/F61</f>
        <v/>
      </c>
      <c r="H62" s="332" t="n">
        <v>23</v>
      </c>
      <c r="I62" s="333">
        <f>H62/H61</f>
        <v/>
      </c>
      <c r="J62" s="332" t="n">
        <v>13</v>
      </c>
      <c r="K62" s="333">
        <f>J62/J61</f>
        <v/>
      </c>
      <c r="L62" s="332" t="n">
        <v>15</v>
      </c>
      <c r="M62" s="333">
        <f>L62/L61</f>
        <v/>
      </c>
      <c r="N62" s="332" t="n">
        <v>15</v>
      </c>
      <c r="O62" s="333">
        <f>N62/N61</f>
        <v/>
      </c>
      <c r="P62" s="332" t="n">
        <v>18</v>
      </c>
      <c r="Q62" s="333">
        <f>P62/P61</f>
        <v/>
      </c>
      <c r="R62" s="332" t="n">
        <v>16</v>
      </c>
      <c r="S62" s="333">
        <f>R62/R61</f>
        <v/>
      </c>
      <c r="T62" s="332" t="n">
        <v>19</v>
      </c>
      <c r="U62" s="333">
        <f>T62/T61</f>
        <v/>
      </c>
      <c r="V62" s="332" t="n">
        <v>6</v>
      </c>
      <c r="W62" s="333">
        <f>V62/V61</f>
        <v/>
      </c>
      <c r="X62" s="332" t="n">
        <v>11</v>
      </c>
      <c r="Y62" s="333">
        <f>X62/X61</f>
        <v/>
      </c>
      <c r="Z62" s="332" t="n">
        <v>17</v>
      </c>
      <c r="AA62" s="333">
        <f>Z62/Z61</f>
        <v/>
      </c>
      <c r="AB62" s="332" t="n">
        <v>19</v>
      </c>
      <c r="AC62" s="333">
        <f>AB62/AB61</f>
        <v/>
      </c>
      <c r="AD62" s="332" t="n">
        <v>12</v>
      </c>
      <c r="AE62" s="333">
        <f>AD62/AD61</f>
        <v/>
      </c>
      <c r="AF62" s="332" t="n">
        <v>14</v>
      </c>
      <c r="AG62" s="333">
        <f>AF62/AF61</f>
        <v/>
      </c>
      <c r="AH62" s="332" t="n">
        <v>17</v>
      </c>
      <c r="AI62" s="333">
        <f>AH62/AH61</f>
        <v/>
      </c>
      <c r="AJ62" s="332" t="n">
        <v>17</v>
      </c>
      <c r="AK62" s="333">
        <f>AJ62/AJ61</f>
        <v/>
      </c>
      <c r="AL62" s="332" t="n">
        <v>10</v>
      </c>
      <c r="AM62" s="333">
        <f>AL62/AL61</f>
        <v/>
      </c>
      <c r="AN62" s="332" t="n">
        <v>9</v>
      </c>
      <c r="AO62" s="333">
        <f>AN62/AN61</f>
        <v/>
      </c>
      <c r="AP62" s="332" t="n">
        <v>20</v>
      </c>
      <c r="AQ62" s="333">
        <f>AP62/AP61</f>
        <v/>
      </c>
      <c r="AR62" s="332" t="n">
        <v>45</v>
      </c>
      <c r="AS62" s="333">
        <f>AR62/AR61</f>
        <v/>
      </c>
      <c r="AT62" s="332" t="n">
        <v>27</v>
      </c>
      <c r="AU62" s="333">
        <f>AT62/AT61</f>
        <v/>
      </c>
      <c r="AV62" s="332" t="n">
        <v>20</v>
      </c>
      <c r="AW62" s="333">
        <f>AV62/AV61</f>
        <v/>
      </c>
      <c r="AX62" s="332" t="n">
        <v>22</v>
      </c>
      <c r="AY62" s="333">
        <f>AX62/AX61</f>
        <v/>
      </c>
      <c r="AZ62" s="332" t="n">
        <v>25</v>
      </c>
      <c r="BA62" s="333">
        <f>AZ62/AZ61</f>
        <v/>
      </c>
      <c r="BB62" s="332" t="n">
        <v>16</v>
      </c>
      <c r="BC62" s="333">
        <f>BB62/BB61</f>
        <v/>
      </c>
      <c r="BD62" s="332" t="n">
        <v>14</v>
      </c>
      <c r="BE62" s="333">
        <f>BD62/BD61</f>
        <v/>
      </c>
      <c r="BF62" s="332" t="n">
        <v>17</v>
      </c>
      <c r="BG62" s="333">
        <f>BF62/BF61</f>
        <v/>
      </c>
      <c r="BH62" s="332" t="n">
        <v>9</v>
      </c>
      <c r="BI62" s="333">
        <f>BH62/BH61</f>
        <v/>
      </c>
      <c r="BJ62" s="195">
        <f>AVERAGE(B63,D63,F63,H63,J63,L63,N63,P63,R63,T63,V63,X63,Z63,AB63,AD63,AF63,AH63,AJ63,AL63,AN63,AP63,AR63,AT63,AV63,AX63,AZ63,BB63,BD63,BF63,BH63)</f>
        <v/>
      </c>
      <c r="BK62" s="196">
        <f>BJ62/BJ55</f>
        <v/>
      </c>
      <c r="BL62" s="195">
        <f>SUM(B62,D62,F62,H62,J62,L62,N62,P62,R62,T62,V62,X62,Z62,AB62,AD62,AF62,AH62,AJ62,AL62,AN62,AP62,AR62,AT62,AV62,AX62,AZ62,BB62,BD62,BF62,BH62)</f>
        <v/>
      </c>
      <c r="BM62" s="350">
        <f>BJ62/BJ61</f>
        <v/>
      </c>
      <c r="BN62" s="350">
        <f>BL62/BL55</f>
        <v/>
      </c>
    </row>
    <row r="63" ht="15.75" customHeight="1" s="665" thickBot="1">
      <c r="A63" s="351" t="inlineStr">
        <is>
          <t>Оформлен договор с НК</t>
        </is>
      </c>
      <c r="B63" s="338" t="n">
        <v>10</v>
      </c>
      <c r="C63" s="339">
        <f>B63/B62</f>
        <v/>
      </c>
      <c r="D63" s="338" t="n">
        <v>9</v>
      </c>
      <c r="E63" s="339">
        <f>D63/D62</f>
        <v/>
      </c>
      <c r="F63" s="338" t="n">
        <v>10</v>
      </c>
      <c r="G63" s="339">
        <f>F63/F62</f>
        <v/>
      </c>
      <c r="H63" s="338" t="n">
        <v>22</v>
      </c>
      <c r="I63" s="339">
        <f>H63/H62</f>
        <v/>
      </c>
      <c r="J63" s="338" t="n">
        <v>11</v>
      </c>
      <c r="K63" s="339">
        <f>J63/J62</f>
        <v/>
      </c>
      <c r="L63" s="338" t="n">
        <v>14</v>
      </c>
      <c r="M63" s="339">
        <f>L63/L62</f>
        <v/>
      </c>
      <c r="N63" s="338" t="n">
        <v>12</v>
      </c>
      <c r="O63" s="339">
        <f>N63/N62</f>
        <v/>
      </c>
      <c r="P63" s="338" t="n">
        <v>15</v>
      </c>
      <c r="Q63" s="339">
        <f>P63/P62</f>
        <v/>
      </c>
      <c r="R63" s="338" t="n">
        <v>16</v>
      </c>
      <c r="S63" s="339">
        <f>R63/R62</f>
        <v/>
      </c>
      <c r="T63" s="338" t="n">
        <v>14</v>
      </c>
      <c r="U63" s="339">
        <f>T63/T62</f>
        <v/>
      </c>
      <c r="V63" s="338" t="n">
        <v>5</v>
      </c>
      <c r="W63" s="339">
        <f>V63/V62</f>
        <v/>
      </c>
      <c r="X63" s="338" t="n">
        <v>11</v>
      </c>
      <c r="Y63" s="339">
        <f>X63/X62</f>
        <v/>
      </c>
      <c r="Z63" s="338" t="n">
        <v>17</v>
      </c>
      <c r="AA63" s="339">
        <f>Z63/Z62</f>
        <v/>
      </c>
      <c r="AB63" s="338" t="n">
        <v>18</v>
      </c>
      <c r="AC63" s="339">
        <f>AB63/AB62</f>
        <v/>
      </c>
      <c r="AD63" s="338" t="n">
        <v>11</v>
      </c>
      <c r="AE63" s="339">
        <f>AD63/AD62</f>
        <v/>
      </c>
      <c r="AF63" s="338" t="n">
        <v>12</v>
      </c>
      <c r="AG63" s="339">
        <f>AF63/AF62</f>
        <v/>
      </c>
      <c r="AH63" s="338" t="n">
        <v>14</v>
      </c>
      <c r="AI63" s="339">
        <f>AH63/AH62</f>
        <v/>
      </c>
      <c r="AJ63" s="338" t="n">
        <v>15</v>
      </c>
      <c r="AK63" s="339">
        <f>AJ63/AJ62</f>
        <v/>
      </c>
      <c r="AL63" s="338" t="n">
        <v>7</v>
      </c>
      <c r="AM63" s="339">
        <f>AL63/AL62</f>
        <v/>
      </c>
      <c r="AN63" s="338" t="n">
        <v>9</v>
      </c>
      <c r="AO63" s="339">
        <f>AN63/AN62</f>
        <v/>
      </c>
      <c r="AP63" s="338" t="n">
        <v>18</v>
      </c>
      <c r="AQ63" s="339">
        <f>AP63/AP62</f>
        <v/>
      </c>
      <c r="AR63" s="338" t="n">
        <v>39</v>
      </c>
      <c r="AS63" s="339">
        <f>AR63/AR62</f>
        <v/>
      </c>
      <c r="AT63" s="338" t="n">
        <v>23</v>
      </c>
      <c r="AU63" s="339">
        <f>AT63/AT62</f>
        <v/>
      </c>
      <c r="AV63" s="338" t="n">
        <v>18</v>
      </c>
      <c r="AW63" s="339">
        <f>AV63/AV62</f>
        <v/>
      </c>
      <c r="AX63" s="338" t="n">
        <v>20</v>
      </c>
      <c r="AY63" s="339">
        <f>AX63/AX62</f>
        <v/>
      </c>
      <c r="AZ63" s="338" t="n">
        <v>24</v>
      </c>
      <c r="BA63" s="339">
        <f>AZ63/AZ62</f>
        <v/>
      </c>
      <c r="BB63" s="338" t="n">
        <v>11</v>
      </c>
      <c r="BC63" s="339">
        <f>BB63/BB62</f>
        <v/>
      </c>
      <c r="BD63" s="338" t="n">
        <v>10</v>
      </c>
      <c r="BE63" s="339">
        <f>BD63/BD62</f>
        <v/>
      </c>
      <c r="BF63" s="338" t="n">
        <v>14</v>
      </c>
      <c r="BG63" s="339">
        <f>BF63/BF62</f>
        <v/>
      </c>
      <c r="BH63" s="338" t="n">
        <v>8</v>
      </c>
      <c r="BI63" s="339">
        <f>BH63/BH62</f>
        <v/>
      </c>
      <c r="BJ63" s="177">
        <f>AVERAGE(B64,D64,F64,H64,J64,L64,N64,P64,R64,T64,V64,X64,Z64,AB64,AD64,AF64,AH64,AJ64,AL64,AN64,AP64,AR64,AT64,AV64,AX64,AZ64,BB64,BD64,BF64,BH64)</f>
        <v/>
      </c>
      <c r="BK63" s="262">
        <f>BJ63/BJ55</f>
        <v/>
      </c>
      <c r="BL63" s="177">
        <f>SUM(B63,D63,F63,H63,J63,L63,N63,P63,R63,T63,V63,X63,Z63,AB63,AD63,AF63,AH63,AJ63,AL63,AN63,AP63,AR63,AT63,AV63,AX63,AZ63,BB63,BD63,BF63,BH63)</f>
        <v/>
      </c>
      <c r="BM63" s="253">
        <f>BJ63/BJ62</f>
        <v/>
      </c>
      <c r="BN63" s="193">
        <f>BL63/BL55</f>
        <v/>
      </c>
      <c r="BO63" s="257" t="n"/>
      <c r="BP63" s="257" t="n"/>
      <c r="BQ63" s="257" t="n"/>
      <c r="BR63" s="257" t="n"/>
      <c r="BS63" s="257" t="n"/>
      <c r="BT63" s="257" t="n"/>
      <c r="BU63" s="257" t="n"/>
      <c r="BV63" s="257" t="n"/>
      <c r="BW63" s="257" t="n"/>
      <c r="BX63" s="257" t="n"/>
      <c r="BY63" s="257" t="n"/>
      <c r="BZ63" s="257" t="n"/>
      <c r="CA63" s="257" t="n"/>
      <c r="CB63" s="257" t="n"/>
      <c r="CC63" s="257" t="n"/>
      <c r="CD63" s="257" t="n"/>
      <c r="CE63" s="257" t="n"/>
      <c r="CF63" s="257" t="n"/>
      <c r="CG63" s="257" t="n"/>
      <c r="CH63" s="257" t="n"/>
      <c r="CI63" s="257" t="n"/>
      <c r="CJ63" s="257" t="n"/>
      <c r="CK63" s="257" t="n"/>
      <c r="CL63" s="257" t="n"/>
      <c r="CM63" s="257" t="n"/>
      <c r="CN63" s="257" t="n"/>
      <c r="CO63" s="257" t="n"/>
    </row>
    <row r="64">
      <c r="A64" s="352" t="inlineStr">
        <is>
          <t>Рефинансирование Заявка в ЛК</t>
        </is>
      </c>
      <c r="B64" s="353" t="n"/>
      <c r="C64" s="353" t="n"/>
      <c r="D64" s="353" t="n"/>
      <c r="E64" s="353" t="n"/>
      <c r="F64" s="353" t="n"/>
      <c r="G64" s="353" t="n"/>
      <c r="H64" s="353" t="n"/>
      <c r="I64" s="353" t="n"/>
      <c r="J64" s="353" t="n"/>
      <c r="K64" s="353" t="n"/>
      <c r="L64" s="353" t="n"/>
      <c r="M64" s="353" t="n"/>
      <c r="N64" s="353" t="n"/>
      <c r="O64" s="353" t="n"/>
      <c r="P64" s="353" t="n"/>
      <c r="Q64" s="353" t="n"/>
      <c r="R64" s="353" t="n"/>
      <c r="S64" s="353" t="n"/>
      <c r="T64" s="353" t="n"/>
      <c r="U64" s="353" t="n"/>
      <c r="V64" s="353" t="n"/>
      <c r="W64" s="353" t="n"/>
      <c r="X64" s="353" t="n"/>
      <c r="Y64" s="353" t="n"/>
      <c r="Z64" s="353" t="n"/>
      <c r="AA64" s="353" t="n"/>
      <c r="AB64" s="353" t="n"/>
      <c r="AC64" s="353" t="n"/>
      <c r="AD64" s="353" t="n"/>
      <c r="AE64" s="353" t="n"/>
      <c r="AF64" s="353" t="n"/>
      <c r="AG64" s="353" t="n"/>
      <c r="AH64" s="353" t="n"/>
      <c r="AI64" s="353" t="n"/>
      <c r="AJ64" s="353" t="n"/>
      <c r="AK64" s="353" t="n"/>
      <c r="AL64" s="353" t="n"/>
      <c r="AM64" s="353" t="n"/>
      <c r="AN64" s="353" t="n"/>
      <c r="AO64" s="353" t="n"/>
      <c r="AP64" s="353" t="n"/>
      <c r="AQ64" s="353" t="n"/>
      <c r="AR64" s="353" t="n"/>
      <c r="AS64" s="353" t="n"/>
      <c r="AT64" s="353" t="n"/>
      <c r="AU64" s="353" t="n"/>
      <c r="AV64" s="353" t="n"/>
      <c r="AW64" s="353" t="n"/>
      <c r="AX64" s="353" t="n"/>
      <c r="AY64" s="353" t="n"/>
      <c r="AZ64" s="353" t="n"/>
      <c r="BA64" s="353" t="n"/>
      <c r="BB64" s="353" t="n"/>
      <c r="BC64" s="353" t="n"/>
      <c r="BD64" s="353" t="n"/>
      <c r="BE64" s="353" t="n"/>
      <c r="BF64" s="353" t="n"/>
      <c r="BG64" s="353" t="n"/>
      <c r="BH64" s="353" t="n"/>
      <c r="BI64" s="353" t="n"/>
      <c r="BJ64" s="167" t="n"/>
      <c r="BK64" s="170" t="n"/>
      <c r="BL64" s="167" t="n"/>
      <c r="BM64" s="301" t="n"/>
      <c r="BN64" s="302" t="n"/>
      <c r="BO64" s="257" t="n"/>
      <c r="BP64" s="257" t="n"/>
      <c r="BQ64" s="257" t="n"/>
      <c r="BR64" s="257" t="n"/>
      <c r="BS64" s="257" t="n"/>
      <c r="BT64" s="257" t="n"/>
      <c r="BU64" s="257" t="n"/>
      <c r="BV64" s="257" t="n"/>
      <c r="BW64" s="257" t="n"/>
      <c r="BX64" s="257" t="n"/>
      <c r="BY64" s="257" t="n"/>
      <c r="BZ64" s="257" t="n"/>
      <c r="CA64" s="257" t="n"/>
      <c r="CB64" s="257" t="n"/>
      <c r="CC64" s="257" t="n"/>
      <c r="CD64" s="257" t="n"/>
      <c r="CE64" s="257" t="n"/>
      <c r="CF64" s="257" t="n"/>
      <c r="CG64" s="257" t="n"/>
      <c r="CH64" s="257" t="n"/>
      <c r="CI64" s="257" t="n"/>
      <c r="CJ64" s="257" t="n"/>
      <c r="CK64" s="257" t="n"/>
      <c r="CL64" s="257" t="n"/>
      <c r="CM64" s="257" t="n"/>
      <c r="CN64" s="257" t="n"/>
      <c r="CO64" s="257" t="n"/>
    </row>
    <row r="65">
      <c r="A65" s="354" t="inlineStr">
        <is>
          <t>Клик по кнопке на банере "Оставить заявку"</t>
        </is>
      </c>
      <c r="B65" s="355" t="n">
        <v>1</v>
      </c>
      <c r="C65" s="356">
        <f>B65/B4</f>
        <v/>
      </c>
      <c r="D65" s="355" t="n"/>
      <c r="E65" s="356">
        <f>D65/D4</f>
        <v/>
      </c>
      <c r="F65" s="355" t="n"/>
      <c r="G65" s="356">
        <f>F65/F4</f>
        <v/>
      </c>
      <c r="H65" s="355" t="n">
        <v>297</v>
      </c>
      <c r="I65" s="356">
        <f>H65/H4</f>
        <v/>
      </c>
      <c r="J65" s="355" t="n"/>
      <c r="K65" s="356">
        <f>J65/J4</f>
        <v/>
      </c>
      <c r="L65" s="355" t="n"/>
      <c r="M65" s="356">
        <f>L65/L4</f>
        <v/>
      </c>
      <c r="N65" s="355" t="n">
        <v>16</v>
      </c>
      <c r="O65" s="356">
        <f>N65/N4</f>
        <v/>
      </c>
      <c r="P65" s="355" t="n">
        <v>32</v>
      </c>
      <c r="Q65" s="356">
        <f>P65/P4</f>
        <v/>
      </c>
      <c r="R65" s="355" t="n">
        <v>15</v>
      </c>
      <c r="S65" s="356">
        <f>R65/R4</f>
        <v/>
      </c>
      <c r="T65" s="355" t="n">
        <v>22</v>
      </c>
      <c r="U65" s="356">
        <f>T65/T4</f>
        <v/>
      </c>
      <c r="V65" s="355" t="n">
        <v>19</v>
      </c>
      <c r="W65" s="356">
        <f>V65/V4</f>
        <v/>
      </c>
      <c r="X65" s="355" t="n">
        <v>11</v>
      </c>
      <c r="Y65" s="356">
        <f>X65/X4</f>
        <v/>
      </c>
      <c r="Z65" s="355" t="n"/>
      <c r="AA65" s="356">
        <f>Z65/Z4</f>
        <v/>
      </c>
      <c r="AB65" s="355" t="n">
        <v>2</v>
      </c>
      <c r="AC65" s="356">
        <f>AB65/AB4</f>
        <v/>
      </c>
      <c r="AD65" s="355" t="n">
        <v>6</v>
      </c>
      <c r="AE65" s="356">
        <f>AD65/AD4</f>
        <v/>
      </c>
      <c r="AF65" s="355" t="n"/>
      <c r="AG65" s="356">
        <f>AF65/AF4</f>
        <v/>
      </c>
      <c r="AH65" s="355" t="n">
        <v>1</v>
      </c>
      <c r="AI65" s="356">
        <f>AH65/AH4</f>
        <v/>
      </c>
      <c r="AJ65" s="355" t="n">
        <v>4</v>
      </c>
      <c r="AK65" s="356">
        <f>AJ65/AJ4</f>
        <v/>
      </c>
      <c r="AL65" s="355" t="n"/>
      <c r="AM65" s="356">
        <f>AL65/AL4</f>
        <v/>
      </c>
      <c r="AN65" s="355" t="n">
        <v>3</v>
      </c>
      <c r="AO65" s="356">
        <f>AN65/AN4</f>
        <v/>
      </c>
      <c r="AP65" s="355" t="n"/>
      <c r="AQ65" s="356">
        <f>AP65/AP4</f>
        <v/>
      </c>
      <c r="AR65" s="355" t="n">
        <v>1</v>
      </c>
      <c r="AS65" s="356">
        <f>AR65/AR4</f>
        <v/>
      </c>
      <c r="AT65" s="355" t="n"/>
      <c r="AU65" s="356">
        <f>AT65/AT4</f>
        <v/>
      </c>
      <c r="AV65" s="355" t="n"/>
      <c r="AW65" s="356">
        <f>AV65/AV4</f>
        <v/>
      </c>
      <c r="AX65" s="355" t="n"/>
      <c r="AY65" s="356">
        <f>AX65/AX4</f>
        <v/>
      </c>
      <c r="AZ65" s="355" t="n">
        <v>1</v>
      </c>
      <c r="BA65" s="356">
        <f>AZ65/AZ4</f>
        <v/>
      </c>
      <c r="BB65" s="355" t="n"/>
      <c r="BC65" s="356">
        <f>BB65/BB4</f>
        <v/>
      </c>
      <c r="BD65" s="355" t="n"/>
      <c r="BE65" s="356">
        <f>BD65/BD4</f>
        <v/>
      </c>
      <c r="BF65" s="355" t="n"/>
      <c r="BG65" s="356">
        <f>BF65/BF4</f>
        <v/>
      </c>
      <c r="BH65" s="355" t="n"/>
      <c r="BI65" s="356">
        <f>BH65/BH4</f>
        <v/>
      </c>
      <c r="BJ65" s="167">
        <f>AVERAGE(B66,D66,F66,H66,J66,L66,N66,P66,R66,T66,V66,X66,Z66,AB66,AD66,AF66,AH66,AJ66,AL66,AN66,AP66,AR66,AT66,AV66,AX66,AZ66,BB66,BD66,BF66,BH66)</f>
        <v/>
      </c>
      <c r="BK65" s="170">
        <f>$BJ$65/$BJ$4</f>
        <v/>
      </c>
      <c r="BL65" s="167">
        <f>SUM(B65,D65,F65,H65,J65,L65,N65,P65,R65,T65,V65,X65,Z65,AB65,AD65,AF65,AH65,AJ65,AL65,AN65,AP65,AR65,AT65,AV65,AX65,AZ65,BB65,BD65,BF65,BH65)</f>
        <v/>
      </c>
      <c r="BM65" s="300" t="n"/>
      <c r="BN65" s="303" t="n"/>
      <c r="BO65" s="257" t="n"/>
      <c r="BP65" s="257" t="n"/>
      <c r="BQ65" s="257" t="n"/>
      <c r="BR65" s="257" t="n"/>
      <c r="BS65" s="257" t="n"/>
      <c r="BT65" s="257" t="n"/>
      <c r="BU65" s="257" t="n"/>
      <c r="BV65" s="257" t="n"/>
      <c r="BW65" s="257" t="n"/>
      <c r="BX65" s="257" t="n"/>
      <c r="BY65" s="257" t="n"/>
      <c r="BZ65" s="257" t="n"/>
      <c r="CA65" s="257" t="n"/>
      <c r="CB65" s="257" t="n"/>
      <c r="CC65" s="257" t="n"/>
      <c r="CD65" s="257" t="n"/>
      <c r="CE65" s="257" t="n"/>
      <c r="CF65" s="257" t="n"/>
      <c r="CG65" s="257" t="n"/>
      <c r="CH65" s="257" t="n"/>
      <c r="CI65" s="257" t="n"/>
      <c r="CJ65" s="257" t="n"/>
      <c r="CK65" s="257" t="n"/>
      <c r="CL65" s="257" t="n"/>
      <c r="CM65" s="257" t="n"/>
      <c r="CN65" s="257" t="n"/>
      <c r="CO65" s="257" t="n"/>
    </row>
    <row r="66" ht="15.75" customHeight="1" s="665" thickBot="1">
      <c r="A66" s="357" t="inlineStr">
        <is>
          <t>В заявка Реф-ия клик на кнопку "Оставить заявку"</t>
        </is>
      </c>
      <c r="B66" s="355" t="n"/>
      <c r="C66" s="356">
        <f>B66/B65</f>
        <v/>
      </c>
      <c r="D66" s="355" t="n"/>
      <c r="E66" s="356">
        <f>D66/D65</f>
        <v/>
      </c>
      <c r="F66" s="355" t="n"/>
      <c r="G66" s="356">
        <f>F66/F65</f>
        <v/>
      </c>
      <c r="H66" s="355" t="n"/>
      <c r="I66" s="356">
        <f>H66/H65</f>
        <v/>
      </c>
      <c r="J66" s="355" t="n"/>
      <c r="K66" s="356">
        <f>J66/J65</f>
        <v/>
      </c>
      <c r="L66" s="355" t="n"/>
      <c r="M66" s="356">
        <f>L66/L65</f>
        <v/>
      </c>
      <c r="N66" s="355" t="n">
        <v>5</v>
      </c>
      <c r="O66" s="356">
        <f>N66/N65</f>
        <v/>
      </c>
      <c r="P66" s="355" t="n">
        <v>14</v>
      </c>
      <c r="Q66" s="356">
        <f>P66/P65</f>
        <v/>
      </c>
      <c r="R66" s="355" t="n">
        <v>11</v>
      </c>
      <c r="S66" s="356">
        <f>R66/R65</f>
        <v/>
      </c>
      <c r="T66" s="355" t="n">
        <v>9</v>
      </c>
      <c r="U66" s="356">
        <f>T66/T65</f>
        <v/>
      </c>
      <c r="V66" s="355" t="n">
        <v>8</v>
      </c>
      <c r="W66" s="356">
        <f>V66/V65</f>
        <v/>
      </c>
      <c r="X66" s="355" t="n">
        <v>7</v>
      </c>
      <c r="Y66" s="356">
        <f>X66/X65</f>
        <v/>
      </c>
      <c r="Z66" s="355" t="n"/>
      <c r="AA66" s="356">
        <f>Z66/Z65</f>
        <v/>
      </c>
      <c r="AB66" s="355" t="n">
        <v>1</v>
      </c>
      <c r="AC66" s="356">
        <f>AB66/AB65</f>
        <v/>
      </c>
      <c r="AD66" s="355" t="n">
        <v>4</v>
      </c>
      <c r="AE66" s="356">
        <f>AD66/AD65</f>
        <v/>
      </c>
      <c r="AF66" s="355" t="n"/>
      <c r="AG66" s="356">
        <f>AF66/AF65</f>
        <v/>
      </c>
      <c r="AH66" s="355" t="n"/>
      <c r="AI66" s="356">
        <f>AH66/AH65</f>
        <v/>
      </c>
      <c r="AJ66" s="355" t="n">
        <v>2</v>
      </c>
      <c r="AK66" s="356">
        <f>AJ66/AJ65</f>
        <v/>
      </c>
      <c r="AL66" s="355" t="n"/>
      <c r="AM66" s="356">
        <f>AL66/AL65</f>
        <v/>
      </c>
      <c r="AN66" s="355" t="n">
        <v>3</v>
      </c>
      <c r="AO66" s="356">
        <f>AN66/AN65</f>
        <v/>
      </c>
      <c r="AP66" s="355" t="n"/>
      <c r="AQ66" s="356">
        <f>AP66/AP65</f>
        <v/>
      </c>
      <c r="AR66" s="355" t="n"/>
      <c r="AS66" s="356">
        <f>AR66/AR65</f>
        <v/>
      </c>
      <c r="AT66" s="355" t="n"/>
      <c r="AU66" s="356">
        <f>AT66/AT65</f>
        <v/>
      </c>
      <c r="AV66" s="355" t="n"/>
      <c r="AW66" s="356">
        <f>AV66/AV65</f>
        <v/>
      </c>
      <c r="AX66" s="355" t="n"/>
      <c r="AY66" s="356">
        <f>AX66/AX65</f>
        <v/>
      </c>
      <c r="AZ66" s="355" t="n">
        <v>1</v>
      </c>
      <c r="BA66" s="356">
        <f>AZ66/AZ65</f>
        <v/>
      </c>
      <c r="BB66" s="355" t="n"/>
      <c r="BC66" s="356">
        <f>BB66/BB65</f>
        <v/>
      </c>
      <c r="BD66" s="355" t="n"/>
      <c r="BE66" s="356">
        <f>BD66/BD65</f>
        <v/>
      </c>
      <c r="BF66" s="355" t="n"/>
      <c r="BG66" s="356">
        <f>BF66/BF65</f>
        <v/>
      </c>
      <c r="BH66" s="355" t="n"/>
      <c r="BI66" s="356">
        <f>BH66/BH65</f>
        <v/>
      </c>
      <c r="BJ66" s="241">
        <f>AVERAGE(B67,D67,F67,H67,J67,L67,N67,P67,R67,T67,V67,X67,Z67,AB67,AD67,AF67,AH67,AJ67,AL67,AN67,AP67,AR67,AT67,AV67,AX67,AZ67,BB67,BD67,BF67,BH67)</f>
        <v/>
      </c>
      <c r="BK66" s="242">
        <f>$BJ$66/$BJ$65</f>
        <v/>
      </c>
      <c r="BL66" s="241">
        <f>SUM(B66,D66,F66,H66,J66,L66,N66,P66,R66,T66,V66,X66,Z66,AB66,AD66,AF66,AH66,AJ66,AL66,AN66,AP66,AR66,AT66,AV66,AX66,AZ66,BB66,BD66,BF66,BH66)</f>
        <v/>
      </c>
      <c r="BO66" s="257" t="n"/>
      <c r="BP66" s="257" t="n"/>
      <c r="BQ66" s="257" t="n"/>
      <c r="BR66" s="257" t="n"/>
      <c r="BS66" s="257" t="n"/>
      <c r="BT66" s="257" t="n"/>
      <c r="BU66" s="257" t="n"/>
      <c r="BV66" s="257" t="n"/>
      <c r="BW66" s="257" t="n"/>
      <c r="BX66" s="257" t="n"/>
      <c r="BY66" s="257" t="n"/>
      <c r="BZ66" s="257" t="n"/>
      <c r="CA66" s="257" t="n"/>
      <c r="CB66" s="257" t="n"/>
      <c r="CC66" s="257" t="n"/>
      <c r="CD66" s="257" t="n"/>
      <c r="CE66" s="257" t="n"/>
      <c r="CF66" s="257" t="n"/>
      <c r="CG66" s="257" t="n"/>
      <c r="CH66" s="257" t="n"/>
      <c r="CI66" s="257" t="n"/>
      <c r="CJ66" s="257" t="n"/>
      <c r="CK66" s="257" t="n"/>
      <c r="CL66" s="257" t="n"/>
      <c r="CM66" s="257" t="n"/>
      <c r="CN66" s="257" t="n"/>
      <c r="CO66" s="257" t="n"/>
    </row>
    <row r="67" ht="15.75" customHeight="1" s="665" thickBot="1">
      <c r="A67" s="352" t="inlineStr">
        <is>
          <t>Рефинансирование Оформление в ЛК</t>
        </is>
      </c>
      <c r="B67" s="353" t="n"/>
      <c r="C67" s="353" t="n"/>
      <c r="D67" s="353" t="n"/>
      <c r="E67" s="353" t="n"/>
      <c r="F67" s="353" t="n"/>
      <c r="G67" s="353" t="n"/>
      <c r="H67" s="353" t="n"/>
      <c r="I67" s="353" t="n"/>
      <c r="J67" s="353" t="n"/>
      <c r="K67" s="353" t="n"/>
      <c r="L67" s="353" t="n"/>
      <c r="M67" s="353" t="n"/>
      <c r="N67" s="353" t="n"/>
      <c r="O67" s="353" t="n"/>
      <c r="P67" s="353" t="n"/>
      <c r="Q67" s="353" t="n"/>
      <c r="R67" s="353" t="n"/>
      <c r="S67" s="353" t="n"/>
      <c r="T67" s="353" t="n"/>
      <c r="U67" s="353" t="n"/>
      <c r="V67" s="353" t="n"/>
      <c r="W67" s="353" t="n"/>
      <c r="X67" s="353" t="n"/>
      <c r="Y67" s="353" t="n"/>
      <c r="Z67" s="353" t="n"/>
      <c r="AA67" s="353" t="n"/>
      <c r="AB67" s="353" t="n"/>
      <c r="AC67" s="353" t="n"/>
      <c r="AD67" s="353" t="n"/>
      <c r="AE67" s="353" t="n"/>
      <c r="AF67" s="353" t="n"/>
      <c r="AG67" s="353" t="n"/>
      <c r="AH67" s="353" t="n"/>
      <c r="AI67" s="353" t="n"/>
      <c r="AJ67" s="353" t="n"/>
      <c r="AK67" s="353" t="n"/>
      <c r="AL67" s="353" t="n"/>
      <c r="AM67" s="353" t="n"/>
      <c r="AN67" s="353" t="n"/>
      <c r="AO67" s="353" t="n"/>
      <c r="AP67" s="353" t="n"/>
      <c r="AQ67" s="353" t="n"/>
      <c r="AR67" s="353" t="n"/>
      <c r="AS67" s="353" t="n"/>
      <c r="AT67" s="353" t="n"/>
      <c r="AU67" s="353" t="n"/>
      <c r="AV67" s="353" t="n"/>
      <c r="AW67" s="353" t="n"/>
      <c r="AX67" s="353" t="n"/>
      <c r="AY67" s="353" t="n"/>
      <c r="AZ67" s="353" t="n"/>
      <c r="BA67" s="353" t="n"/>
      <c r="BB67" s="353" t="n"/>
      <c r="BC67" s="353" t="n"/>
      <c r="BD67" s="353" t="n"/>
      <c r="BE67" s="353" t="n"/>
      <c r="BF67" s="353" t="n"/>
      <c r="BG67" s="353" t="n"/>
      <c r="BH67" s="353" t="n"/>
      <c r="BI67" s="353" t="n"/>
      <c r="BJ67" s="309" t="inlineStr">
        <is>
          <t>Среднее в день</t>
        </is>
      </c>
      <c r="BK67" s="310" t="inlineStr">
        <is>
          <t>% конверсии</t>
        </is>
      </c>
      <c r="BL67" s="311" t="inlineStr">
        <is>
          <t>Сумма конверсий</t>
        </is>
      </c>
      <c r="BM67" s="307" t="inlineStr">
        <is>
          <t>Конверсия шага средняя</t>
        </is>
      </c>
      <c r="BN67" s="307" t="inlineStr">
        <is>
          <t>Конверсия от суммы заявок</t>
        </is>
      </c>
      <c r="BO67" s="257" t="n"/>
      <c r="BP67" s="257" t="n"/>
      <c r="BQ67" s="257" t="n"/>
      <c r="BR67" s="257" t="n"/>
      <c r="BS67" s="257" t="n"/>
      <c r="BT67" s="257" t="n"/>
      <c r="BU67" s="257" t="n"/>
      <c r="BV67" s="257" t="n"/>
      <c r="BW67" s="257" t="n"/>
      <c r="BX67" s="257" t="n"/>
      <c r="BY67" s="257" t="n"/>
      <c r="BZ67" s="257" t="n"/>
      <c r="CA67" s="257" t="n"/>
      <c r="CB67" s="257" t="n"/>
      <c r="CC67" s="257" t="n"/>
      <c r="CD67" s="257" t="n"/>
      <c r="CE67" s="257" t="n"/>
      <c r="CF67" s="257" t="n"/>
      <c r="CG67" s="257" t="n"/>
      <c r="CH67" s="257" t="n"/>
      <c r="CI67" s="257" t="n"/>
      <c r="CJ67" s="257" t="n"/>
      <c r="CK67" s="257" t="n"/>
      <c r="CL67" s="257" t="n"/>
      <c r="CM67" s="257" t="n"/>
      <c r="CN67" s="257" t="n"/>
      <c r="CO67" s="257" t="n"/>
    </row>
    <row r="68">
      <c r="A68" s="354" t="inlineStr">
        <is>
          <t>Клик в одобренной заявке "Продолжить оформление"</t>
        </is>
      </c>
      <c r="B68" s="355" t="n">
        <v>1</v>
      </c>
      <c r="C68" s="356">
        <f>B68/B66</f>
        <v/>
      </c>
      <c r="D68" s="355" t="n"/>
      <c r="E68" s="356">
        <f>D68/D66</f>
        <v/>
      </c>
      <c r="F68" s="355" t="n"/>
      <c r="G68" s="356">
        <f>F68/F66</f>
        <v/>
      </c>
      <c r="H68" s="355" t="n"/>
      <c r="I68" s="356">
        <f>H68/H66</f>
        <v/>
      </c>
      <c r="J68" s="355" t="n"/>
      <c r="K68" s="356">
        <f>J68/J66</f>
        <v/>
      </c>
      <c r="L68" s="355" t="n"/>
      <c r="M68" s="356">
        <f>L68/L66</f>
        <v/>
      </c>
      <c r="N68" s="355" t="n"/>
      <c r="O68" s="356">
        <f>N68/N66</f>
        <v/>
      </c>
      <c r="P68" s="355" t="n">
        <v>2</v>
      </c>
      <c r="Q68" s="356">
        <f>P68/P66</f>
        <v/>
      </c>
      <c r="R68" s="355" t="n"/>
      <c r="S68" s="356">
        <f>R68/R66</f>
        <v/>
      </c>
      <c r="T68" s="355" t="n"/>
      <c r="U68" s="356">
        <f>T68/T66</f>
        <v/>
      </c>
      <c r="V68" s="355" t="n"/>
      <c r="W68" s="356">
        <f>V68/V66</f>
        <v/>
      </c>
      <c r="X68" s="355" t="n"/>
      <c r="Y68" s="356">
        <f>X68/X66</f>
        <v/>
      </c>
      <c r="Z68" s="355" t="n"/>
      <c r="AA68" s="356">
        <f>Z68/Z66</f>
        <v/>
      </c>
      <c r="AB68" s="355" t="n"/>
      <c r="AC68" s="356">
        <f>AB68/AB66</f>
        <v/>
      </c>
      <c r="AD68" s="355" t="n">
        <v>4</v>
      </c>
      <c r="AE68" s="356">
        <f>AD68/AD66</f>
        <v/>
      </c>
      <c r="AF68" s="355" t="n"/>
      <c r="AG68" s="356">
        <f>AF68/AF66</f>
        <v/>
      </c>
      <c r="AH68" s="355" t="n"/>
      <c r="AI68" s="356">
        <f>AH68/AH66</f>
        <v/>
      </c>
      <c r="AJ68" s="355" t="n">
        <v>2</v>
      </c>
      <c r="AK68" s="356">
        <f>AJ68/AJ66</f>
        <v/>
      </c>
      <c r="AL68" s="355" t="n"/>
      <c r="AM68" s="356">
        <f>AL68/AL66</f>
        <v/>
      </c>
      <c r="AN68" s="355" t="n">
        <v>1</v>
      </c>
      <c r="AO68" s="356">
        <f>AN68/AN66</f>
        <v/>
      </c>
      <c r="AP68" s="355" t="n"/>
      <c r="AQ68" s="356">
        <f>AP68/AP66</f>
        <v/>
      </c>
      <c r="AR68" s="355" t="n"/>
      <c r="AS68" s="356">
        <f>AR68/AR66</f>
        <v/>
      </c>
      <c r="AT68" s="355" t="n"/>
      <c r="AU68" s="356">
        <f>AT68/AT66</f>
        <v/>
      </c>
      <c r="AV68" s="355" t="n"/>
      <c r="AW68" s="356">
        <f>AV68/AV66</f>
        <v/>
      </c>
      <c r="AX68" s="355" t="n"/>
      <c r="AY68" s="356">
        <f>AX68/AX66</f>
        <v/>
      </c>
      <c r="AZ68" s="355" t="n"/>
      <c r="BA68" s="356">
        <f>AZ68/AZ66</f>
        <v/>
      </c>
      <c r="BB68" s="355" t="n"/>
      <c r="BC68" s="356">
        <f>BB68/BB66</f>
        <v/>
      </c>
      <c r="BD68" s="355" t="n"/>
      <c r="BE68" s="356">
        <f>BD68/BD66</f>
        <v/>
      </c>
      <c r="BF68" s="355" t="n"/>
      <c r="BG68" s="356">
        <f>BF68/BF66</f>
        <v/>
      </c>
      <c r="BH68" s="355" t="n"/>
      <c r="BI68" s="356">
        <f>BH68/BH66</f>
        <v/>
      </c>
      <c r="BJ68" s="167">
        <f>AVERAGE(B69,D69,F69,H69,J69,L69,N69,P69,R69,T69,V69,X69,Z69,AB69,AD69,AF69,AH69,AJ69,AL69,AN69,AP69,AR69,AT69,AV69,AX69,AZ69,BB69,BD69,BF69,BH69)</f>
        <v/>
      </c>
      <c r="BK68" s="186">
        <f>$BK$69/$BJ$65</f>
        <v/>
      </c>
      <c r="BL68" s="167">
        <f>SUM(B68,D68,F68,H68,J68,L68,N68,P68,R68,T68,V68,X68,Z68,AB68,AD68,AF68,AH68,AJ68,AL68,AN68,AP68,AR68,AT68,AV68,AX68,AZ68,BB68,BD68,BF68,BH68)</f>
        <v/>
      </c>
      <c r="BM68" s="240">
        <f>$BK$69/$BJ$66</f>
        <v/>
      </c>
      <c r="BN68" s="240">
        <f>BL68/BL66</f>
        <v/>
      </c>
    </row>
    <row r="69">
      <c r="A69" s="354" t="inlineStr">
        <is>
          <t>На странице "Данные для проверки" клик на кнопке "Рефинансировать"</t>
        </is>
      </c>
      <c r="B69" s="355" t="n">
        <v>1</v>
      </c>
      <c r="C69" s="356">
        <f>B69/B68</f>
        <v/>
      </c>
      <c r="D69" s="355" t="n"/>
      <c r="E69" s="356">
        <f>D69/D68</f>
        <v/>
      </c>
      <c r="F69" s="355" t="n"/>
      <c r="G69" s="356">
        <f>F69/F68</f>
        <v/>
      </c>
      <c r="H69" s="355" t="n"/>
      <c r="I69" s="356">
        <f>H69/H68</f>
        <v/>
      </c>
      <c r="J69" s="355" t="n"/>
      <c r="K69" s="356">
        <f>J69/J68</f>
        <v/>
      </c>
      <c r="L69" s="355" t="n"/>
      <c r="M69" s="356">
        <f>L69/L68</f>
        <v/>
      </c>
      <c r="N69" s="355" t="n"/>
      <c r="O69" s="356">
        <f>N69/N68</f>
        <v/>
      </c>
      <c r="P69" s="355" t="n">
        <v>2</v>
      </c>
      <c r="Q69" s="356">
        <f>P69/P68</f>
        <v/>
      </c>
      <c r="R69" s="355" t="n"/>
      <c r="S69" s="356">
        <f>R69/R68</f>
        <v/>
      </c>
      <c r="T69" s="355" t="n"/>
      <c r="U69" s="356">
        <f>T69/T68</f>
        <v/>
      </c>
      <c r="V69" s="355" t="n"/>
      <c r="W69" s="356">
        <f>V69/V68</f>
        <v/>
      </c>
      <c r="X69" s="355" t="n"/>
      <c r="Y69" s="356">
        <f>X69/X68</f>
        <v/>
      </c>
      <c r="Z69" s="355" t="n"/>
      <c r="AA69" s="356">
        <f>Z69/Z68</f>
        <v/>
      </c>
      <c r="AB69" s="355" t="n"/>
      <c r="AC69" s="356">
        <f>AB69/AB68</f>
        <v/>
      </c>
      <c r="AD69" s="355" t="n">
        <v>4</v>
      </c>
      <c r="AE69" s="356">
        <f>AD69/AD68</f>
        <v/>
      </c>
      <c r="AF69" s="355" t="n"/>
      <c r="AG69" s="356">
        <f>AF69/AF68</f>
        <v/>
      </c>
      <c r="AH69" s="355" t="n"/>
      <c r="AI69" s="356">
        <f>AH69/AH68</f>
        <v/>
      </c>
      <c r="AJ69" s="355" t="n">
        <v>2</v>
      </c>
      <c r="AK69" s="356">
        <f>AJ69/AJ68</f>
        <v/>
      </c>
      <c r="AL69" s="355" t="n"/>
      <c r="AM69" s="356">
        <f>AL69/AL68</f>
        <v/>
      </c>
      <c r="AN69" s="355" t="n">
        <v>1</v>
      </c>
      <c r="AO69" s="356">
        <f>AN69/AN68</f>
        <v/>
      </c>
      <c r="AP69" s="355" t="n"/>
      <c r="AQ69" s="356">
        <f>AP69/AP68</f>
        <v/>
      </c>
      <c r="AR69" s="355" t="n"/>
      <c r="AS69" s="356">
        <f>AR69/AR68</f>
        <v/>
      </c>
      <c r="AT69" s="355" t="n"/>
      <c r="AU69" s="356">
        <f>AT69/AT68</f>
        <v/>
      </c>
      <c r="AV69" s="355" t="n"/>
      <c r="AW69" s="356">
        <f>AV69/AV68</f>
        <v/>
      </c>
      <c r="AX69" s="355" t="n"/>
      <c r="AY69" s="356">
        <f>AX69/AX68</f>
        <v/>
      </c>
      <c r="AZ69" s="355" t="n"/>
      <c r="BA69" s="356">
        <f>AZ69/AZ68</f>
        <v/>
      </c>
      <c r="BB69" s="355" t="n"/>
      <c r="BC69" s="356">
        <f>BB69/BB68</f>
        <v/>
      </c>
      <c r="BD69" s="355" t="n"/>
      <c r="BE69" s="356">
        <f>BD69/BD68</f>
        <v/>
      </c>
      <c r="BF69" s="355" t="n"/>
      <c r="BG69" s="356">
        <f>BF69/BF68</f>
        <v/>
      </c>
      <c r="BH69" s="355" t="n"/>
      <c r="BI69" s="356">
        <f>BH69/BH68</f>
        <v/>
      </c>
      <c r="BJ69" s="167">
        <f>AVERAGE(B70,D70,F70,H70,J70,L70,N70,P70,R70,T70,V70,X70,Z70,AB70,AD70,AF70,AH70,AJ70,AL70,AN70,AP70,AR70,AT70,AV70,AX70,AZ70,BB70,BD70,BF70,BH70)</f>
        <v/>
      </c>
      <c r="BK69" s="186">
        <f>$BJ$69/BJ65</f>
        <v/>
      </c>
      <c r="BL69" s="167">
        <f>SUM(B69,D69,F69,H69,J69,L69,N69,P69,R69,T69,V69,X69,Z69,AB69,AD69,AF69,AH69,AJ69,AL69,AN69,AP69,AR69,AT69,AV69,AX69,AZ69,BB69,BD69,BF69,BH69)</f>
        <v/>
      </c>
      <c r="BM69" s="240">
        <f>$BJ$69/$BJ$68</f>
        <v/>
      </c>
      <c r="BN69" s="240">
        <f>BL69/BL66</f>
        <v/>
      </c>
    </row>
    <row r="70">
      <c r="A70" s="354" t="inlineStr">
        <is>
          <t>Карта выбрана</t>
        </is>
      </c>
      <c r="B70" s="355" t="n">
        <v>1</v>
      </c>
      <c r="C70" s="356">
        <f>B70/B69</f>
        <v/>
      </c>
      <c r="D70" s="355" t="n"/>
      <c r="E70" s="356">
        <f>D70/D69</f>
        <v/>
      </c>
      <c r="F70" s="355" t="n"/>
      <c r="G70" s="356">
        <f>F70/F69</f>
        <v/>
      </c>
      <c r="H70" s="355" t="n"/>
      <c r="I70" s="356">
        <f>H70/H69</f>
        <v/>
      </c>
      <c r="J70" s="355" t="n"/>
      <c r="K70" s="356">
        <f>J70/J69</f>
        <v/>
      </c>
      <c r="L70" s="355" t="n"/>
      <c r="M70" s="356">
        <f>L70/L69</f>
        <v/>
      </c>
      <c r="N70" s="355" t="n"/>
      <c r="O70" s="356">
        <f>N70/N69</f>
        <v/>
      </c>
      <c r="P70" s="355" t="n">
        <v>2</v>
      </c>
      <c r="Q70" s="356">
        <f>P70/P69</f>
        <v/>
      </c>
      <c r="R70" s="355" t="n"/>
      <c r="S70" s="356">
        <f>R70/R69</f>
        <v/>
      </c>
      <c r="T70" s="355" t="n"/>
      <c r="U70" s="356">
        <f>T70/T69</f>
        <v/>
      </c>
      <c r="V70" s="355" t="n"/>
      <c r="W70" s="356">
        <f>V70/V69</f>
        <v/>
      </c>
      <c r="X70" s="355" t="n"/>
      <c r="Y70" s="356">
        <f>X70/X69</f>
        <v/>
      </c>
      <c r="Z70" s="355" t="n"/>
      <c r="AA70" s="356">
        <f>Z70/Z69</f>
        <v/>
      </c>
      <c r="AB70" s="355" t="n"/>
      <c r="AC70" s="356">
        <f>AB70/AB69</f>
        <v/>
      </c>
      <c r="AD70" s="355" t="n">
        <v>4</v>
      </c>
      <c r="AE70" s="356">
        <f>AD70/AD69</f>
        <v/>
      </c>
      <c r="AF70" s="355" t="n"/>
      <c r="AG70" s="356">
        <f>AF70/AF69</f>
        <v/>
      </c>
      <c r="AH70" s="355" t="n"/>
      <c r="AI70" s="356">
        <f>AH70/AH69</f>
        <v/>
      </c>
      <c r="AJ70" s="355" t="n">
        <v>2</v>
      </c>
      <c r="AK70" s="356">
        <f>AJ70/AJ69</f>
        <v/>
      </c>
      <c r="AL70" s="355" t="n"/>
      <c r="AM70" s="356">
        <f>AL70/AL69</f>
        <v/>
      </c>
      <c r="AN70" s="355" t="n">
        <v>1</v>
      </c>
      <c r="AO70" s="356">
        <f>AN70/AN69</f>
        <v/>
      </c>
      <c r="AP70" s="355" t="n"/>
      <c r="AQ70" s="356">
        <f>AP70/AP69</f>
        <v/>
      </c>
      <c r="AR70" s="355" t="n"/>
      <c r="AS70" s="356">
        <f>AR70/AR69</f>
        <v/>
      </c>
      <c r="AT70" s="355" t="n"/>
      <c r="AU70" s="356">
        <f>AT70/AT69</f>
        <v/>
      </c>
      <c r="AV70" s="355" t="n"/>
      <c r="AW70" s="356">
        <f>AV70/AV69</f>
        <v/>
      </c>
      <c r="AX70" s="355" t="n"/>
      <c r="AY70" s="356">
        <f>AX70/AX69</f>
        <v/>
      </c>
      <c r="AZ70" s="355" t="n"/>
      <c r="BA70" s="356">
        <f>AZ70/AZ69</f>
        <v/>
      </c>
      <c r="BB70" s="355" t="n"/>
      <c r="BC70" s="356">
        <f>BB70/BB69</f>
        <v/>
      </c>
      <c r="BD70" s="355" t="n"/>
      <c r="BE70" s="356">
        <f>BD70/BD69</f>
        <v/>
      </c>
      <c r="BF70" s="355" t="n"/>
      <c r="BG70" s="356">
        <f>BF70/BF69</f>
        <v/>
      </c>
      <c r="BH70" s="355" t="n"/>
      <c r="BI70" s="356">
        <f>BH70/BH69</f>
        <v/>
      </c>
      <c r="BJ70" s="167">
        <f>AVERAGE(B71,D71,F71,H71,J71,L71,N71,P71,R71,T71,V71,X71,Z71,AB71,AD71,AF71,AH71,AJ71,AL71,AN71,AP71,AR71,AT71,AV71,AX71,AZ71,BB71,BD71,BF71,BH71)</f>
        <v/>
      </c>
      <c r="BK70" s="202">
        <f>$BJ$70/$BJ$65</f>
        <v/>
      </c>
      <c r="BL70" s="167">
        <f>SUM(B70,D70,F70,H70,J70,L70,N70,P70,R70,T70,V70,X70,Z70,AB70,AD70,AF70,AH70,AJ70,AL70,AN70,AP70,AR70,AT70,AV70,AX70,AZ70,BB70,BD70,BF70,BH70)</f>
        <v/>
      </c>
      <c r="BM70" s="240">
        <f>$BJ$70/$BJ$69</f>
        <v/>
      </c>
      <c r="BN70" s="240">
        <f>BL70/BL66</f>
        <v/>
      </c>
    </row>
    <row r="71">
      <c r="A71" s="354" t="inlineStr">
        <is>
          <t>Просмотр Условий и АСП успешно, Нажал "Подписать договор"</t>
        </is>
      </c>
      <c r="B71" s="355" t="n">
        <v>1</v>
      </c>
      <c r="C71" s="356">
        <f>B71/B70</f>
        <v/>
      </c>
      <c r="D71" s="355" t="n"/>
      <c r="E71" s="356">
        <f>D71/D70</f>
        <v/>
      </c>
      <c r="F71" s="355" t="n"/>
      <c r="G71" s="356">
        <f>F71/F70</f>
        <v/>
      </c>
      <c r="H71" s="355" t="n"/>
      <c r="I71" s="356">
        <f>H71/H70</f>
        <v/>
      </c>
      <c r="J71" s="355" t="n"/>
      <c r="K71" s="356">
        <f>J71/J70</f>
        <v/>
      </c>
      <c r="L71" s="355" t="n"/>
      <c r="M71" s="356">
        <f>L71/L70</f>
        <v/>
      </c>
      <c r="N71" s="355" t="n"/>
      <c r="O71" s="356">
        <f>N71/N70</f>
        <v/>
      </c>
      <c r="P71" s="355" t="n">
        <v>1</v>
      </c>
      <c r="Q71" s="356">
        <f>P71/P70</f>
        <v/>
      </c>
      <c r="R71" s="355" t="n"/>
      <c r="S71" s="356">
        <f>R71/R70</f>
        <v/>
      </c>
      <c r="T71" s="355" t="n"/>
      <c r="U71" s="356">
        <f>T71/T70</f>
        <v/>
      </c>
      <c r="V71" s="355" t="n"/>
      <c r="W71" s="356">
        <f>V71/V70</f>
        <v/>
      </c>
      <c r="X71" s="355" t="n"/>
      <c r="Y71" s="356">
        <f>X71/X70</f>
        <v/>
      </c>
      <c r="Z71" s="355" t="n"/>
      <c r="AA71" s="356">
        <f>Z71/Z70</f>
        <v/>
      </c>
      <c r="AB71" s="355" t="n"/>
      <c r="AC71" s="356">
        <f>AB71/AB70</f>
        <v/>
      </c>
      <c r="AD71" s="355" t="n">
        <v>4</v>
      </c>
      <c r="AE71" s="356">
        <f>AD71/AD70</f>
        <v/>
      </c>
      <c r="AF71" s="355" t="n"/>
      <c r="AG71" s="356">
        <f>AF71/AF70</f>
        <v/>
      </c>
      <c r="AH71" s="355" t="n"/>
      <c r="AI71" s="356">
        <f>AH71/AH70</f>
        <v/>
      </c>
      <c r="AJ71" s="355" t="n">
        <v>2</v>
      </c>
      <c r="AK71" s="356">
        <f>AJ71/AJ70</f>
        <v/>
      </c>
      <c r="AL71" s="355" t="n"/>
      <c r="AM71" s="356">
        <f>AL71/AL70</f>
        <v/>
      </c>
      <c r="AN71" s="355" t="n">
        <v>1</v>
      </c>
      <c r="AO71" s="356">
        <f>AN71/AN70</f>
        <v/>
      </c>
      <c r="AP71" s="355" t="n"/>
      <c r="AQ71" s="356">
        <f>AP71/AP70</f>
        <v/>
      </c>
      <c r="AR71" s="355" t="n"/>
      <c r="AS71" s="356">
        <f>AR71/AR70</f>
        <v/>
      </c>
      <c r="AT71" s="355" t="n"/>
      <c r="AU71" s="356">
        <f>AT71/AT70</f>
        <v/>
      </c>
      <c r="AV71" s="355" t="n"/>
      <c r="AW71" s="356">
        <f>AV71/AV70</f>
        <v/>
      </c>
      <c r="AX71" s="355" t="n"/>
      <c r="AY71" s="356">
        <f>AX71/AX70</f>
        <v/>
      </c>
      <c r="AZ71" s="355" t="n"/>
      <c r="BA71" s="356">
        <f>AZ71/AZ70</f>
        <v/>
      </c>
      <c r="BB71" s="355" t="n"/>
      <c r="BC71" s="356">
        <f>BB71/BB70</f>
        <v/>
      </c>
      <c r="BD71" s="355" t="n"/>
      <c r="BE71" s="356">
        <f>BD71/BD70</f>
        <v/>
      </c>
      <c r="BF71" s="355" t="n"/>
      <c r="BG71" s="356">
        <f>BF71/BF70</f>
        <v/>
      </c>
      <c r="BH71" s="355" t="n"/>
      <c r="BI71" s="356">
        <f>BH71/BH70</f>
        <v/>
      </c>
      <c r="BJ71" s="167">
        <f>AVERAGE(B72,D72,F72,H72,J72,L72,N72,P72,R72,T72,V72,X72,Z72,AB72,AD72,AF72,AH72,AJ72,AL72,AN72,AP72,AR72,AT72,AV72,AX72,AZ72,BB72,BD72,BF72,BH72)</f>
        <v/>
      </c>
      <c r="BK71" s="170">
        <f>$BJ$71/$BJ$65</f>
        <v/>
      </c>
      <c r="BL71" s="167">
        <f>SUM(B71,D71,F71,H71,J71,L71,N71,P71,R71,T71,V71,X71,Z71,AB71,AD71,AF71,AH71,AJ71,AL71,AN71,AP71,AR71,AT71,AV71,AX71,AZ71,BB71,BD71,BF71,BH71)</f>
        <v/>
      </c>
      <c r="BM71" s="240">
        <f>$BJ$71/$BJ$70</f>
        <v/>
      </c>
      <c r="BN71" s="240">
        <f>BL71/BL66</f>
        <v/>
      </c>
    </row>
    <row r="72" ht="15.75" customHeight="1" s="665" thickBot="1">
      <c r="A72" s="358" t="inlineStr">
        <is>
          <t xml:space="preserve">Успешная загрузка страницы "Спасибо" </t>
        </is>
      </c>
      <c r="B72" s="359" t="n">
        <v>1</v>
      </c>
      <c r="C72" s="360">
        <f>B72/B71</f>
        <v/>
      </c>
      <c r="D72" s="359" t="n"/>
      <c r="E72" s="360">
        <f>D72/D71</f>
        <v/>
      </c>
      <c r="F72" s="359" t="n"/>
      <c r="G72" s="360">
        <f>F72/F71</f>
        <v/>
      </c>
      <c r="H72" s="359" t="n"/>
      <c r="I72" s="360">
        <f>H72/H71</f>
        <v/>
      </c>
      <c r="J72" s="359" t="n"/>
      <c r="K72" s="360">
        <f>J72/J71</f>
        <v/>
      </c>
      <c r="L72" s="359" t="n"/>
      <c r="M72" s="360">
        <f>L72/L71</f>
        <v/>
      </c>
      <c r="N72" s="359" t="n"/>
      <c r="O72" s="360">
        <f>N72/N71</f>
        <v/>
      </c>
      <c r="P72" s="359" t="n">
        <v>1</v>
      </c>
      <c r="Q72" s="360">
        <f>P72/P71</f>
        <v/>
      </c>
      <c r="R72" s="359" t="n"/>
      <c r="S72" s="360">
        <f>R72/R71</f>
        <v/>
      </c>
      <c r="T72" s="359" t="n"/>
      <c r="U72" s="360">
        <f>T72/T71</f>
        <v/>
      </c>
      <c r="V72" s="359" t="n"/>
      <c r="W72" s="360">
        <f>V72/V71</f>
        <v/>
      </c>
      <c r="X72" s="359" t="n"/>
      <c r="Y72" s="360">
        <f>X72/X71</f>
        <v/>
      </c>
      <c r="Z72" s="359" t="n"/>
      <c r="AA72" s="360">
        <f>Z72/Z71</f>
        <v/>
      </c>
      <c r="AB72" s="359" t="n"/>
      <c r="AC72" s="360">
        <f>AB72/AB71</f>
        <v/>
      </c>
      <c r="AD72" s="359" t="n">
        <v>4</v>
      </c>
      <c r="AE72" s="360">
        <f>AD72/AD71</f>
        <v/>
      </c>
      <c r="AF72" s="359" t="n"/>
      <c r="AG72" s="360">
        <f>AF72/AF71</f>
        <v/>
      </c>
      <c r="AH72" s="359" t="n"/>
      <c r="AI72" s="360">
        <f>AH72/AH71</f>
        <v/>
      </c>
      <c r="AJ72" s="359" t="n">
        <v>2</v>
      </c>
      <c r="AK72" s="360">
        <f>AJ72/AJ71</f>
        <v/>
      </c>
      <c r="AL72" s="359" t="n"/>
      <c r="AM72" s="360">
        <f>AL72/AL71</f>
        <v/>
      </c>
      <c r="AN72" s="359" t="n">
        <v>1</v>
      </c>
      <c r="AO72" s="360">
        <f>AN72/AN71</f>
        <v/>
      </c>
      <c r="AP72" s="359" t="n"/>
      <c r="AQ72" s="360">
        <f>AP72/AP71</f>
        <v/>
      </c>
      <c r="AR72" s="359" t="n"/>
      <c r="AS72" s="360">
        <f>AR72/AR71</f>
        <v/>
      </c>
      <c r="AT72" s="359" t="n"/>
      <c r="AU72" s="360">
        <f>AT72/AT71</f>
        <v/>
      </c>
      <c r="AV72" s="359" t="n"/>
      <c r="AW72" s="360">
        <f>AV72/AV71</f>
        <v/>
      </c>
      <c r="AX72" s="359" t="n"/>
      <c r="AY72" s="360">
        <f>AX72/AX71</f>
        <v/>
      </c>
      <c r="AZ72" s="359" t="n"/>
      <c r="BA72" s="360">
        <f>AZ72/AZ71</f>
        <v/>
      </c>
      <c r="BB72" s="359" t="n"/>
      <c r="BC72" s="360">
        <f>BB72/BB71</f>
        <v/>
      </c>
      <c r="BD72" s="359" t="n"/>
      <c r="BE72" s="360">
        <f>BD72/BD71</f>
        <v/>
      </c>
      <c r="BF72" s="359" t="n"/>
      <c r="BG72" s="360">
        <f>BF72/BF71</f>
        <v/>
      </c>
      <c r="BH72" s="359" t="n"/>
      <c r="BI72" s="360">
        <f>BH72/BH71</f>
        <v/>
      </c>
      <c r="BJ72" s="177">
        <f>AVERAGE(B73,D73,F73,H73,J73,L73,N73,P73,R73,T73,V73,X73,Z73,AB73,AD73,AF73,AH73,AJ73,AL73,AN73,AP73,AR73,AT73,AV73,AX73,AZ73,BB73,BD73,BF73,BH73)</f>
        <v/>
      </c>
      <c r="BK72" s="178">
        <f>$BJ$72/$BJ$65</f>
        <v/>
      </c>
      <c r="BL72" s="177">
        <f>SUM(B72,D72,F72,H72,J72,L72,N72,P72,R72,T72,V72,X72,Z72,AB72,AD72,AF72,AH72,AJ72,AL72,AN72,AP72,AR72,AT72,AV72,AX72,AZ72,BB72,BD72,BF72,BH72)</f>
        <v/>
      </c>
      <c r="BM72" s="253">
        <f>$BJ$72/$BJ$71</f>
        <v/>
      </c>
      <c r="BN72" s="193">
        <f>BL72/BL66</f>
        <v/>
      </c>
    </row>
    <row r="73">
      <c r="A73" s="361" t="n"/>
      <c r="B73" s="361" t="n"/>
      <c r="C73" s="361" t="n"/>
      <c r="D73" s="361" t="n"/>
      <c r="E73" s="361" t="n"/>
      <c r="F73" s="361" t="n"/>
      <c r="G73" s="361" t="n"/>
      <c r="H73" s="361" t="n"/>
      <c r="I73" s="361" t="n"/>
      <c r="J73" s="361" t="n"/>
      <c r="K73" s="361" t="n"/>
      <c r="L73" s="361" t="n"/>
      <c r="M73" s="361" t="n"/>
      <c r="N73" s="361" t="n"/>
      <c r="O73" s="361" t="n"/>
      <c r="P73" s="361" t="n"/>
      <c r="Q73" s="361" t="n"/>
      <c r="R73" s="361" t="n"/>
      <c r="S73" s="361" t="n"/>
      <c r="T73" s="361" t="n"/>
      <c r="U73" s="361" t="n"/>
      <c r="V73" s="361" t="n"/>
      <c r="W73" s="361" t="n"/>
      <c r="X73" s="361" t="n"/>
      <c r="Y73" s="361" t="n"/>
      <c r="Z73" s="361" t="n"/>
      <c r="AA73" s="361" t="n"/>
      <c r="AB73" s="361" t="n"/>
      <c r="AC73" s="361" t="n"/>
      <c r="AD73" s="361" t="n"/>
      <c r="AE73" s="361" t="n"/>
      <c r="AF73" s="361" t="n"/>
      <c r="AG73" s="361" t="n"/>
      <c r="AH73" s="361" t="n"/>
      <c r="AI73" s="361" t="n"/>
      <c r="AJ73" s="361" t="n"/>
      <c r="AK73" s="361" t="n"/>
      <c r="AL73" s="361" t="n"/>
      <c r="AM73" s="361" t="n"/>
      <c r="AN73" s="361" t="n"/>
      <c r="AO73" s="361" t="n"/>
      <c r="AP73" s="361" t="n"/>
      <c r="AQ73" s="361" t="n"/>
      <c r="AR73" s="361" t="n"/>
      <c r="AS73" s="361" t="n"/>
      <c r="AT73" s="361" t="n"/>
      <c r="AU73" s="361" t="n"/>
      <c r="AV73" s="361" t="n"/>
      <c r="AW73" s="361" t="n"/>
      <c r="AX73" s="361" t="n"/>
      <c r="AY73" s="361" t="n"/>
      <c r="AZ73" s="361" t="n"/>
      <c r="BA73" s="361" t="n"/>
      <c r="BB73" s="361" t="n"/>
      <c r="BC73" s="361" t="n"/>
      <c r="BD73" s="361" t="n"/>
      <c r="BE73" s="361" t="n"/>
      <c r="BF73" s="361" t="n"/>
      <c r="BG73" s="361" t="n"/>
      <c r="BH73" s="361" t="n"/>
      <c r="BI73" s="361" t="n"/>
    </row>
    <row r="74">
      <c r="A74" s="361" t="n"/>
      <c r="B74" s="361" t="n"/>
      <c r="C74" s="361" t="n"/>
      <c r="D74" s="361" t="n"/>
      <c r="E74" s="361" t="n"/>
      <c r="F74" s="361" t="n"/>
      <c r="G74" s="361" t="n"/>
      <c r="H74" s="361" t="n"/>
      <c r="I74" s="361" t="n"/>
      <c r="J74" s="361" t="n"/>
      <c r="K74" s="361" t="n"/>
      <c r="L74" s="361" t="n"/>
      <c r="M74" s="361" t="n"/>
      <c r="N74" s="361" t="n"/>
      <c r="O74" s="361" t="n"/>
      <c r="P74" s="361" t="n"/>
      <c r="Q74" s="361" t="n"/>
      <c r="R74" s="361" t="n"/>
      <c r="S74" s="361" t="n"/>
      <c r="T74" s="361" t="n"/>
      <c r="U74" s="361" t="n"/>
      <c r="V74" s="361" t="n"/>
      <c r="W74" s="361" t="n"/>
      <c r="X74" s="361" t="n"/>
      <c r="Y74" s="361" t="n"/>
      <c r="Z74" s="361" t="n"/>
      <c r="AA74" s="361" t="n"/>
      <c r="AB74" s="361" t="n"/>
      <c r="AC74" s="361" t="n"/>
      <c r="AD74" s="361" t="n"/>
      <c r="AE74" s="361" t="n"/>
      <c r="AF74" s="361" t="n"/>
      <c r="AG74" s="361" t="n"/>
      <c r="AH74" s="361" t="n"/>
      <c r="AI74" s="361" t="n"/>
      <c r="AJ74" s="361" t="n"/>
      <c r="AK74" s="361" t="n"/>
      <c r="AL74" s="361" t="n"/>
      <c r="AM74" s="361" t="n"/>
      <c r="AN74" s="361" t="n"/>
      <c r="AO74" s="361" t="n"/>
      <c r="AP74" s="361" t="n"/>
      <c r="AQ74" s="361" t="n"/>
      <c r="AR74" s="361" t="n"/>
      <c r="AS74" s="361" t="n"/>
      <c r="AT74" s="361" t="n"/>
      <c r="AU74" s="361" t="n"/>
      <c r="AV74" s="361" t="n"/>
      <c r="AW74" s="361" t="n"/>
      <c r="AX74" s="361" t="n"/>
      <c r="AY74" s="361" t="n"/>
      <c r="AZ74" s="361" t="n"/>
      <c r="BA74" s="361" t="n"/>
      <c r="BB74" s="361" t="n"/>
      <c r="BC74" s="361" t="n"/>
      <c r="BD74" s="361" t="n"/>
      <c r="BE74" s="361" t="n"/>
      <c r="BF74" s="361" t="n"/>
      <c r="BG74" s="361" t="n"/>
      <c r="BH74" s="361" t="n"/>
      <c r="BI74" s="361" t="n"/>
    </row>
    <row r="75">
      <c r="A75" s="361" t="n"/>
      <c r="B75" s="361" t="n"/>
      <c r="C75" s="361" t="n"/>
      <c r="D75" s="361" t="n"/>
      <c r="E75" s="361" t="n"/>
      <c r="F75" s="361" t="n"/>
      <c r="G75" s="361" t="n"/>
      <c r="H75" s="361" t="n"/>
      <c r="I75" s="361" t="n"/>
      <c r="J75" s="361" t="n"/>
      <c r="K75" s="361" t="n"/>
      <c r="L75" s="361" t="n"/>
      <c r="M75" s="361" t="n"/>
      <c r="N75" s="361" t="n"/>
      <c r="O75" s="361" t="n"/>
      <c r="P75" s="361" t="n"/>
      <c r="Q75" s="361" t="n"/>
      <c r="R75" s="361" t="n"/>
      <c r="S75" s="361" t="n"/>
      <c r="T75" s="361" t="n"/>
      <c r="U75" s="361" t="n"/>
      <c r="V75" s="361" t="n"/>
      <c r="W75" s="361" t="n"/>
      <c r="X75" s="361" t="n"/>
      <c r="Y75" s="361" t="n"/>
      <c r="Z75" s="361" t="n"/>
      <c r="AA75" s="361" t="n"/>
      <c r="AB75" s="361" t="n"/>
      <c r="AC75" s="361" t="n"/>
      <c r="AD75" s="361" t="n"/>
      <c r="AE75" s="361" t="n"/>
      <c r="AF75" s="361" t="n"/>
      <c r="AG75" s="361" t="n"/>
      <c r="AH75" s="361" t="n"/>
      <c r="AI75" s="361" t="n"/>
      <c r="AJ75" s="361" t="n"/>
      <c r="AK75" s="361" t="n"/>
      <c r="AL75" s="361" t="n"/>
      <c r="AM75" s="361" t="n"/>
      <c r="AN75" s="361" t="n"/>
      <c r="AO75" s="361" t="n"/>
      <c r="AP75" s="361" t="n"/>
      <c r="AQ75" s="361" t="n"/>
      <c r="AR75" s="361" t="n"/>
      <c r="AS75" s="361" t="n"/>
      <c r="AT75" s="361" t="n"/>
      <c r="AU75" s="361" t="n"/>
      <c r="AV75" s="361" t="n"/>
      <c r="AW75" s="361" t="n"/>
      <c r="AX75" s="361" t="n"/>
      <c r="AY75" s="361" t="n"/>
      <c r="AZ75" s="361" t="n"/>
      <c r="BA75" s="361" t="n"/>
      <c r="BB75" s="361" t="n"/>
      <c r="BC75" s="361" t="n"/>
      <c r="BD75" s="361" t="n"/>
      <c r="BE75" s="361" t="n"/>
      <c r="BF75" s="361" t="n"/>
      <c r="BG75" s="361" t="n"/>
      <c r="BH75" s="361" t="n"/>
      <c r="BI75" s="361" t="n"/>
    </row>
    <row r="76">
      <c r="A76" s="361" t="n"/>
      <c r="B76" s="361" t="n"/>
      <c r="C76" s="361" t="n"/>
      <c r="D76" s="361" t="n"/>
      <c r="E76" s="361" t="n"/>
      <c r="F76" s="361" t="n"/>
      <c r="G76" s="361" t="n"/>
      <c r="H76" s="361" t="n"/>
      <c r="I76" s="361" t="n"/>
      <c r="J76" s="361" t="n"/>
      <c r="K76" s="361" t="n"/>
      <c r="L76" s="361" t="n"/>
      <c r="M76" s="361" t="n"/>
      <c r="N76" s="361" t="n"/>
      <c r="O76" s="361" t="n"/>
      <c r="P76" s="361" t="n"/>
      <c r="Q76" s="361" t="n"/>
      <c r="R76" s="361" t="n"/>
      <c r="S76" s="361" t="n"/>
      <c r="T76" s="361" t="n"/>
      <c r="U76" s="361" t="n"/>
      <c r="V76" s="361" t="n"/>
      <c r="W76" s="361" t="n"/>
      <c r="X76" s="361" t="n"/>
      <c r="Y76" s="361" t="n"/>
      <c r="Z76" s="361" t="n"/>
      <c r="AA76" s="361" t="n"/>
      <c r="AB76" s="361" t="n"/>
      <c r="AC76" s="361" t="n"/>
      <c r="AD76" s="361" t="n"/>
      <c r="AE76" s="361" t="n"/>
      <c r="AF76" s="361" t="n"/>
      <c r="AG76" s="361" t="n"/>
      <c r="AH76" s="361" t="n"/>
      <c r="AI76" s="361" t="n"/>
      <c r="AJ76" s="361" t="n"/>
      <c r="AK76" s="361" t="n"/>
      <c r="AL76" s="361" t="n"/>
      <c r="AM76" s="361" t="n"/>
      <c r="AN76" s="361" t="n"/>
      <c r="AO76" s="361" t="n"/>
      <c r="AP76" s="361" t="n"/>
      <c r="AQ76" s="361" t="n"/>
      <c r="AR76" s="361" t="n"/>
      <c r="AS76" s="361" t="n"/>
      <c r="AT76" s="361" t="n"/>
      <c r="AU76" s="361" t="n"/>
      <c r="AV76" s="361" t="n"/>
      <c r="AW76" s="361" t="n"/>
      <c r="AX76" s="361" t="n"/>
      <c r="AY76" s="361" t="n"/>
      <c r="AZ76" s="361" t="n"/>
      <c r="BA76" s="361" t="n"/>
      <c r="BB76" s="361" t="n"/>
      <c r="BC76" s="361" t="n"/>
      <c r="BD76" s="361" t="n"/>
      <c r="BE76" s="361" t="n"/>
      <c r="BF76" s="361" t="n"/>
      <c r="BG76" s="361" t="n"/>
      <c r="BH76" s="361" t="n"/>
      <c r="BI76" s="361" t="n"/>
    </row>
    <row r="77">
      <c r="A77" s="361" t="n"/>
      <c r="B77" s="361" t="n"/>
      <c r="C77" s="361" t="n"/>
      <c r="D77" s="361" t="n"/>
      <c r="E77" s="361" t="n"/>
      <c r="F77" s="361" t="n"/>
      <c r="G77" s="361" t="n"/>
      <c r="H77" s="361" t="n"/>
      <c r="I77" s="361" t="n"/>
      <c r="J77" s="361" t="n"/>
      <c r="K77" s="361" t="n"/>
      <c r="L77" s="361" t="n"/>
      <c r="M77" s="361" t="n"/>
      <c r="N77" s="361" t="n"/>
      <c r="O77" s="361" t="n"/>
      <c r="P77" s="361" t="n"/>
      <c r="Q77" s="361" t="n"/>
      <c r="R77" s="361" t="n"/>
      <c r="S77" s="361" t="n"/>
      <c r="T77" s="361" t="n"/>
      <c r="U77" s="361" t="n"/>
      <c r="V77" s="361" t="n"/>
      <c r="W77" s="361" t="n"/>
      <c r="X77" s="361" t="n"/>
      <c r="Y77" s="361" t="n"/>
      <c r="Z77" s="361" t="n"/>
      <c r="AA77" s="361" t="n"/>
      <c r="AB77" s="361" t="n"/>
      <c r="AC77" s="361" t="n"/>
      <c r="AD77" s="361" t="n"/>
      <c r="AE77" s="361" t="n"/>
      <c r="AF77" s="361" t="n"/>
      <c r="AG77" s="361" t="n"/>
      <c r="AH77" s="361" t="n"/>
      <c r="AI77" s="361" t="n"/>
      <c r="AJ77" s="361" t="n"/>
      <c r="AK77" s="361" t="n"/>
      <c r="AL77" s="361" t="n"/>
      <c r="AM77" s="361" t="n"/>
      <c r="AN77" s="361" t="n"/>
      <c r="AO77" s="361" t="n"/>
      <c r="AP77" s="361" t="n"/>
      <c r="AQ77" s="361" t="n"/>
      <c r="AR77" s="361" t="n"/>
      <c r="AS77" s="361" t="n"/>
      <c r="AT77" s="361" t="n"/>
      <c r="AU77" s="361" t="n"/>
      <c r="AV77" s="361" t="n"/>
      <c r="AW77" s="361" t="n"/>
      <c r="AX77" s="361" t="n"/>
      <c r="AY77" s="361" t="n"/>
      <c r="AZ77" s="361" t="n"/>
      <c r="BA77" s="361" t="n"/>
      <c r="BB77" s="361" t="n"/>
      <c r="BC77" s="361" t="n"/>
      <c r="BD77" s="361" t="n"/>
      <c r="BE77" s="361" t="n"/>
      <c r="BF77" s="361" t="n"/>
      <c r="BG77" s="361" t="n"/>
      <c r="BH77" s="361" t="n"/>
      <c r="BI77" s="361" t="n"/>
    </row>
    <row r="78">
      <c r="A78" s="361" t="n"/>
      <c r="B78" s="361" t="n"/>
      <c r="C78" s="361" t="n"/>
      <c r="D78" s="361" t="n"/>
      <c r="E78" s="361" t="n"/>
      <c r="F78" s="361" t="n"/>
      <c r="G78" s="361" t="n"/>
      <c r="H78" s="361" t="n"/>
      <c r="I78" s="361" t="n"/>
      <c r="J78" s="361" t="n"/>
      <c r="K78" s="361" t="n"/>
      <c r="L78" s="361" t="n"/>
      <c r="M78" s="361" t="n"/>
      <c r="N78" s="361" t="n"/>
      <c r="O78" s="361" t="n"/>
      <c r="P78" s="361" t="n"/>
      <c r="Q78" s="361" t="n"/>
      <c r="R78" s="361" t="n"/>
      <c r="S78" s="361" t="n"/>
      <c r="T78" s="361" t="n"/>
      <c r="U78" s="361" t="n"/>
      <c r="V78" s="361" t="n"/>
      <c r="W78" s="361" t="n"/>
      <c r="X78" s="361" t="n"/>
      <c r="Y78" s="361" t="n"/>
      <c r="Z78" s="361" t="n"/>
      <c r="AA78" s="361" t="n"/>
      <c r="AB78" s="361" t="n"/>
      <c r="AC78" s="361" t="n"/>
      <c r="AD78" s="361" t="n"/>
      <c r="AE78" s="361" t="n"/>
      <c r="AF78" s="361" t="n"/>
      <c r="AG78" s="361" t="n"/>
      <c r="AH78" s="361" t="n"/>
      <c r="AI78" s="361" t="n"/>
      <c r="AJ78" s="361" t="n"/>
      <c r="AK78" s="361" t="n"/>
      <c r="AL78" s="361" t="n"/>
      <c r="AM78" s="361" t="n"/>
      <c r="AN78" s="361" t="n"/>
      <c r="AO78" s="361" t="n"/>
      <c r="AP78" s="361" t="n"/>
      <c r="AQ78" s="361" t="n"/>
      <c r="AR78" s="361" t="n"/>
      <c r="AS78" s="361" t="n"/>
      <c r="AT78" s="361" t="n"/>
      <c r="AU78" s="361" t="n"/>
      <c r="AV78" s="361" t="n"/>
      <c r="AW78" s="361" t="n"/>
      <c r="AX78" s="361" t="n"/>
      <c r="AY78" s="361" t="n"/>
      <c r="AZ78" s="361" t="n"/>
      <c r="BA78" s="361" t="n"/>
      <c r="BB78" s="361" t="n"/>
      <c r="BC78" s="361" t="n"/>
      <c r="BD78" s="361" t="n"/>
      <c r="BE78" s="361" t="n"/>
      <c r="BF78" s="361" t="n"/>
      <c r="BG78" s="361" t="n"/>
      <c r="BH78" s="361" t="n"/>
      <c r="BI78" s="361" t="n"/>
    </row>
  </sheetData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O78"/>
  <sheetViews>
    <sheetView topLeftCell="A15" zoomScale="80" zoomScaleNormal="80" workbookViewId="0">
      <pane xSplit="1" topLeftCell="B1" activePane="topRight" state="frozen"/>
      <selection pane="topRight" activeCell="Q99" sqref="Q99"/>
    </sheetView>
  </sheetViews>
  <sheetFormatPr baseColWidth="8" defaultColWidth="15.6640625" defaultRowHeight="14.4"/>
  <cols>
    <col width="85.33203125" customWidth="1" style="156" min="1" max="1"/>
    <col width="15.6640625" customWidth="1" style="156" min="2" max="63"/>
    <col width="14.44140625" customWidth="1" style="181" min="64" max="64"/>
    <col width="13.109375" customWidth="1" style="254" min="65" max="65"/>
    <col width="15.109375" customWidth="1" style="181" min="66" max="66"/>
    <col width="20.44140625" customWidth="1" style="181" min="67" max="67"/>
    <col width="23.109375" customWidth="1" style="156" min="68" max="68"/>
    <col width="15.6640625" customWidth="1" style="156" min="69" max="82"/>
    <col width="15.6640625" customWidth="1" style="156" min="83" max="16384"/>
  </cols>
  <sheetData>
    <row r="1" ht="15.75" customHeight="1" s="665" thickBot="1">
      <c r="A1" s="1" t="n"/>
      <c r="B1" s="362" t="n">
        <v>44682</v>
      </c>
      <c r="C1" s="363" t="inlineStr">
        <is>
          <t>Конверсия</t>
        </is>
      </c>
      <c r="D1" s="362" t="n">
        <v>44683</v>
      </c>
      <c r="E1" s="363" t="inlineStr">
        <is>
          <t>Конверсия</t>
        </is>
      </c>
      <c r="F1" s="362" t="n">
        <v>44684</v>
      </c>
      <c r="G1" s="363" t="inlineStr">
        <is>
          <t>Конверсия</t>
        </is>
      </c>
      <c r="H1" s="362" t="n">
        <v>44685</v>
      </c>
      <c r="I1" s="363" t="inlineStr">
        <is>
          <t>Конверсия</t>
        </is>
      </c>
      <c r="J1" s="362" t="n">
        <v>44686</v>
      </c>
      <c r="K1" s="363" t="inlineStr">
        <is>
          <t>Конверсия</t>
        </is>
      </c>
      <c r="L1" s="362" t="n">
        <v>44687</v>
      </c>
      <c r="M1" s="363" t="inlineStr">
        <is>
          <t>Конверсия</t>
        </is>
      </c>
      <c r="N1" s="362" t="n">
        <v>44688</v>
      </c>
      <c r="O1" s="363" t="inlineStr">
        <is>
          <t>Конверсия</t>
        </is>
      </c>
      <c r="P1" s="362" t="n">
        <v>44689</v>
      </c>
      <c r="Q1" s="363" t="inlineStr">
        <is>
          <t>Конверсия</t>
        </is>
      </c>
      <c r="R1" s="362" t="n">
        <v>44690</v>
      </c>
      <c r="S1" s="363" t="inlineStr">
        <is>
          <t>Конверсия</t>
        </is>
      </c>
      <c r="T1" s="362" t="n">
        <v>44691</v>
      </c>
      <c r="U1" s="363" t="inlineStr">
        <is>
          <t>Конверсия</t>
        </is>
      </c>
      <c r="V1" s="362" t="n">
        <v>44692</v>
      </c>
      <c r="W1" s="363" t="inlineStr">
        <is>
          <t>Конверсия</t>
        </is>
      </c>
      <c r="X1" s="362" t="n">
        <v>44693</v>
      </c>
      <c r="Y1" s="363" t="inlineStr">
        <is>
          <t>Конверсия</t>
        </is>
      </c>
      <c r="Z1" s="362" t="n">
        <v>44694</v>
      </c>
      <c r="AA1" s="363" t="inlineStr">
        <is>
          <t>Конверсия</t>
        </is>
      </c>
      <c r="AB1" s="362" t="n">
        <v>44695</v>
      </c>
      <c r="AC1" s="363" t="inlineStr">
        <is>
          <t>Конверсия</t>
        </is>
      </c>
      <c r="AD1" s="362" t="n">
        <v>44696</v>
      </c>
      <c r="AE1" s="363" t="inlineStr">
        <is>
          <t>Конверсия</t>
        </is>
      </c>
      <c r="AF1" s="362" t="n">
        <v>44697</v>
      </c>
      <c r="AG1" s="363" t="inlineStr">
        <is>
          <t>Конверсия</t>
        </is>
      </c>
      <c r="AH1" s="362" t="n">
        <v>44698</v>
      </c>
      <c r="AI1" s="363" t="inlineStr">
        <is>
          <t>Конверсия</t>
        </is>
      </c>
      <c r="AJ1" s="362" t="n">
        <v>44699</v>
      </c>
      <c r="AK1" s="363" t="inlineStr">
        <is>
          <t>Конверсия</t>
        </is>
      </c>
      <c r="AL1" s="362" t="n">
        <v>44700</v>
      </c>
      <c r="AM1" s="363" t="inlineStr">
        <is>
          <t>Конверсия</t>
        </is>
      </c>
      <c r="AN1" s="362" t="n">
        <v>44701</v>
      </c>
      <c r="AO1" s="363" t="inlineStr">
        <is>
          <t>Конверсия</t>
        </is>
      </c>
      <c r="AP1" s="362" t="n">
        <v>44702</v>
      </c>
      <c r="AQ1" s="363" t="inlineStr">
        <is>
          <t>Конверсия</t>
        </is>
      </c>
      <c r="AR1" s="362" t="n">
        <v>44703</v>
      </c>
      <c r="AS1" s="363" t="inlineStr">
        <is>
          <t>Конверсия</t>
        </is>
      </c>
      <c r="AT1" s="362" t="n">
        <v>44704</v>
      </c>
      <c r="AU1" s="363" t="inlineStr">
        <is>
          <t>Конверсия</t>
        </is>
      </c>
      <c r="AV1" s="362" t="n">
        <v>44705</v>
      </c>
      <c r="AW1" s="363" t="inlineStr">
        <is>
          <t>Конверсия</t>
        </is>
      </c>
      <c r="AX1" s="362" t="n">
        <v>44706</v>
      </c>
      <c r="AY1" s="363" t="inlineStr">
        <is>
          <t>Конверсия</t>
        </is>
      </c>
      <c r="AZ1" s="362" t="n">
        <v>44707</v>
      </c>
      <c r="BA1" s="363" t="inlineStr">
        <is>
          <t>Конверсия</t>
        </is>
      </c>
      <c r="BB1" s="362" t="n">
        <v>44708</v>
      </c>
      <c r="BC1" s="363" t="inlineStr">
        <is>
          <t>Конверсия</t>
        </is>
      </c>
      <c r="BD1" s="362" t="n">
        <v>44709</v>
      </c>
      <c r="BE1" s="363" t="inlineStr">
        <is>
          <t>Конверсия</t>
        </is>
      </c>
      <c r="BF1" s="362" t="n">
        <v>44710</v>
      </c>
      <c r="BG1" s="363" t="inlineStr">
        <is>
          <t>Конверсия</t>
        </is>
      </c>
      <c r="BH1" s="362" t="n">
        <v>44711</v>
      </c>
      <c r="BI1" s="363" t="inlineStr">
        <is>
          <t>Конверсия</t>
        </is>
      </c>
      <c r="BJ1" s="362" t="n">
        <v>44712</v>
      </c>
      <c r="BK1" s="363" t="inlineStr">
        <is>
          <t>Конверсия</t>
        </is>
      </c>
      <c r="BL1" s="305" t="inlineStr">
        <is>
          <t>Среднее в день</t>
        </is>
      </c>
      <c r="BM1" s="306" t="inlineStr">
        <is>
          <t>% конверсии</t>
        </is>
      </c>
      <c r="BN1" s="307" t="inlineStr">
        <is>
          <t>Сумма конверсий</t>
        </is>
      </c>
      <c r="BO1" s="155" t="n"/>
    </row>
    <row r="2">
      <c r="A2" s="6" t="inlineStr">
        <is>
          <t>Всего зашло на сайт</t>
        </is>
      </c>
      <c r="B2" s="319" t="n"/>
      <c r="C2" s="320" t="n"/>
      <c r="D2" s="319" t="n"/>
      <c r="E2" s="320" t="n"/>
      <c r="F2" s="319" t="n"/>
      <c r="G2" s="320" t="n"/>
      <c r="H2" s="319" t="n"/>
      <c r="I2" s="320" t="n"/>
      <c r="J2" s="319" t="n"/>
      <c r="K2" s="320" t="n"/>
      <c r="L2" s="319" t="n"/>
      <c r="M2" s="320" t="n"/>
      <c r="N2" s="319" t="n"/>
      <c r="O2" s="320" t="n"/>
      <c r="P2" s="319" t="n"/>
      <c r="Q2" s="320" t="n"/>
      <c r="R2" s="319" t="n"/>
      <c r="S2" s="320" t="n"/>
      <c r="T2" s="319" t="n"/>
      <c r="U2" s="320" t="n"/>
      <c r="V2" s="319" t="n"/>
      <c r="W2" s="320" t="n"/>
      <c r="X2" s="319" t="n"/>
      <c r="Y2" s="320" t="n"/>
      <c r="Z2" s="319" t="n"/>
      <c r="AA2" s="320" t="n"/>
      <c r="AB2" s="319" t="n"/>
      <c r="AC2" s="320" t="n"/>
      <c r="AD2" s="319" t="n"/>
      <c r="AE2" s="320" t="n"/>
      <c r="AF2" s="319" t="n"/>
      <c r="AG2" s="320" t="n"/>
      <c r="AH2" s="319" t="n"/>
      <c r="AI2" s="320" t="n"/>
      <c r="AJ2" s="319" t="n"/>
      <c r="AK2" s="320" t="n"/>
      <c r="AL2" s="319" t="n"/>
      <c r="AM2" s="320" t="n"/>
      <c r="AN2" s="319" t="n"/>
      <c r="AO2" s="320" t="n"/>
      <c r="AP2" s="319" t="n"/>
      <c r="AQ2" s="320" t="n"/>
      <c r="AR2" s="319" t="n"/>
      <c r="AS2" s="320" t="n"/>
      <c r="AT2" s="319" t="n"/>
      <c r="AU2" s="320" t="n"/>
      <c r="AV2" s="319" t="n"/>
      <c r="AW2" s="320" t="n"/>
      <c r="AX2" s="319" t="n"/>
      <c r="AY2" s="320" t="n"/>
      <c r="AZ2" s="319" t="n"/>
      <c r="BA2" s="320" t="n"/>
      <c r="BB2" s="319" t="n"/>
      <c r="BC2" s="320" t="n"/>
      <c r="BD2" s="319" t="n"/>
      <c r="BE2" s="320" t="n"/>
      <c r="BF2" s="319" t="n"/>
      <c r="BG2" s="320" t="n"/>
      <c r="BH2" s="319" t="n"/>
      <c r="BI2" s="320" t="n"/>
      <c r="BJ2" s="319" t="n"/>
      <c r="BK2" s="320" t="n"/>
      <c r="BL2" s="160" t="n"/>
      <c r="BM2" s="161" t="n"/>
      <c r="BN2" s="162" t="n"/>
      <c r="BO2" s="163" t="n"/>
    </row>
    <row r="3">
      <c r="A3" s="9" t="inlineStr">
        <is>
          <t>Посетители (Количество уникальных посетителей)</t>
        </is>
      </c>
      <c r="B3" s="321" t="n">
        <v>15525</v>
      </c>
      <c r="C3" s="322" t="n">
        <v>1</v>
      </c>
      <c r="D3" s="321" t="n">
        <v>19202</v>
      </c>
      <c r="E3" s="322" t="n">
        <v>1</v>
      </c>
      <c r="F3" s="321" t="n">
        <v>18934</v>
      </c>
      <c r="G3" s="322" t="n">
        <v>1</v>
      </c>
      <c r="H3" s="321" t="n">
        <v>21729</v>
      </c>
      <c r="I3" s="322" t="n">
        <v>1</v>
      </c>
      <c r="J3" s="321" t="n">
        <v>21542</v>
      </c>
      <c r="K3" s="322" t="n">
        <v>1</v>
      </c>
      <c r="L3" s="321" t="n">
        <v>25739</v>
      </c>
      <c r="M3" s="322" t="n">
        <v>1</v>
      </c>
      <c r="N3" s="321" t="n">
        <v>20555</v>
      </c>
      <c r="O3" s="322" t="n">
        <v>1</v>
      </c>
      <c r="P3" s="321" t="n">
        <v>18678</v>
      </c>
      <c r="Q3" s="322" t="n">
        <v>1</v>
      </c>
      <c r="R3" s="321" t="n">
        <v>17869</v>
      </c>
      <c r="S3" s="322" t="n">
        <v>1</v>
      </c>
      <c r="T3" s="321" t="n">
        <v>21537</v>
      </c>
      <c r="U3" s="322" t="n">
        <v>1</v>
      </c>
      <c r="V3" s="321" t="n">
        <v>27100</v>
      </c>
      <c r="W3" s="322" t="n">
        <v>1</v>
      </c>
      <c r="X3" s="321" t="n">
        <v>28307</v>
      </c>
      <c r="Y3" s="322" t="n">
        <v>1</v>
      </c>
      <c r="Z3" s="321" t="n">
        <v>34013</v>
      </c>
      <c r="AA3" s="322" t="n">
        <v>1</v>
      </c>
      <c r="AB3" s="321" t="n">
        <v>26426</v>
      </c>
      <c r="AC3" s="322" t="n">
        <v>1</v>
      </c>
      <c r="AD3" s="321" t="n">
        <v>22888</v>
      </c>
      <c r="AE3" s="322" t="n">
        <v>1</v>
      </c>
      <c r="AF3" s="321" t="n">
        <v>29435</v>
      </c>
      <c r="AG3" s="322" t="n">
        <v>1</v>
      </c>
      <c r="AH3" s="321" t="n">
        <v>26565</v>
      </c>
      <c r="AI3" s="322" t="n">
        <v>1</v>
      </c>
      <c r="AJ3" s="321" t="n">
        <v>24471</v>
      </c>
      <c r="AK3" s="322" t="n">
        <v>1</v>
      </c>
      <c r="AL3" s="321" t="n">
        <v>21649</v>
      </c>
      <c r="AM3" s="322" t="n">
        <v>1</v>
      </c>
      <c r="AN3" s="321" t="n">
        <v>23956</v>
      </c>
      <c r="AO3" s="322" t="n">
        <v>1</v>
      </c>
      <c r="AP3" s="321" t="n">
        <v>20160</v>
      </c>
      <c r="AQ3" s="322" t="n">
        <v>1</v>
      </c>
      <c r="AR3" s="321" t="n">
        <v>17997</v>
      </c>
      <c r="AS3" s="322" t="n">
        <v>1</v>
      </c>
      <c r="AT3" s="321" t="n">
        <v>21149</v>
      </c>
      <c r="AU3" s="322" t="n">
        <v>1</v>
      </c>
      <c r="AV3" s="321" t="n">
        <v>20472</v>
      </c>
      <c r="AW3" s="322" t="n">
        <v>1</v>
      </c>
      <c r="AX3" s="321" t="n">
        <v>19263</v>
      </c>
      <c r="AY3" s="322" t="n">
        <v>1</v>
      </c>
      <c r="AZ3" s="321" t="n">
        <v>17013</v>
      </c>
      <c r="BA3" s="322" t="n">
        <v>1</v>
      </c>
      <c r="BB3" s="321" t="n">
        <v>17466</v>
      </c>
      <c r="BC3" s="322" t="n">
        <v>1</v>
      </c>
      <c r="BD3" s="321" t="n">
        <v>15803</v>
      </c>
      <c r="BE3" s="322" t="n">
        <v>1</v>
      </c>
      <c r="BF3" s="321" t="n">
        <v>13789</v>
      </c>
      <c r="BG3" s="322" t="n">
        <v>1</v>
      </c>
      <c r="BH3" s="321" t="n">
        <v>17277</v>
      </c>
      <c r="BI3" s="322" t="n">
        <v>1</v>
      </c>
      <c r="BJ3" s="321" t="n">
        <v>16457</v>
      </c>
      <c r="BK3" s="322" t="n">
        <v>1</v>
      </c>
      <c r="BL3" s="167">
        <f>AVERAGE(B3,D3,F3,H3,J3,L3,N3,P3,R3,T3,V3,X3,Z3,AB3,AD3,AF3,AH3,AJ3,AL3,AN3,AP3,AR3,AT3,AV3,AX3,AZ3,BB3,BD3,BF3,BH3,BJ3,)</f>
        <v/>
      </c>
      <c r="BM3" s="308">
        <f>1</f>
        <v/>
      </c>
      <c r="BN3" s="167">
        <f>SUM(B3,D3,F3,H3,J3,L3,N3,P3,R3,T3,V3,X3,Z3,AB3,AD3,AF3,AH3,AJ3,AL3,AN3,AP3,AR3,AT3,AV3,AX3,AZ3,BB3,BD3,BF3,BH3,BJ3)</f>
        <v/>
      </c>
      <c r="BO3" s="155" t="n"/>
    </row>
    <row r="4" ht="15.75" customHeight="1" s="665" thickBot="1">
      <c r="A4" s="9" t="inlineStr">
        <is>
          <t>Посетил ЛК (переход в ЛК/Целевые посетители)</t>
        </is>
      </c>
      <c r="B4" s="321" t="n">
        <v>7841</v>
      </c>
      <c r="C4" s="322">
        <f>B4/B3</f>
        <v/>
      </c>
      <c r="D4" s="321" t="n">
        <v>10014</v>
      </c>
      <c r="E4" s="322">
        <f>D4/D3</f>
        <v/>
      </c>
      <c r="F4" s="321" t="n">
        <v>9827</v>
      </c>
      <c r="G4" s="322">
        <f>F4/F3</f>
        <v/>
      </c>
      <c r="H4" s="321" t="n">
        <v>13065</v>
      </c>
      <c r="I4" s="322">
        <f>H4/H3</f>
        <v/>
      </c>
      <c r="J4" s="321" t="n">
        <v>14663</v>
      </c>
      <c r="K4" s="322">
        <f>J4/J3</f>
        <v/>
      </c>
      <c r="L4" s="321" t="n">
        <v>18717</v>
      </c>
      <c r="M4" s="322">
        <f>L4/L3</f>
        <v/>
      </c>
      <c r="N4" s="321" t="n">
        <v>13228</v>
      </c>
      <c r="O4" s="322">
        <f>N4/N3</f>
        <v/>
      </c>
      <c r="P4" s="321" t="n">
        <v>10225</v>
      </c>
      <c r="Q4" s="322">
        <f>P4/P3</f>
        <v/>
      </c>
      <c r="R4" s="321" t="n">
        <v>9120</v>
      </c>
      <c r="S4" s="322">
        <f>R4/R3</f>
        <v/>
      </c>
      <c r="T4" s="321" t="n">
        <v>13582</v>
      </c>
      <c r="U4" s="322">
        <f>T4/T3</f>
        <v/>
      </c>
      <c r="V4" s="321" t="n">
        <v>20465</v>
      </c>
      <c r="W4" s="322">
        <f>V4/V3</f>
        <v/>
      </c>
      <c r="X4" s="321" t="n">
        <v>22921</v>
      </c>
      <c r="Y4" s="322">
        <f>X4/X3</f>
        <v/>
      </c>
      <c r="Z4" s="321" t="n">
        <v>29640</v>
      </c>
      <c r="AA4" s="322">
        <f>Z4/Z3</f>
        <v/>
      </c>
      <c r="AB4" s="321" t="n">
        <v>19231</v>
      </c>
      <c r="AC4" s="322">
        <f>AB4/AB3</f>
        <v/>
      </c>
      <c r="AD4" s="321" t="n">
        <v>14606</v>
      </c>
      <c r="AE4" s="322">
        <f>AD4/AD3</f>
        <v/>
      </c>
      <c r="AF4" s="321" t="n">
        <v>22745</v>
      </c>
      <c r="AG4" s="322">
        <f>AF4/AF3</f>
        <v/>
      </c>
      <c r="AH4" s="321" t="n">
        <v>19224</v>
      </c>
      <c r="AI4" s="322">
        <f>AH4/AH3</f>
        <v/>
      </c>
      <c r="AJ4" s="321" t="n">
        <v>16367</v>
      </c>
      <c r="AK4" s="322">
        <f>AJ4/AJ3</f>
        <v/>
      </c>
      <c r="AL4" s="321" t="n">
        <v>12762</v>
      </c>
      <c r="AM4" s="322">
        <f>AL4/AL3</f>
        <v/>
      </c>
      <c r="AN4" s="321" t="n">
        <v>16636</v>
      </c>
      <c r="AO4" s="322">
        <f>AN4/AN3</f>
        <v/>
      </c>
      <c r="AP4" s="321" t="n">
        <v>10793</v>
      </c>
      <c r="AQ4" s="322">
        <f>AP4/AP3</f>
        <v/>
      </c>
      <c r="AR4" s="321" t="n">
        <v>8306</v>
      </c>
      <c r="AS4" s="322">
        <f>AR4/AR3</f>
        <v/>
      </c>
      <c r="AT4" s="321" t="n">
        <v>12622</v>
      </c>
      <c r="AU4" s="322">
        <f>AT4/AT3</f>
        <v/>
      </c>
      <c r="AV4" s="321" t="n">
        <v>11200</v>
      </c>
      <c r="AW4" s="322">
        <f>AV4/AV3</f>
        <v/>
      </c>
      <c r="AX4" s="321" t="n">
        <v>12309</v>
      </c>
      <c r="AY4" s="322">
        <f>AX4/AX3</f>
        <v/>
      </c>
      <c r="AZ4" s="321" t="n">
        <v>10821</v>
      </c>
      <c r="BA4" s="322">
        <f>AZ4/AZ3</f>
        <v/>
      </c>
      <c r="BB4" s="321" t="n">
        <v>11659</v>
      </c>
      <c r="BC4" s="322">
        <f>BB4/BB3</f>
        <v/>
      </c>
      <c r="BD4" s="321" t="n">
        <v>8308</v>
      </c>
      <c r="BE4" s="322">
        <f>BD4/BD3</f>
        <v/>
      </c>
      <c r="BF4" s="321" t="n">
        <v>6964</v>
      </c>
      <c r="BG4" s="322">
        <f>BF4/BF3</f>
        <v/>
      </c>
      <c r="BH4" s="321" t="n">
        <v>10199</v>
      </c>
      <c r="BI4" s="322">
        <f>BH4/BH3</f>
        <v/>
      </c>
      <c r="BJ4" s="321" t="n">
        <v>10548</v>
      </c>
      <c r="BK4" s="322">
        <f>BJ4/BJ3</f>
        <v/>
      </c>
      <c r="BL4" s="167">
        <f>AVERAGE(B4,D4,F4,H4,J4,L4,N4,P4,R4,T4,V4,X4,Z4,AB4,AD4,AF4,AH4,AJ4,AL4,AN4,AP4,AR4,AT4,AV4,AX4,AZ4,BB4,BD4,BF4,BH4,BJ4,)</f>
        <v/>
      </c>
      <c r="BM4" s="170">
        <f>BL4/BL3</f>
        <v/>
      </c>
      <c r="BN4" s="167">
        <f>SUM(B4,D4,F4,H4,J4,L4,N4,P4,R4,T4,V4,X4,Z4,AB4,AD4,AF4,AH4,AJ4,AL4,AN4,AP4,AR4,AT4,AV4,AX4,AZ4,BB4,BD4,BF4,BH4,BJ4)</f>
        <v/>
      </c>
      <c r="BO4" s="155" t="n"/>
    </row>
    <row r="5">
      <c r="A5" s="6" t="inlineStr">
        <is>
          <t>Авторизация Keycloac</t>
        </is>
      </c>
      <c r="B5" s="319" t="n"/>
      <c r="C5" s="323" t="n"/>
      <c r="D5" s="319" t="n"/>
      <c r="E5" s="323" t="n"/>
      <c r="F5" s="319" t="n"/>
      <c r="G5" s="323" t="n"/>
      <c r="H5" s="319" t="n"/>
      <c r="I5" s="323" t="n"/>
      <c r="J5" s="319" t="n"/>
      <c r="K5" s="323" t="n"/>
      <c r="L5" s="319" t="n"/>
      <c r="M5" s="323" t="n"/>
      <c r="N5" s="319" t="n"/>
      <c r="O5" s="323" t="n"/>
      <c r="P5" s="319" t="n"/>
      <c r="Q5" s="323" t="n"/>
      <c r="R5" s="319" t="n"/>
      <c r="S5" s="323" t="n"/>
      <c r="T5" s="319" t="n"/>
      <c r="U5" s="323" t="n"/>
      <c r="V5" s="319" t="n"/>
      <c r="W5" s="323" t="n"/>
      <c r="X5" s="319" t="n"/>
      <c r="Y5" s="323" t="n"/>
      <c r="Z5" s="319" t="n"/>
      <c r="AA5" s="323" t="n"/>
      <c r="AB5" s="319" t="n"/>
      <c r="AC5" s="323" t="n"/>
      <c r="AD5" s="319" t="n"/>
      <c r="AE5" s="323" t="n"/>
      <c r="AF5" s="319" t="n"/>
      <c r="AG5" s="323" t="n"/>
      <c r="AH5" s="319" t="n"/>
      <c r="AI5" s="323" t="n"/>
      <c r="AJ5" s="319" t="n"/>
      <c r="AK5" s="323" t="n"/>
      <c r="AL5" s="319" t="n"/>
      <c r="AM5" s="323" t="n"/>
      <c r="AN5" s="319" t="n"/>
      <c r="AO5" s="323" t="n"/>
      <c r="AP5" s="319" t="n"/>
      <c r="AQ5" s="323" t="n"/>
      <c r="AR5" s="319" t="n"/>
      <c r="AS5" s="323" t="n"/>
      <c r="AT5" s="319" t="n"/>
      <c r="AU5" s="323" t="n"/>
      <c r="AV5" s="319" t="n"/>
      <c r="AW5" s="323" t="n"/>
      <c r="AX5" s="319" t="n"/>
      <c r="AY5" s="323" t="n"/>
      <c r="AZ5" s="319" t="n"/>
      <c r="BA5" s="323" t="n"/>
      <c r="BB5" s="319" t="n"/>
      <c r="BC5" s="323" t="n"/>
      <c r="BD5" s="319" t="n"/>
      <c r="BE5" s="323" t="n"/>
      <c r="BF5" s="319" t="n"/>
      <c r="BG5" s="323" t="n"/>
      <c r="BH5" s="319" t="n"/>
      <c r="BI5" s="323" t="n"/>
      <c r="BJ5" s="319" t="n"/>
      <c r="BK5" s="323" t="n"/>
      <c r="BL5" s="160" t="n"/>
      <c r="BM5" s="161" t="n"/>
      <c r="BN5" s="160" t="n"/>
      <c r="BO5" s="155" t="n"/>
    </row>
    <row r="6">
      <c r="A6" s="9" t="inlineStr">
        <is>
          <t>Клик по кнопке ЛК</t>
        </is>
      </c>
      <c r="B6" s="324" t="n">
        <v>2336</v>
      </c>
      <c r="C6" s="325">
        <f>B6/B3</f>
        <v/>
      </c>
      <c r="D6" s="324" t="n">
        <v>3433</v>
      </c>
      <c r="E6" s="325">
        <f>D6/D3</f>
        <v/>
      </c>
      <c r="F6" s="324" t="n">
        <v>3280</v>
      </c>
      <c r="G6" s="325">
        <f>F6/F3</f>
        <v/>
      </c>
      <c r="H6" s="324" t="n">
        <v>4331</v>
      </c>
      <c r="I6" s="325">
        <f>H6/H3</f>
        <v/>
      </c>
      <c r="J6" s="324" t="n">
        <v>4722</v>
      </c>
      <c r="K6" s="325">
        <f>J6/J3</f>
        <v/>
      </c>
      <c r="L6" s="324" t="n">
        <v>5872</v>
      </c>
      <c r="M6" s="325">
        <f>L6/L3</f>
        <v/>
      </c>
      <c r="N6" s="324" t="n">
        <v>4373</v>
      </c>
      <c r="O6" s="325">
        <f>N6/N3</f>
        <v/>
      </c>
      <c r="P6" s="324" t="n">
        <v>3259</v>
      </c>
      <c r="Q6" s="325">
        <f>P6/P3</f>
        <v/>
      </c>
      <c r="R6" s="324" t="n">
        <v>3046</v>
      </c>
      <c r="S6" s="325">
        <f>R6/R3</f>
        <v/>
      </c>
      <c r="T6" s="324" t="n">
        <v>4824</v>
      </c>
      <c r="U6" s="325">
        <f>T6/T3</f>
        <v/>
      </c>
      <c r="V6" s="324" t="n">
        <v>7295</v>
      </c>
      <c r="W6" s="325">
        <f>V6/V3</f>
        <v/>
      </c>
      <c r="X6" s="324" t="n">
        <v>8439</v>
      </c>
      <c r="Y6" s="325">
        <f>X6/X3</f>
        <v/>
      </c>
      <c r="Z6" s="324" t="n">
        <v>10782</v>
      </c>
      <c r="AA6" s="325">
        <f>Z6/Z3</f>
        <v/>
      </c>
      <c r="AB6" s="324" t="n">
        <v>6768</v>
      </c>
      <c r="AC6" s="325">
        <f>AB6/AB3</f>
        <v/>
      </c>
      <c r="AD6" s="324" t="n">
        <v>5255</v>
      </c>
      <c r="AE6" s="325">
        <f>AD6/AD3</f>
        <v/>
      </c>
      <c r="AF6" s="324" t="n">
        <v>8305</v>
      </c>
      <c r="AG6" s="325">
        <f>AF6/AF3</f>
        <v/>
      </c>
      <c r="AH6" s="324" t="n">
        <v>6906</v>
      </c>
      <c r="AI6" s="325">
        <f>AH6/AH3</f>
        <v/>
      </c>
      <c r="AJ6" s="324" t="n">
        <v>5894</v>
      </c>
      <c r="AK6" s="325">
        <f>AJ6/AJ3</f>
        <v/>
      </c>
      <c r="AL6" s="324" t="n">
        <v>4285</v>
      </c>
      <c r="AM6" s="325">
        <f>AL6/AL3</f>
        <v/>
      </c>
      <c r="AN6" s="324" t="n">
        <v>5650</v>
      </c>
      <c r="AO6" s="325">
        <f>AN6/AN3</f>
        <v/>
      </c>
      <c r="AP6" s="324" t="n">
        <v>3675</v>
      </c>
      <c r="AQ6" s="325">
        <f>AP6/AP3</f>
        <v/>
      </c>
      <c r="AR6" s="324" t="n">
        <v>2698</v>
      </c>
      <c r="AS6" s="325">
        <f>AR6/AR3</f>
        <v/>
      </c>
      <c r="AT6" s="324" t="n">
        <v>4387</v>
      </c>
      <c r="AU6" s="325">
        <f>AT6/AT3</f>
        <v/>
      </c>
      <c r="AV6" s="324" t="n">
        <v>3875</v>
      </c>
      <c r="AW6" s="325">
        <f>AV6/AV3</f>
        <v/>
      </c>
      <c r="AX6" s="324" t="n">
        <v>4316</v>
      </c>
      <c r="AY6" s="325">
        <f>AX6/AX3</f>
        <v/>
      </c>
      <c r="AZ6" s="324" t="n">
        <v>3757</v>
      </c>
      <c r="BA6" s="325">
        <f>AZ6/AZ3</f>
        <v/>
      </c>
      <c r="BB6" s="324" t="n">
        <v>3836</v>
      </c>
      <c r="BC6" s="325">
        <f>BB6/BB3</f>
        <v/>
      </c>
      <c r="BD6" s="324" t="n">
        <v>2896</v>
      </c>
      <c r="BE6" s="325">
        <f>BD6/BD3</f>
        <v/>
      </c>
      <c r="BF6" s="324" t="n">
        <v>2465</v>
      </c>
      <c r="BG6" s="325">
        <f>BF6/BF3</f>
        <v/>
      </c>
      <c r="BH6" s="324" t="n">
        <v>3573</v>
      </c>
      <c r="BI6" s="325">
        <f>BH6/BH3</f>
        <v/>
      </c>
      <c r="BJ6" s="324" t="n">
        <v>3802</v>
      </c>
      <c r="BK6" s="325">
        <f>BJ6/BJ3</f>
        <v/>
      </c>
      <c r="BL6" s="167">
        <f>AVERAGE(B6,D6,F6,H6,J6,L6,N6,P6,R6,T6,V6,X6,Z6,AB6,AD6,AF6,AH6,AJ6,AL6,AN6,AP6,AR6,AT6,AV6,AX6,AZ6,BB6,BD6,BF6,BH6,BJ6,)</f>
        <v/>
      </c>
      <c r="BM6" s="170">
        <f>BL6/BL3</f>
        <v/>
      </c>
      <c r="BN6" s="167">
        <f>SUM(B6,D6,F6,H6,J6,L6,N6,P6,R6,T6,V6,X6,Z6,AB6,AD6,AF6,AH6,AJ6,AL6,AN6,AP6,AR6,AT6,AV6,AX6,AZ6,BB6,BD6,BF6,BH6,BJ6)</f>
        <v/>
      </c>
      <c r="BO6" s="155" t="n"/>
    </row>
    <row r="7">
      <c r="A7" s="9" t="inlineStr">
        <is>
          <t>Нажал "Продолжить"</t>
        </is>
      </c>
      <c r="B7" s="324" t="n">
        <v>1860</v>
      </c>
      <c r="C7" s="325">
        <f>B7/B6</f>
        <v/>
      </c>
      <c r="D7" s="324" t="n">
        <v>2692</v>
      </c>
      <c r="E7" s="325">
        <f>D7/D6</f>
        <v/>
      </c>
      <c r="F7" s="324" t="n">
        <v>2639</v>
      </c>
      <c r="G7" s="325">
        <f>F7/F6</f>
        <v/>
      </c>
      <c r="H7" s="324" t="n">
        <v>3485</v>
      </c>
      <c r="I7" s="325">
        <f>H7/H6</f>
        <v/>
      </c>
      <c r="J7" s="324" t="n">
        <v>3747</v>
      </c>
      <c r="K7" s="325">
        <f>J7/J6</f>
        <v/>
      </c>
      <c r="L7" s="324" t="n">
        <v>4664</v>
      </c>
      <c r="M7" s="325">
        <f>L7/L6</f>
        <v/>
      </c>
      <c r="N7" s="324" t="n">
        <v>3287</v>
      </c>
      <c r="O7" s="325">
        <f>N7/N6</f>
        <v/>
      </c>
      <c r="P7" s="324" t="n">
        <v>2491</v>
      </c>
      <c r="Q7" s="325">
        <f>P7/P6</f>
        <v/>
      </c>
      <c r="R7" s="324" t="n">
        <v>2297</v>
      </c>
      <c r="S7" s="325">
        <f>R7/R6</f>
        <v/>
      </c>
      <c r="T7" s="324" t="n">
        <v>3570</v>
      </c>
      <c r="U7" s="325">
        <f>T7/T6</f>
        <v/>
      </c>
      <c r="V7" s="324" t="n">
        <v>5352</v>
      </c>
      <c r="W7" s="325">
        <f>V7/V6</f>
        <v/>
      </c>
      <c r="X7" s="324" t="n">
        <v>6237</v>
      </c>
      <c r="Y7" s="325">
        <f>X7/X6</f>
        <v/>
      </c>
      <c r="Z7" s="324" t="n">
        <v>7751</v>
      </c>
      <c r="AA7" s="325">
        <f>Z7/Z6</f>
        <v/>
      </c>
      <c r="AB7" s="324" t="n">
        <v>4813</v>
      </c>
      <c r="AC7" s="325">
        <f>AB7/AB6</f>
        <v/>
      </c>
      <c r="AD7" s="324" t="n">
        <v>3843</v>
      </c>
      <c r="AE7" s="325">
        <f>AD7/AD6</f>
        <v/>
      </c>
      <c r="AF7" s="324" t="n">
        <v>5772</v>
      </c>
      <c r="AG7" s="325">
        <f>AF7/AF6</f>
        <v/>
      </c>
      <c r="AH7" s="324" t="n">
        <v>4848</v>
      </c>
      <c r="AI7" s="325">
        <f>AH7/AH6</f>
        <v/>
      </c>
      <c r="AJ7" s="324" t="n">
        <v>4146</v>
      </c>
      <c r="AK7" s="325">
        <f>AJ7/AJ6</f>
        <v/>
      </c>
      <c r="AL7" s="324" t="n">
        <v>3260</v>
      </c>
      <c r="AM7" s="325">
        <f>AL7/AL6</f>
        <v/>
      </c>
      <c r="AN7" s="324" t="n">
        <v>4726</v>
      </c>
      <c r="AO7" s="325">
        <f>AN7/AN6</f>
        <v/>
      </c>
      <c r="AP7" s="324" t="n">
        <v>2683</v>
      </c>
      <c r="AQ7" s="325">
        <f>AP7/AP6</f>
        <v/>
      </c>
      <c r="AR7" s="324" t="n">
        <v>2090</v>
      </c>
      <c r="AS7" s="325">
        <f>AR7/AR6</f>
        <v/>
      </c>
      <c r="AT7" s="324" t="n">
        <v>3295</v>
      </c>
      <c r="AU7" s="325">
        <f>AT7/AT6</f>
        <v/>
      </c>
      <c r="AV7" s="324" t="n">
        <v>2945</v>
      </c>
      <c r="AW7" s="325">
        <f>AV7/AV6</f>
        <v/>
      </c>
      <c r="AX7" s="324" t="n">
        <v>3196</v>
      </c>
      <c r="AY7" s="325">
        <f>AX7/AX6</f>
        <v/>
      </c>
      <c r="AZ7" s="324" t="n">
        <v>2823</v>
      </c>
      <c r="BA7" s="325">
        <f>AZ7/AZ6</f>
        <v/>
      </c>
      <c r="BB7" s="324" t="n">
        <v>2856</v>
      </c>
      <c r="BC7" s="325">
        <f>BB7/BB6</f>
        <v/>
      </c>
      <c r="BD7" s="324" t="n">
        <v>2242</v>
      </c>
      <c r="BE7" s="325">
        <f>BD7/BD6</f>
        <v/>
      </c>
      <c r="BF7" s="324" t="n">
        <v>1927</v>
      </c>
      <c r="BG7" s="325">
        <f>BF7/BF6</f>
        <v/>
      </c>
      <c r="BH7" s="324" t="n">
        <v>2788</v>
      </c>
      <c r="BI7" s="325">
        <f>BH7/BH6</f>
        <v/>
      </c>
      <c r="BJ7" s="324" t="n">
        <v>2893</v>
      </c>
      <c r="BK7" s="325">
        <f>BJ7/BJ6</f>
        <v/>
      </c>
      <c r="BL7" s="167">
        <f>AVERAGE(B7,D7,F7,H7,J7,L7,N7,P7,R7,T7,V7,X7,Z7,AB7,AD7,AF7,AH7,AJ7,AL7,AN7,AP7,AR7,AT7,AV7,AX7,AZ7,BB7,BD7,BF7,BH7,BJ7,)</f>
        <v/>
      </c>
      <c r="BM7" s="170">
        <f>BL7/BL6</f>
        <v/>
      </c>
      <c r="BN7" s="167">
        <f>SUM(B7,D7,F7,H7,J7,L7,N7,P7,R7,T7,V7,X7,Z7,AB7,AD7,AF7,AH7,AJ7,AL7,AN7,AP7,AR7,AT7,AV7,AX7,AZ7,BB7,BD7,BF7,BH7,BJ7)</f>
        <v/>
      </c>
      <c r="BO7" s="155" t="n"/>
    </row>
    <row r="8" ht="15.75" customHeight="1" s="665" thickBot="1">
      <c r="A8" s="9" t="inlineStr">
        <is>
          <t>Зашёл в ЛК</t>
        </is>
      </c>
      <c r="B8" s="324" t="n">
        <v>1454</v>
      </c>
      <c r="C8" s="325">
        <f>B8/B6</f>
        <v/>
      </c>
      <c r="D8" s="324" t="n">
        <v>2275</v>
      </c>
      <c r="E8" s="325">
        <f>D8/D6</f>
        <v/>
      </c>
      <c r="F8" s="324" t="n">
        <v>2175</v>
      </c>
      <c r="G8" s="325">
        <f>F8/F6</f>
        <v/>
      </c>
      <c r="H8" s="324" t="n">
        <v>2980</v>
      </c>
      <c r="I8" s="325">
        <f>H8/H6</f>
        <v/>
      </c>
      <c r="J8" s="324" t="n">
        <v>3311</v>
      </c>
      <c r="K8" s="325">
        <f>J8/J6</f>
        <v/>
      </c>
      <c r="L8" s="324" t="n">
        <v>4234</v>
      </c>
      <c r="M8" s="325">
        <f>L8/L6</f>
        <v/>
      </c>
      <c r="N8" s="324" t="n">
        <v>2940</v>
      </c>
      <c r="O8" s="325">
        <f>N8/N6</f>
        <v/>
      </c>
      <c r="P8" s="324" t="n">
        <v>2129</v>
      </c>
      <c r="Q8" s="325">
        <f>P8/P6</f>
        <v/>
      </c>
      <c r="R8" s="324" t="n">
        <v>1938</v>
      </c>
      <c r="S8" s="325">
        <f>R8/R6</f>
        <v/>
      </c>
      <c r="T8" s="324" t="n">
        <v>3155</v>
      </c>
      <c r="U8" s="325">
        <f>T8/T6</f>
        <v/>
      </c>
      <c r="V8" s="324" t="n">
        <v>4886</v>
      </c>
      <c r="W8" s="325">
        <f>V8/V6</f>
        <v/>
      </c>
      <c r="X8" s="324" t="n">
        <v>5700</v>
      </c>
      <c r="Y8" s="325">
        <f>X8/X6</f>
        <v/>
      </c>
      <c r="Z8" s="324" t="n">
        <v>7272</v>
      </c>
      <c r="AA8" s="325">
        <f>Z8/Z6</f>
        <v/>
      </c>
      <c r="AB8" s="324" t="n">
        <v>4402</v>
      </c>
      <c r="AC8" s="325">
        <f>AB8/AB6</f>
        <v/>
      </c>
      <c r="AD8" s="324" t="n">
        <v>3431</v>
      </c>
      <c r="AE8" s="325">
        <f>AD8/AD6</f>
        <v/>
      </c>
      <c r="AF8" s="324" t="n">
        <v>5269</v>
      </c>
      <c r="AG8" s="325">
        <f>AF8/AF6</f>
        <v/>
      </c>
      <c r="AH8" s="324" t="n">
        <v>4388</v>
      </c>
      <c r="AI8" s="325">
        <f>AH8/AH6</f>
        <v/>
      </c>
      <c r="AJ8" s="324" t="n">
        <v>3725</v>
      </c>
      <c r="AK8" s="325">
        <f>AJ8/AJ6</f>
        <v/>
      </c>
      <c r="AL8" s="324" t="n">
        <v>2920</v>
      </c>
      <c r="AM8" s="325">
        <f>AL8/AL6</f>
        <v/>
      </c>
      <c r="AN8" s="324" t="n">
        <v>4278</v>
      </c>
      <c r="AO8" s="325">
        <f>AN8/AN6</f>
        <v/>
      </c>
      <c r="AP8" s="324" t="n">
        <v>2400</v>
      </c>
      <c r="AQ8" s="325">
        <f>AP8/AP6</f>
        <v/>
      </c>
      <c r="AR8" s="324" t="n">
        <v>1815</v>
      </c>
      <c r="AS8" s="325">
        <f>AR8/AR6</f>
        <v/>
      </c>
      <c r="AT8" s="324" t="n">
        <v>2929</v>
      </c>
      <c r="AU8" s="325">
        <f>AT8/AT6</f>
        <v/>
      </c>
      <c r="AV8" s="324" t="n">
        <v>2573</v>
      </c>
      <c r="AW8" s="325">
        <f>AV8/AV6</f>
        <v/>
      </c>
      <c r="AX8" s="324" t="n">
        <v>2842</v>
      </c>
      <c r="AY8" s="325">
        <f>AX8/AX6</f>
        <v/>
      </c>
      <c r="AZ8" s="324" t="n">
        <v>2516</v>
      </c>
      <c r="BA8" s="325">
        <f>AZ8/AZ6</f>
        <v/>
      </c>
      <c r="BB8" s="324" t="n">
        <v>2542</v>
      </c>
      <c r="BC8" s="325">
        <f>BB8/BB6</f>
        <v/>
      </c>
      <c r="BD8" s="324" t="n">
        <v>1878</v>
      </c>
      <c r="BE8" s="325">
        <f>BD8/BD6</f>
        <v/>
      </c>
      <c r="BF8" s="324" t="n">
        <v>1559</v>
      </c>
      <c r="BG8" s="325">
        <f>BF8/BF6</f>
        <v/>
      </c>
      <c r="BH8" s="324" t="n">
        <v>2420</v>
      </c>
      <c r="BI8" s="325">
        <f>BH8/BH6</f>
        <v/>
      </c>
      <c r="BJ8" s="324" t="n">
        <v>2588</v>
      </c>
      <c r="BK8" s="325">
        <f>BJ8/BJ6</f>
        <v/>
      </c>
      <c r="BL8" s="167">
        <f>AVERAGE(B8,D8,F8,H8,J8,L8,N8,P8,R8,T8,V8,X8,Z8,AB8,AD8,AF8,AH8,AJ8,AL8,AN8,AP8,AR8,AT8,AV8,AX8,AZ8,BB8,BD8,BF8,BH8,BJ8,)</f>
        <v/>
      </c>
      <c r="BM8" s="178">
        <f>BL8/BL6</f>
        <v/>
      </c>
      <c r="BN8" s="177">
        <f>SUM(B8,D8,F8,H8,J8,L8,N8,P8,R8,T8,V8,X8,Z8,AB8,AD8,AF8,AH8,AJ8,AL8,AN8,AP8,AR8,AT8,AV8,AX8,AZ8,BB8,BD8,BF8,BH8,BJ8)</f>
        <v/>
      </c>
      <c r="BO8" s="155" t="n"/>
    </row>
    <row r="9">
      <c r="A9" s="6" t="inlineStr">
        <is>
          <t>Составная цель «Оплата в ЛК»</t>
        </is>
      </c>
      <c r="B9" s="319" t="n"/>
      <c r="C9" s="323" t="n"/>
      <c r="D9" s="319" t="n"/>
      <c r="E9" s="323" t="n"/>
      <c r="F9" s="319" t="n"/>
      <c r="G9" s="323" t="n"/>
      <c r="H9" s="319" t="n"/>
      <c r="I9" s="323" t="n"/>
      <c r="J9" s="319" t="n"/>
      <c r="K9" s="323" t="n"/>
      <c r="L9" s="319" t="n"/>
      <c r="M9" s="323" t="n"/>
      <c r="N9" s="319" t="n"/>
      <c r="O9" s="323" t="n"/>
      <c r="P9" s="319" t="n"/>
      <c r="Q9" s="323" t="n"/>
      <c r="R9" s="319" t="n"/>
      <c r="S9" s="323" t="n"/>
      <c r="T9" s="319" t="n"/>
      <c r="U9" s="323" t="n"/>
      <c r="V9" s="319" t="n"/>
      <c r="W9" s="323" t="n"/>
      <c r="X9" s="319" t="n"/>
      <c r="Y9" s="323" t="n"/>
      <c r="Z9" s="319" t="n"/>
      <c r="AA9" s="323" t="n"/>
      <c r="AB9" s="319" t="n"/>
      <c r="AC9" s="323" t="n"/>
      <c r="AD9" s="319" t="n"/>
      <c r="AE9" s="323" t="n"/>
      <c r="AF9" s="319" t="n"/>
      <c r="AG9" s="323" t="n"/>
      <c r="AH9" s="319" t="n"/>
      <c r="AI9" s="323" t="n"/>
      <c r="AJ9" s="319" t="n"/>
      <c r="AK9" s="323" t="n"/>
      <c r="AL9" s="319" t="n"/>
      <c r="AM9" s="323" t="n"/>
      <c r="AN9" s="319" t="n"/>
      <c r="AO9" s="323" t="n"/>
      <c r="AP9" s="319" t="n"/>
      <c r="AQ9" s="323" t="n"/>
      <c r="AR9" s="319" t="n"/>
      <c r="AS9" s="323" t="n"/>
      <c r="AT9" s="319" t="n"/>
      <c r="AU9" s="323" t="n"/>
      <c r="AV9" s="319" t="n"/>
      <c r="AW9" s="323" t="n"/>
      <c r="AX9" s="319" t="n"/>
      <c r="AY9" s="323" t="n"/>
      <c r="AZ9" s="319" t="n"/>
      <c r="BA9" s="323" t="n"/>
      <c r="BB9" s="319" t="n"/>
      <c r="BC9" s="323" t="n"/>
      <c r="BD9" s="319" t="n"/>
      <c r="BE9" s="323" t="n"/>
      <c r="BF9" s="319" t="n"/>
      <c r="BG9" s="323" t="n"/>
      <c r="BH9" s="319" t="n"/>
      <c r="BI9" s="323" t="n"/>
      <c r="BJ9" s="319" t="n"/>
      <c r="BK9" s="323" t="n"/>
      <c r="BL9" s="160" t="n"/>
      <c r="BM9" s="161" t="n"/>
      <c r="BN9" s="160">
        <f>SUM(B9,D9,F9,H9,J9,L9,N9,P9,R9,T9,V9,X9,Z9,AB9,AD9,AF9,AH9,AJ9,AL9,AN9,AP9,AR9,AT9,AV9,AX9,AZ9,BB9,BD9,BF9,BH9,BJ9)</f>
        <v/>
      </c>
    </row>
    <row r="10">
      <c r="A10" s="9" t="inlineStr">
        <is>
          <t>Нажал на кнопку "Внести платёж"</t>
        </is>
      </c>
      <c r="B10" s="326" t="n">
        <v>1346</v>
      </c>
      <c r="C10" s="327">
        <f>B10/B4</f>
        <v/>
      </c>
      <c r="D10" s="326" t="n">
        <v>1753</v>
      </c>
      <c r="E10" s="327">
        <f>D10/D4</f>
        <v/>
      </c>
      <c r="F10" s="326" t="n">
        <v>1581</v>
      </c>
      <c r="G10" s="327">
        <f>F10/F4</f>
        <v/>
      </c>
      <c r="H10" s="326" t="n">
        <v>2524</v>
      </c>
      <c r="I10" s="327">
        <f>H10/H4</f>
        <v/>
      </c>
      <c r="J10" s="326" t="n">
        <v>3354</v>
      </c>
      <c r="K10" s="327">
        <f>J10/J4</f>
        <v/>
      </c>
      <c r="L10" s="326" t="n">
        <v>5676</v>
      </c>
      <c r="M10" s="327">
        <f>L10/L4</f>
        <v/>
      </c>
      <c r="N10" s="326" t="n">
        <v>3254</v>
      </c>
      <c r="O10" s="327">
        <f>N10/N4</f>
        <v/>
      </c>
      <c r="P10" s="326" t="n">
        <v>2045</v>
      </c>
      <c r="Q10" s="327">
        <f>P10/P4</f>
        <v/>
      </c>
      <c r="R10" s="326" t="n">
        <v>1625</v>
      </c>
      <c r="S10" s="327">
        <f>R10/R4</f>
        <v/>
      </c>
      <c r="T10" s="326" t="n">
        <v>2640</v>
      </c>
      <c r="U10" s="327">
        <f>T10/T4</f>
        <v/>
      </c>
      <c r="V10" s="326" t="n">
        <v>5439</v>
      </c>
      <c r="W10" s="327">
        <f>V10/V4</f>
        <v/>
      </c>
      <c r="X10" s="326" t="n">
        <v>6476</v>
      </c>
      <c r="Y10" s="327">
        <f>X10/X4</f>
        <v/>
      </c>
      <c r="Z10" s="326" t="n">
        <v>8393</v>
      </c>
      <c r="AA10" s="327">
        <f>Z10/Z4</f>
        <v/>
      </c>
      <c r="AB10" s="326" t="n">
        <v>4605</v>
      </c>
      <c r="AC10" s="327">
        <f>AB10/AB4</f>
        <v/>
      </c>
      <c r="AD10" s="326" t="n">
        <v>3015</v>
      </c>
      <c r="AE10" s="327">
        <f>AD10/AD4</f>
        <v/>
      </c>
      <c r="AF10" s="326" t="n">
        <v>5278</v>
      </c>
      <c r="AG10" s="327">
        <f>AF10/AF4</f>
        <v/>
      </c>
      <c r="AH10" s="326" t="n">
        <v>4313</v>
      </c>
      <c r="AI10" s="327">
        <f>AH10/AH4</f>
        <v/>
      </c>
      <c r="AJ10" s="326" t="n">
        <v>3386</v>
      </c>
      <c r="AK10" s="327">
        <f>AJ10/AJ4</f>
        <v/>
      </c>
      <c r="AL10" s="326" t="n">
        <v>2573</v>
      </c>
      <c r="AM10" s="327">
        <f>AL10/AL4</f>
        <v/>
      </c>
      <c r="AN10" s="326" t="n">
        <v>3561</v>
      </c>
      <c r="AO10" s="327">
        <f>AN10/AN4</f>
        <v/>
      </c>
      <c r="AP10" s="326" t="n">
        <v>2344</v>
      </c>
      <c r="AQ10" s="327">
        <f>AP10/AP4</f>
        <v/>
      </c>
      <c r="AR10" s="326" t="n">
        <v>1528</v>
      </c>
      <c r="AS10" s="327">
        <f>AR10/AR4</f>
        <v/>
      </c>
      <c r="AT10" s="326" t="n">
        <v>2793</v>
      </c>
      <c r="AU10" s="327">
        <f>AT10/AT4</f>
        <v/>
      </c>
      <c r="AV10" s="326" t="n">
        <v>2368</v>
      </c>
      <c r="AW10" s="327">
        <f>AV10/AV4</f>
        <v/>
      </c>
      <c r="AX10" s="326" t="n">
        <v>3083</v>
      </c>
      <c r="AY10" s="327">
        <f>AX10/AX4</f>
        <v/>
      </c>
      <c r="AZ10" s="326" t="n">
        <v>2580</v>
      </c>
      <c r="BA10" s="327">
        <f>AZ10/AZ4</f>
        <v/>
      </c>
      <c r="BB10" s="326" t="n">
        <v>2996</v>
      </c>
      <c r="BC10" s="327">
        <f>BB10/BB4</f>
        <v/>
      </c>
      <c r="BD10" s="326" t="n">
        <v>1611</v>
      </c>
      <c r="BE10" s="327">
        <f>BD10/BD4</f>
        <v/>
      </c>
      <c r="BF10" s="326" t="n">
        <v>1080</v>
      </c>
      <c r="BG10" s="327">
        <f>BF10/BF4</f>
        <v/>
      </c>
      <c r="BH10" s="326" t="n">
        <v>2117</v>
      </c>
      <c r="BI10" s="327">
        <f>BH10/BH4</f>
        <v/>
      </c>
      <c r="BJ10" s="326" t="n">
        <v>2154</v>
      </c>
      <c r="BK10" s="327">
        <f>BJ10/BJ4</f>
        <v/>
      </c>
      <c r="BL10" s="167">
        <f>AVERAGE(B10,D10,F10,H10,J10,L10,N10,P10,R10,T10,V10,X10,Z10,AB10,AD10,AF10,AH10,AJ10,AL10,AN10,AP10,AR10,AT10,AV10,AX10,AZ10,BB10,BD10,BF10,BH10,BJ10,)</f>
        <v/>
      </c>
      <c r="BM10" s="170">
        <f>BL10/BL4</f>
        <v/>
      </c>
      <c r="BN10" s="167">
        <f>SUM(B10,D10,F10,H10,J10,L10,N10,P10,R10,T10,V10,X10,Z10,AB10,AD10,AF10,AH10,AJ10,AL10,AN10,AP10,AR10,AT10,AV10,AX10,AZ10,BB10,BD10,BF10,BH10,BJ10)</f>
        <v/>
      </c>
      <c r="BO10" s="255" t="n"/>
    </row>
    <row r="11">
      <c r="A11" s="9" t="inlineStr">
        <is>
          <t>Подтвердил сумму платежа</t>
        </is>
      </c>
      <c r="B11" s="326" t="n">
        <v>1038</v>
      </c>
      <c r="C11" s="327">
        <f>B11/B10</f>
        <v/>
      </c>
      <c r="D11" s="326" t="n">
        <v>1311</v>
      </c>
      <c r="E11" s="327">
        <f>D11/D10</f>
        <v/>
      </c>
      <c r="F11" s="326" t="n">
        <v>1144</v>
      </c>
      <c r="G11" s="327">
        <f>F11/F10</f>
        <v/>
      </c>
      <c r="H11" s="326" t="n">
        <v>1896</v>
      </c>
      <c r="I11" s="327">
        <f>H11/H10</f>
        <v/>
      </c>
      <c r="J11" s="326" t="n">
        <v>2673</v>
      </c>
      <c r="K11" s="327">
        <f>J11/J10</f>
        <v/>
      </c>
      <c r="L11" s="326" t="n">
        <v>4632</v>
      </c>
      <c r="M11" s="327">
        <f>L11/L10</f>
        <v/>
      </c>
      <c r="N11" s="326" t="n">
        <v>2472</v>
      </c>
      <c r="O11" s="327">
        <f>N11/N10</f>
        <v/>
      </c>
      <c r="P11" s="326" t="n">
        <v>1435</v>
      </c>
      <c r="Q11" s="327">
        <f>P11/P10</f>
        <v/>
      </c>
      <c r="R11" s="326" t="n">
        <v>1124</v>
      </c>
      <c r="S11" s="327">
        <f>R11/R10</f>
        <v/>
      </c>
      <c r="T11" s="326" t="n">
        <v>1777</v>
      </c>
      <c r="U11" s="327">
        <f>T11/T10</f>
        <v/>
      </c>
      <c r="V11" s="326" t="n">
        <v>4092</v>
      </c>
      <c r="W11" s="327">
        <f>V11/V10</f>
        <v/>
      </c>
      <c r="X11" s="326" t="n">
        <v>4942</v>
      </c>
      <c r="Y11" s="327">
        <f>X11/X10</f>
        <v/>
      </c>
      <c r="Z11" s="326" t="n">
        <v>6632</v>
      </c>
      <c r="AA11" s="327">
        <f>Z11/Z10</f>
        <v/>
      </c>
      <c r="AB11" s="326" t="n">
        <v>3431</v>
      </c>
      <c r="AC11" s="327">
        <f>AB11/AB10</f>
        <v/>
      </c>
      <c r="AD11" s="326" t="n">
        <v>2148</v>
      </c>
      <c r="AE11" s="327">
        <f>AD11/AD10</f>
        <v/>
      </c>
      <c r="AF11" s="326" t="n">
        <v>3857</v>
      </c>
      <c r="AG11" s="327">
        <f>AF11/AF10</f>
        <v/>
      </c>
      <c r="AH11" s="326" t="n">
        <v>3221</v>
      </c>
      <c r="AI11" s="327">
        <f>AH11/AH10</f>
        <v/>
      </c>
      <c r="AJ11" s="326" t="n">
        <v>2476</v>
      </c>
      <c r="AK11" s="327">
        <f>AJ11/AJ10</f>
        <v/>
      </c>
      <c r="AL11" s="326" t="n">
        <v>1932</v>
      </c>
      <c r="AM11" s="327">
        <f>AL11/AL10</f>
        <v/>
      </c>
      <c r="AN11" s="326" t="n">
        <v>2838</v>
      </c>
      <c r="AO11" s="327">
        <f>AN11/AN10</f>
        <v/>
      </c>
      <c r="AP11" s="326" t="n">
        <v>1835</v>
      </c>
      <c r="AQ11" s="327">
        <f>AP11/AP10</f>
        <v/>
      </c>
      <c r="AR11" s="326" t="n">
        <v>1117</v>
      </c>
      <c r="AS11" s="327">
        <f>AR11/AR10</f>
        <v/>
      </c>
      <c r="AT11" s="326" t="n">
        <v>2148</v>
      </c>
      <c r="AU11" s="327">
        <f>AT11/AT10</f>
        <v/>
      </c>
      <c r="AV11" s="326" t="n">
        <v>1880</v>
      </c>
      <c r="AW11" s="327">
        <f>AV11/AV10</f>
        <v/>
      </c>
      <c r="AX11" s="326" t="n">
        <v>2441</v>
      </c>
      <c r="AY11" s="327">
        <f>AX11/AX10</f>
        <v/>
      </c>
      <c r="AZ11" s="326" t="n">
        <v>2039</v>
      </c>
      <c r="BA11" s="327">
        <f>AZ11/AZ10</f>
        <v/>
      </c>
      <c r="BB11" s="326" t="n">
        <v>2451</v>
      </c>
      <c r="BC11" s="327">
        <f>BB11/BB10</f>
        <v/>
      </c>
      <c r="BD11" s="326" t="n">
        <v>1248</v>
      </c>
      <c r="BE11" s="327">
        <f>BD11/BD10</f>
        <v/>
      </c>
      <c r="BF11" s="326" t="n">
        <v>797</v>
      </c>
      <c r="BG11" s="327">
        <f>BF11/BF10</f>
        <v/>
      </c>
      <c r="BH11" s="326" t="n">
        <v>1699</v>
      </c>
      <c r="BI11" s="327">
        <f>BH11/BH10</f>
        <v/>
      </c>
      <c r="BJ11" s="326" t="n">
        <v>1655</v>
      </c>
      <c r="BK11" s="327">
        <f>BJ11/BJ10</f>
        <v/>
      </c>
      <c r="BL11" s="167">
        <f>AVERAGE(B11,D11,F11,H11,J11,L11,N11,P11,R11,T11,V11,X11,Z11,AB11,AD11,AF11,AH11,AJ11,AL11,AN11,AP11,AR11,AT11,AV11,AX11,AZ11,BB11,BD11,BF11,BH11,BJ11,)</f>
        <v/>
      </c>
      <c r="BM11" s="170">
        <f>BL11/BL10</f>
        <v/>
      </c>
      <c r="BN11" s="167">
        <f>SUM(B11,D11,F11,H11,J11,L11,N11,P11,R11,T11,V11,X11,Z11,AB11,AD11,AF11,AH11,AJ11,AL11,AN11,AP11,AR11,AT11,AV11,AX11,AZ11,BB11,BD11,BF11,BH11,BJ11)</f>
        <v/>
      </c>
      <c r="BO11" s="255" t="n"/>
    </row>
    <row r="12">
      <c r="A12" s="9" t="inlineStr">
        <is>
          <t>Нажал "Готово" в окне успешной оплаты</t>
        </is>
      </c>
      <c r="B12" s="326" t="n">
        <v>854</v>
      </c>
      <c r="C12" s="327">
        <f>B12/B10</f>
        <v/>
      </c>
      <c r="D12" s="326" t="n">
        <v>1021</v>
      </c>
      <c r="E12" s="327">
        <f>D12/D10</f>
        <v/>
      </c>
      <c r="F12" s="326" t="n">
        <v>923</v>
      </c>
      <c r="G12" s="327">
        <f>F12/F10</f>
        <v/>
      </c>
      <c r="H12" s="326" t="n">
        <v>1519</v>
      </c>
      <c r="I12" s="327">
        <f>H12/H10</f>
        <v/>
      </c>
      <c r="J12" s="326" t="n">
        <v>2184</v>
      </c>
      <c r="K12" s="327">
        <f>J12/J10</f>
        <v/>
      </c>
      <c r="L12" s="326" t="n">
        <v>3891</v>
      </c>
      <c r="M12" s="327">
        <f>L12/L10</f>
        <v/>
      </c>
      <c r="N12" s="326" t="n">
        <v>1964</v>
      </c>
      <c r="O12" s="327">
        <f>N12/N10</f>
        <v/>
      </c>
      <c r="P12" s="326" t="n">
        <v>1094</v>
      </c>
      <c r="Q12" s="327">
        <f>P12/P10</f>
        <v/>
      </c>
      <c r="R12" s="326" t="n">
        <v>854</v>
      </c>
      <c r="S12" s="327">
        <f>R12/R10</f>
        <v/>
      </c>
      <c r="T12" s="326" t="n">
        <v>1357</v>
      </c>
      <c r="U12" s="327">
        <f>T12/T10</f>
        <v/>
      </c>
      <c r="V12" s="326" t="n">
        <v>3325</v>
      </c>
      <c r="W12" s="327">
        <f>V12/V10</f>
        <v/>
      </c>
      <c r="X12" s="326" t="n">
        <v>4066</v>
      </c>
      <c r="Y12" s="327">
        <f>X12/X10</f>
        <v/>
      </c>
      <c r="Z12" s="326" t="n">
        <v>5518</v>
      </c>
      <c r="AA12" s="327">
        <f>Z12/Z10</f>
        <v/>
      </c>
      <c r="AB12" s="326" t="n">
        <v>2768</v>
      </c>
      <c r="AC12" s="327">
        <f>AB12/AB10</f>
        <v/>
      </c>
      <c r="AD12" s="326" t="n">
        <v>1717</v>
      </c>
      <c r="AE12" s="327">
        <f>AD12/AD10</f>
        <v/>
      </c>
      <c r="AF12" s="326" t="n">
        <v>3099</v>
      </c>
      <c r="AG12" s="327">
        <f>AF12/AF10</f>
        <v/>
      </c>
      <c r="AH12" s="326" t="n">
        <v>2584</v>
      </c>
      <c r="AI12" s="327">
        <f>AH12/AH10</f>
        <v/>
      </c>
      <c r="AJ12" s="326" t="n">
        <v>1963</v>
      </c>
      <c r="AK12" s="327">
        <f>AJ12/AJ10</f>
        <v/>
      </c>
      <c r="AL12" s="326" t="n">
        <v>884</v>
      </c>
      <c r="AM12" s="327">
        <f>AL12/AL10</f>
        <v/>
      </c>
      <c r="AN12" s="326" t="n">
        <v>29</v>
      </c>
      <c r="AO12" s="327">
        <f>AN12/AN10</f>
        <v/>
      </c>
      <c r="AP12" s="326" t="n">
        <v>15</v>
      </c>
      <c r="AQ12" s="327">
        <f>AP12/AP10</f>
        <v/>
      </c>
      <c r="AR12" s="326" t="n">
        <v>7</v>
      </c>
      <c r="AS12" s="327">
        <f>AR12/AR10</f>
        <v/>
      </c>
      <c r="AT12" s="326" t="n">
        <v>30</v>
      </c>
      <c r="AU12" s="327">
        <f>AT12/AT10</f>
        <v/>
      </c>
      <c r="AV12" s="326" t="n">
        <v>26</v>
      </c>
      <c r="AW12" s="327">
        <f>AV12/AV10</f>
        <v/>
      </c>
      <c r="AX12" s="326" t="n">
        <v>34</v>
      </c>
      <c r="AY12" s="327">
        <f>AX12/AX10</f>
        <v/>
      </c>
      <c r="AZ12" s="326" t="n">
        <v>17</v>
      </c>
      <c r="BA12" s="327">
        <f>AZ12/AZ10</f>
        <v/>
      </c>
      <c r="BB12" s="326" t="n">
        <v>32</v>
      </c>
      <c r="BC12" s="327">
        <f>BB12/BB10</f>
        <v/>
      </c>
      <c r="BD12" s="326" t="n">
        <v>12</v>
      </c>
      <c r="BE12" s="327">
        <f>BD12/BD10</f>
        <v/>
      </c>
      <c r="BF12" s="326" t="n">
        <v>6</v>
      </c>
      <c r="BG12" s="327">
        <f>BF12/BF10</f>
        <v/>
      </c>
      <c r="BH12" s="326" t="n">
        <v>25</v>
      </c>
      <c r="BI12" s="327">
        <f>BH12/BH10</f>
        <v/>
      </c>
      <c r="BJ12" s="326" t="n">
        <v>18</v>
      </c>
      <c r="BK12" s="327">
        <f>BJ12/BJ10</f>
        <v/>
      </c>
      <c r="BL12" s="167">
        <f>AVERAGE(B12,D12,F12,H12,J12,L12,N12,P12,R12,T12,V12,X12,Z12,AB12,AD12,AF12,AH12,AJ12,AL12,AN12,AP12,AR12,AT12,AV12,AX12,AZ12,BB12,BD12,BF12,BH12,BJ12,)</f>
        <v/>
      </c>
      <c r="BM12" s="170">
        <f>BL12/BL10</f>
        <v/>
      </c>
      <c r="BN12" s="167">
        <f>SUM(B12,D12,F12,H12,J12,L12,N12,P12,R12,T12,V12,X12,Z12,AB12,AD12,AF12,AH12,AJ12,AL12,AN12,AP12,AR12,AT12,AV12,AX12,AZ12,BB12,BD12,BF12,BH12,BJ12)</f>
        <v/>
      </c>
      <c r="BO12" s="255" t="n"/>
    </row>
    <row r="13" ht="15.75" customHeight="1" s="665" thickBot="1">
      <c r="A13" s="84" t="inlineStr">
        <is>
          <t>Перешёл на страницу "Успешная оплата"</t>
        </is>
      </c>
      <c r="B13" s="328" t="n">
        <v>627</v>
      </c>
      <c r="C13" s="329">
        <f>B13/B10</f>
        <v/>
      </c>
      <c r="D13" s="328" t="n">
        <v>749</v>
      </c>
      <c r="E13" s="329">
        <f>D13/D10</f>
        <v/>
      </c>
      <c r="F13" s="328" t="n">
        <v>668</v>
      </c>
      <c r="G13" s="329">
        <f>F13/F10</f>
        <v/>
      </c>
      <c r="H13" s="328" t="n">
        <v>1049</v>
      </c>
      <c r="I13" s="329">
        <f>H13/H10</f>
        <v/>
      </c>
      <c r="J13" s="328" t="n">
        <v>1485</v>
      </c>
      <c r="K13" s="329">
        <f>J13/J10</f>
        <v/>
      </c>
      <c r="L13" s="328" t="n">
        <v>2707</v>
      </c>
      <c r="M13" s="329">
        <f>L13/L10</f>
        <v/>
      </c>
      <c r="N13" s="328" t="n">
        <v>1442</v>
      </c>
      <c r="O13" s="329">
        <f>N13/N10</f>
        <v/>
      </c>
      <c r="P13" s="328" t="n">
        <v>816</v>
      </c>
      <c r="Q13" s="329">
        <f>P13/P10</f>
        <v/>
      </c>
      <c r="R13" s="328" t="n">
        <v>613</v>
      </c>
      <c r="S13" s="329">
        <f>R13/R10</f>
        <v/>
      </c>
      <c r="T13" s="328" t="n">
        <v>1020</v>
      </c>
      <c r="U13" s="329">
        <f>T13/T10</f>
        <v/>
      </c>
      <c r="V13" s="328" t="n">
        <v>2316</v>
      </c>
      <c r="W13" s="329">
        <f>V13/V10</f>
        <v/>
      </c>
      <c r="X13" s="328" t="n">
        <v>2841</v>
      </c>
      <c r="Y13" s="329">
        <f>X13/X10</f>
        <v/>
      </c>
      <c r="Z13" s="328" t="n">
        <v>3793</v>
      </c>
      <c r="AA13" s="329">
        <f>Z13/Z10</f>
        <v/>
      </c>
      <c r="AB13" s="328" t="n">
        <v>2030</v>
      </c>
      <c r="AC13" s="329">
        <f>AB13/AB10</f>
        <v/>
      </c>
      <c r="AD13" s="328" t="n">
        <v>1273</v>
      </c>
      <c r="AE13" s="329">
        <f>AD13/AD10</f>
        <v/>
      </c>
      <c r="AF13" s="328" t="n">
        <v>2232</v>
      </c>
      <c r="AG13" s="329">
        <f>AF13/AF10</f>
        <v/>
      </c>
      <c r="AH13" s="328" t="n">
        <v>1888</v>
      </c>
      <c r="AI13" s="329">
        <f>AH13/AH10</f>
        <v/>
      </c>
      <c r="AJ13" s="328" t="n">
        <v>1428</v>
      </c>
      <c r="AK13" s="329">
        <f>AJ13/AJ10</f>
        <v/>
      </c>
      <c r="AL13" s="328" t="n">
        <v>635</v>
      </c>
      <c r="AM13" s="329">
        <f>AL13/AL10</f>
        <v/>
      </c>
      <c r="AN13" s="328" t="n">
        <v>19</v>
      </c>
      <c r="AO13" s="329">
        <f>AN13/AN10</f>
        <v/>
      </c>
      <c r="AP13" s="328" t="n">
        <v>10</v>
      </c>
      <c r="AQ13" s="329">
        <f>AP13/AP10</f>
        <v/>
      </c>
      <c r="AR13" s="328" t="n">
        <v>6</v>
      </c>
      <c r="AS13" s="329">
        <f>AR13/AR10</f>
        <v/>
      </c>
      <c r="AT13" s="328" t="n">
        <v>22</v>
      </c>
      <c r="AU13" s="329">
        <f>AT13/AT10</f>
        <v/>
      </c>
      <c r="AV13" s="328" t="n">
        <v>19</v>
      </c>
      <c r="AW13" s="329">
        <f>AV13/AV10</f>
        <v/>
      </c>
      <c r="AX13" s="328" t="n">
        <v>22</v>
      </c>
      <c r="AY13" s="329">
        <f>AX13/AX10</f>
        <v/>
      </c>
      <c r="AZ13" s="328" t="n">
        <v>12</v>
      </c>
      <c r="BA13" s="329">
        <f>AZ13/AZ10</f>
        <v/>
      </c>
      <c r="BB13" s="328" t="n">
        <v>21</v>
      </c>
      <c r="BC13" s="329">
        <f>BB13/BB10</f>
        <v/>
      </c>
      <c r="BD13" s="328" t="n">
        <v>9</v>
      </c>
      <c r="BE13" s="329">
        <f>BD13/BD10</f>
        <v/>
      </c>
      <c r="BF13" s="328" t="n">
        <v>3</v>
      </c>
      <c r="BG13" s="329">
        <f>BF13/BF10</f>
        <v/>
      </c>
      <c r="BH13" s="328" t="n">
        <v>19</v>
      </c>
      <c r="BI13" s="329">
        <f>BH13/BH10</f>
        <v/>
      </c>
      <c r="BJ13" s="328" t="n">
        <v>14</v>
      </c>
      <c r="BK13" s="329">
        <f>BJ13/BJ10</f>
        <v/>
      </c>
      <c r="BL13" s="167">
        <f>AVERAGE(B13,D13,F13,H13,J13,L13,N13,P13,R13,T13,V13,X13,Z13,AB13,AD13,AF13,AH13,AJ13,AL13,AN13,AP13,AR13,AT13,AV13,AX13,AZ13,BB13,BD13,BF13,BH13,BJ13,)</f>
        <v/>
      </c>
      <c r="BM13" s="178">
        <f>BL13/BL10</f>
        <v/>
      </c>
      <c r="BN13" s="177">
        <f>SUM(B13,D13,F13,H13,J13,L13,N13,P13,R13,T13,V13,X13,Z13,AB13,AD13,AF13,AH13,AJ13,AL13,AN13,AP13,AR13,AT13,AV13,AX13,AZ13,BB13,BD13,BF13,BH13,BJ13)</f>
        <v/>
      </c>
      <c r="BO13" s="255" t="n"/>
    </row>
    <row r="14" ht="15.75" customHeight="1" s="665" thickBot="1">
      <c r="A14" s="6" t="inlineStr">
        <is>
          <t>Составная цель «Онлайн заём в ЛК»</t>
        </is>
      </c>
      <c r="B14" s="319" t="n"/>
      <c r="C14" s="323" t="n"/>
      <c r="D14" s="319" t="n"/>
      <c r="E14" s="323" t="n"/>
      <c r="F14" s="319" t="n"/>
      <c r="G14" s="323" t="n"/>
      <c r="H14" s="319" t="n"/>
      <c r="I14" s="323" t="n"/>
      <c r="J14" s="319" t="n"/>
      <c r="K14" s="323" t="n"/>
      <c r="L14" s="319" t="n"/>
      <c r="M14" s="323" t="n"/>
      <c r="N14" s="319" t="n"/>
      <c r="O14" s="323" t="n"/>
      <c r="P14" s="319" t="n"/>
      <c r="Q14" s="323" t="n"/>
      <c r="R14" s="319" t="n"/>
      <c r="S14" s="323" t="n"/>
      <c r="T14" s="319" t="n"/>
      <c r="U14" s="323" t="n"/>
      <c r="V14" s="319" t="n"/>
      <c r="W14" s="323" t="n"/>
      <c r="X14" s="319" t="n"/>
      <c r="Y14" s="323" t="n"/>
      <c r="Z14" s="319" t="n"/>
      <c r="AA14" s="323" t="n"/>
      <c r="AB14" s="319" t="n"/>
      <c r="AC14" s="323" t="n"/>
      <c r="AD14" s="319" t="n"/>
      <c r="AE14" s="323" t="n"/>
      <c r="AF14" s="319" t="n"/>
      <c r="AG14" s="323" t="n"/>
      <c r="AH14" s="319" t="n"/>
      <c r="AI14" s="323" t="n"/>
      <c r="AJ14" s="319" t="n"/>
      <c r="AK14" s="323" t="n"/>
      <c r="AL14" s="319" t="n"/>
      <c r="AM14" s="323" t="n"/>
      <c r="AN14" s="319" t="n"/>
      <c r="AO14" s="323" t="n"/>
      <c r="AP14" s="319" t="n"/>
      <c r="AQ14" s="323" t="n"/>
      <c r="AR14" s="319" t="n"/>
      <c r="AS14" s="323" t="n"/>
      <c r="AT14" s="319" t="n"/>
      <c r="AU14" s="323" t="n"/>
      <c r="AV14" s="319" t="n"/>
      <c r="AW14" s="323" t="n"/>
      <c r="AX14" s="319" t="n"/>
      <c r="AY14" s="323" t="n"/>
      <c r="AZ14" s="319" t="n"/>
      <c r="BA14" s="323" t="n"/>
      <c r="BB14" s="319" t="n"/>
      <c r="BC14" s="323" t="n"/>
      <c r="BD14" s="319" t="n"/>
      <c r="BE14" s="323" t="n"/>
      <c r="BF14" s="319" t="n"/>
      <c r="BG14" s="323" t="n"/>
      <c r="BH14" s="319" t="n"/>
      <c r="BI14" s="323" t="n"/>
      <c r="BJ14" s="319" t="n"/>
      <c r="BK14" s="323" t="n"/>
      <c r="BL14" s="305" t="inlineStr">
        <is>
          <t>Среднее в день</t>
        </is>
      </c>
      <c r="BM14" s="306" t="inlineStr">
        <is>
          <t>% конверсии</t>
        </is>
      </c>
      <c r="BN14" s="307" t="inlineStr">
        <is>
          <t>Сумма конверсий</t>
        </is>
      </c>
      <c r="BO14" s="307" t="inlineStr">
        <is>
          <t>Конверсия шага</t>
        </is>
      </c>
      <c r="BP14" s="307" t="inlineStr">
        <is>
          <t>Конверсия от посетителей</t>
        </is>
      </c>
    </row>
    <row r="15">
      <c r="A15" s="9" t="inlineStr">
        <is>
          <t>Нажал на кнопку "Получить деньги"</t>
        </is>
      </c>
      <c r="B15" s="321" t="n">
        <v>1460</v>
      </c>
      <c r="C15" s="322">
        <f>B15/B4</f>
        <v/>
      </c>
      <c r="D15" s="321" t="n">
        <v>1621</v>
      </c>
      <c r="E15" s="322">
        <f>D15/D4</f>
        <v/>
      </c>
      <c r="F15" s="321" t="n">
        <v>1578</v>
      </c>
      <c r="G15" s="322">
        <f>F15/F4</f>
        <v/>
      </c>
      <c r="H15" s="321" t="n">
        <v>1738</v>
      </c>
      <c r="I15" s="322">
        <f>H15/H4</f>
        <v/>
      </c>
      <c r="J15" s="321" t="n">
        <v>1750</v>
      </c>
      <c r="K15" s="322">
        <f>J15/J4</f>
        <v/>
      </c>
      <c r="L15" s="321" t="n">
        <v>2057</v>
      </c>
      <c r="M15" s="322">
        <f>L15/L4</f>
        <v/>
      </c>
      <c r="N15" s="321" t="n">
        <v>1837</v>
      </c>
      <c r="O15" s="322">
        <f>N15/N4</f>
        <v/>
      </c>
      <c r="P15" s="321" t="n">
        <v>1753</v>
      </c>
      <c r="Q15" s="322">
        <f>P15/P4</f>
        <v/>
      </c>
      <c r="R15" s="321" t="n">
        <v>1581</v>
      </c>
      <c r="S15" s="322">
        <f>R15/R4</f>
        <v/>
      </c>
      <c r="T15" s="321" t="n">
        <v>1650</v>
      </c>
      <c r="U15" s="322">
        <f>T15/T4</f>
        <v/>
      </c>
      <c r="V15" s="321" t="n">
        <v>1802</v>
      </c>
      <c r="W15" s="322">
        <f>V15/V4</f>
        <v/>
      </c>
      <c r="X15" s="321" t="n">
        <v>1857</v>
      </c>
      <c r="Y15" s="322">
        <f>X15/X4</f>
        <v/>
      </c>
      <c r="Z15" s="321" t="n">
        <v>2233</v>
      </c>
      <c r="AA15" s="322">
        <f>Z15/Z4</f>
        <v/>
      </c>
      <c r="AB15" s="321" t="n">
        <v>2280</v>
      </c>
      <c r="AC15" s="322">
        <f>AB15/AB4</f>
        <v/>
      </c>
      <c r="AD15" s="321" t="n">
        <v>1973</v>
      </c>
      <c r="AE15" s="322">
        <f>AD15/AD4</f>
        <v/>
      </c>
      <c r="AF15" s="321" t="n">
        <v>2361</v>
      </c>
      <c r="AG15" s="322">
        <f>AF15/AF4</f>
        <v/>
      </c>
      <c r="AH15" s="321" t="n">
        <v>2091</v>
      </c>
      <c r="AI15" s="322">
        <f>AH15/AH4</f>
        <v/>
      </c>
      <c r="AJ15" s="321" t="n">
        <v>1965</v>
      </c>
      <c r="AK15" s="322">
        <f>AJ15/AJ4</f>
        <v/>
      </c>
      <c r="AL15" s="321" t="n">
        <v>1803</v>
      </c>
      <c r="AM15" s="322">
        <f>AL15/AL4</f>
        <v/>
      </c>
      <c r="AN15" s="321" t="n">
        <v>2073</v>
      </c>
      <c r="AO15" s="322">
        <f>AN15/AN4</f>
        <v/>
      </c>
      <c r="AP15" s="321" t="n">
        <v>1826</v>
      </c>
      <c r="AQ15" s="322">
        <f>AP15/AP4</f>
        <v/>
      </c>
      <c r="AR15" s="321" t="n">
        <v>1662</v>
      </c>
      <c r="AS15" s="322">
        <f>AR15/AR4</f>
        <v/>
      </c>
      <c r="AT15" s="321" t="n">
        <v>1852</v>
      </c>
      <c r="AU15" s="322">
        <f>AT15/AT4</f>
        <v/>
      </c>
      <c r="AV15" s="321" t="n">
        <v>1777</v>
      </c>
      <c r="AW15" s="322">
        <f>AV15/AV4</f>
        <v/>
      </c>
      <c r="AX15" s="321" t="n">
        <v>1953</v>
      </c>
      <c r="AY15" s="322">
        <f>AX15/AX4</f>
        <v/>
      </c>
      <c r="AZ15" s="321" t="n">
        <v>1852</v>
      </c>
      <c r="BA15" s="322">
        <f>AZ15/AZ4</f>
        <v/>
      </c>
      <c r="BB15" s="321" t="n">
        <v>2090</v>
      </c>
      <c r="BC15" s="322">
        <f>BB15/BB4</f>
        <v/>
      </c>
      <c r="BD15" s="321" t="n">
        <v>1863</v>
      </c>
      <c r="BE15" s="322">
        <f>BD15/BD4</f>
        <v/>
      </c>
      <c r="BF15" s="321" t="n">
        <v>1631</v>
      </c>
      <c r="BG15" s="322">
        <f>BF15/BF4</f>
        <v/>
      </c>
      <c r="BH15" s="321" t="n">
        <v>1956</v>
      </c>
      <c r="BI15" s="322">
        <f>BH15/BH4</f>
        <v/>
      </c>
      <c r="BJ15" s="321" t="n">
        <v>1907</v>
      </c>
      <c r="BK15" s="322">
        <f>BJ15/BJ4</f>
        <v/>
      </c>
      <c r="BL15" s="167">
        <f>AVERAGE(B15,D15,F15,H15,J15,L15,N15,P15,R15,T15,V15,X15,Z15,AB15,AD15,AF15,AH15,AJ15,AL15,AN15,AP15,AR15,AT15,AV15,AX15,AZ15,BB15,BD15,BF15,BH15,BJ15,)</f>
        <v/>
      </c>
      <c r="BM15" s="186">
        <f>BL15/BL4</f>
        <v/>
      </c>
      <c r="BN15" s="167">
        <f>SUM(B15,D15,F15,H15,J15,L15,N15,P15,R15,T15,V15,X15,Z15,AB15,AD15,AF15,AH15,AJ15,AL15,AN15,AP15,AR15,AT15,AV15,AX15,AZ15,BB15,BD15,BF15,BH15,BJ15)</f>
        <v/>
      </c>
      <c r="BO15" s="187" t="n">
        <v>1</v>
      </c>
      <c r="BP15" s="187">
        <f>BN15/BN4</f>
        <v/>
      </c>
      <c r="BQ15" s="188" t="n"/>
    </row>
    <row r="16">
      <c r="A16" s="9" t="inlineStr">
        <is>
          <t>Кликнул все чекбоксы, нажал "Начать оформление"</t>
        </is>
      </c>
      <c r="B16" s="321" t="n">
        <v>1095</v>
      </c>
      <c r="C16" s="322">
        <f>B16/B15</f>
        <v/>
      </c>
      <c r="D16" s="321" t="n">
        <v>1191</v>
      </c>
      <c r="E16" s="322">
        <f>D16/D15</f>
        <v/>
      </c>
      <c r="F16" s="321" t="n">
        <v>1174</v>
      </c>
      <c r="G16" s="322">
        <f>F16/F15</f>
        <v/>
      </c>
      <c r="H16" s="321" t="n">
        <v>1287</v>
      </c>
      <c r="I16" s="322">
        <f>H16/H15</f>
        <v/>
      </c>
      <c r="J16" s="321" t="n">
        <v>1224</v>
      </c>
      <c r="K16" s="322">
        <f>J16/J15</f>
        <v/>
      </c>
      <c r="L16" s="321" t="n">
        <v>1435</v>
      </c>
      <c r="M16" s="322">
        <f>L16/L15</f>
        <v/>
      </c>
      <c r="N16" s="321" t="n">
        <v>1290</v>
      </c>
      <c r="O16" s="322">
        <f>N16/N15</f>
        <v/>
      </c>
      <c r="P16" s="321" t="n">
        <v>1266</v>
      </c>
      <c r="Q16" s="322">
        <f>P16/P15</f>
        <v/>
      </c>
      <c r="R16" s="321" t="n">
        <v>1166</v>
      </c>
      <c r="S16" s="322">
        <f>R16/R15</f>
        <v/>
      </c>
      <c r="T16" s="321" t="n">
        <v>1221</v>
      </c>
      <c r="U16" s="322">
        <f>T16/T15</f>
        <v/>
      </c>
      <c r="V16" s="321" t="n">
        <v>1288</v>
      </c>
      <c r="W16" s="322">
        <f>V16/V15</f>
        <v/>
      </c>
      <c r="X16" s="321" t="n">
        <v>1273</v>
      </c>
      <c r="Y16" s="322">
        <f>X16/X15</f>
        <v/>
      </c>
      <c r="Z16" s="321" t="n">
        <v>1454</v>
      </c>
      <c r="AA16" s="322">
        <f>Z16/Z15</f>
        <v/>
      </c>
      <c r="AB16" s="321" t="n">
        <v>1531</v>
      </c>
      <c r="AC16" s="322">
        <f>AB16/AB15</f>
        <v/>
      </c>
      <c r="AD16" s="321" t="n">
        <v>1373</v>
      </c>
      <c r="AE16" s="322">
        <f>AD16/AD15</f>
        <v/>
      </c>
      <c r="AF16" s="321" t="n">
        <v>1707</v>
      </c>
      <c r="AG16" s="322">
        <f>AF16/AF15</f>
        <v/>
      </c>
      <c r="AH16" s="321" t="n">
        <v>1507</v>
      </c>
      <c r="AI16" s="322">
        <f>AH16/AH15</f>
        <v/>
      </c>
      <c r="AJ16" s="321" t="n">
        <v>1420</v>
      </c>
      <c r="AK16" s="322">
        <f>AJ16/AJ15</f>
        <v/>
      </c>
      <c r="AL16" s="321" t="n">
        <v>1295</v>
      </c>
      <c r="AM16" s="322">
        <f>AL16/AL15</f>
        <v/>
      </c>
      <c r="AN16" s="321" t="n">
        <v>1500</v>
      </c>
      <c r="AO16" s="322">
        <f>AN16/AN15</f>
        <v/>
      </c>
      <c r="AP16" s="321" t="n">
        <v>1317</v>
      </c>
      <c r="AQ16" s="322">
        <f>AP16/AP15</f>
        <v/>
      </c>
      <c r="AR16" s="321" t="n">
        <v>1211</v>
      </c>
      <c r="AS16" s="322">
        <f>AR16/AR15</f>
        <v/>
      </c>
      <c r="AT16" s="321" t="n">
        <v>1354</v>
      </c>
      <c r="AU16" s="322">
        <f>AT16/AT15</f>
        <v/>
      </c>
      <c r="AV16" s="321" t="n">
        <v>1311</v>
      </c>
      <c r="AW16" s="322">
        <f>AV16/AV15</f>
        <v/>
      </c>
      <c r="AX16" s="321" t="n">
        <v>1424</v>
      </c>
      <c r="AY16" s="322">
        <f>AX16/AX15</f>
        <v/>
      </c>
      <c r="AZ16" s="321" t="n">
        <v>1294</v>
      </c>
      <c r="BA16" s="322">
        <f>AZ16/AZ15</f>
        <v/>
      </c>
      <c r="BB16" s="321" t="n">
        <v>1437</v>
      </c>
      <c r="BC16" s="322">
        <f>BB16/BB15</f>
        <v/>
      </c>
      <c r="BD16" s="321" t="n">
        <v>1265</v>
      </c>
      <c r="BE16" s="322">
        <f>BD16/BD15</f>
        <v/>
      </c>
      <c r="BF16" s="321" t="n">
        <v>1085</v>
      </c>
      <c r="BG16" s="322">
        <f>BF16/BF15</f>
        <v/>
      </c>
      <c r="BH16" s="321" t="n">
        <v>1324</v>
      </c>
      <c r="BI16" s="322">
        <f>BH16/BH15</f>
        <v/>
      </c>
      <c r="BJ16" s="321" t="n">
        <v>1315</v>
      </c>
      <c r="BK16" s="322">
        <f>BJ16/BJ15</f>
        <v/>
      </c>
      <c r="BL16" s="167">
        <f>AVERAGE(B16,D16,F16,H16,J16,L16,N16,P16,R16,T16,V16,X16,Z16,AB16,AD16,AF16,AH16,AJ16,AL16,AN16,AP16,AR16,AT16,AV16,AX16,AZ16,BB16,BD16,BF16,BH16,BJ16,)</f>
        <v/>
      </c>
      <c r="BM16" s="186">
        <f>BL16/BL15</f>
        <v/>
      </c>
      <c r="BN16" s="167">
        <f>SUM(B16,D16,F16,H16,J16,L16,N16,P16,R16,T16,V16,X16,Z16,AB16,AD16,AF16,AH16,AJ16,AL16,AN16,AP16,AR16,AT16,AV16,AX16,AZ16,BB16,BD16,BF16,BH16,BJ16)</f>
        <v/>
      </c>
      <c r="BO16" s="187">
        <f>BL16/BL15</f>
        <v/>
      </c>
      <c r="BP16" s="187">
        <f>BN16/BN4</f>
        <v/>
      </c>
      <c r="BQ16" s="190" t="n"/>
    </row>
    <row r="17">
      <c r="A17" s="9" t="inlineStr">
        <is>
          <t>Шаг 1 "Выбор карты"</t>
        </is>
      </c>
      <c r="B17" s="321" t="n">
        <v>1024</v>
      </c>
      <c r="C17" s="322">
        <f>B17/B15</f>
        <v/>
      </c>
      <c r="D17" s="321" t="n">
        <v>1116</v>
      </c>
      <c r="E17" s="322">
        <f>D17/D15</f>
        <v/>
      </c>
      <c r="F17" s="321" t="n">
        <v>1089</v>
      </c>
      <c r="G17" s="322">
        <f>F17/F15</f>
        <v/>
      </c>
      <c r="H17" s="321" t="n">
        <v>1218</v>
      </c>
      <c r="I17" s="322">
        <f>H17/H15</f>
        <v/>
      </c>
      <c r="J17" s="321" t="n">
        <v>1136</v>
      </c>
      <c r="K17" s="322">
        <f>J17/J15</f>
        <v/>
      </c>
      <c r="L17" s="321" t="n">
        <v>1353</v>
      </c>
      <c r="M17" s="322">
        <f>L17/L15</f>
        <v/>
      </c>
      <c r="N17" s="321" t="n">
        <v>1219</v>
      </c>
      <c r="O17" s="322">
        <f>N17/N15</f>
        <v/>
      </c>
      <c r="P17" s="321" t="n">
        <v>1188</v>
      </c>
      <c r="Q17" s="322">
        <f>P17/P15</f>
        <v/>
      </c>
      <c r="R17" s="321" t="n">
        <v>1103</v>
      </c>
      <c r="S17" s="322">
        <f>R17/R15</f>
        <v/>
      </c>
      <c r="T17" s="321" t="n">
        <v>1137</v>
      </c>
      <c r="U17" s="322">
        <f>T17/T15</f>
        <v/>
      </c>
      <c r="V17" s="321" t="n">
        <v>1198</v>
      </c>
      <c r="W17" s="322">
        <f>V17/V15</f>
        <v/>
      </c>
      <c r="X17" s="321" t="n">
        <v>1221</v>
      </c>
      <c r="Y17" s="322">
        <f>X17/X15</f>
        <v/>
      </c>
      <c r="Z17" s="321" t="n">
        <v>1354</v>
      </c>
      <c r="AA17" s="322">
        <f>Z17/Z15</f>
        <v/>
      </c>
      <c r="AB17" s="321" t="n">
        <v>1424</v>
      </c>
      <c r="AC17" s="322">
        <f>AB17/AB15</f>
        <v/>
      </c>
      <c r="AD17" s="321" t="n">
        <v>1310</v>
      </c>
      <c r="AE17" s="322">
        <f>AD17/AD15</f>
        <v/>
      </c>
      <c r="AF17" s="321" t="n">
        <v>1618</v>
      </c>
      <c r="AG17" s="322">
        <f>AF17/AF15</f>
        <v/>
      </c>
      <c r="AH17" s="321" t="n">
        <v>1427</v>
      </c>
      <c r="AI17" s="322">
        <f>AH17/AH15</f>
        <v/>
      </c>
      <c r="AJ17" s="321" t="n">
        <v>1345</v>
      </c>
      <c r="AK17" s="322">
        <f>AJ17/AJ15</f>
        <v/>
      </c>
      <c r="AL17" s="321" t="n">
        <v>1221</v>
      </c>
      <c r="AM17" s="322">
        <f>AL17/AL15</f>
        <v/>
      </c>
      <c r="AN17" s="321" t="n">
        <v>1416</v>
      </c>
      <c r="AO17" s="322">
        <f>AN17/AN15</f>
        <v/>
      </c>
      <c r="AP17" s="321" t="n">
        <v>1245</v>
      </c>
      <c r="AQ17" s="322">
        <f>AP17/AP15</f>
        <v/>
      </c>
      <c r="AR17" s="321" t="n">
        <v>1137</v>
      </c>
      <c r="AS17" s="322">
        <f>AR17/AR15</f>
        <v/>
      </c>
      <c r="AT17" s="321" t="n">
        <v>1280</v>
      </c>
      <c r="AU17" s="322">
        <f>AT17/AT15</f>
        <v/>
      </c>
      <c r="AV17" s="321" t="n">
        <v>1238</v>
      </c>
      <c r="AW17" s="322">
        <f>AV17/AV15</f>
        <v/>
      </c>
      <c r="AX17" s="321" t="n">
        <v>1336</v>
      </c>
      <c r="AY17" s="322">
        <f>AX17/AX15</f>
        <v/>
      </c>
      <c r="AZ17" s="321" t="n">
        <v>1231</v>
      </c>
      <c r="BA17" s="322">
        <f>AZ17/AZ15</f>
        <v/>
      </c>
      <c r="BB17" s="321" t="n">
        <v>1232</v>
      </c>
      <c r="BC17" s="322">
        <f>BB17/BB15</f>
        <v/>
      </c>
      <c r="BD17" s="321" t="n">
        <v>977</v>
      </c>
      <c r="BE17" s="322">
        <f>BD17/BD15</f>
        <v/>
      </c>
      <c r="BF17" s="321" t="n">
        <v>860</v>
      </c>
      <c r="BG17" s="322">
        <f>BF17/BF15</f>
        <v/>
      </c>
      <c r="BH17" s="321" t="n">
        <v>1042</v>
      </c>
      <c r="BI17" s="322">
        <f>BH17/BH15</f>
        <v/>
      </c>
      <c r="BJ17" s="321" t="n">
        <v>1053</v>
      </c>
      <c r="BK17" s="322">
        <f>BJ17/BJ15</f>
        <v/>
      </c>
      <c r="BL17" s="167">
        <f>AVERAGE(B17,D17,F17,H17,J17,L17,N17,P17,R17,T17,V17,X17,Z17,AB17,AD17,AF17,AH17,AJ17,AL17,AN17,AP17,AR17,AT17,AV17,AX17,AZ17,BB17,BD17,BF17,BH17,BJ17,)</f>
        <v/>
      </c>
      <c r="BM17" s="186">
        <f>BL17/BL15</f>
        <v/>
      </c>
      <c r="BN17" s="167">
        <f>SUM(B17,D17,F17,H17,J17,L17,N17,P17,R17,T17,V17,X17,Z17,AB17,AD17,AF17,AH17,AJ17,AL17,AN17,AP17,AR17,AT17,AV17,AX17,AZ17,BB17,BD17,BF17,BH17,BJ17)</f>
        <v/>
      </c>
      <c r="BO17" s="187">
        <f>BL17/BL16</f>
        <v/>
      </c>
      <c r="BP17" s="187">
        <f>BN17/BN4</f>
        <v/>
      </c>
      <c r="BQ17" s="190" t="n"/>
    </row>
    <row r="18" ht="15.75" customHeight="1" s="665" thickBot="1">
      <c r="A18" s="9" t="inlineStr">
        <is>
          <t>Шаг 2 "Подписать договор"</t>
        </is>
      </c>
      <c r="B18" s="330" t="n">
        <v>946</v>
      </c>
      <c r="C18" s="331">
        <f>B18/B15</f>
        <v/>
      </c>
      <c r="D18" s="330" t="n">
        <v>1033</v>
      </c>
      <c r="E18" s="331">
        <f>D18/D15</f>
        <v/>
      </c>
      <c r="F18" s="330" t="n">
        <v>1025</v>
      </c>
      <c r="G18" s="331">
        <f>F18/F15</f>
        <v/>
      </c>
      <c r="H18" s="330" t="n">
        <v>1122</v>
      </c>
      <c r="I18" s="331">
        <f>H18/H15</f>
        <v/>
      </c>
      <c r="J18" s="330" t="n">
        <v>1059</v>
      </c>
      <c r="K18" s="331">
        <f>J18/J15</f>
        <v/>
      </c>
      <c r="L18" s="330" t="n">
        <v>1234</v>
      </c>
      <c r="M18" s="331">
        <f>L18/L15</f>
        <v/>
      </c>
      <c r="N18" s="330" t="n">
        <v>1099</v>
      </c>
      <c r="O18" s="331">
        <f>N18/N15</f>
        <v/>
      </c>
      <c r="P18" s="330" t="n">
        <v>1121</v>
      </c>
      <c r="Q18" s="331">
        <f>P18/P15</f>
        <v/>
      </c>
      <c r="R18" s="330" t="n">
        <v>1045</v>
      </c>
      <c r="S18" s="331">
        <f>R18/R15</f>
        <v/>
      </c>
      <c r="T18" s="330" t="n">
        <v>1057</v>
      </c>
      <c r="U18" s="331">
        <f>T18/T15</f>
        <v/>
      </c>
      <c r="V18" s="330" t="n">
        <v>1085</v>
      </c>
      <c r="W18" s="331">
        <f>V18/V15</f>
        <v/>
      </c>
      <c r="X18" s="330" t="n">
        <v>1158</v>
      </c>
      <c r="Y18" s="331">
        <f>X18/X15</f>
        <v/>
      </c>
      <c r="Z18" s="330" t="n">
        <v>1254</v>
      </c>
      <c r="AA18" s="331">
        <f>Z18/Z15</f>
        <v/>
      </c>
      <c r="AB18" s="330" t="n">
        <v>1353</v>
      </c>
      <c r="AC18" s="331">
        <f>AB18/AB15</f>
        <v/>
      </c>
      <c r="AD18" s="330" t="n">
        <v>1264</v>
      </c>
      <c r="AE18" s="331">
        <f>AD18/AD15</f>
        <v/>
      </c>
      <c r="AF18" s="330" t="n">
        <v>1529</v>
      </c>
      <c r="AG18" s="331">
        <f>AF18/AF15</f>
        <v/>
      </c>
      <c r="AH18" s="330" t="n">
        <v>1339</v>
      </c>
      <c r="AI18" s="331">
        <f>AH18/AH15</f>
        <v/>
      </c>
      <c r="AJ18" s="330" t="n">
        <v>1258</v>
      </c>
      <c r="AK18" s="331">
        <f>AJ18/AJ15</f>
        <v/>
      </c>
      <c r="AL18" s="330" t="n">
        <v>1167</v>
      </c>
      <c r="AM18" s="331">
        <f>AL18/AL15</f>
        <v/>
      </c>
      <c r="AN18" s="330" t="n">
        <v>1348</v>
      </c>
      <c r="AO18" s="331">
        <f>AN18/AN15</f>
        <v/>
      </c>
      <c r="AP18" s="330" t="n">
        <v>1191</v>
      </c>
      <c r="AQ18" s="331">
        <f>AP18/AP15</f>
        <v/>
      </c>
      <c r="AR18" s="330" t="n">
        <v>1075</v>
      </c>
      <c r="AS18" s="331">
        <f>AR18/AR15</f>
        <v/>
      </c>
      <c r="AT18" s="330" t="n">
        <v>1203</v>
      </c>
      <c r="AU18" s="331">
        <f>AT18/AT15</f>
        <v/>
      </c>
      <c r="AV18" s="330" t="n">
        <v>1162</v>
      </c>
      <c r="AW18" s="331">
        <f>AV18/AV15</f>
        <v/>
      </c>
      <c r="AX18" s="330" t="n">
        <v>1218</v>
      </c>
      <c r="AY18" s="331">
        <f>AX18/AX15</f>
        <v/>
      </c>
      <c r="AZ18" s="330" t="n">
        <v>1125</v>
      </c>
      <c r="BA18" s="331">
        <f>AZ18/AZ15</f>
        <v/>
      </c>
      <c r="BB18" s="330" t="n">
        <v>1149</v>
      </c>
      <c r="BC18" s="331">
        <f>BB18/BB15</f>
        <v/>
      </c>
      <c r="BD18" s="330" t="n">
        <v>941</v>
      </c>
      <c r="BE18" s="331">
        <f>BD18/BD15</f>
        <v/>
      </c>
      <c r="BF18" s="330" t="n">
        <v>805</v>
      </c>
      <c r="BG18" s="331">
        <f>BF18/BF15</f>
        <v/>
      </c>
      <c r="BH18" s="330" t="n">
        <v>981</v>
      </c>
      <c r="BI18" s="331">
        <f>BH18/BH15</f>
        <v/>
      </c>
      <c r="BJ18" s="330" t="n">
        <v>986</v>
      </c>
      <c r="BK18" s="331">
        <f>BJ18/BJ15</f>
        <v/>
      </c>
      <c r="BL18" s="167">
        <f>AVERAGE(B18,D18,F18,H18,J18,L18,N18,P18,R18,T18,V18,X18,Z18,AB18,AD18,AF18,AH18,AJ18,AL18,AN18,AP18,AR18,AT18,AV18,AX18,AZ18,BB18,BD18,BF18,BH18,BJ18,)</f>
        <v/>
      </c>
      <c r="BM18" s="186">
        <f>BL18/BL15</f>
        <v/>
      </c>
      <c r="BN18" s="167">
        <f>SUM(B18,D18,F18,H18,J18,L18,N18,P18,R18,T18,V18,X18,Z18,AB18,AD18,AF18,AH18,AJ18,AL18,AN18,AP18,AR18,AT18,AV18,AX18,AZ18,BB18,BD18,BF18,BH18,BJ18)</f>
        <v/>
      </c>
      <c r="BO18" s="193">
        <f>BL18/BL17</f>
        <v/>
      </c>
      <c r="BP18" s="193">
        <f>BN18/BN4</f>
        <v/>
      </c>
      <c r="BQ18" s="190" t="n"/>
    </row>
    <row r="19">
      <c r="A19" s="6" t="inlineStr">
        <is>
          <t>Составная цель «Продление займа в ЛК»</t>
        </is>
      </c>
      <c r="B19" s="321" t="n"/>
      <c r="C19" s="322" t="n"/>
      <c r="D19" s="321" t="n"/>
      <c r="E19" s="322" t="n"/>
      <c r="F19" s="321" t="n"/>
      <c r="G19" s="322" t="n"/>
      <c r="H19" s="321" t="n"/>
      <c r="I19" s="322" t="n"/>
      <c r="J19" s="321" t="n"/>
      <c r="K19" s="322" t="n"/>
      <c r="L19" s="321" t="n"/>
      <c r="M19" s="322" t="n"/>
      <c r="N19" s="321" t="n"/>
      <c r="O19" s="322" t="n"/>
      <c r="P19" s="321" t="n"/>
      <c r="Q19" s="322" t="n"/>
      <c r="R19" s="321" t="n"/>
      <c r="S19" s="322" t="n"/>
      <c r="T19" s="321" t="n"/>
      <c r="U19" s="322" t="n"/>
      <c r="V19" s="321" t="n"/>
      <c r="W19" s="322" t="n"/>
      <c r="X19" s="321" t="n"/>
      <c r="Y19" s="322" t="n"/>
      <c r="Z19" s="321" t="n"/>
      <c r="AA19" s="322" t="n"/>
      <c r="AB19" s="321" t="n"/>
      <c r="AC19" s="322" t="n"/>
      <c r="AD19" s="321" t="n"/>
      <c r="AE19" s="322" t="n"/>
      <c r="AF19" s="321" t="n"/>
      <c r="AG19" s="322" t="n"/>
      <c r="AH19" s="321" t="n"/>
      <c r="AI19" s="322" t="n"/>
      <c r="AJ19" s="321" t="n"/>
      <c r="AK19" s="322" t="n"/>
      <c r="AL19" s="321" t="n"/>
      <c r="AM19" s="322" t="n"/>
      <c r="AN19" s="321" t="n"/>
      <c r="AO19" s="322" t="n"/>
      <c r="AP19" s="321" t="n"/>
      <c r="AQ19" s="322" t="n"/>
      <c r="AR19" s="321" t="n"/>
      <c r="AS19" s="322" t="n"/>
      <c r="AT19" s="321" t="n"/>
      <c r="AU19" s="322" t="n"/>
      <c r="AV19" s="321" t="n"/>
      <c r="AW19" s="322" t="n"/>
      <c r="AX19" s="321" t="n"/>
      <c r="AY19" s="322" t="n"/>
      <c r="AZ19" s="321" t="n"/>
      <c r="BA19" s="322" t="n"/>
      <c r="BB19" s="321" t="n"/>
      <c r="BC19" s="322" t="n"/>
      <c r="BD19" s="321" t="n"/>
      <c r="BE19" s="322" t="n"/>
      <c r="BF19" s="321" t="n"/>
      <c r="BG19" s="322" t="n"/>
      <c r="BH19" s="321" t="n"/>
      <c r="BI19" s="322" t="n"/>
      <c r="BJ19" s="321" t="n"/>
      <c r="BK19" s="322" t="n"/>
      <c r="BL19" s="160" t="n"/>
      <c r="BM19" s="161" t="n"/>
      <c r="BN19" s="160" t="n"/>
      <c r="BO19" s="155" t="n"/>
      <c r="BP19" s="188" t="n"/>
    </row>
    <row r="20">
      <c r="A20" s="9" t="inlineStr">
        <is>
          <t>Кликнул "Продлить заём"</t>
        </is>
      </c>
      <c r="B20" s="321" t="n">
        <v>607</v>
      </c>
      <c r="C20" s="322">
        <f>B20/B4</f>
        <v/>
      </c>
      <c r="D20" s="321" t="n">
        <v>1139</v>
      </c>
      <c r="E20" s="322">
        <f>D20/D4</f>
        <v/>
      </c>
      <c r="F20" s="321" t="n">
        <v>989</v>
      </c>
      <c r="G20" s="322">
        <f>F20/F4</f>
        <v/>
      </c>
      <c r="H20" s="321" t="n">
        <v>1481</v>
      </c>
      <c r="I20" s="322">
        <f>H20/H4</f>
        <v/>
      </c>
      <c r="J20" s="321" t="n">
        <v>1824</v>
      </c>
      <c r="K20" s="322">
        <f>J20/J4</f>
        <v/>
      </c>
      <c r="L20" s="321" t="n">
        <v>1768</v>
      </c>
      <c r="M20" s="322">
        <f>L20/L4</f>
        <v/>
      </c>
      <c r="N20" s="321" t="n"/>
      <c r="O20" s="322">
        <f>N20/N4</f>
        <v/>
      </c>
      <c r="P20" s="321" t="n"/>
      <c r="Q20" s="322">
        <f>P20/P4</f>
        <v/>
      </c>
      <c r="R20" s="321" t="n"/>
      <c r="S20" s="322">
        <f>R20/R4</f>
        <v/>
      </c>
      <c r="T20" s="321" t="n"/>
      <c r="U20" s="322">
        <f>T20/T4</f>
        <v/>
      </c>
      <c r="V20" s="321" t="n"/>
      <c r="W20" s="322">
        <f>V20/V4</f>
        <v/>
      </c>
      <c r="X20" s="321" t="n"/>
      <c r="Y20" s="322">
        <f>X20/X4</f>
        <v/>
      </c>
      <c r="Z20" s="321" t="n"/>
      <c r="AA20" s="322">
        <f>Z20/Z4</f>
        <v/>
      </c>
      <c r="AB20" s="321" t="n"/>
      <c r="AC20" s="322">
        <f>AB20/AB4</f>
        <v/>
      </c>
      <c r="AD20" s="321" t="n"/>
      <c r="AE20" s="322">
        <f>AD20/AD4</f>
        <v/>
      </c>
      <c r="AF20" s="321" t="n"/>
      <c r="AG20" s="322">
        <f>AF20/AF4</f>
        <v/>
      </c>
      <c r="AH20" s="321" t="n"/>
      <c r="AI20" s="322">
        <f>AH20/AH4</f>
        <v/>
      </c>
      <c r="AJ20" s="321" t="n"/>
      <c r="AK20" s="322">
        <f>AJ20/AJ4</f>
        <v/>
      </c>
      <c r="AL20" s="321" t="n"/>
      <c r="AM20" s="322">
        <f>AL20/AL4</f>
        <v/>
      </c>
      <c r="AN20" s="321" t="n"/>
      <c r="AO20" s="322">
        <f>AN20/AN4</f>
        <v/>
      </c>
      <c r="AP20" s="321" t="n"/>
      <c r="AQ20" s="322">
        <f>AP20/AP4</f>
        <v/>
      </c>
      <c r="AR20" s="321" t="n"/>
      <c r="AS20" s="322">
        <f>AR20/AR4</f>
        <v/>
      </c>
      <c r="AT20" s="321" t="n"/>
      <c r="AU20" s="322">
        <f>AT20/AT4</f>
        <v/>
      </c>
      <c r="AV20" s="321" t="n"/>
      <c r="AW20" s="322">
        <f>AV20/AV4</f>
        <v/>
      </c>
      <c r="AX20" s="321" t="n"/>
      <c r="AY20" s="322">
        <f>AX20/AX4</f>
        <v/>
      </c>
      <c r="AZ20" s="321" t="n"/>
      <c r="BA20" s="322">
        <f>AZ20/AZ4</f>
        <v/>
      </c>
      <c r="BB20" s="321" t="n"/>
      <c r="BC20" s="322">
        <f>BB20/BB4</f>
        <v/>
      </c>
      <c r="BD20" s="321" t="n"/>
      <c r="BE20" s="322">
        <f>BD20/BD4</f>
        <v/>
      </c>
      <c r="BF20" s="321" t="n"/>
      <c r="BG20" s="322">
        <f>BF20/BF4</f>
        <v/>
      </c>
      <c r="BH20" s="321" t="n"/>
      <c r="BI20" s="322">
        <f>BH20/BH4</f>
        <v/>
      </c>
      <c r="BJ20" s="321" t="n"/>
      <c r="BK20" s="322">
        <f>BJ20/BJ4</f>
        <v/>
      </c>
      <c r="BL20" s="167">
        <f>AVERAGE(B20,D20,F20,H20,J20,L20,N20,P20,R20,T20,V20,X20,Z20,AB20,AD20,AF20,AH20,AJ20,AL20,AN20,AP20,AR20,AT20,AV20,AX20,AZ20,BB20,BD20,BF20,BH20,BJ20,)</f>
        <v/>
      </c>
      <c r="BM20" s="170">
        <f>BL20/BL4</f>
        <v/>
      </c>
      <c r="BN20" s="167">
        <f>SUM(B20,D20,F20,H20,J20,L20,N20,P20,R20,T20,V20,X20,Z20,AB20,AD20,AF20,AH20,AJ20,AL20,AN20,AP20,AR20,AT20,AV20,AX20,AZ20,BB20,BD20,BF20,BH20,BJ20)</f>
        <v/>
      </c>
      <c r="BO20" s="155" t="n"/>
    </row>
    <row r="21">
      <c r="A21" s="9" t="inlineStr">
        <is>
          <t>Ввёл код, нажал "Подписать"</t>
        </is>
      </c>
      <c r="B21" s="321" t="n">
        <v>456</v>
      </c>
      <c r="C21" s="322">
        <f>B21/B20</f>
        <v/>
      </c>
      <c r="D21" s="321" t="n">
        <v>918</v>
      </c>
      <c r="E21" s="322">
        <f>D21/D20</f>
        <v/>
      </c>
      <c r="F21" s="321" t="n">
        <v>743</v>
      </c>
      <c r="G21" s="322">
        <f>F21/F20</f>
        <v/>
      </c>
      <c r="H21" s="321" t="n">
        <v>1121</v>
      </c>
      <c r="I21" s="322">
        <f>H21/H20</f>
        <v/>
      </c>
      <c r="J21" s="321" t="n">
        <v>1460</v>
      </c>
      <c r="K21" s="322">
        <f>J21/J20</f>
        <v/>
      </c>
      <c r="L21" s="321" t="n">
        <v>1420</v>
      </c>
      <c r="M21" s="322">
        <f>L21/L20</f>
        <v/>
      </c>
      <c r="N21" s="321" t="n"/>
      <c r="O21" s="322">
        <f>N21/N20</f>
        <v/>
      </c>
      <c r="P21" s="321" t="n"/>
      <c r="Q21" s="322">
        <f>P21/P20</f>
        <v/>
      </c>
      <c r="R21" s="321" t="n"/>
      <c r="S21" s="322">
        <f>R21/R20</f>
        <v/>
      </c>
      <c r="T21" s="321" t="n"/>
      <c r="U21" s="322">
        <f>T21/T20</f>
        <v/>
      </c>
      <c r="V21" s="321" t="n"/>
      <c r="W21" s="322">
        <f>V21/V20</f>
        <v/>
      </c>
      <c r="X21" s="321" t="n"/>
      <c r="Y21" s="322">
        <f>X21/X20</f>
        <v/>
      </c>
      <c r="Z21" s="321" t="n"/>
      <c r="AA21" s="322">
        <f>Z21/Z20</f>
        <v/>
      </c>
      <c r="AB21" s="321" t="n"/>
      <c r="AC21" s="322">
        <f>AB21/AB20</f>
        <v/>
      </c>
      <c r="AD21" s="321" t="n"/>
      <c r="AE21" s="322">
        <f>AD21/AD20</f>
        <v/>
      </c>
      <c r="AF21" s="321" t="n"/>
      <c r="AG21" s="322">
        <f>AF21/AF20</f>
        <v/>
      </c>
      <c r="AH21" s="321" t="n"/>
      <c r="AI21" s="322">
        <f>AH21/AH20</f>
        <v/>
      </c>
      <c r="AJ21" s="321" t="n"/>
      <c r="AK21" s="322">
        <f>AJ21/AJ20</f>
        <v/>
      </c>
      <c r="AL21" s="321" t="n"/>
      <c r="AM21" s="322">
        <f>AL21/AL20</f>
        <v/>
      </c>
      <c r="AN21" s="321" t="n"/>
      <c r="AO21" s="322">
        <f>AN21/AN20</f>
        <v/>
      </c>
      <c r="AP21" s="321" t="n"/>
      <c r="AQ21" s="322">
        <f>AP21/AP20</f>
        <v/>
      </c>
      <c r="AR21" s="321" t="n"/>
      <c r="AS21" s="322">
        <f>AR21/AR20</f>
        <v/>
      </c>
      <c r="AT21" s="321" t="n"/>
      <c r="AU21" s="322">
        <f>AT21/AT20</f>
        <v/>
      </c>
      <c r="AV21" s="321" t="n"/>
      <c r="AW21" s="322">
        <f>AV21/AV20</f>
        <v/>
      </c>
      <c r="AX21" s="321" t="n"/>
      <c r="AY21" s="322">
        <f>AX21/AX20</f>
        <v/>
      </c>
      <c r="AZ21" s="321" t="n"/>
      <c r="BA21" s="322">
        <f>AZ21/AZ20</f>
        <v/>
      </c>
      <c r="BB21" s="321" t="n"/>
      <c r="BC21" s="322">
        <f>BB21/BB20</f>
        <v/>
      </c>
      <c r="BD21" s="321" t="n"/>
      <c r="BE21" s="322">
        <f>BD21/BD20</f>
        <v/>
      </c>
      <c r="BF21" s="321" t="n"/>
      <c r="BG21" s="322">
        <f>BF21/BF20</f>
        <v/>
      </c>
      <c r="BH21" s="321" t="n"/>
      <c r="BI21" s="322">
        <f>BH21/BH20</f>
        <v/>
      </c>
      <c r="BJ21" s="321" t="n"/>
      <c r="BK21" s="322">
        <f>BJ21/BJ20</f>
        <v/>
      </c>
      <c r="BL21" s="167">
        <f>AVERAGE(B21,D21,F21,H21,J21,L21,N21,P21,R21,T21,V21,X21,Z21,AB21,AD21,AF21,AH21,AJ21,AL21,AN21,AP21,AR21,AT21,AV21,AX21,AZ21,BB21,BD21,BF21,BH21,BJ21,)</f>
        <v/>
      </c>
      <c r="BM21" s="170">
        <f>BL21/BL20</f>
        <v/>
      </c>
      <c r="BN21" s="167">
        <f>SUM(B21,D21,F21,H21,J21,L21,N21,P21,R21,T21,V21,X21,Z21,AB21,AD21,AF21,AH21,AJ21,AL21,AN21,AP21,AR21,AT21,AV21,AX21,AZ21,BB21,BD21,BF21,BH21,BJ21)</f>
        <v/>
      </c>
      <c r="BO21" s="155" t="n"/>
    </row>
    <row r="22">
      <c r="A22" s="9" t="inlineStr">
        <is>
          <t>Нажал "Внести платёж"</t>
        </is>
      </c>
      <c r="B22" s="321" t="n">
        <v>347</v>
      </c>
      <c r="C22" s="322">
        <f>B22/B20</f>
        <v/>
      </c>
      <c r="D22" s="321" t="n">
        <v>679</v>
      </c>
      <c r="E22" s="322">
        <f>D22/D20</f>
        <v/>
      </c>
      <c r="F22" s="321" t="n">
        <v>522</v>
      </c>
      <c r="G22" s="322">
        <f>F22/F20</f>
        <v/>
      </c>
      <c r="H22" s="321" t="n">
        <v>751</v>
      </c>
      <c r="I22" s="322">
        <f>H22/H20</f>
        <v/>
      </c>
      <c r="J22" s="321" t="n">
        <v>1015</v>
      </c>
      <c r="K22" s="322">
        <f>J22/J20</f>
        <v/>
      </c>
      <c r="L22" s="321" t="n">
        <v>962</v>
      </c>
      <c r="M22" s="322">
        <f>L22/L20</f>
        <v/>
      </c>
      <c r="N22" s="321" t="n"/>
      <c r="O22" s="322">
        <f>N22/N20</f>
        <v/>
      </c>
      <c r="P22" s="321" t="n"/>
      <c r="Q22" s="322">
        <f>P22/P20</f>
        <v/>
      </c>
      <c r="R22" s="321" t="n"/>
      <c r="S22" s="322">
        <f>R22/R20</f>
        <v/>
      </c>
      <c r="T22" s="321" t="n"/>
      <c r="U22" s="322">
        <f>T22/T20</f>
        <v/>
      </c>
      <c r="V22" s="321" t="n"/>
      <c r="W22" s="322">
        <f>V22/V20</f>
        <v/>
      </c>
      <c r="X22" s="321" t="n"/>
      <c r="Y22" s="322">
        <f>X22/X20</f>
        <v/>
      </c>
      <c r="Z22" s="321" t="n"/>
      <c r="AA22" s="322">
        <f>Z22/Z20</f>
        <v/>
      </c>
      <c r="AB22" s="321" t="n"/>
      <c r="AC22" s="322">
        <f>AB22/AB20</f>
        <v/>
      </c>
      <c r="AD22" s="321" t="n"/>
      <c r="AE22" s="322">
        <f>AD22/AD20</f>
        <v/>
      </c>
      <c r="AF22" s="321" t="n"/>
      <c r="AG22" s="322">
        <f>AF22/AF20</f>
        <v/>
      </c>
      <c r="AH22" s="321" t="n"/>
      <c r="AI22" s="322">
        <f>AH22/AH20</f>
        <v/>
      </c>
      <c r="AJ22" s="321" t="n"/>
      <c r="AK22" s="322">
        <f>AJ22/AJ20</f>
        <v/>
      </c>
      <c r="AL22" s="321" t="n"/>
      <c r="AM22" s="322">
        <f>AL22/AL20</f>
        <v/>
      </c>
      <c r="AN22" s="321" t="n"/>
      <c r="AO22" s="322">
        <f>AN22/AN20</f>
        <v/>
      </c>
      <c r="AP22" s="321" t="n"/>
      <c r="AQ22" s="322">
        <f>AP22/AP20</f>
        <v/>
      </c>
      <c r="AR22" s="321" t="n"/>
      <c r="AS22" s="322">
        <f>AR22/AR20</f>
        <v/>
      </c>
      <c r="AT22" s="321" t="n"/>
      <c r="AU22" s="322">
        <f>AT22/AT20</f>
        <v/>
      </c>
      <c r="AV22" s="321" t="n"/>
      <c r="AW22" s="322">
        <f>AV22/AV20</f>
        <v/>
      </c>
      <c r="AX22" s="321" t="n"/>
      <c r="AY22" s="322">
        <f>AX22/AX20</f>
        <v/>
      </c>
      <c r="AZ22" s="321" t="n"/>
      <c r="BA22" s="322">
        <f>AZ22/AZ20</f>
        <v/>
      </c>
      <c r="BB22" s="321" t="n"/>
      <c r="BC22" s="322">
        <f>BB22/BB20</f>
        <v/>
      </c>
      <c r="BD22" s="321" t="n"/>
      <c r="BE22" s="322">
        <f>BD22/BD20</f>
        <v/>
      </c>
      <c r="BF22" s="321" t="n"/>
      <c r="BG22" s="322">
        <f>BF22/BF20</f>
        <v/>
      </c>
      <c r="BH22" s="321" t="n"/>
      <c r="BI22" s="322">
        <f>BH22/BH20</f>
        <v/>
      </c>
      <c r="BJ22" s="321" t="n"/>
      <c r="BK22" s="322">
        <f>BJ22/BJ20</f>
        <v/>
      </c>
      <c r="BL22" s="167">
        <f>AVERAGE(B22,D22,F22,H22,J22,L22,N22,P22,R22,T22,V22,X22,Z22,AB22,AD22,AF22,AH22,AJ22,AL22,AN22,AP22,AR22,AT22,AV22,AX22,AZ22,BB22,BD22,BF22,BH22,BJ22,)</f>
        <v/>
      </c>
      <c r="BM22" s="170">
        <f>BL22/BL20</f>
        <v/>
      </c>
      <c r="BN22" s="167">
        <f>SUM(B22,D22,F22,H22,J22,L22,N22,P22,R22,T22,V22,X22,Z22,AB22,AD22,AF22,AH22,AJ22,AL22,AN22,AP22,AR22,AT22,AV22,AX22,AZ22,BB22,BD22,BF22,BH22,BJ22)</f>
        <v/>
      </c>
      <c r="BO22" s="155" t="n"/>
    </row>
    <row r="23" ht="15.75" customHeight="1" s="665" thickBot="1">
      <c r="A23" s="9" t="inlineStr">
        <is>
          <t>Страница "Деньги успешно зачислены"</t>
        </is>
      </c>
      <c r="B23" s="321" t="n">
        <v>265</v>
      </c>
      <c r="C23" s="322">
        <f>B23/B20</f>
        <v/>
      </c>
      <c r="D23" s="321" t="n">
        <v>552</v>
      </c>
      <c r="E23" s="322">
        <f>D23/D20</f>
        <v/>
      </c>
      <c r="F23" s="321" t="n">
        <v>389</v>
      </c>
      <c r="G23" s="322">
        <f>F23/F20</f>
        <v/>
      </c>
      <c r="H23" s="321" t="n">
        <v>590</v>
      </c>
      <c r="I23" s="322">
        <f>H23/H20</f>
        <v/>
      </c>
      <c r="J23" s="321" t="n">
        <v>819</v>
      </c>
      <c r="K23" s="322">
        <f>J23/J20</f>
        <v/>
      </c>
      <c r="L23" s="321" t="n">
        <v>754</v>
      </c>
      <c r="M23" s="322">
        <f>L23/L20</f>
        <v/>
      </c>
      <c r="N23" s="321" t="n"/>
      <c r="O23" s="322">
        <f>N23/N20</f>
        <v/>
      </c>
      <c r="P23" s="321" t="n"/>
      <c r="Q23" s="322">
        <f>P23/P20</f>
        <v/>
      </c>
      <c r="R23" s="321" t="n"/>
      <c r="S23" s="322">
        <f>R23/R20</f>
        <v/>
      </c>
      <c r="T23" s="321" t="n"/>
      <c r="U23" s="322">
        <f>T23/T20</f>
        <v/>
      </c>
      <c r="V23" s="321" t="n"/>
      <c r="W23" s="322">
        <f>V23/V20</f>
        <v/>
      </c>
      <c r="X23" s="321" t="n"/>
      <c r="Y23" s="322">
        <f>X23/X20</f>
        <v/>
      </c>
      <c r="Z23" s="321" t="n"/>
      <c r="AA23" s="322">
        <f>Z23/Z20</f>
        <v/>
      </c>
      <c r="AB23" s="321" t="n"/>
      <c r="AC23" s="322">
        <f>AB23/AB20</f>
        <v/>
      </c>
      <c r="AD23" s="321" t="n"/>
      <c r="AE23" s="322">
        <f>AD23/AD20</f>
        <v/>
      </c>
      <c r="AF23" s="321" t="n"/>
      <c r="AG23" s="322">
        <f>AF23/AF20</f>
        <v/>
      </c>
      <c r="AH23" s="321" t="n"/>
      <c r="AI23" s="322">
        <f>AH23/AH20</f>
        <v/>
      </c>
      <c r="AJ23" s="321" t="n"/>
      <c r="AK23" s="322">
        <f>AJ23/AJ20</f>
        <v/>
      </c>
      <c r="AL23" s="321" t="n"/>
      <c r="AM23" s="322">
        <f>AL23/AL20</f>
        <v/>
      </c>
      <c r="AN23" s="321" t="n"/>
      <c r="AO23" s="322">
        <f>AN23/AN20</f>
        <v/>
      </c>
      <c r="AP23" s="321" t="n"/>
      <c r="AQ23" s="322">
        <f>AP23/AP20</f>
        <v/>
      </c>
      <c r="AR23" s="321" t="n"/>
      <c r="AS23" s="322">
        <f>AR23/AR20</f>
        <v/>
      </c>
      <c r="AT23" s="321" t="n"/>
      <c r="AU23" s="322">
        <f>AT23/AT20</f>
        <v/>
      </c>
      <c r="AV23" s="321" t="n"/>
      <c r="AW23" s="322">
        <f>AV23/AV20</f>
        <v/>
      </c>
      <c r="AX23" s="321" t="n"/>
      <c r="AY23" s="322">
        <f>AX23/AX20</f>
        <v/>
      </c>
      <c r="AZ23" s="321" t="n"/>
      <c r="BA23" s="322">
        <f>AZ23/AZ20</f>
        <v/>
      </c>
      <c r="BB23" s="321" t="n"/>
      <c r="BC23" s="322">
        <f>BB23/BB20</f>
        <v/>
      </c>
      <c r="BD23" s="321" t="n"/>
      <c r="BE23" s="322">
        <f>BD23/BD20</f>
        <v/>
      </c>
      <c r="BF23" s="321" t="n"/>
      <c r="BG23" s="322">
        <f>BF23/BF20</f>
        <v/>
      </c>
      <c r="BH23" s="321" t="n"/>
      <c r="BI23" s="322">
        <f>BH23/BH20</f>
        <v/>
      </c>
      <c r="BJ23" s="321" t="n"/>
      <c r="BK23" s="322">
        <f>BJ23/BJ20</f>
        <v/>
      </c>
      <c r="BL23" s="177">
        <f>AVERAGE(B23,D23,F23,H23,J23,L23,N23,P23,R23,T23,V23,X23,Z23,AB23,AD23,AF23,AH23,AJ23,AL23,AN23,AP23,AR23,AT23,AV23,AX23,AZ23,BB23,BD23,BF23,BH23,BJ23,)</f>
        <v/>
      </c>
      <c r="BM23" s="178">
        <f>BL23/BL20</f>
        <v/>
      </c>
      <c r="BN23" s="177">
        <f>SUM(B23,D23,F23,H23,J23,L23,N23,P23,R23,T23,V23,X23,Z23,AB23,AD23,AF23,AH23,AJ23,AL23,AN23,AP23,AR23,AT23,AV23,AX23,AZ23,BB23,BD23,BF23,BH23,BJ23)</f>
        <v/>
      </c>
      <c r="BO23" s="155" t="n"/>
    </row>
    <row r="24">
      <c r="A24" s="6" t="inlineStr">
        <is>
          <t>Составная цель «Продление займа с Мультиполисом»</t>
        </is>
      </c>
      <c r="B24" s="319" t="n"/>
      <c r="C24" s="323" t="n"/>
      <c r="D24" s="319" t="n"/>
      <c r="E24" s="323" t="n"/>
      <c r="F24" s="319" t="n"/>
      <c r="G24" s="323" t="n"/>
      <c r="H24" s="319" t="n"/>
      <c r="I24" s="323" t="n"/>
      <c r="J24" s="319" t="n"/>
      <c r="K24" s="323" t="n"/>
      <c r="L24" s="319" t="n"/>
      <c r="M24" s="323" t="n"/>
      <c r="N24" s="319" t="n"/>
      <c r="O24" s="323" t="n"/>
      <c r="P24" s="319" t="n"/>
      <c r="Q24" s="323" t="n"/>
      <c r="R24" s="319" t="n"/>
      <c r="S24" s="323" t="n"/>
      <c r="T24" s="319" t="n"/>
      <c r="U24" s="323" t="n"/>
      <c r="V24" s="319" t="n"/>
      <c r="W24" s="323" t="n"/>
      <c r="X24" s="319" t="n"/>
      <c r="Y24" s="323" t="n"/>
      <c r="Z24" s="319" t="n"/>
      <c r="AA24" s="323" t="n"/>
      <c r="AB24" s="319" t="n"/>
      <c r="AC24" s="323" t="n"/>
      <c r="AD24" s="319" t="n"/>
      <c r="AE24" s="323" t="n"/>
      <c r="AF24" s="319" t="n"/>
      <c r="AG24" s="323" t="n"/>
      <c r="AH24" s="319" t="n"/>
      <c r="AI24" s="323" t="n"/>
      <c r="AJ24" s="319" t="n"/>
      <c r="AK24" s="323" t="n"/>
      <c r="AL24" s="319" t="n"/>
      <c r="AM24" s="323" t="n"/>
      <c r="AN24" s="319" t="n"/>
      <c r="AO24" s="323" t="n"/>
      <c r="AP24" s="319" t="n"/>
      <c r="AQ24" s="323" t="n"/>
      <c r="AR24" s="319" t="n"/>
      <c r="AS24" s="323" t="n"/>
      <c r="AT24" s="319" t="n"/>
      <c r="AU24" s="323" t="n"/>
      <c r="AV24" s="319" t="n"/>
      <c r="AW24" s="323" t="n"/>
      <c r="AX24" s="319" t="n"/>
      <c r="AY24" s="323" t="n"/>
      <c r="AZ24" s="319" t="n"/>
      <c r="BA24" s="323" t="n"/>
      <c r="BB24" s="319" t="n"/>
      <c r="BC24" s="323" t="n"/>
      <c r="BD24" s="319" t="n"/>
      <c r="BE24" s="323" t="n"/>
      <c r="BF24" s="319" t="n"/>
      <c r="BG24" s="323" t="n"/>
      <c r="BH24" s="319" t="n"/>
      <c r="BI24" s="323" t="n"/>
      <c r="BJ24" s="319" t="n"/>
      <c r="BK24" s="323" t="n"/>
      <c r="BL24" s="167" t="n"/>
      <c r="BM24" s="186" t="n"/>
      <c r="BN24" s="167" t="n"/>
      <c r="BO24" s="155" t="n"/>
    </row>
    <row r="25">
      <c r="A25" s="9" t="inlineStr">
        <is>
          <t>Нажат чекбокс и кнопка "Подписать"</t>
        </is>
      </c>
      <c r="B25" s="321" t="n">
        <v>15</v>
      </c>
      <c r="C25" s="322">
        <f>B25/B20</f>
        <v/>
      </c>
      <c r="D25" s="321" t="n">
        <v>26</v>
      </c>
      <c r="E25" s="322">
        <f>D25/D20</f>
        <v/>
      </c>
      <c r="F25" s="321" t="n">
        <v>18</v>
      </c>
      <c r="G25" s="322">
        <f>F25/F20</f>
        <v/>
      </c>
      <c r="H25" s="321" t="n">
        <v>32</v>
      </c>
      <c r="I25" s="322">
        <f>H25/H20</f>
        <v/>
      </c>
      <c r="J25" s="321" t="n">
        <v>39</v>
      </c>
      <c r="K25" s="322">
        <f>J25/J20</f>
        <v/>
      </c>
      <c r="L25" s="321" t="n">
        <v>27</v>
      </c>
      <c r="M25" s="322">
        <f>L25/L20</f>
        <v/>
      </c>
      <c r="N25" s="321" t="n"/>
      <c r="O25" s="322">
        <f>N25/N20</f>
        <v/>
      </c>
      <c r="P25" s="321" t="n"/>
      <c r="Q25" s="322">
        <f>P25/P20</f>
        <v/>
      </c>
      <c r="R25" s="321" t="n"/>
      <c r="S25" s="322">
        <f>R25/R20</f>
        <v/>
      </c>
      <c r="T25" s="321" t="n"/>
      <c r="U25" s="322">
        <f>T25/T20</f>
        <v/>
      </c>
      <c r="V25" s="321" t="n"/>
      <c r="W25" s="322">
        <f>V25/V20</f>
        <v/>
      </c>
      <c r="X25" s="321" t="n"/>
      <c r="Y25" s="322">
        <f>X25/X20</f>
        <v/>
      </c>
      <c r="Z25" s="321" t="n"/>
      <c r="AA25" s="322">
        <f>Z25/Z20</f>
        <v/>
      </c>
      <c r="AB25" s="321" t="n"/>
      <c r="AC25" s="322">
        <f>AB25/AB20</f>
        <v/>
      </c>
      <c r="AD25" s="321" t="n"/>
      <c r="AE25" s="322">
        <f>AD25/AD20</f>
        <v/>
      </c>
      <c r="AF25" s="321" t="n"/>
      <c r="AG25" s="322">
        <f>AF25/AF20</f>
        <v/>
      </c>
      <c r="AH25" s="321" t="n"/>
      <c r="AI25" s="322">
        <f>AH25/AH20</f>
        <v/>
      </c>
      <c r="AJ25" s="321" t="n"/>
      <c r="AK25" s="322">
        <f>AJ25/AJ20</f>
        <v/>
      </c>
      <c r="AL25" s="321" t="n"/>
      <c r="AM25" s="322">
        <f>AL25/AL20</f>
        <v/>
      </c>
      <c r="AN25" s="321" t="n"/>
      <c r="AO25" s="322">
        <f>AN25/AN20</f>
        <v/>
      </c>
      <c r="AP25" s="321" t="n"/>
      <c r="AQ25" s="322">
        <f>AP25/AP20</f>
        <v/>
      </c>
      <c r="AR25" s="321" t="n"/>
      <c r="AS25" s="322">
        <f>AR25/AR20</f>
        <v/>
      </c>
      <c r="AT25" s="321" t="n"/>
      <c r="AU25" s="322">
        <f>AT25/AT20</f>
        <v/>
      </c>
      <c r="AV25" s="321" t="n"/>
      <c r="AW25" s="322">
        <f>AV25/AV20</f>
        <v/>
      </c>
      <c r="AX25" s="321" t="n"/>
      <c r="AY25" s="322">
        <f>AX25/AX20</f>
        <v/>
      </c>
      <c r="AZ25" s="321" t="n"/>
      <c r="BA25" s="322">
        <f>AZ25/AZ20</f>
        <v/>
      </c>
      <c r="BB25" s="321" t="n"/>
      <c r="BC25" s="322">
        <f>BB25/BB20</f>
        <v/>
      </c>
      <c r="BD25" s="321" t="n"/>
      <c r="BE25" s="322">
        <f>BD25/BD20</f>
        <v/>
      </c>
      <c r="BF25" s="321" t="n"/>
      <c r="BG25" s="322">
        <f>BF25/BF20</f>
        <v/>
      </c>
      <c r="BH25" s="321" t="n"/>
      <c r="BI25" s="322">
        <f>BH25/BH20</f>
        <v/>
      </c>
      <c r="BJ25" s="321" t="n"/>
      <c r="BK25" s="322">
        <f>BJ25/BJ20</f>
        <v/>
      </c>
      <c r="BL25" s="167">
        <f>AVERAGE(B25,D25,F25,H25,J25,L25,N25,P25,R25,T25,V25,X25,Z25,AB25,AD25,AF25,AH25,AJ25,AL25,AN25,AP25,AR25,AT25,AV25,AX25,AZ25,BB25,BD25,BF25,BH25,BJ25,)</f>
        <v/>
      </c>
      <c r="BM25" s="186">
        <f>BL25/BL20</f>
        <v/>
      </c>
      <c r="BN25" s="167">
        <f>SUM(B25,D25,F25,H25,J25,L25,N25,P25,R25,T25,V25,X25,Z25,AB25,AD25,AF25,AH25,AJ25,AL25,AN25,AP25,AR25,AT25,AV25,AX25,AZ25,BB25,BD25,BF25,BH25,BJ25)</f>
        <v/>
      </c>
      <c r="BO25" s="155" t="n"/>
    </row>
    <row r="26">
      <c r="A26" s="9" t="inlineStr">
        <is>
          <t>Нажал "Внести платёж"</t>
        </is>
      </c>
      <c r="B26" s="321" t="n">
        <v>9</v>
      </c>
      <c r="C26" s="322">
        <f>B26/B20</f>
        <v/>
      </c>
      <c r="D26" s="321" t="n">
        <v>18</v>
      </c>
      <c r="E26" s="322">
        <f>D26/D20</f>
        <v/>
      </c>
      <c r="F26" s="321" t="n">
        <v>8</v>
      </c>
      <c r="G26" s="322">
        <f>F26/F20</f>
        <v/>
      </c>
      <c r="H26" s="321" t="n">
        <v>18</v>
      </c>
      <c r="I26" s="322">
        <f>H26/H20</f>
        <v/>
      </c>
      <c r="J26" s="321" t="n">
        <v>17</v>
      </c>
      <c r="K26" s="322">
        <f>J26/J20</f>
        <v/>
      </c>
      <c r="L26" s="321" t="n">
        <v>12</v>
      </c>
      <c r="M26" s="322">
        <f>L26/L20</f>
        <v/>
      </c>
      <c r="N26" s="321" t="n"/>
      <c r="O26" s="322">
        <f>N26/N20</f>
        <v/>
      </c>
      <c r="P26" s="321" t="n"/>
      <c r="Q26" s="322">
        <f>P26/P20</f>
        <v/>
      </c>
      <c r="R26" s="321" t="n"/>
      <c r="S26" s="322">
        <f>R26/R20</f>
        <v/>
      </c>
      <c r="T26" s="321" t="n"/>
      <c r="U26" s="322">
        <f>T26/T20</f>
        <v/>
      </c>
      <c r="V26" s="321" t="n"/>
      <c r="W26" s="322">
        <f>V26/V20</f>
        <v/>
      </c>
      <c r="X26" s="321" t="n"/>
      <c r="Y26" s="322">
        <f>X26/X20</f>
        <v/>
      </c>
      <c r="Z26" s="321" t="n"/>
      <c r="AA26" s="322">
        <f>Z26/Z20</f>
        <v/>
      </c>
      <c r="AB26" s="321" t="n"/>
      <c r="AC26" s="322">
        <f>AB26/AB20</f>
        <v/>
      </c>
      <c r="AD26" s="321" t="n"/>
      <c r="AE26" s="322">
        <f>AD26/AD20</f>
        <v/>
      </c>
      <c r="AF26" s="321" t="n"/>
      <c r="AG26" s="322">
        <f>AF26/AF20</f>
        <v/>
      </c>
      <c r="AH26" s="321" t="n"/>
      <c r="AI26" s="322">
        <f>AH26/AH20</f>
        <v/>
      </c>
      <c r="AJ26" s="321" t="n"/>
      <c r="AK26" s="322">
        <f>AJ26/AJ20</f>
        <v/>
      </c>
      <c r="AL26" s="321" t="n"/>
      <c r="AM26" s="322">
        <f>AL26/AL20</f>
        <v/>
      </c>
      <c r="AN26" s="321" t="n"/>
      <c r="AO26" s="322">
        <f>AN26/AN20</f>
        <v/>
      </c>
      <c r="AP26" s="321" t="n"/>
      <c r="AQ26" s="322">
        <f>AP26/AP20</f>
        <v/>
      </c>
      <c r="AR26" s="321" t="n"/>
      <c r="AS26" s="322">
        <f>AR26/AR20</f>
        <v/>
      </c>
      <c r="AT26" s="321" t="n"/>
      <c r="AU26" s="322">
        <f>AT26/AT20</f>
        <v/>
      </c>
      <c r="AV26" s="321" t="n"/>
      <c r="AW26" s="322">
        <f>AV26/AV20</f>
        <v/>
      </c>
      <c r="AX26" s="321" t="n"/>
      <c r="AY26" s="322">
        <f>AX26/AX20</f>
        <v/>
      </c>
      <c r="AZ26" s="321" t="n"/>
      <c r="BA26" s="322">
        <f>AZ26/AZ20</f>
        <v/>
      </c>
      <c r="BB26" s="321" t="n"/>
      <c r="BC26" s="322">
        <f>BB26/BB20</f>
        <v/>
      </c>
      <c r="BD26" s="321" t="n"/>
      <c r="BE26" s="322">
        <f>BD26/BD20</f>
        <v/>
      </c>
      <c r="BF26" s="321" t="n"/>
      <c r="BG26" s="322">
        <f>BF26/BF20</f>
        <v/>
      </c>
      <c r="BH26" s="321" t="n"/>
      <c r="BI26" s="322">
        <f>BH26/BH20</f>
        <v/>
      </c>
      <c r="BJ26" s="321" t="n"/>
      <c r="BK26" s="322">
        <f>BJ26/BJ20</f>
        <v/>
      </c>
      <c r="BL26" s="167">
        <f>AVERAGE(B26,D26,F26,H26,J26,L26,N26,P26,R26,T26,V26,X26,Z26,AB26,AD26,AF26,AH26,AJ26,AL26,AN26,AP26,AR26,AT26,AV26,AX26,AZ26,BB26,BD26,BF26,BH26,BJ26,)</f>
        <v/>
      </c>
      <c r="BM26" s="186">
        <f>BL26/BL20</f>
        <v/>
      </c>
      <c r="BN26" s="167">
        <f>SUM(B26,D26,F26,H26,J26,L26,N26,P26,R26,T26,V26,X26,Z26,AB26,AD26,AF26,AH26,AJ26,AL26,AN26,AP26,AR26,AT26,AV26,AX26,AZ26,BB26,BD26,BF26,BH26,BJ26)</f>
        <v/>
      </c>
      <c r="BO26" s="155" t="n"/>
    </row>
    <row r="27" ht="15.75" customHeight="1" s="665" thickBot="1">
      <c r="A27" s="9" t="inlineStr">
        <is>
          <t>Страница "Деньги успешно зачислены"</t>
        </is>
      </c>
      <c r="B27" s="321" t="n">
        <v>6</v>
      </c>
      <c r="C27" s="322">
        <f>B27/B20</f>
        <v/>
      </c>
      <c r="D27" s="321" t="n">
        <v>16</v>
      </c>
      <c r="E27" s="322">
        <f>D27/D20</f>
        <v/>
      </c>
      <c r="F27" s="321" t="n">
        <v>2</v>
      </c>
      <c r="G27" s="322">
        <f>F27/F20</f>
        <v/>
      </c>
      <c r="H27" s="321" t="n">
        <v>12</v>
      </c>
      <c r="I27" s="322">
        <f>H27/H20</f>
        <v/>
      </c>
      <c r="J27" s="321" t="n">
        <v>13</v>
      </c>
      <c r="K27" s="322">
        <f>J27/J20</f>
        <v/>
      </c>
      <c r="L27" s="321" t="n">
        <v>9</v>
      </c>
      <c r="M27" s="322">
        <f>L27/L20</f>
        <v/>
      </c>
      <c r="N27" s="321" t="n"/>
      <c r="O27" s="322">
        <f>N27/N20</f>
        <v/>
      </c>
      <c r="P27" s="321" t="n"/>
      <c r="Q27" s="322">
        <f>P27/P20</f>
        <v/>
      </c>
      <c r="R27" s="321" t="n"/>
      <c r="S27" s="322">
        <f>R27/R20</f>
        <v/>
      </c>
      <c r="T27" s="321" t="n"/>
      <c r="U27" s="322">
        <f>T27/T20</f>
        <v/>
      </c>
      <c r="V27" s="321" t="n"/>
      <c r="W27" s="322">
        <f>V27/V20</f>
        <v/>
      </c>
      <c r="X27" s="321" t="n"/>
      <c r="Y27" s="322">
        <f>X27/X20</f>
        <v/>
      </c>
      <c r="Z27" s="321" t="n"/>
      <c r="AA27" s="322">
        <f>Z27/Z20</f>
        <v/>
      </c>
      <c r="AB27" s="321" t="n"/>
      <c r="AC27" s="322">
        <f>AB27/AB20</f>
        <v/>
      </c>
      <c r="AD27" s="321" t="n"/>
      <c r="AE27" s="322">
        <f>AD27/AD20</f>
        <v/>
      </c>
      <c r="AF27" s="321" t="n"/>
      <c r="AG27" s="322">
        <f>AF27/AF20</f>
        <v/>
      </c>
      <c r="AH27" s="321" t="n"/>
      <c r="AI27" s="322">
        <f>AH27/AH20</f>
        <v/>
      </c>
      <c r="AJ27" s="321" t="n"/>
      <c r="AK27" s="322">
        <f>AJ27/AJ20</f>
        <v/>
      </c>
      <c r="AL27" s="321" t="n"/>
      <c r="AM27" s="322">
        <f>AL27/AL20</f>
        <v/>
      </c>
      <c r="AN27" s="321" t="n"/>
      <c r="AO27" s="322">
        <f>AN27/AN20</f>
        <v/>
      </c>
      <c r="AP27" s="321" t="n"/>
      <c r="AQ27" s="322">
        <f>AP27/AP20</f>
        <v/>
      </c>
      <c r="AR27" s="321" t="n"/>
      <c r="AS27" s="322">
        <f>AR27/AR20</f>
        <v/>
      </c>
      <c r="AT27" s="321" t="n"/>
      <c r="AU27" s="322">
        <f>AT27/AT20</f>
        <v/>
      </c>
      <c r="AV27" s="321" t="n"/>
      <c r="AW27" s="322">
        <f>AV27/AV20</f>
        <v/>
      </c>
      <c r="AX27" s="321" t="n"/>
      <c r="AY27" s="322">
        <f>AX27/AX20</f>
        <v/>
      </c>
      <c r="AZ27" s="321" t="n"/>
      <c r="BA27" s="322">
        <f>AZ27/AZ20</f>
        <v/>
      </c>
      <c r="BB27" s="321" t="n"/>
      <c r="BC27" s="322">
        <f>BB27/BB20</f>
        <v/>
      </c>
      <c r="BD27" s="321" t="n"/>
      <c r="BE27" s="322">
        <f>BD27/BD20</f>
        <v/>
      </c>
      <c r="BF27" s="321" t="n"/>
      <c r="BG27" s="322">
        <f>BF27/BF20</f>
        <v/>
      </c>
      <c r="BH27" s="321" t="n"/>
      <c r="BI27" s="322">
        <f>BH27/BH20</f>
        <v/>
      </c>
      <c r="BJ27" s="321" t="n"/>
      <c r="BK27" s="322">
        <f>BJ27/BJ20</f>
        <v/>
      </c>
      <c r="BL27" s="167">
        <f>AVERAGE(B27,D27,F27,H27,J27,L27,N27,P27,R27,T27,V27,X27,Z27,AB27,AD27,AF27,AH27,AJ27,AL27,AN27,AP27,AR27,AT27,AV27,AX27,AZ27,BB27,BD27,BF27,BH27,BJ27,)</f>
        <v/>
      </c>
      <c r="BM27" s="186">
        <f>BL27/BL20</f>
        <v/>
      </c>
      <c r="BN27" s="167">
        <f>SUM(B27,D27,F27,H27,J27,L27,N27,P27,R27,T27,V27,X27,Z27,AB27,AD27,AF27,AH27,AJ27,AL27,AN27,AP27,AR27,AT27,AV27,AX27,AZ27,BB27,BD27,BF27,BH27,BJ27)</f>
        <v/>
      </c>
      <c r="BO27" s="155" t="n"/>
    </row>
    <row r="28" ht="15.75" customHeight="1" s="665" thickBot="1">
      <c r="A28" s="10" t="inlineStr">
        <is>
          <t>Возврат из платёжной системы</t>
        </is>
      </c>
      <c r="B28" s="332" t="n">
        <v>1249</v>
      </c>
      <c r="C28" s="333" t="n"/>
      <c r="D28" s="332" t="n">
        <v>2072</v>
      </c>
      <c r="E28" s="333" t="n"/>
      <c r="F28" s="332" t="n">
        <v>1782</v>
      </c>
      <c r="G28" s="333" t="n"/>
      <c r="H28" s="332" t="n">
        <v>2706</v>
      </c>
      <c r="I28" s="333" t="n"/>
      <c r="J28" s="332" t="n">
        <v>3615</v>
      </c>
      <c r="K28" s="333" t="n"/>
      <c r="L28" s="332" t="n">
        <v>5318</v>
      </c>
      <c r="M28" s="333" t="n"/>
      <c r="N28" s="332" t="n">
        <v>3152</v>
      </c>
      <c r="O28" s="333" t="n"/>
      <c r="P28" s="332" t="n">
        <v>1886</v>
      </c>
      <c r="Q28" s="333" t="n"/>
      <c r="R28" s="332" t="n">
        <v>1819</v>
      </c>
      <c r="S28" s="333" t="n"/>
      <c r="T28" s="332" t="n">
        <v>3283</v>
      </c>
      <c r="U28" s="333" t="n"/>
      <c r="V28" s="332" t="n">
        <v>5754</v>
      </c>
      <c r="W28" s="333" t="n"/>
      <c r="X28" s="332" t="n">
        <v>7437</v>
      </c>
      <c r="Y28" s="333" t="n"/>
      <c r="Z28" s="332" t="n">
        <v>9292</v>
      </c>
      <c r="AA28" s="333" t="n"/>
      <c r="AB28" s="332" t="n">
        <v>5631</v>
      </c>
      <c r="AC28" s="333" t="n"/>
      <c r="AD28" s="332" t="n">
        <v>3692</v>
      </c>
      <c r="AE28" s="333" t="n"/>
      <c r="AF28" s="332" t="n">
        <v>7331</v>
      </c>
      <c r="AG28" s="333" t="n"/>
      <c r="AH28" s="332" t="n">
        <v>5755</v>
      </c>
      <c r="AI28" s="333" t="n"/>
      <c r="AJ28" s="332" t="n">
        <v>4551</v>
      </c>
      <c r="AK28" s="333" t="n"/>
      <c r="AL28" s="332" t="n">
        <v>2404</v>
      </c>
      <c r="AM28" s="333" t="n"/>
      <c r="AN28" s="332" t="n">
        <v>1977</v>
      </c>
      <c r="AO28" s="333" t="n"/>
      <c r="AP28" s="332" t="n">
        <v>1349</v>
      </c>
      <c r="AQ28" s="333" t="n"/>
      <c r="AR28" s="332" t="n">
        <v>653</v>
      </c>
      <c r="AS28" s="333" t="n"/>
      <c r="AT28" s="332" t="n">
        <v>1689</v>
      </c>
      <c r="AU28" s="333" t="n"/>
      <c r="AV28" s="332" t="n">
        <v>1229</v>
      </c>
      <c r="AW28" s="333" t="n"/>
      <c r="AX28" s="332" t="n">
        <v>1467</v>
      </c>
      <c r="AY28" s="333" t="n"/>
      <c r="AZ28" s="332" t="n">
        <v>983</v>
      </c>
      <c r="BA28" s="333" t="n"/>
      <c r="BB28" s="332" t="n">
        <v>1006</v>
      </c>
      <c r="BC28" s="333" t="n"/>
      <c r="BD28" s="332" t="n">
        <v>563</v>
      </c>
      <c r="BE28" s="333" t="n"/>
      <c r="BF28" s="332" t="n">
        <v>226</v>
      </c>
      <c r="BG28" s="333" t="n"/>
      <c r="BH28" s="332" t="n">
        <v>548</v>
      </c>
      <c r="BI28" s="333" t="n"/>
      <c r="BJ28" s="332" t="n">
        <v>757</v>
      </c>
      <c r="BK28" s="333" t="n"/>
      <c r="BL28" s="195">
        <f>AVERAGE(B28,D28,F28,H28,J28,L28,N28,P28,R28,T28,V28,X28,Z28,AB28,AD28,AF28,AH28,AJ28,AL28,AN28,AP28,AR28,AT28,AV28,AX28,AZ28,BB28,BD28,BF28,BH28,BJ28,)</f>
        <v/>
      </c>
      <c r="BM28" s="196" t="n"/>
      <c r="BN28" s="195">
        <f>SUM(B28,D28,F28,H28,J28,L28,N28,P28,R28,T28,V28,X28,Z28,AB28,AD28,AF28,AH28,AJ28,AL28,AN28,AP28,AR28,AT28,AV28,AX28,AZ28,BB28,BD28,BF28,BH28,BJ28)</f>
        <v/>
      </c>
      <c r="BO28" s="155" t="n"/>
    </row>
    <row r="29">
      <c r="A29" s="6" t="inlineStr">
        <is>
          <t>Составная конверсия «Voice-авторизация»</t>
        </is>
      </c>
      <c r="B29" s="319" t="n"/>
      <c r="C29" s="323" t="n"/>
      <c r="D29" s="319" t="n"/>
      <c r="E29" s="323" t="n"/>
      <c r="F29" s="319" t="n"/>
      <c r="G29" s="323" t="n"/>
      <c r="H29" s="319" t="n"/>
      <c r="I29" s="323" t="n"/>
      <c r="J29" s="319" t="n"/>
      <c r="K29" s="323" t="n"/>
      <c r="L29" s="319" t="n"/>
      <c r="M29" s="323" t="n"/>
      <c r="N29" s="319" t="n"/>
      <c r="O29" s="323" t="n"/>
      <c r="P29" s="319" t="n"/>
      <c r="Q29" s="323" t="n"/>
      <c r="R29" s="319" t="n"/>
      <c r="S29" s="323" t="n"/>
      <c r="T29" s="319" t="n"/>
      <c r="U29" s="323" t="n"/>
      <c r="V29" s="319" t="n"/>
      <c r="W29" s="323" t="n"/>
      <c r="X29" s="319" t="n"/>
      <c r="Y29" s="323" t="n"/>
      <c r="Z29" s="319" t="n"/>
      <c r="AA29" s="323" t="n"/>
      <c r="AB29" s="319" t="n"/>
      <c r="AC29" s="323" t="n"/>
      <c r="AD29" s="319" t="n"/>
      <c r="AE29" s="323" t="n"/>
      <c r="AF29" s="319" t="n"/>
      <c r="AG29" s="323" t="n"/>
      <c r="AH29" s="319" t="n"/>
      <c r="AI29" s="323" t="n"/>
      <c r="AJ29" s="319" t="n"/>
      <c r="AK29" s="323" t="n"/>
      <c r="AL29" s="319" t="n"/>
      <c r="AM29" s="323" t="n"/>
      <c r="AN29" s="319" t="n"/>
      <c r="AO29" s="323" t="n"/>
      <c r="AP29" s="319" t="n"/>
      <c r="AQ29" s="323" t="n"/>
      <c r="AR29" s="319" t="n"/>
      <c r="AS29" s="323" t="n"/>
      <c r="AT29" s="319" t="n"/>
      <c r="AU29" s="323" t="n"/>
      <c r="AV29" s="319" t="n"/>
      <c r="AW29" s="323" t="n"/>
      <c r="AX29" s="319" t="n"/>
      <c r="AY29" s="323" t="n"/>
      <c r="AZ29" s="319" t="n"/>
      <c r="BA29" s="323" t="n"/>
      <c r="BB29" s="319" t="n"/>
      <c r="BC29" s="323" t="n"/>
      <c r="BD29" s="319" t="n"/>
      <c r="BE29" s="323" t="n"/>
      <c r="BF29" s="319" t="n"/>
      <c r="BG29" s="323" t="n"/>
      <c r="BH29" s="319" t="n"/>
      <c r="BI29" s="323" t="n"/>
      <c r="BJ29" s="319" t="n"/>
      <c r="BK29" s="323" t="n"/>
      <c r="BL29" s="167" t="n"/>
      <c r="BM29" s="170" t="n"/>
      <c r="BN29" s="167" t="n"/>
      <c r="BO29" s="155" t="n"/>
    </row>
    <row r="30">
      <c r="A30" s="9" t="inlineStr">
        <is>
          <t>Открылось окно авторизации</t>
        </is>
      </c>
      <c r="B30" s="334" t="n">
        <v>7952</v>
      </c>
      <c r="C30" s="335">
        <f>B30/B4</f>
        <v/>
      </c>
      <c r="D30" s="334" t="n">
        <v>9980</v>
      </c>
      <c r="E30" s="335">
        <f>D30/D4</f>
        <v/>
      </c>
      <c r="F30" s="334" t="n">
        <v>9855</v>
      </c>
      <c r="G30" s="335">
        <f>F30/F4</f>
        <v/>
      </c>
      <c r="H30" s="334" t="n">
        <v>12871</v>
      </c>
      <c r="I30" s="335">
        <f>H30/H4</f>
        <v/>
      </c>
      <c r="J30" s="334" t="n">
        <v>14383</v>
      </c>
      <c r="K30" s="335">
        <f>J30/J4</f>
        <v/>
      </c>
      <c r="L30" s="334" t="n">
        <v>17871</v>
      </c>
      <c r="M30" s="335">
        <f>L30/L4</f>
        <v/>
      </c>
      <c r="N30" s="334" t="n">
        <v>12774</v>
      </c>
      <c r="O30" s="335">
        <f>N30/N4</f>
        <v/>
      </c>
      <c r="P30" s="334" t="n">
        <v>10001</v>
      </c>
      <c r="Q30" s="335">
        <f>P30/P4</f>
        <v/>
      </c>
      <c r="R30" s="334" t="n">
        <v>8990</v>
      </c>
      <c r="S30" s="335">
        <f>R30/R4</f>
        <v/>
      </c>
      <c r="T30" s="334" t="n">
        <v>13216</v>
      </c>
      <c r="U30" s="335">
        <f>T30/T4</f>
        <v/>
      </c>
      <c r="V30" s="334" t="n">
        <v>19446</v>
      </c>
      <c r="W30" s="335">
        <f>V30/V4</f>
        <v/>
      </c>
      <c r="X30" s="334" t="n">
        <v>21700</v>
      </c>
      <c r="Y30" s="335">
        <f>X30/X4</f>
        <v/>
      </c>
      <c r="Z30" s="334" t="n">
        <v>27368</v>
      </c>
      <c r="AA30" s="335">
        <f>Z30/Z4</f>
        <v/>
      </c>
      <c r="AB30" s="334" t="n">
        <v>18249</v>
      </c>
      <c r="AC30" s="335">
        <f>AB30/AB4</f>
        <v/>
      </c>
      <c r="AD30" s="334" t="n">
        <v>14105</v>
      </c>
      <c r="AE30" s="335">
        <f>AD30/AD4</f>
        <v/>
      </c>
      <c r="AF30" s="334" t="n">
        <v>21539</v>
      </c>
      <c r="AG30" s="335">
        <f>AF30/AF4</f>
        <v/>
      </c>
      <c r="AH30" s="334" t="n">
        <v>18267</v>
      </c>
      <c r="AI30" s="335">
        <f>AH30/AH4</f>
        <v/>
      </c>
      <c r="AJ30" s="334" t="n">
        <v>15643</v>
      </c>
      <c r="AK30" s="335">
        <f>AJ30/AJ4</f>
        <v/>
      </c>
      <c r="AL30" s="334" t="n">
        <v>12380</v>
      </c>
      <c r="AM30" s="335">
        <f>AL30/AL4</f>
        <v/>
      </c>
      <c r="AN30" s="334" t="n">
        <v>16501</v>
      </c>
      <c r="AO30" s="335">
        <f>AN30/AN4</f>
        <v/>
      </c>
      <c r="AP30" s="334" t="n">
        <v>10270</v>
      </c>
      <c r="AQ30" s="335">
        <f>AP30/AP4</f>
        <v/>
      </c>
      <c r="AR30" s="334" t="n">
        <v>8083</v>
      </c>
      <c r="AS30" s="335">
        <f>AR30/AR4</f>
        <v/>
      </c>
      <c r="AT30" s="334" t="n">
        <v>11973</v>
      </c>
      <c r="AU30" s="335">
        <f>AT30/AT4</f>
        <v/>
      </c>
      <c r="AV30" s="334" t="n">
        <v>10657</v>
      </c>
      <c r="AW30" s="335">
        <f>AV30/AV4</f>
        <v/>
      </c>
      <c r="AX30" s="334" t="n">
        <v>11627</v>
      </c>
      <c r="AY30" s="335">
        <f>AX30/AX4</f>
        <v/>
      </c>
      <c r="AZ30" s="334" t="n">
        <v>10273</v>
      </c>
      <c r="BA30" s="335">
        <f>AZ30/AZ4</f>
        <v/>
      </c>
      <c r="BB30" s="334" t="n">
        <v>10786</v>
      </c>
      <c r="BC30" s="335">
        <f>BB30/BB4</f>
        <v/>
      </c>
      <c r="BD30" s="334" t="n">
        <v>7940</v>
      </c>
      <c r="BE30" s="335">
        <f>BD30/BD4</f>
        <v/>
      </c>
      <c r="BF30" s="334" t="n">
        <v>6871</v>
      </c>
      <c r="BG30" s="335">
        <f>BF30/BF4</f>
        <v/>
      </c>
      <c r="BH30" s="334" t="n">
        <v>9811</v>
      </c>
      <c r="BI30" s="335">
        <f>BH30/BH4</f>
        <v/>
      </c>
      <c r="BJ30" s="334" t="n">
        <v>9998</v>
      </c>
      <c r="BK30" s="335">
        <f>BJ30/BJ4</f>
        <v/>
      </c>
      <c r="BL30" s="167">
        <f>AVERAGE(B30,D30,F30,H30,J30,L30,N30,P30,R30,T30,V30,X30,Z30,AB30,AD30,AF30,AH30,AJ30,AL30,AN30,AP30,AR30,AT30,AV30,AX30,AZ30,BB30,BD30,BF30,BH30,BJ30,)</f>
        <v/>
      </c>
      <c r="BM30" s="170">
        <f>BL30/BL4</f>
        <v/>
      </c>
      <c r="BN30" s="167">
        <f>SUM(B30,D30,F30,H30,J30,L30,N30,P30,R30,T30,V30,X30,Z30,AB30,AD30,AF30,AH30,AJ30,AL30,AN30,AP30,AR30,AT30,AV30,AX30,AZ30,BB30,BD30,BF30,BH30,BJ30)</f>
        <v/>
      </c>
      <c r="BO30" s="155" t="n"/>
    </row>
    <row r="31">
      <c r="A31" s="9" t="inlineStr">
        <is>
          <t>Ввёл код</t>
        </is>
      </c>
      <c r="B31" s="334" t="n">
        <v>7699</v>
      </c>
      <c r="C31" s="335">
        <f>B31/B30</f>
        <v/>
      </c>
      <c r="D31" s="334" t="n">
        <v>9632</v>
      </c>
      <c r="E31" s="335">
        <f>D31/D30</f>
        <v/>
      </c>
      <c r="F31" s="334" t="n">
        <v>9517</v>
      </c>
      <c r="G31" s="335">
        <f>F31/F30</f>
        <v/>
      </c>
      <c r="H31" s="334" t="n">
        <v>12416</v>
      </c>
      <c r="I31" s="335">
        <f>H31/H30</f>
        <v/>
      </c>
      <c r="J31" s="334" t="n">
        <v>13886</v>
      </c>
      <c r="K31" s="335">
        <f>J31/J30</f>
        <v/>
      </c>
      <c r="L31" s="334" t="n">
        <v>17256</v>
      </c>
      <c r="M31" s="335">
        <f>L31/L30</f>
        <v/>
      </c>
      <c r="N31" s="334" t="n">
        <v>12328</v>
      </c>
      <c r="O31" s="335">
        <f>N31/N30</f>
        <v/>
      </c>
      <c r="P31" s="334" t="n">
        <v>9680</v>
      </c>
      <c r="Q31" s="335">
        <f>P31/P30</f>
        <v/>
      </c>
      <c r="R31" s="334" t="n">
        <v>8657</v>
      </c>
      <c r="S31" s="335">
        <f>R31/R30</f>
        <v/>
      </c>
      <c r="T31" s="334" t="n">
        <v>12767</v>
      </c>
      <c r="U31" s="335">
        <f>T31/T30</f>
        <v/>
      </c>
      <c r="V31" s="334" t="n">
        <v>18766</v>
      </c>
      <c r="W31" s="335">
        <f>V31/V30</f>
        <v/>
      </c>
      <c r="X31" s="334" t="n">
        <v>20914</v>
      </c>
      <c r="Y31" s="335">
        <f>X31/X30</f>
        <v/>
      </c>
      <c r="Z31" s="334" t="n">
        <v>26428</v>
      </c>
      <c r="AA31" s="335">
        <f>Z31/Z30</f>
        <v/>
      </c>
      <c r="AB31" s="334" t="n">
        <v>17584</v>
      </c>
      <c r="AC31" s="335">
        <f>AB31/AB30</f>
        <v/>
      </c>
      <c r="AD31" s="334" t="n">
        <v>13651</v>
      </c>
      <c r="AE31" s="335">
        <f>AD31/AD30</f>
        <v/>
      </c>
      <c r="AF31" s="334" t="n">
        <v>20669</v>
      </c>
      <c r="AG31" s="335">
        <f>AF31/AF30</f>
        <v/>
      </c>
      <c r="AH31" s="334" t="n">
        <v>17613</v>
      </c>
      <c r="AI31" s="335">
        <f>AH31/AH30</f>
        <v/>
      </c>
      <c r="AJ31" s="334" t="n">
        <v>15047</v>
      </c>
      <c r="AK31" s="335">
        <f>AJ31/AJ30</f>
        <v/>
      </c>
      <c r="AL31" s="334" t="n">
        <v>11949</v>
      </c>
      <c r="AM31" s="335">
        <f>AL31/AL30</f>
        <v/>
      </c>
      <c r="AN31" s="334" t="n">
        <v>15962</v>
      </c>
      <c r="AO31" s="335">
        <f>AN31/AN30</f>
        <v/>
      </c>
      <c r="AP31" s="334" t="n">
        <v>9871</v>
      </c>
      <c r="AQ31" s="335">
        <f>AP31/AP30</f>
        <v/>
      </c>
      <c r="AR31" s="334" t="n">
        <v>7785</v>
      </c>
      <c r="AS31" s="335">
        <f>AR31/AR30</f>
        <v/>
      </c>
      <c r="AT31" s="334" t="n">
        <v>11545</v>
      </c>
      <c r="AU31" s="335">
        <f>AT31/AT30</f>
        <v/>
      </c>
      <c r="AV31" s="334" t="n">
        <v>10187</v>
      </c>
      <c r="AW31" s="335">
        <f>AV31/AV30</f>
        <v/>
      </c>
      <c r="AX31" s="334" t="n">
        <v>11086</v>
      </c>
      <c r="AY31" s="335">
        <f>AX31/AX30</f>
        <v/>
      </c>
      <c r="AZ31" s="334" t="n">
        <v>9909</v>
      </c>
      <c r="BA31" s="335">
        <f>AZ31/AZ30</f>
        <v/>
      </c>
      <c r="BB31" s="334" t="n">
        <v>10324</v>
      </c>
      <c r="BC31" s="335">
        <f>BB31/BB30</f>
        <v/>
      </c>
      <c r="BD31" s="334" t="n">
        <v>7631</v>
      </c>
      <c r="BE31" s="335">
        <f>BD31/BD30</f>
        <v/>
      </c>
      <c r="BF31" s="334" t="n">
        <v>6621</v>
      </c>
      <c r="BG31" s="335">
        <f>BF31/BF30</f>
        <v/>
      </c>
      <c r="BH31" s="334" t="n">
        <v>9481</v>
      </c>
      <c r="BI31" s="335">
        <f>BH31/BH30</f>
        <v/>
      </c>
      <c r="BJ31" s="334" t="n">
        <v>9607</v>
      </c>
      <c r="BK31" s="335">
        <f>BJ31/BJ30</f>
        <v/>
      </c>
      <c r="BL31" s="167">
        <f>AVERAGE(B31,D31,F31,H31,J31,L31,N31,P31,R31,T31,V31,X31,Z31,AB31,AD31,AF31,AH31,AJ31,AL31,AN31,AP31,AR31,AT31,AV31,AX31,AZ31,BB31,BD31,BF31,BH31,BJ31,)</f>
        <v/>
      </c>
      <c r="BM31" s="170">
        <f>BL31/BL30</f>
        <v/>
      </c>
      <c r="BN31" s="167">
        <f>SUM(B31,D31,F31,H31,J31,L31,N31,P31,R31,T31,V31,X31,Z31,AB31,AD31,AF31,AH31,AJ31,AL31,AN31,AP31,AR31,AT31,AV31,AX31,AZ31,BB31,BD31,BF31,BH31,BJ31)</f>
        <v/>
      </c>
      <c r="BO31" s="155" t="n"/>
    </row>
    <row r="32">
      <c r="A32" s="9" t="inlineStr">
        <is>
          <t>Нажал кнопку "Проверить код"</t>
        </is>
      </c>
      <c r="B32" s="334" t="n">
        <v>7424</v>
      </c>
      <c r="C32" s="335">
        <f>B32/B30</f>
        <v/>
      </c>
      <c r="D32" s="334" t="n">
        <v>9261</v>
      </c>
      <c r="E32" s="335">
        <f>D32/D30</f>
        <v/>
      </c>
      <c r="F32" s="334" t="n">
        <v>9161</v>
      </c>
      <c r="G32" s="335">
        <f>F32/F30</f>
        <v/>
      </c>
      <c r="H32" s="334" t="n">
        <v>11947</v>
      </c>
      <c r="I32" s="335">
        <f>H32/H30</f>
        <v/>
      </c>
      <c r="J32" s="334" t="n">
        <v>13339</v>
      </c>
      <c r="K32" s="335">
        <f>J32/J30</f>
        <v/>
      </c>
      <c r="L32" s="334" t="n">
        <v>16603</v>
      </c>
      <c r="M32" s="335">
        <f>L32/L30</f>
        <v/>
      </c>
      <c r="N32" s="334" t="n">
        <v>11912</v>
      </c>
      <c r="O32" s="335">
        <f>N32/N30</f>
        <v/>
      </c>
      <c r="P32" s="334" t="n">
        <v>9310</v>
      </c>
      <c r="Q32" s="335">
        <f>P32/P30</f>
        <v/>
      </c>
      <c r="R32" s="334" t="n">
        <v>8356</v>
      </c>
      <c r="S32" s="335">
        <f>R32/R30</f>
        <v/>
      </c>
      <c r="T32" s="334" t="n">
        <v>12265</v>
      </c>
      <c r="U32" s="335">
        <f>T32/T30</f>
        <v/>
      </c>
      <c r="V32" s="334" t="n">
        <v>18125</v>
      </c>
      <c r="W32" s="335">
        <f>V32/V30</f>
        <v/>
      </c>
      <c r="X32" s="334" t="n">
        <v>20180</v>
      </c>
      <c r="Y32" s="335">
        <f>X32/X30</f>
        <v/>
      </c>
      <c r="Z32" s="334" t="n">
        <v>25598</v>
      </c>
      <c r="AA32" s="335">
        <f>Z32/Z30</f>
        <v/>
      </c>
      <c r="AB32" s="334" t="n">
        <v>16932</v>
      </c>
      <c r="AC32" s="335">
        <f>AB32/AB30</f>
        <v/>
      </c>
      <c r="AD32" s="334" t="n">
        <v>13163</v>
      </c>
      <c r="AE32" s="335">
        <f>AD32/AD30</f>
        <v/>
      </c>
      <c r="AF32" s="334" t="n">
        <v>19938</v>
      </c>
      <c r="AG32" s="335">
        <f>AF32/AF30</f>
        <v/>
      </c>
      <c r="AH32" s="334" t="n">
        <v>16945</v>
      </c>
      <c r="AI32" s="335">
        <f>AH32/AH30</f>
        <v/>
      </c>
      <c r="AJ32" s="334" t="n">
        <v>14487</v>
      </c>
      <c r="AK32" s="335">
        <f>AJ32/AJ30</f>
        <v/>
      </c>
      <c r="AL32" s="334" t="n">
        <v>11542</v>
      </c>
      <c r="AM32" s="335">
        <f>AL32/AL30</f>
        <v/>
      </c>
      <c r="AN32" s="334" t="n">
        <v>15445</v>
      </c>
      <c r="AO32" s="335">
        <f>AN32/AN30</f>
        <v/>
      </c>
      <c r="AP32" s="334" t="n">
        <v>9429</v>
      </c>
      <c r="AQ32" s="335">
        <f>AP32/AP30</f>
        <v/>
      </c>
      <c r="AR32" s="334" t="n">
        <v>7426</v>
      </c>
      <c r="AS32" s="335">
        <f>AR32/AR30</f>
        <v/>
      </c>
      <c r="AT32" s="334" t="n">
        <v>11041</v>
      </c>
      <c r="AU32" s="335">
        <f>AT32/AT30</f>
        <v/>
      </c>
      <c r="AV32" s="334" t="n">
        <v>9716</v>
      </c>
      <c r="AW32" s="335">
        <f>AV32/AV30</f>
        <v/>
      </c>
      <c r="AX32" s="334" t="n">
        <v>10653</v>
      </c>
      <c r="AY32" s="335">
        <f>AX32/AX30</f>
        <v/>
      </c>
      <c r="AZ32" s="334" t="n">
        <v>9491</v>
      </c>
      <c r="BA32" s="335">
        <f>AZ32/AZ30</f>
        <v/>
      </c>
      <c r="BB32" s="334" t="n">
        <v>9935</v>
      </c>
      <c r="BC32" s="335">
        <f>BB32/BB30</f>
        <v/>
      </c>
      <c r="BD32" s="334" t="n">
        <v>7299</v>
      </c>
      <c r="BE32" s="335">
        <f>BD32/BD30</f>
        <v/>
      </c>
      <c r="BF32" s="334" t="n">
        <v>6343</v>
      </c>
      <c r="BG32" s="335">
        <f>BF32/BF30</f>
        <v/>
      </c>
      <c r="BH32" s="334" t="n">
        <v>9077</v>
      </c>
      <c r="BI32" s="335">
        <f>BH32/BH30</f>
        <v/>
      </c>
      <c r="BJ32" s="334" t="n">
        <v>9190</v>
      </c>
      <c r="BK32" s="335">
        <f>BJ32/BJ30</f>
        <v/>
      </c>
      <c r="BL32" s="167">
        <f>AVERAGE(B32,D32,F32,H32,J32,L32,N32,P32,R32,T32,V32,X32,Z32,AB32,AD32,AF32,AH32,AJ32,AL32,AN32,AP32,AR32,AT32,AV32,AX32,AZ32,BB32,BD32,BF32,BH32,BJ32,)</f>
        <v/>
      </c>
      <c r="BM32" s="170">
        <f>BL32/BL30</f>
        <v/>
      </c>
      <c r="BN32" s="167">
        <f>SUM(B32,D32,F32,H32,J32,L32,N32,P32,R32,T32,V32,X32,Z32,AB32,AD32,AF32,AH32,AJ32,AL32,AN32,AP32,AR32,AT32,AV32,AX32,AZ32,BB32,BD32,BF32,BH32,BJ32)</f>
        <v/>
      </c>
      <c r="BO32" s="155" t="n"/>
    </row>
    <row r="33" ht="15.75" customHeight="1" s="665" thickBot="1">
      <c r="A33" s="12" t="inlineStr">
        <is>
          <t>Код принят сервером</t>
        </is>
      </c>
      <c r="B33" s="334" t="n">
        <v>6903</v>
      </c>
      <c r="C33" s="335">
        <f>B33/B30</f>
        <v/>
      </c>
      <c r="D33" s="334" t="n">
        <v>8733</v>
      </c>
      <c r="E33" s="335">
        <f>D33/D30</f>
        <v/>
      </c>
      <c r="F33" s="334" t="n">
        <v>8602</v>
      </c>
      <c r="G33" s="335">
        <f>F33/F30</f>
        <v/>
      </c>
      <c r="H33" s="334" t="n">
        <v>11344</v>
      </c>
      <c r="I33" s="335">
        <f>H33/H30</f>
        <v/>
      </c>
      <c r="J33" s="334" t="n">
        <v>12791</v>
      </c>
      <c r="K33" s="335">
        <f>J33/J30</f>
        <v/>
      </c>
      <c r="L33" s="334" t="n">
        <v>16118</v>
      </c>
      <c r="M33" s="335">
        <f>L33/L30</f>
        <v/>
      </c>
      <c r="N33" s="334" t="n">
        <v>11515</v>
      </c>
      <c r="O33" s="335">
        <f>N33/N30</f>
        <v/>
      </c>
      <c r="P33" s="334" t="n">
        <v>8865</v>
      </c>
      <c r="Q33" s="335">
        <f>P33/P30</f>
        <v/>
      </c>
      <c r="R33" s="334" t="n">
        <v>7919</v>
      </c>
      <c r="S33" s="335">
        <f>R33/R30</f>
        <v/>
      </c>
      <c r="T33" s="334" t="n">
        <v>11759</v>
      </c>
      <c r="U33" s="335">
        <f>T33/T30</f>
        <v/>
      </c>
      <c r="V33" s="334" t="n">
        <v>17579</v>
      </c>
      <c r="W33" s="335">
        <f>V33/V30</f>
        <v/>
      </c>
      <c r="X33" s="334" t="n">
        <v>19626</v>
      </c>
      <c r="Y33" s="335">
        <f>X33/X30</f>
        <v/>
      </c>
      <c r="Z33" s="334" t="n">
        <v>25096</v>
      </c>
      <c r="AA33" s="335">
        <f>Z33/Z30</f>
        <v/>
      </c>
      <c r="AB33" s="334" t="n">
        <v>16490</v>
      </c>
      <c r="AC33" s="335">
        <f>AB33/AB30</f>
        <v/>
      </c>
      <c r="AD33" s="334" t="n">
        <v>12707</v>
      </c>
      <c r="AE33" s="335">
        <f>AD33/AD30</f>
        <v/>
      </c>
      <c r="AF33" s="334" t="n">
        <v>19380</v>
      </c>
      <c r="AG33" s="335">
        <f>AF33/AF30</f>
        <v/>
      </c>
      <c r="AH33" s="334" t="n">
        <v>16453</v>
      </c>
      <c r="AI33" s="335">
        <f>AH33/AH30</f>
        <v/>
      </c>
      <c r="AJ33" s="334" t="n">
        <v>13963</v>
      </c>
      <c r="AK33" s="335">
        <f>AJ33/AJ30</f>
        <v/>
      </c>
      <c r="AL33" s="334" t="n">
        <v>11119</v>
      </c>
      <c r="AM33" s="335">
        <f>AL33/AL30</f>
        <v/>
      </c>
      <c r="AN33" s="334" t="n">
        <v>14937</v>
      </c>
      <c r="AO33" s="335">
        <f>AN33/AN30</f>
        <v/>
      </c>
      <c r="AP33" s="334" t="n">
        <v>9044</v>
      </c>
      <c r="AQ33" s="335">
        <f>AP33/AP30</f>
        <v/>
      </c>
      <c r="AR33" s="334" t="n">
        <v>7034</v>
      </c>
      <c r="AS33" s="335">
        <f>AR33/AR30</f>
        <v/>
      </c>
      <c r="AT33" s="334" t="n">
        <v>10542</v>
      </c>
      <c r="AU33" s="335">
        <f>AT33/AT30</f>
        <v/>
      </c>
      <c r="AV33" s="334" t="n">
        <v>9275</v>
      </c>
      <c r="AW33" s="335">
        <f>AV33/AV30</f>
        <v/>
      </c>
      <c r="AX33" s="334" t="n">
        <v>10204</v>
      </c>
      <c r="AY33" s="335">
        <f>AX33/AX30</f>
        <v/>
      </c>
      <c r="AZ33" s="334" t="n">
        <v>9042</v>
      </c>
      <c r="BA33" s="335">
        <f>AZ33/AZ30</f>
        <v/>
      </c>
      <c r="BB33" s="334" t="n">
        <v>9543</v>
      </c>
      <c r="BC33" s="335">
        <f>BB33/BB30</f>
        <v/>
      </c>
      <c r="BD33" s="334" t="n">
        <v>6863</v>
      </c>
      <c r="BE33" s="335">
        <f>BD33/BD30</f>
        <v/>
      </c>
      <c r="BF33" s="334" t="n">
        <v>5853</v>
      </c>
      <c r="BG33" s="335">
        <f>BF33/BF30</f>
        <v/>
      </c>
      <c r="BH33" s="334" t="n">
        <v>8654</v>
      </c>
      <c r="BI33" s="335">
        <f>BH33/BH30</f>
        <v/>
      </c>
      <c r="BJ33" s="334" t="n">
        <v>8821</v>
      </c>
      <c r="BK33" s="335">
        <f>BJ33/BJ30</f>
        <v/>
      </c>
      <c r="BL33" s="167">
        <f>AVERAGE(B33,D33,F33,H33,J33,L33,N33,P33,R33,T33,V33,X33,Z33,AB33,AD33,AF33,AH33,AJ33,AL33,AN33,AP33,AR33,AT33,AV33,AX33,AZ33,BB33,BD33,BF33,BH33,BJ33,)</f>
        <v/>
      </c>
      <c r="BM33" s="170">
        <f>BL33/BL30</f>
        <v/>
      </c>
      <c r="BN33" s="167">
        <f>SUM(B33,D33,F33,H33,J33,L33,N33,P33,R33,T33,V33,X33,Z33,AB33,AD33,AF33,AH33,AJ33,AL33,AN33,AP33,AR33,AT33,AV33,AX33,AZ33,BB33,BD33,BF33,BH33,BJ33)</f>
        <v/>
      </c>
      <c r="BO33" s="155" t="n"/>
    </row>
    <row r="34" ht="15.75" customHeight="1" s="665" thickBot="1">
      <c r="A34" s="10" t="inlineStr">
        <is>
          <t>Сменить телефон (клик в кнопку ЛК =100%)</t>
        </is>
      </c>
      <c r="B34" s="332" t="n">
        <v>178</v>
      </c>
      <c r="C34" s="333">
        <f>B34/B6</f>
        <v/>
      </c>
      <c r="D34" s="332" t="n">
        <v>198</v>
      </c>
      <c r="E34" s="333">
        <f>D34/D6</f>
        <v/>
      </c>
      <c r="F34" s="332" t="n">
        <v>208</v>
      </c>
      <c r="G34" s="333">
        <f>F34/F6</f>
        <v/>
      </c>
      <c r="H34" s="332" t="n">
        <v>288</v>
      </c>
      <c r="I34" s="333">
        <f>H34/H6</f>
        <v/>
      </c>
      <c r="J34" s="332" t="n">
        <v>321</v>
      </c>
      <c r="K34" s="333">
        <f>J34/J6</f>
        <v/>
      </c>
      <c r="L34" s="332" t="n">
        <v>377</v>
      </c>
      <c r="M34" s="333">
        <f>L34/L6</f>
        <v/>
      </c>
      <c r="N34" s="332" t="n">
        <v>267</v>
      </c>
      <c r="O34" s="333">
        <f>N34/N6</f>
        <v/>
      </c>
      <c r="P34" s="332" t="n">
        <v>224</v>
      </c>
      <c r="Q34" s="333">
        <f>P34/P6</f>
        <v/>
      </c>
      <c r="R34" s="332" t="n">
        <v>224</v>
      </c>
      <c r="S34" s="333">
        <f>R34/R6</f>
        <v/>
      </c>
      <c r="T34" s="332" t="n">
        <v>290</v>
      </c>
      <c r="U34" s="333">
        <f>T34/T6</f>
        <v/>
      </c>
      <c r="V34" s="332" t="n">
        <v>431</v>
      </c>
      <c r="W34" s="333">
        <f>V34/V6</f>
        <v/>
      </c>
      <c r="X34" s="332" t="n">
        <v>480</v>
      </c>
      <c r="Y34" s="333">
        <f>X34/X6</f>
        <v/>
      </c>
      <c r="Z34" s="332" t="n">
        <v>549</v>
      </c>
      <c r="AA34" s="333">
        <f>Z34/Z6</f>
        <v/>
      </c>
      <c r="AB34" s="332" t="n">
        <v>390</v>
      </c>
      <c r="AC34" s="333">
        <f>AB34/AB6</f>
        <v/>
      </c>
      <c r="AD34" s="332" t="n">
        <v>308</v>
      </c>
      <c r="AE34" s="333">
        <f>AD34/AD6</f>
        <v/>
      </c>
      <c r="AF34" s="332" t="n">
        <v>485</v>
      </c>
      <c r="AG34" s="333">
        <f>AF34/AF6</f>
        <v/>
      </c>
      <c r="AH34" s="332" t="n">
        <v>381</v>
      </c>
      <c r="AI34" s="333">
        <f>AH34/AH6</f>
        <v/>
      </c>
      <c r="AJ34" s="332" t="n">
        <v>319</v>
      </c>
      <c r="AK34" s="333">
        <f>AJ34/AJ6</f>
        <v/>
      </c>
      <c r="AL34" s="332" t="n">
        <v>293</v>
      </c>
      <c r="AM34" s="333">
        <f>AL34/AL6</f>
        <v/>
      </c>
      <c r="AN34" s="332" t="n">
        <v>406</v>
      </c>
      <c r="AO34" s="333">
        <f>AN34/AN6</f>
        <v/>
      </c>
      <c r="AP34" s="332" t="n">
        <v>212</v>
      </c>
      <c r="AQ34" s="333">
        <f>AP34/AP6</f>
        <v/>
      </c>
      <c r="AR34" s="332" t="n">
        <v>156</v>
      </c>
      <c r="AS34" s="333">
        <f>AR34/AR6</f>
        <v/>
      </c>
      <c r="AT34" s="332" t="n">
        <v>260</v>
      </c>
      <c r="AU34" s="333">
        <f>AT34/AT6</f>
        <v/>
      </c>
      <c r="AV34" s="332" t="n">
        <v>249</v>
      </c>
      <c r="AW34" s="333">
        <f>AV34/AV6</f>
        <v/>
      </c>
      <c r="AX34" s="332" t="n">
        <v>303</v>
      </c>
      <c r="AY34" s="333">
        <f>AX34/AX6</f>
        <v/>
      </c>
      <c r="AZ34" s="332" t="n">
        <v>234</v>
      </c>
      <c r="BA34" s="333">
        <f>AZ34/AZ6</f>
        <v/>
      </c>
      <c r="BB34" s="332" t="n">
        <v>232</v>
      </c>
      <c r="BC34" s="333">
        <f>BB34/BB6</f>
        <v/>
      </c>
      <c r="BD34" s="332" t="n">
        <v>170</v>
      </c>
      <c r="BE34" s="333">
        <f>BD34/BD6</f>
        <v/>
      </c>
      <c r="BF34" s="332" t="n">
        <v>157</v>
      </c>
      <c r="BG34" s="333">
        <f>BF34/BF6</f>
        <v/>
      </c>
      <c r="BH34" s="332" t="n">
        <v>200</v>
      </c>
      <c r="BI34" s="333">
        <f>BH34/BH6</f>
        <v/>
      </c>
      <c r="BJ34" s="332" t="n">
        <v>199</v>
      </c>
      <c r="BK34" s="333">
        <f>BJ34/BJ6</f>
        <v/>
      </c>
      <c r="BL34" s="195">
        <f>AVERAGE(B34,D34,F34,H34,J34,L34,N34,P34,R34,T34,V34,X34,Z34,AB34,AD34,AF34,AH34,AJ34,AL34,AN34,AP34,AR34,AT34,AV34,AX34,AZ34,BB34,BD34,BF34,BH34,BJ34,)</f>
        <v/>
      </c>
      <c r="BM34" s="199">
        <f>BL34/BL6</f>
        <v/>
      </c>
      <c r="BN34" s="195">
        <f>SUM(B34,D34,F34,H34,J34,L34,N34,P34,R34,T34,V34,X34,Z34,AB34,AD34,AF34,AH34,AJ34,AL34,AN34,AP34,AR34,AT34,AV34,AX34,AZ34,BB34,BD34,BF34,BH34,BJ34)</f>
        <v/>
      </c>
      <c r="BO34" s="155" t="n"/>
    </row>
    <row r="35" ht="15.75" customHeight="1" s="665" thickBot="1">
      <c r="A35" s="10" t="inlineStr">
        <is>
          <t>СМС в авторизации повторная (100% — клик в кнопку ЛК)</t>
        </is>
      </c>
      <c r="B35" s="332" t="n">
        <v>218</v>
      </c>
      <c r="C35" s="333">
        <f>B35/B6</f>
        <v/>
      </c>
      <c r="D35" s="332" t="n">
        <v>291</v>
      </c>
      <c r="E35" s="333">
        <f>D35/D6</f>
        <v/>
      </c>
      <c r="F35" s="332" t="n">
        <v>289</v>
      </c>
      <c r="G35" s="333">
        <f>F35/F6</f>
        <v/>
      </c>
      <c r="H35" s="332" t="n">
        <v>382</v>
      </c>
      <c r="I35" s="333">
        <f>H35/H6</f>
        <v/>
      </c>
      <c r="J35" s="332" t="n">
        <v>438</v>
      </c>
      <c r="K35" s="333">
        <f>J35/J6</f>
        <v/>
      </c>
      <c r="L35" s="332" t="n">
        <v>507</v>
      </c>
      <c r="M35" s="333">
        <f>L35/L6</f>
        <v/>
      </c>
      <c r="N35" s="332" t="n">
        <v>410</v>
      </c>
      <c r="O35" s="333">
        <f>N35/N6</f>
        <v/>
      </c>
      <c r="P35" s="332" t="n">
        <v>284</v>
      </c>
      <c r="Q35" s="333">
        <f>P35/P6</f>
        <v/>
      </c>
      <c r="R35" s="332" t="n">
        <v>290</v>
      </c>
      <c r="S35" s="333">
        <f>R35/R6</f>
        <v/>
      </c>
      <c r="T35" s="332" t="n">
        <v>383</v>
      </c>
      <c r="U35" s="333">
        <f>T35/T6</f>
        <v/>
      </c>
      <c r="V35" s="332" t="n">
        <v>699</v>
      </c>
      <c r="W35" s="333">
        <f>V35/V6</f>
        <v/>
      </c>
      <c r="X35" s="332" t="n">
        <v>735</v>
      </c>
      <c r="Y35" s="333">
        <f>X35/X6</f>
        <v/>
      </c>
      <c r="Z35" s="332" t="n">
        <v>894</v>
      </c>
      <c r="AA35" s="333">
        <f>Z35/Z6</f>
        <v/>
      </c>
      <c r="AB35" s="332" t="n">
        <v>601</v>
      </c>
      <c r="AC35" s="333">
        <f>AB35/AB6</f>
        <v/>
      </c>
      <c r="AD35" s="332" t="n">
        <v>416</v>
      </c>
      <c r="AE35" s="333">
        <f>AD35/AD6</f>
        <v/>
      </c>
      <c r="AF35" s="332" t="n">
        <v>784</v>
      </c>
      <c r="AG35" s="333">
        <f>AF35/AF6</f>
        <v/>
      </c>
      <c r="AH35" s="332" t="n">
        <v>586</v>
      </c>
      <c r="AI35" s="333">
        <f>AH35/AH6</f>
        <v/>
      </c>
      <c r="AJ35" s="332" t="n">
        <v>494</v>
      </c>
      <c r="AK35" s="333">
        <f>AJ35/AJ6</f>
        <v/>
      </c>
      <c r="AL35" s="332" t="n">
        <v>382</v>
      </c>
      <c r="AM35" s="333">
        <f>AL35/AL6</f>
        <v/>
      </c>
      <c r="AN35" s="332" t="n">
        <v>645</v>
      </c>
      <c r="AO35" s="333">
        <f>AN35/AN6</f>
        <v/>
      </c>
      <c r="AP35" s="332" t="n">
        <v>333</v>
      </c>
      <c r="AQ35" s="333">
        <f>AP35/AP6</f>
        <v/>
      </c>
      <c r="AR35" s="332" t="n">
        <v>217</v>
      </c>
      <c r="AS35" s="333">
        <f>AR35/AR6</f>
        <v/>
      </c>
      <c r="AT35" s="332" t="n">
        <v>365</v>
      </c>
      <c r="AU35" s="333">
        <f>AT35/AT6</f>
        <v/>
      </c>
      <c r="AV35" s="332" t="n">
        <v>380</v>
      </c>
      <c r="AW35" s="333">
        <f>AV35/AV6</f>
        <v/>
      </c>
      <c r="AX35" s="332" t="n">
        <v>471</v>
      </c>
      <c r="AY35" s="333">
        <f>AX35/AX6</f>
        <v/>
      </c>
      <c r="AZ35" s="332" t="n">
        <v>282</v>
      </c>
      <c r="BA35" s="333">
        <f>AZ35/AZ6</f>
        <v/>
      </c>
      <c r="BB35" s="332" t="n">
        <v>370</v>
      </c>
      <c r="BC35" s="333">
        <f>BB35/BB6</f>
        <v/>
      </c>
      <c r="BD35" s="332" t="n">
        <v>218</v>
      </c>
      <c r="BE35" s="333">
        <f>BD35/BD6</f>
        <v/>
      </c>
      <c r="BF35" s="332" t="n">
        <v>181</v>
      </c>
      <c r="BG35" s="333">
        <f>BF35/BF6</f>
        <v/>
      </c>
      <c r="BH35" s="332" t="n">
        <v>249</v>
      </c>
      <c r="BI35" s="333">
        <f>BH35/BH6</f>
        <v/>
      </c>
      <c r="BJ35" s="332" t="n">
        <v>331</v>
      </c>
      <c r="BK35" s="333">
        <f>BJ35/BJ6</f>
        <v/>
      </c>
      <c r="BL35" s="195">
        <f>AVERAGE(B35,D35,F35,H35,J35,L35,N35,P35,R35,T35,V35,X35,Z35,AB35,AD35,AF35,AH35,AJ35,AL35,AN35,AP35,AR35,AT35,AV35,AX35,AZ35,BB35,BD35,BF35,BH35,BJ35,)</f>
        <v/>
      </c>
      <c r="BM35" s="196">
        <f>BL35/BL6</f>
        <v/>
      </c>
      <c r="BN35" s="195">
        <f>SUM(B35,D35,F35,H35,J35,L35,N35,P35,R35,T35,V35,X35,Z35,AB35,AD35,AF35,AH35,AJ35,AL35,AN35,AP35,AR35,AT35,AV35,AX35,AZ35,BB35,BD35,BF35,BH35,BJ35)</f>
        <v/>
      </c>
      <c r="BO35" s="155" t="n"/>
    </row>
    <row r="36">
      <c r="A36" s="6" t="inlineStr">
        <is>
          <t>Составная цель «Бронирование в ЛК»</t>
        </is>
      </c>
      <c r="B36" s="319" t="n"/>
      <c r="C36" s="323" t="n"/>
      <c r="D36" s="319" t="n"/>
      <c r="E36" s="323" t="n"/>
      <c r="F36" s="319" t="n"/>
      <c r="G36" s="323" t="n"/>
      <c r="H36" s="319" t="n"/>
      <c r="I36" s="323" t="n"/>
      <c r="J36" s="319" t="n"/>
      <c r="K36" s="323" t="n"/>
      <c r="L36" s="319" t="n"/>
      <c r="M36" s="323" t="n"/>
      <c r="N36" s="319" t="n"/>
      <c r="O36" s="323" t="n"/>
      <c r="P36" s="319" t="n"/>
      <c r="Q36" s="323" t="n"/>
      <c r="R36" s="319" t="n"/>
      <c r="S36" s="323" t="n"/>
      <c r="T36" s="319" t="n"/>
      <c r="U36" s="323" t="n"/>
      <c r="V36" s="319" t="n"/>
      <c r="W36" s="323" t="n"/>
      <c r="X36" s="319" t="n"/>
      <c r="Y36" s="323" t="n"/>
      <c r="Z36" s="319" t="n"/>
      <c r="AA36" s="323" t="n"/>
      <c r="AB36" s="319" t="n"/>
      <c r="AC36" s="323" t="n"/>
      <c r="AD36" s="319" t="n"/>
      <c r="AE36" s="323" t="n"/>
      <c r="AF36" s="319" t="n"/>
      <c r="AG36" s="323" t="n"/>
      <c r="AH36" s="319" t="n"/>
      <c r="AI36" s="323" t="n"/>
      <c r="AJ36" s="319" t="n"/>
      <c r="AK36" s="323" t="n"/>
      <c r="AL36" s="319" t="n"/>
      <c r="AM36" s="323" t="n"/>
      <c r="AN36" s="319" t="n"/>
      <c r="AO36" s="323" t="n"/>
      <c r="AP36" s="319" t="n"/>
      <c r="AQ36" s="323" t="n"/>
      <c r="AR36" s="319" t="n"/>
      <c r="AS36" s="323" t="n"/>
      <c r="AT36" s="319" t="n"/>
      <c r="AU36" s="323" t="n"/>
      <c r="AV36" s="319" t="n"/>
      <c r="AW36" s="323" t="n"/>
      <c r="AX36" s="319" t="n"/>
      <c r="AY36" s="323" t="n"/>
      <c r="AZ36" s="319" t="n"/>
      <c r="BA36" s="323" t="n"/>
      <c r="BB36" s="319" t="n"/>
      <c r="BC36" s="323" t="n"/>
      <c r="BD36" s="319" t="n"/>
      <c r="BE36" s="323" t="n"/>
      <c r="BF36" s="319" t="n"/>
      <c r="BG36" s="323" t="n"/>
      <c r="BH36" s="319" t="n"/>
      <c r="BI36" s="323" t="n"/>
      <c r="BJ36" s="319" t="n"/>
      <c r="BK36" s="323" t="n"/>
      <c r="BL36" s="167" t="n"/>
      <c r="BM36" s="186" t="n"/>
      <c r="BN36" s="167" t="n"/>
      <c r="BO36" s="155" t="n"/>
    </row>
    <row r="37">
      <c r="A37" s="9" t="inlineStr">
        <is>
          <t>Начал бронирование</t>
        </is>
      </c>
      <c r="B37" s="336" t="n">
        <v>83</v>
      </c>
      <c r="C37" s="337">
        <f>B37/B4</f>
        <v/>
      </c>
      <c r="D37" s="336" t="n">
        <v>91</v>
      </c>
      <c r="E37" s="337">
        <f>D37/D4</f>
        <v/>
      </c>
      <c r="F37" s="336" t="n">
        <v>103</v>
      </c>
      <c r="G37" s="337">
        <f>F37/F4</f>
        <v/>
      </c>
      <c r="H37" s="336" t="n">
        <v>133</v>
      </c>
      <c r="I37" s="337">
        <f>H37/H4</f>
        <v/>
      </c>
      <c r="J37" s="336" t="n">
        <v>183</v>
      </c>
      <c r="K37" s="337">
        <f>J37/J4</f>
        <v/>
      </c>
      <c r="L37" s="336" t="n">
        <v>404</v>
      </c>
      <c r="M37" s="337">
        <f>L37/L4</f>
        <v/>
      </c>
      <c r="N37" s="336" t="n">
        <v>170</v>
      </c>
      <c r="O37" s="337">
        <f>N37/N4</f>
        <v/>
      </c>
      <c r="P37" s="336" t="n">
        <v>116</v>
      </c>
      <c r="Q37" s="337">
        <f>P37/P4</f>
        <v/>
      </c>
      <c r="R37" s="336" t="n">
        <v>75</v>
      </c>
      <c r="S37" s="337">
        <f>R37/R4</f>
        <v/>
      </c>
      <c r="T37" s="336" t="n">
        <v>95</v>
      </c>
      <c r="U37" s="337">
        <f>T37/T4</f>
        <v/>
      </c>
      <c r="V37" s="336" t="n">
        <v>263</v>
      </c>
      <c r="W37" s="337">
        <f>V37/V4</f>
        <v/>
      </c>
      <c r="X37" s="336" t="n">
        <v>337</v>
      </c>
      <c r="Y37" s="337">
        <f>X37/X4</f>
        <v/>
      </c>
      <c r="Z37" s="336" t="n">
        <v>579</v>
      </c>
      <c r="AA37" s="337">
        <f>Z37/Z4</f>
        <v/>
      </c>
      <c r="AB37" s="336" t="n">
        <v>284</v>
      </c>
      <c r="AC37" s="337">
        <f>AB37/AB4</f>
        <v/>
      </c>
      <c r="AD37" s="336" t="n">
        <v>134</v>
      </c>
      <c r="AE37" s="337">
        <f>AD37/AD4</f>
        <v/>
      </c>
      <c r="AF37" s="336" t="n">
        <v>268</v>
      </c>
      <c r="AG37" s="337">
        <f>AF37/AF4</f>
        <v/>
      </c>
      <c r="AH37" s="336" t="n">
        <v>218</v>
      </c>
      <c r="AI37" s="337">
        <f>AH37/AH4</f>
        <v/>
      </c>
      <c r="AJ37" s="336" t="n">
        <v>158</v>
      </c>
      <c r="AK37" s="337">
        <f>AJ37/AJ4</f>
        <v/>
      </c>
      <c r="AL37" s="336" t="n">
        <v>74</v>
      </c>
      <c r="AM37" s="337">
        <f>AL37/AL4</f>
        <v/>
      </c>
      <c r="AN37" s="336" t="n">
        <v>2</v>
      </c>
      <c r="AO37" s="337">
        <f>AN37/AN4</f>
        <v/>
      </c>
      <c r="AP37" s="336" t="n">
        <v>2</v>
      </c>
      <c r="AQ37" s="337">
        <f>AP37/AP4</f>
        <v/>
      </c>
      <c r="AR37" s="336" t="n"/>
      <c r="AS37" s="337">
        <f>AR37/AR4</f>
        <v/>
      </c>
      <c r="AT37" s="336" t="n">
        <v>5</v>
      </c>
      <c r="AU37" s="337">
        <f>AT37/AT4</f>
        <v/>
      </c>
      <c r="AV37" s="336" t="n">
        <v>1</v>
      </c>
      <c r="AW37" s="337">
        <f>AV37/AV4</f>
        <v/>
      </c>
      <c r="AX37" s="336" t="n">
        <v>8</v>
      </c>
      <c r="AY37" s="337">
        <f>AX37/AX4</f>
        <v/>
      </c>
      <c r="AZ37" s="336" t="n"/>
      <c r="BA37" s="337">
        <f>AZ37/AZ4</f>
        <v/>
      </c>
      <c r="BB37" s="336" t="n">
        <v>3</v>
      </c>
      <c r="BC37" s="337">
        <f>BB37/BB4</f>
        <v/>
      </c>
      <c r="BD37" s="336" t="n">
        <v>4</v>
      </c>
      <c r="BE37" s="337">
        <f>BD37/BD4</f>
        <v/>
      </c>
      <c r="BF37" s="336" t="n"/>
      <c r="BG37" s="337">
        <f>BF37/BF4</f>
        <v/>
      </c>
      <c r="BH37" s="336" t="n">
        <v>3</v>
      </c>
      <c r="BI37" s="337">
        <f>BH37/BH4</f>
        <v/>
      </c>
      <c r="BJ37" s="336" t="n"/>
      <c r="BK37" s="337">
        <f>BJ37/BJ4</f>
        <v/>
      </c>
      <c r="BL37" s="167">
        <f>AVERAGE(B37,D37,F37,H37,J37,L37,N37,P37,R37,T37,V37,X37,Z37,AB37,AD37,AF37,AH37,AJ37,AL37,AN37,AP37,AR37,AT37,AV37,AX37,AZ37,BB37,BD37,BF37,BH37,BJ37,)</f>
        <v/>
      </c>
      <c r="BM37" s="186">
        <f>BL37/BL4</f>
        <v/>
      </c>
      <c r="BN37" s="167">
        <f>SUM(B37,D37,F37,H37,J37,L37,N37,P37,R37,T37,V37,X37,Z37,AB37,AD37,AF37,AH37,AJ37,AL37,AN37,AP37,AR37,AT37,AV37,AX37,AZ37,BB37,BD37,BF37,BH37,BJ37)</f>
        <v/>
      </c>
      <c r="BO37" s="155" t="n"/>
    </row>
    <row r="38">
      <c r="A38" s="9" t="inlineStr">
        <is>
          <t>Заполнил данные бронирования</t>
        </is>
      </c>
      <c r="B38" s="336" t="n">
        <v>44</v>
      </c>
      <c r="C38" s="337">
        <f>B38/B37</f>
        <v/>
      </c>
      <c r="D38" s="336" t="n">
        <v>44</v>
      </c>
      <c r="E38" s="337">
        <f>D38/D37</f>
        <v/>
      </c>
      <c r="F38" s="336" t="n">
        <v>48</v>
      </c>
      <c r="G38" s="337">
        <f>F38/F37</f>
        <v/>
      </c>
      <c r="H38" s="336" t="n">
        <v>80</v>
      </c>
      <c r="I38" s="337">
        <f>H38/H37</f>
        <v/>
      </c>
      <c r="J38" s="336" t="n">
        <v>103</v>
      </c>
      <c r="K38" s="337">
        <f>J38/J37</f>
        <v/>
      </c>
      <c r="L38" s="336" t="n">
        <v>222</v>
      </c>
      <c r="M38" s="337">
        <f>L38/L37</f>
        <v/>
      </c>
      <c r="N38" s="336" t="n">
        <v>81</v>
      </c>
      <c r="O38" s="337">
        <f>N38/N37</f>
        <v/>
      </c>
      <c r="P38" s="336" t="n">
        <v>62</v>
      </c>
      <c r="Q38" s="337">
        <f>P38/P37</f>
        <v/>
      </c>
      <c r="R38" s="336" t="n">
        <v>42</v>
      </c>
      <c r="S38" s="337">
        <f>R38/R37</f>
        <v/>
      </c>
      <c r="T38" s="336" t="n">
        <v>48</v>
      </c>
      <c r="U38" s="337">
        <f>T38/T37</f>
        <v/>
      </c>
      <c r="V38" s="336" t="n">
        <v>144</v>
      </c>
      <c r="W38" s="337">
        <f>V38/V37</f>
        <v/>
      </c>
      <c r="X38" s="336" t="n">
        <v>184</v>
      </c>
      <c r="Y38" s="337">
        <f>X38/X37</f>
        <v/>
      </c>
      <c r="Z38" s="336" t="n">
        <v>307</v>
      </c>
      <c r="AA38" s="337">
        <f>Z38/Z37</f>
        <v/>
      </c>
      <c r="AB38" s="336" t="n">
        <v>172</v>
      </c>
      <c r="AC38" s="337">
        <f>AB38/AB37</f>
        <v/>
      </c>
      <c r="AD38" s="336" t="n">
        <v>72</v>
      </c>
      <c r="AE38" s="337">
        <f>AD38/AD37</f>
        <v/>
      </c>
      <c r="AF38" s="336" t="n">
        <v>146</v>
      </c>
      <c r="AG38" s="337">
        <f>AF38/AF37</f>
        <v/>
      </c>
      <c r="AH38" s="336" t="n">
        <v>139</v>
      </c>
      <c r="AI38" s="337">
        <f>AH38/AH37</f>
        <v/>
      </c>
      <c r="AJ38" s="336" t="n">
        <v>100</v>
      </c>
      <c r="AK38" s="337">
        <f>AJ38/AJ37</f>
        <v/>
      </c>
      <c r="AL38" s="336" t="n">
        <v>39</v>
      </c>
      <c r="AM38" s="337">
        <f>AL38/AL37</f>
        <v/>
      </c>
      <c r="AN38" s="336" t="n"/>
      <c r="AO38" s="337">
        <f>AN38/AN37</f>
        <v/>
      </c>
      <c r="AP38" s="336" t="n">
        <v>1</v>
      </c>
      <c r="AQ38" s="337">
        <f>AP38/AP37</f>
        <v/>
      </c>
      <c r="AR38" s="336" t="n"/>
      <c r="AS38" s="337">
        <f>AR38/AR37</f>
        <v/>
      </c>
      <c r="AT38" s="336" t="n">
        <v>2</v>
      </c>
      <c r="AU38" s="337">
        <f>AT38/AT37</f>
        <v/>
      </c>
      <c r="AV38" s="336" t="n">
        <v>1</v>
      </c>
      <c r="AW38" s="337">
        <f>AV38/AV37</f>
        <v/>
      </c>
      <c r="AX38" s="336" t="n">
        <v>4</v>
      </c>
      <c r="AY38" s="337">
        <f>AX38/AX37</f>
        <v/>
      </c>
      <c r="AZ38" s="336" t="n"/>
      <c r="BA38" s="337">
        <f>AZ38/AZ37</f>
        <v/>
      </c>
      <c r="BB38" s="336" t="n">
        <v>3</v>
      </c>
      <c r="BC38" s="337">
        <f>BB38/BB37</f>
        <v/>
      </c>
      <c r="BD38" s="336" t="n">
        <v>2</v>
      </c>
      <c r="BE38" s="337">
        <f>BD38/BD37</f>
        <v/>
      </c>
      <c r="BF38" s="336" t="n"/>
      <c r="BG38" s="337">
        <f>BF38/BF37</f>
        <v/>
      </c>
      <c r="BH38" s="336" t="n">
        <v>2</v>
      </c>
      <c r="BI38" s="337">
        <f>BH38/BH37</f>
        <v/>
      </c>
      <c r="BJ38" s="336" t="n"/>
      <c r="BK38" s="337">
        <f>BJ38/BJ37</f>
        <v/>
      </c>
      <c r="BL38" s="167">
        <f>AVERAGE(B38,D38,F38,H38,J38,L38,N38,P38,R38,T38,V38,X38,Z38,AB38,AD38,AF38,AH38,AJ38,AL38,AN38,AP38,AR38,AT38,AV38,AX38,AZ38,BB38,BD38,BF38,BH38,BJ38,)</f>
        <v/>
      </c>
      <c r="BM38" s="186">
        <f>BL38/BL37</f>
        <v/>
      </c>
      <c r="BN38" s="167">
        <f>SUM(B38,D38,F38,H38,J38,L38,N38,P38,R38,T38,V38,X38,Z38,AB38,AD38,AF38,AH38,AJ38,AL38,AN38,AP38,AR38,AT38,AV38,AX38,AZ38,BB38,BD38,BF38,BH38,BJ38)</f>
        <v/>
      </c>
      <c r="BO38" s="155" t="n"/>
    </row>
    <row r="39" ht="15.75" customHeight="1" s="665" thickBot="1">
      <c r="A39" s="9" t="inlineStr">
        <is>
          <t>Успешно забронировался</t>
        </is>
      </c>
      <c r="B39" s="338" t="n">
        <v>42</v>
      </c>
      <c r="C39" s="339">
        <f>B39/B37</f>
        <v/>
      </c>
      <c r="D39" s="338" t="n">
        <v>44</v>
      </c>
      <c r="E39" s="339">
        <f>D39/D37</f>
        <v/>
      </c>
      <c r="F39" s="338" t="n">
        <v>45</v>
      </c>
      <c r="G39" s="339">
        <f>F39/F37</f>
        <v/>
      </c>
      <c r="H39" s="338" t="n">
        <v>78</v>
      </c>
      <c r="I39" s="339">
        <f>H39/H37</f>
        <v/>
      </c>
      <c r="J39" s="338" t="n">
        <v>93</v>
      </c>
      <c r="K39" s="339">
        <f>J39/J37</f>
        <v/>
      </c>
      <c r="L39" s="338" t="n">
        <v>209</v>
      </c>
      <c r="M39" s="339">
        <f>L39/L37</f>
        <v/>
      </c>
      <c r="N39" s="338" t="n">
        <v>72</v>
      </c>
      <c r="O39" s="339">
        <f>N39/N37</f>
        <v/>
      </c>
      <c r="P39" s="338" t="n">
        <v>60</v>
      </c>
      <c r="Q39" s="339">
        <f>P39/P37</f>
        <v/>
      </c>
      <c r="R39" s="338" t="n">
        <v>41</v>
      </c>
      <c r="S39" s="339">
        <f>R39/R37</f>
        <v/>
      </c>
      <c r="T39" s="338" t="n">
        <v>48</v>
      </c>
      <c r="U39" s="339">
        <f>T39/T37</f>
        <v/>
      </c>
      <c r="V39" s="338" t="n">
        <v>135</v>
      </c>
      <c r="W39" s="339">
        <f>V39/V37</f>
        <v/>
      </c>
      <c r="X39" s="338" t="n">
        <v>174</v>
      </c>
      <c r="Y39" s="339">
        <f>X39/X37</f>
        <v/>
      </c>
      <c r="Z39" s="338" t="n">
        <v>284</v>
      </c>
      <c r="AA39" s="339">
        <f>Z39/Z37</f>
        <v/>
      </c>
      <c r="AB39" s="338" t="n">
        <v>169</v>
      </c>
      <c r="AC39" s="339">
        <f>AB39/AB37</f>
        <v/>
      </c>
      <c r="AD39" s="338" t="n">
        <v>61</v>
      </c>
      <c r="AE39" s="339">
        <f>AD39/AD37</f>
        <v/>
      </c>
      <c r="AF39" s="338" t="n">
        <v>136</v>
      </c>
      <c r="AG39" s="339">
        <f>AF39/AF37</f>
        <v/>
      </c>
      <c r="AH39" s="338" t="n">
        <v>128</v>
      </c>
      <c r="AI39" s="339">
        <f>AH39/AH37</f>
        <v/>
      </c>
      <c r="AJ39" s="338" t="n">
        <v>91</v>
      </c>
      <c r="AK39" s="339">
        <f>AJ39/AJ37</f>
        <v/>
      </c>
      <c r="AL39" s="338" t="n">
        <v>34</v>
      </c>
      <c r="AM39" s="339">
        <f>AL39/AL37</f>
        <v/>
      </c>
      <c r="AN39" s="338" t="n"/>
      <c r="AO39" s="339">
        <f>AN39/AN37</f>
        <v/>
      </c>
      <c r="AP39" s="338" t="n"/>
      <c r="AQ39" s="339">
        <f>AP39/AP37</f>
        <v/>
      </c>
      <c r="AR39" s="338" t="n"/>
      <c r="AS39" s="339">
        <f>AR39/AR37</f>
        <v/>
      </c>
      <c r="AT39" s="338" t="n">
        <v>2</v>
      </c>
      <c r="AU39" s="339">
        <f>AT39/AT37</f>
        <v/>
      </c>
      <c r="AV39" s="338" t="n">
        <v>1</v>
      </c>
      <c r="AW39" s="339">
        <f>AV39/AV37</f>
        <v/>
      </c>
      <c r="AX39" s="338" t="n">
        <v>2</v>
      </c>
      <c r="AY39" s="339">
        <f>AX39/AX37</f>
        <v/>
      </c>
      <c r="AZ39" s="338" t="n"/>
      <c r="BA39" s="339">
        <f>AZ39/AZ37</f>
        <v/>
      </c>
      <c r="BB39" s="338" t="n">
        <v>3</v>
      </c>
      <c r="BC39" s="339">
        <f>BB39/BB37</f>
        <v/>
      </c>
      <c r="BD39" s="338" t="n">
        <v>2</v>
      </c>
      <c r="BE39" s="339">
        <f>BD39/BD37</f>
        <v/>
      </c>
      <c r="BF39" s="338" t="n"/>
      <c r="BG39" s="339">
        <f>BF39/BF37</f>
        <v/>
      </c>
      <c r="BH39" s="338" t="n">
        <v>2</v>
      </c>
      <c r="BI39" s="339">
        <f>BH39/BH37</f>
        <v/>
      </c>
      <c r="BJ39" s="338" t="n"/>
      <c r="BK39" s="339">
        <f>BJ39/BJ37</f>
        <v/>
      </c>
      <c r="BL39" s="167">
        <f>AVERAGE(B39,D39,F39,H39,J39,L39,N39,P39,R39,T39,V39,X39,Z39,AB39,AD39,AF39,AH39,AJ39,AL39,AN39,AP39,AR39,AT39,AV39,AX39,AZ39,BB39,BD39,BF39,BH39,BJ39,)</f>
        <v/>
      </c>
      <c r="BM39" s="186">
        <f>BL39/BL37</f>
        <v/>
      </c>
      <c r="BN39" s="167">
        <f>SUM(B39,D39,F39,H39,J39,L39,N39,P39,R39,T39,V39,X39,Z39,AB39,AD39,AF39,AH39,AJ39,AL39,AN39,AP39,AR39,AT39,AV39,AX39,AZ39,BB39,BD39,BF39,BH39,BJ39)</f>
        <v/>
      </c>
      <c r="BO39" s="155" t="n"/>
    </row>
    <row r="40">
      <c r="A40" s="6" t="inlineStr">
        <is>
          <t>Составная цель «Отказ от бронирования в ЛК»</t>
        </is>
      </c>
      <c r="B40" s="321" t="n"/>
      <c r="C40" s="322" t="n"/>
      <c r="D40" s="321" t="n"/>
      <c r="E40" s="322" t="n"/>
      <c r="F40" s="321" t="n"/>
      <c r="G40" s="322" t="n"/>
      <c r="H40" s="321" t="n"/>
      <c r="I40" s="322" t="n"/>
      <c r="J40" s="321" t="n"/>
      <c r="K40" s="322" t="n"/>
      <c r="L40" s="321" t="n"/>
      <c r="M40" s="322" t="n"/>
      <c r="N40" s="321" t="n"/>
      <c r="O40" s="322" t="n"/>
      <c r="P40" s="321" t="n"/>
      <c r="Q40" s="322" t="n"/>
      <c r="R40" s="321" t="n"/>
      <c r="S40" s="322" t="n"/>
      <c r="T40" s="321" t="n"/>
      <c r="U40" s="322" t="n"/>
      <c r="V40" s="321" t="n"/>
      <c r="W40" s="322" t="n"/>
      <c r="X40" s="321" t="n"/>
      <c r="Y40" s="322" t="n"/>
      <c r="Z40" s="321" t="n"/>
      <c r="AA40" s="322" t="n"/>
      <c r="AB40" s="321" t="n"/>
      <c r="AC40" s="322" t="n"/>
      <c r="AD40" s="321" t="n"/>
      <c r="AE40" s="322" t="n"/>
      <c r="AF40" s="321" t="n"/>
      <c r="AG40" s="322" t="n"/>
      <c r="AH40" s="321" t="n"/>
      <c r="AI40" s="322" t="n"/>
      <c r="AJ40" s="321" t="n"/>
      <c r="AK40" s="322" t="n"/>
      <c r="AL40" s="321" t="n"/>
      <c r="AM40" s="322" t="n"/>
      <c r="AN40" s="321" t="n"/>
      <c r="AO40" s="322" t="n"/>
      <c r="AP40" s="321" t="n"/>
      <c r="AQ40" s="322" t="n"/>
      <c r="AR40" s="321" t="n"/>
      <c r="AS40" s="322" t="n"/>
      <c r="AT40" s="321" t="n"/>
      <c r="AU40" s="322" t="n"/>
      <c r="AV40" s="321" t="n"/>
      <c r="AW40" s="322" t="n"/>
      <c r="AX40" s="321" t="n"/>
      <c r="AY40" s="322" t="n"/>
      <c r="AZ40" s="321" t="n"/>
      <c r="BA40" s="322" t="n"/>
      <c r="BB40" s="321" t="n"/>
      <c r="BC40" s="322" t="n"/>
      <c r="BD40" s="321" t="n"/>
      <c r="BE40" s="322" t="n"/>
      <c r="BF40" s="321" t="n"/>
      <c r="BG40" s="322" t="n"/>
      <c r="BH40" s="321" t="n"/>
      <c r="BI40" s="322" t="n"/>
      <c r="BJ40" s="321" t="n"/>
      <c r="BK40" s="322" t="n"/>
      <c r="BL40" s="160" t="n"/>
      <c r="BM40" s="204" t="n"/>
      <c r="BN40" s="160">
        <f>SUM(B40,D40,F40,H40,J40,L40,N40,P40,R40,T40,V40,X40,Z40,AB40,AD40,AF40,AH40,AJ40,AL40,AN40,AP40,AR40,AT40,AV40,AX40,AZ40,BB40,BD40,BF40,BH40,BJ40)</f>
        <v/>
      </c>
      <c r="BO40" s="155" t="n"/>
    </row>
    <row r="41">
      <c r="A41" s="9" t="inlineStr">
        <is>
          <t>Нажал кнопку "Нет, спасибо"</t>
        </is>
      </c>
      <c r="B41" s="321" t="n">
        <v>286</v>
      </c>
      <c r="C41" s="322">
        <f>B41/B4</f>
        <v/>
      </c>
      <c r="D41" s="321" t="n">
        <v>318</v>
      </c>
      <c r="E41" s="322">
        <f>D41/D4</f>
        <v/>
      </c>
      <c r="F41" s="321" t="n">
        <v>261</v>
      </c>
      <c r="G41" s="322">
        <f>F41/F4</f>
        <v/>
      </c>
      <c r="H41" s="321" t="n">
        <v>495</v>
      </c>
      <c r="I41" s="322">
        <f>H41/H4</f>
        <v/>
      </c>
      <c r="J41" s="321" t="n">
        <v>738</v>
      </c>
      <c r="K41" s="322">
        <f>J41/J4</f>
        <v/>
      </c>
      <c r="L41" s="321" t="n">
        <v>1471</v>
      </c>
      <c r="M41" s="322">
        <f>L41/L4</f>
        <v/>
      </c>
      <c r="N41" s="321" t="n">
        <v>576</v>
      </c>
      <c r="O41" s="322">
        <f>N41/N4</f>
        <v/>
      </c>
      <c r="P41" s="321" t="n">
        <v>291</v>
      </c>
      <c r="Q41" s="322">
        <f>P41/P4</f>
        <v/>
      </c>
      <c r="R41" s="321" t="n">
        <v>221</v>
      </c>
      <c r="S41" s="322">
        <f>R41/R4</f>
        <v/>
      </c>
      <c r="T41" s="321" t="n">
        <v>345</v>
      </c>
      <c r="U41" s="322">
        <f>T41/T4</f>
        <v/>
      </c>
      <c r="V41" s="321" t="n">
        <v>1174</v>
      </c>
      <c r="W41" s="322">
        <f>V41/V4</f>
        <v/>
      </c>
      <c r="X41" s="321" t="n">
        <v>1364</v>
      </c>
      <c r="Y41" s="322">
        <f>X41/X4</f>
        <v/>
      </c>
      <c r="Z41" s="321" t="n">
        <v>2026</v>
      </c>
      <c r="AA41" s="322">
        <f>Z41/Z4</f>
        <v/>
      </c>
      <c r="AB41" s="321" t="n">
        <v>840</v>
      </c>
      <c r="AC41" s="322">
        <f>AB41/AB4</f>
        <v/>
      </c>
      <c r="AD41" s="321" t="n">
        <v>402</v>
      </c>
      <c r="AE41" s="322">
        <f>AD41/AD4</f>
        <v/>
      </c>
      <c r="AF41" s="321" t="n">
        <v>916</v>
      </c>
      <c r="AG41" s="322">
        <f>AF41/AF4</f>
        <v/>
      </c>
      <c r="AH41" s="321" t="n">
        <v>731</v>
      </c>
      <c r="AI41" s="322">
        <f>AH41/AH4</f>
        <v/>
      </c>
      <c r="AJ41" s="321" t="n">
        <v>577</v>
      </c>
      <c r="AK41" s="322">
        <f>AJ41/AJ4</f>
        <v/>
      </c>
      <c r="AL41" s="321" t="n">
        <v>254</v>
      </c>
      <c r="AM41" s="322">
        <f>AL41/AL4</f>
        <v/>
      </c>
      <c r="AN41" s="321" t="n">
        <v>7</v>
      </c>
      <c r="AO41" s="322">
        <f>AN41/AN4</f>
        <v/>
      </c>
      <c r="AP41" s="321" t="n">
        <v>4</v>
      </c>
      <c r="AQ41" s="322">
        <f>AP41/AP4</f>
        <v/>
      </c>
      <c r="AR41" s="321" t="n">
        <v>2</v>
      </c>
      <c r="AS41" s="322">
        <f>AR41/AR4</f>
        <v/>
      </c>
      <c r="AT41" s="321" t="n">
        <v>13</v>
      </c>
      <c r="AU41" s="322">
        <f>AT41/AT4</f>
        <v/>
      </c>
      <c r="AV41" s="321" t="n">
        <v>10</v>
      </c>
      <c r="AW41" s="322">
        <f>AV41/AV4</f>
        <v/>
      </c>
      <c r="AX41" s="321" t="n">
        <v>15</v>
      </c>
      <c r="AY41" s="322">
        <f>AX41/AX4</f>
        <v/>
      </c>
      <c r="AZ41" s="321" t="n">
        <v>9</v>
      </c>
      <c r="BA41" s="322">
        <f>AZ41/AZ4</f>
        <v/>
      </c>
      <c r="BB41" s="321" t="n">
        <v>12</v>
      </c>
      <c r="BC41" s="322">
        <f>BB41/BB4</f>
        <v/>
      </c>
      <c r="BD41" s="321" t="n">
        <v>8</v>
      </c>
      <c r="BE41" s="322">
        <f>BD41/BD4</f>
        <v/>
      </c>
      <c r="BF41" s="321" t="n">
        <v>3</v>
      </c>
      <c r="BG41" s="322">
        <f>BF41/BF4</f>
        <v/>
      </c>
      <c r="BH41" s="321" t="n">
        <v>10</v>
      </c>
      <c r="BI41" s="322">
        <f>BH41/BH4</f>
        <v/>
      </c>
      <c r="BJ41" s="321" t="n">
        <v>12</v>
      </c>
      <c r="BK41" s="322">
        <f>BJ41/BJ4</f>
        <v/>
      </c>
      <c r="BL41" s="167">
        <f>AVERAGE(B41,D41,F41,H41,J41,L41,N41,P41,R41,T41,V41,X41,Z41,AB41,AD41,AF41,AH41,AJ41,AL41,AN41,AP41,AR41,AT41,AV41,AX41,AZ41,BB41,BD41,BF41,BH41,BJ41,)</f>
        <v/>
      </c>
      <c r="BM41" s="186">
        <f>BL41/BL4</f>
        <v/>
      </c>
      <c r="BN41" s="167">
        <f>SUM(B41,D41,F41,H41,J41,L41,N41,P41,R41,T41,V41,X41,Z41,AB41,AD41,AF41,AH41,AJ41,AL41,AN41,AP41,AR41,AT41,AV41,AX41,AZ41,BB41,BD41,BF41,BH41,BJ41)</f>
        <v/>
      </c>
      <c r="BO41" s="155" t="n"/>
    </row>
    <row r="42">
      <c r="A42" s="9" t="inlineStr">
        <is>
          <t>Указал причину отказа</t>
        </is>
      </c>
      <c r="B42" s="321" t="n">
        <v>167</v>
      </c>
      <c r="C42" s="322">
        <f>B42/B41</f>
        <v/>
      </c>
      <c r="D42" s="321" t="n">
        <v>183</v>
      </c>
      <c r="E42" s="322">
        <f>D42/D41</f>
        <v/>
      </c>
      <c r="F42" s="321" t="n">
        <v>169</v>
      </c>
      <c r="G42" s="322">
        <f>F42/F41</f>
        <v/>
      </c>
      <c r="H42" s="321" t="n">
        <v>296</v>
      </c>
      <c r="I42" s="322">
        <f>H42/H41</f>
        <v/>
      </c>
      <c r="J42" s="321" t="n">
        <v>452</v>
      </c>
      <c r="K42" s="322">
        <f>J42/J41</f>
        <v/>
      </c>
      <c r="L42" s="321" t="n">
        <v>903</v>
      </c>
      <c r="M42" s="322">
        <f>L42/L41</f>
        <v/>
      </c>
      <c r="N42" s="321" t="n">
        <v>343</v>
      </c>
      <c r="O42" s="322">
        <f>N42/N41</f>
        <v/>
      </c>
      <c r="P42" s="321" t="n">
        <v>180</v>
      </c>
      <c r="Q42" s="322">
        <f>P42/P41</f>
        <v/>
      </c>
      <c r="R42" s="321" t="n">
        <v>142</v>
      </c>
      <c r="S42" s="322">
        <f>R42/R41</f>
        <v/>
      </c>
      <c r="T42" s="321" t="n">
        <v>206</v>
      </c>
      <c r="U42" s="322">
        <f>T42/T41</f>
        <v/>
      </c>
      <c r="V42" s="321" t="n">
        <v>718</v>
      </c>
      <c r="W42" s="322">
        <f>V42/V41</f>
        <v/>
      </c>
      <c r="X42" s="321" t="n">
        <v>844</v>
      </c>
      <c r="Y42" s="322">
        <f>X42/X41</f>
        <v/>
      </c>
      <c r="Z42" s="321" t="n">
        <v>1245</v>
      </c>
      <c r="AA42" s="322">
        <f>Z42/Z41</f>
        <v/>
      </c>
      <c r="AB42" s="321" t="n">
        <v>500</v>
      </c>
      <c r="AC42" s="322">
        <f>AB42/AB41</f>
        <v/>
      </c>
      <c r="AD42" s="321" t="n">
        <v>239</v>
      </c>
      <c r="AE42" s="322">
        <f>AD42/AD41</f>
        <v/>
      </c>
      <c r="AF42" s="321" t="n">
        <v>562</v>
      </c>
      <c r="AG42" s="322">
        <f>AF42/AF41</f>
        <v/>
      </c>
      <c r="AH42" s="321" t="n">
        <v>443</v>
      </c>
      <c r="AI42" s="322">
        <f>AH42/AH41</f>
        <v/>
      </c>
      <c r="AJ42" s="321" t="n">
        <v>369</v>
      </c>
      <c r="AK42" s="322">
        <f>AJ42/AJ41</f>
        <v/>
      </c>
      <c r="AL42" s="321" t="n">
        <v>146</v>
      </c>
      <c r="AM42" s="322">
        <f>AL42/AL41</f>
        <v/>
      </c>
      <c r="AN42" s="321" t="n">
        <v>5</v>
      </c>
      <c r="AO42" s="322">
        <f>AN42/AN41</f>
        <v/>
      </c>
      <c r="AP42" s="321" t="n">
        <v>2</v>
      </c>
      <c r="AQ42" s="322">
        <f>AP42/AP41</f>
        <v/>
      </c>
      <c r="AR42" s="321" t="n">
        <v>2</v>
      </c>
      <c r="AS42" s="322">
        <f>AR42/AR41</f>
        <v/>
      </c>
      <c r="AT42" s="321" t="n">
        <v>7</v>
      </c>
      <c r="AU42" s="322">
        <f>AT42/AT41</f>
        <v/>
      </c>
      <c r="AV42" s="321" t="n">
        <v>7</v>
      </c>
      <c r="AW42" s="322">
        <f>AV42/AV41</f>
        <v/>
      </c>
      <c r="AX42" s="321" t="n">
        <v>8</v>
      </c>
      <c r="AY42" s="322">
        <f>AX42/AX41</f>
        <v/>
      </c>
      <c r="AZ42" s="321" t="n">
        <v>3</v>
      </c>
      <c r="BA42" s="322">
        <f>AZ42/AZ41</f>
        <v/>
      </c>
      <c r="BB42" s="321" t="n">
        <v>6</v>
      </c>
      <c r="BC42" s="322">
        <f>BB42/BB41</f>
        <v/>
      </c>
      <c r="BD42" s="321" t="n">
        <v>1</v>
      </c>
      <c r="BE42" s="322">
        <f>BD42/BD41</f>
        <v/>
      </c>
      <c r="BF42" s="321" t="n"/>
      <c r="BG42" s="322">
        <f>BF42/BF41</f>
        <v/>
      </c>
      <c r="BH42" s="321" t="n">
        <v>5</v>
      </c>
      <c r="BI42" s="322">
        <f>BH42/BH41</f>
        <v/>
      </c>
      <c r="BJ42" s="321" t="n">
        <v>8</v>
      </c>
      <c r="BK42" s="322">
        <f>BJ42/BJ41</f>
        <v/>
      </c>
      <c r="BL42" s="167">
        <f>AVERAGE(B42,D42,F42,H42,J42,L42,N42,P42,R42,T42,V42,X42,Z42,AB42,AD42,AF42,AH42,AJ42,AL42,AN42,AP42,AR42,AT42,AV42,AX42,AZ42,BB42,BD42,BF42,BH42,BJ42,)</f>
        <v/>
      </c>
      <c r="BM42" s="186">
        <f>BL42/BL41</f>
        <v/>
      </c>
      <c r="BN42" s="167">
        <f>SUM(B42,D42,F42,H42,J42,L42,N42,P42,R42,T42,V42,X42,Z42,AB42,AD42,AF42,AH42,AJ42,AL42,AN42,AP42,AR42,AT42,AV42,AX42,AZ42,BB42,BD42,BF42,BH42,BJ42)</f>
        <v/>
      </c>
      <c r="BO42" s="155" t="n"/>
    </row>
    <row r="43" ht="15.75" customHeight="1" s="665" thickBot="1">
      <c r="A43" s="12" t="inlineStr">
        <is>
          <t>Отказ от брони</t>
        </is>
      </c>
      <c r="B43" s="330" t="n">
        <v>161</v>
      </c>
      <c r="C43" s="331">
        <f>B43/B41</f>
        <v/>
      </c>
      <c r="D43" s="330" t="n">
        <v>178</v>
      </c>
      <c r="E43" s="331">
        <f>D43/D41</f>
        <v/>
      </c>
      <c r="F43" s="330" t="n">
        <v>159</v>
      </c>
      <c r="G43" s="331">
        <f>F43/F41</f>
        <v/>
      </c>
      <c r="H43" s="330" t="n">
        <v>285</v>
      </c>
      <c r="I43" s="331">
        <f>H43/H41</f>
        <v/>
      </c>
      <c r="J43" s="330" t="n">
        <v>428</v>
      </c>
      <c r="K43" s="331">
        <f>J43/J41</f>
        <v/>
      </c>
      <c r="L43" s="330" t="n">
        <v>872</v>
      </c>
      <c r="M43" s="331">
        <f>L43/L41</f>
        <v/>
      </c>
      <c r="N43" s="330" t="n">
        <v>328</v>
      </c>
      <c r="O43" s="331">
        <f>N43/N41</f>
        <v/>
      </c>
      <c r="P43" s="330" t="n">
        <v>174</v>
      </c>
      <c r="Q43" s="331">
        <f>P43/P41</f>
        <v/>
      </c>
      <c r="R43" s="330" t="n">
        <v>138</v>
      </c>
      <c r="S43" s="331">
        <f>R43/R41</f>
        <v/>
      </c>
      <c r="T43" s="330" t="n">
        <v>198</v>
      </c>
      <c r="U43" s="331">
        <f>T43/T41</f>
        <v/>
      </c>
      <c r="V43" s="330" t="n">
        <v>688</v>
      </c>
      <c r="W43" s="331">
        <f>V43/V41</f>
        <v/>
      </c>
      <c r="X43" s="330" t="n">
        <v>814</v>
      </c>
      <c r="Y43" s="331">
        <f>X43/X41</f>
        <v/>
      </c>
      <c r="Z43" s="330" t="n">
        <v>1205</v>
      </c>
      <c r="AA43" s="331">
        <f>Z43/Z41</f>
        <v/>
      </c>
      <c r="AB43" s="330" t="n">
        <v>484</v>
      </c>
      <c r="AC43" s="331">
        <f>AB43/AB41</f>
        <v/>
      </c>
      <c r="AD43" s="330" t="n">
        <v>229</v>
      </c>
      <c r="AE43" s="331">
        <f>AD43/AD41</f>
        <v/>
      </c>
      <c r="AF43" s="330" t="n">
        <v>537</v>
      </c>
      <c r="AG43" s="331">
        <f>AF43/AF41</f>
        <v/>
      </c>
      <c r="AH43" s="330" t="n">
        <v>426</v>
      </c>
      <c r="AI43" s="331">
        <f>AH43/AH41</f>
        <v/>
      </c>
      <c r="AJ43" s="330" t="n">
        <v>359</v>
      </c>
      <c r="AK43" s="331">
        <f>AJ43/AJ41</f>
        <v/>
      </c>
      <c r="AL43" s="330" t="n">
        <v>140</v>
      </c>
      <c r="AM43" s="331">
        <f>AL43/AL41</f>
        <v/>
      </c>
      <c r="AN43" s="330" t="n">
        <v>3</v>
      </c>
      <c r="AO43" s="331">
        <f>AN43/AN41</f>
        <v/>
      </c>
      <c r="AP43" s="330" t="n">
        <v>2</v>
      </c>
      <c r="AQ43" s="331">
        <f>AP43/AP41</f>
        <v/>
      </c>
      <c r="AR43" s="330" t="n">
        <v>2</v>
      </c>
      <c r="AS43" s="331">
        <f>AR43/AR41</f>
        <v/>
      </c>
      <c r="AT43" s="330" t="n">
        <v>7</v>
      </c>
      <c r="AU43" s="331">
        <f>AT43/AT41</f>
        <v/>
      </c>
      <c r="AV43" s="330" t="n">
        <v>6</v>
      </c>
      <c r="AW43" s="331">
        <f>AV43/AV41</f>
        <v/>
      </c>
      <c r="AX43" s="330" t="n">
        <v>7</v>
      </c>
      <c r="AY43" s="331">
        <f>AX43/AX41</f>
        <v/>
      </c>
      <c r="AZ43" s="364" t="n">
        <v>3</v>
      </c>
      <c r="BA43" s="331">
        <f>AZ43/AZ41</f>
        <v/>
      </c>
      <c r="BB43" s="364" t="n">
        <v>5</v>
      </c>
      <c r="BC43" s="331">
        <f>BB43/BB41</f>
        <v/>
      </c>
      <c r="BD43" s="330" t="n">
        <v>1</v>
      </c>
      <c r="BE43" s="331">
        <f>BD43/BD41</f>
        <v/>
      </c>
      <c r="BF43" s="330" t="n"/>
      <c r="BG43" s="331">
        <f>BF43/BF41</f>
        <v/>
      </c>
      <c r="BH43" s="330" t="n">
        <v>4</v>
      </c>
      <c r="BI43" s="331">
        <f>BH43/BH41</f>
        <v/>
      </c>
      <c r="BJ43" s="330" t="n">
        <v>7</v>
      </c>
      <c r="BK43" s="331">
        <f>BJ43/BJ41</f>
        <v/>
      </c>
      <c r="BL43" s="177">
        <f>AVERAGE(B43,D43,F43,H43,J43,L43,N43,P43,R43,T43,V43,X43,Z43,AB43,AD43,AF43,AH43,AJ43,AL43,AN43,AP43,AR43,AT43,AV43,AX43,AZ43,BB43,BD43,BF43,BH43,BJ43,)</f>
        <v/>
      </c>
      <c r="BM43" s="205">
        <f>BL43/BL41</f>
        <v/>
      </c>
      <c r="BN43" s="177">
        <f>SUM(B43,D43,F43,H43,J43,L43,N43,P43,R43,T43,V43,X43,Z43,AB43,AD43,AF43,AH43,AJ43,AL43,AN43,AP43,AR43,AT43,AV43,AX43,AZ43,BB43,BD43,BF43,BH43,BJ43)</f>
        <v/>
      </c>
      <c r="BO43" s="155" t="n"/>
    </row>
    <row r="44" ht="15.75" customHeight="1" s="665" thickBot="1">
      <c r="A44" s="365" t="inlineStr">
        <is>
          <t>Закрыл бронирование</t>
        </is>
      </c>
      <c r="B44" s="366" t="n">
        <v>272</v>
      </c>
      <c r="C44" s="367">
        <f>B44/(B41+B37)</f>
        <v/>
      </c>
      <c r="D44" s="366" t="n">
        <v>310</v>
      </c>
      <c r="E44" s="367">
        <f>D44/(D41+D37)</f>
        <v/>
      </c>
      <c r="F44" s="366" t="n">
        <v>265</v>
      </c>
      <c r="G44" s="367">
        <f>F44/(F41+F37)</f>
        <v/>
      </c>
      <c r="H44" s="366" t="n">
        <v>474</v>
      </c>
      <c r="I44" s="367">
        <f>H44/(H41+H37)</f>
        <v/>
      </c>
      <c r="J44" s="366" t="n">
        <v>742</v>
      </c>
      <c r="K44" s="367">
        <f>J44/(J41+J37)</f>
        <v/>
      </c>
      <c r="L44" s="366" t="n">
        <v>1387</v>
      </c>
      <c r="M44" s="367">
        <f>L44/(L41+L37)</f>
        <v/>
      </c>
      <c r="N44" s="366" t="n">
        <v>599</v>
      </c>
      <c r="O44" s="367">
        <f>N44/(N41+N37)</f>
        <v/>
      </c>
      <c r="P44" s="366" t="n">
        <v>322</v>
      </c>
      <c r="Q44" s="367">
        <f>P44/(P41+P37)</f>
        <v/>
      </c>
      <c r="R44" s="366" t="n">
        <v>229</v>
      </c>
      <c r="S44" s="367">
        <f>R44/(R41+R37)</f>
        <v/>
      </c>
      <c r="T44" s="366" t="n">
        <v>343</v>
      </c>
      <c r="U44" s="367">
        <f>T44/(T41+T37)</f>
        <v/>
      </c>
      <c r="V44" s="366" t="n">
        <v>1089</v>
      </c>
      <c r="W44" s="367">
        <f>V44/(V41+V37)</f>
        <v/>
      </c>
      <c r="X44" s="366" t="n">
        <v>1255</v>
      </c>
      <c r="Y44" s="367">
        <f>X44/(X41+X37)</f>
        <v/>
      </c>
      <c r="Z44" s="366" t="n">
        <v>1950</v>
      </c>
      <c r="AA44" s="367">
        <f>Z44/(Z41+Z37)</f>
        <v/>
      </c>
      <c r="AB44" s="366" t="n">
        <v>865</v>
      </c>
      <c r="AC44" s="367">
        <f>AB44/(AB41+AB37)</f>
        <v/>
      </c>
      <c r="AD44" s="366" t="n">
        <v>449</v>
      </c>
      <c r="AE44" s="367">
        <f>AD44/(AD41+AD37)</f>
        <v/>
      </c>
      <c r="AF44" s="366" t="n">
        <v>910</v>
      </c>
      <c r="AG44" s="367">
        <f>AF44/(AF41+AF37)</f>
        <v/>
      </c>
      <c r="AH44" s="366" t="n">
        <v>708</v>
      </c>
      <c r="AI44" s="367">
        <f>AH44/(AH41+AH37)</f>
        <v/>
      </c>
      <c r="AJ44" s="366" t="n">
        <v>516</v>
      </c>
      <c r="AK44" s="367">
        <f>AJ44/(AJ41+AJ37)</f>
        <v/>
      </c>
      <c r="AL44" s="366" t="n">
        <v>267</v>
      </c>
      <c r="AM44" s="367">
        <f>AL44/(AL41+AL37)</f>
        <v/>
      </c>
      <c r="AN44" s="366" t="n">
        <v>8</v>
      </c>
      <c r="AO44" s="367">
        <f>AN44/(AN41+AN37)</f>
        <v/>
      </c>
      <c r="AP44" s="366" t="n">
        <v>4</v>
      </c>
      <c r="AQ44" s="367">
        <f>AP44/(AP41+AP37)</f>
        <v/>
      </c>
      <c r="AR44" s="366" t="n">
        <v>4</v>
      </c>
      <c r="AS44" s="367">
        <f>AR44/(AR41+AR37)</f>
        <v/>
      </c>
      <c r="AT44" s="366" t="n">
        <v>12</v>
      </c>
      <c r="AU44" s="367">
        <f>AT44/(AT41+AT37)</f>
        <v/>
      </c>
      <c r="AV44" s="366" t="n">
        <v>10</v>
      </c>
      <c r="AW44" s="367">
        <f>AV44/(AV41+AV37)</f>
        <v/>
      </c>
      <c r="AX44" s="368" t="n">
        <v>13</v>
      </c>
      <c r="AY44" s="369">
        <f>AX44/(AX41+AX37)</f>
        <v/>
      </c>
      <c r="AZ44" s="368" t="n">
        <v>9</v>
      </c>
      <c r="BA44" s="369">
        <f>AZ44/(AZ41+AZ37)</f>
        <v/>
      </c>
      <c r="BB44" s="368" t="n">
        <v>11</v>
      </c>
      <c r="BC44" s="370">
        <f>BB44/(BB41+BB37)</f>
        <v/>
      </c>
      <c r="BD44" s="368" t="n">
        <v>9</v>
      </c>
      <c r="BE44" s="342">
        <f>BD44/(BD41+BD37)</f>
        <v/>
      </c>
      <c r="BF44" s="371" t="n">
        <v>4</v>
      </c>
      <c r="BG44" s="372">
        <f>BF44/(BF41+BF37)</f>
        <v/>
      </c>
      <c r="BH44" s="368" t="n">
        <v>10</v>
      </c>
      <c r="BI44" s="367">
        <f>BH44/(BH41+BH37)</f>
        <v/>
      </c>
      <c r="BJ44" s="373" t="n">
        <v>4</v>
      </c>
      <c r="BK44" s="342">
        <f>BJ44/(BJ41+BJ37)</f>
        <v/>
      </c>
      <c r="BL44" s="167">
        <f>AVERAGE(B44,D44,F44,H44,J44,L44,N44,P44,R44,T44,V44,X44,Z44,AB44,AD44,AF44,AH44,AJ44,AL44,AN44,AP44,AR44,AT44,AV44,AX44,AZ44,BB44,BD44,BF44,BH44,BJ44,)</f>
        <v/>
      </c>
      <c r="BM44" s="202">
        <f>BL44/(BL41+BL37)</f>
        <v/>
      </c>
      <c r="BN44" s="167">
        <f>SUM(B44,D44,F44,H44,J44,L44,N44,P44,R44,T44,V44,X44,Z44,AB44,AD44,AF44,AH44,AJ44,AL44,AN44,AP44,AR44,AT44,AV44,AX44,AZ44,BB44,BD44,BF44,BH44,BJ44)</f>
        <v/>
      </c>
      <c r="BO44" s="155" t="n"/>
    </row>
    <row r="45" ht="15.75" customHeight="1" s="665" thickBot="1">
      <c r="A45" s="374" t="inlineStr">
        <is>
          <t>Оформлена допуслуга (начать оформление=100%)</t>
        </is>
      </c>
      <c r="B45" s="375" t="n"/>
      <c r="C45" s="376">
        <f>B45/B16</f>
        <v/>
      </c>
      <c r="D45" s="375" t="n"/>
      <c r="E45" s="376">
        <f>D45/D16</f>
        <v/>
      </c>
      <c r="F45" s="375" t="n"/>
      <c r="G45" s="376">
        <f>F45/F16</f>
        <v/>
      </c>
      <c r="H45" s="375" t="n"/>
      <c r="I45" s="376">
        <f>H45/H16</f>
        <v/>
      </c>
      <c r="J45" s="375" t="n"/>
      <c r="K45" s="376">
        <f>J45/J16</f>
        <v/>
      </c>
      <c r="L45" s="375" t="n"/>
      <c r="M45" s="376">
        <f>L45/L16</f>
        <v/>
      </c>
      <c r="N45" s="375" t="n"/>
      <c r="O45" s="376">
        <f>N45/N16</f>
        <v/>
      </c>
      <c r="P45" s="375" t="n"/>
      <c r="Q45" s="376">
        <f>P45/P16</f>
        <v/>
      </c>
      <c r="R45" s="375" t="n"/>
      <c r="S45" s="376">
        <f>R45/R16</f>
        <v/>
      </c>
      <c r="T45" s="375" t="n"/>
      <c r="U45" s="376">
        <f>T45/T16</f>
        <v/>
      </c>
      <c r="V45" s="375" t="n"/>
      <c r="W45" s="376">
        <f>V45/V16</f>
        <v/>
      </c>
      <c r="X45" s="375" t="n"/>
      <c r="Y45" s="376">
        <f>X45/X16</f>
        <v/>
      </c>
      <c r="Z45" s="375" t="n"/>
      <c r="AA45" s="376">
        <f>Z45/Z16</f>
        <v/>
      </c>
      <c r="AB45" s="375" t="n"/>
      <c r="AC45" s="376">
        <f>AB45/AB16</f>
        <v/>
      </c>
      <c r="AD45" s="375" t="n"/>
      <c r="AE45" s="376">
        <f>AD45/AD16</f>
        <v/>
      </c>
      <c r="AF45" s="375" t="n"/>
      <c r="AG45" s="376">
        <f>AF45/AF16</f>
        <v/>
      </c>
      <c r="AH45" s="375" t="n"/>
      <c r="AI45" s="376">
        <f>AH45/AH16</f>
        <v/>
      </c>
      <c r="AJ45" s="375" t="n"/>
      <c r="AK45" s="376">
        <f>AJ45/AJ16</f>
        <v/>
      </c>
      <c r="AL45" s="375" t="n"/>
      <c r="AM45" s="376">
        <f>AL45/AL16</f>
        <v/>
      </c>
      <c r="AN45" s="375" t="n"/>
      <c r="AO45" s="376">
        <f>AN45/AN16</f>
        <v/>
      </c>
      <c r="AP45" s="375" t="n"/>
      <c r="AQ45" s="376">
        <f>AP45/AP16</f>
        <v/>
      </c>
      <c r="AR45" s="375" t="n"/>
      <c r="AS45" s="376">
        <f>AR45/AR16</f>
        <v/>
      </c>
      <c r="AT45" s="375" t="n"/>
      <c r="AU45" s="376">
        <f>AT45/AT16</f>
        <v/>
      </c>
      <c r="AV45" s="375" t="n"/>
      <c r="AW45" s="376">
        <f>AV45/AV16</f>
        <v/>
      </c>
      <c r="AX45" s="377" t="n"/>
      <c r="AY45" s="378">
        <f>AX45/AX16</f>
        <v/>
      </c>
      <c r="AZ45" s="377" t="n"/>
      <c r="BA45" s="379">
        <f>AZ45/AZ16</f>
        <v/>
      </c>
      <c r="BB45" s="377" t="n"/>
      <c r="BC45" s="379">
        <f>BB45/BB16</f>
        <v/>
      </c>
      <c r="BD45" s="380" t="n"/>
      <c r="BE45" s="343">
        <f>BD45/BD16</f>
        <v/>
      </c>
      <c r="BF45" s="381" t="n"/>
      <c r="BG45" s="382">
        <f>BF45/BF16</f>
        <v/>
      </c>
      <c r="BH45" s="380" t="n"/>
      <c r="BI45" s="376">
        <f>BH45/BH16</f>
        <v/>
      </c>
      <c r="BJ45" s="383" t="n"/>
      <c r="BK45" s="343">
        <f>BJ45/BJ16</f>
        <v/>
      </c>
      <c r="BL45" s="195">
        <f>AVERAGE(B45,D45,F45,H45,J45,L45,N45,P45,R45,T45,V45,X45,Z45,AB45,AD45,AF45,AH45,AJ45,AL45,AN45,AP45,AR45,AT45,AV45,AX45,AZ45,BB45,BD45,BF45,BH45,BJ45,)</f>
        <v/>
      </c>
      <c r="BM45" s="196">
        <f>(BL45/BL16)</f>
        <v/>
      </c>
      <c r="BN45" s="195">
        <f>SUM(B45,D45,F45,H45,J45,L45,N45,P45,R45,T45,V45,X45,Z45,AB45,AD45,AF45,AH45,AJ45,AL45,AN45,AP45,AR45,AT45,AV45,AX45,AZ45,BB45,BD45,BF45,BH45,BJ45)</f>
        <v/>
      </c>
      <c r="BO45" s="155" t="n"/>
    </row>
    <row r="46">
      <c r="A46" s="6" t="inlineStr">
        <is>
          <t>Составная цель «Добавление карты» во время оформления (начать оформление=100%)</t>
        </is>
      </c>
      <c r="B46" s="319" t="n"/>
      <c r="C46" s="323" t="n"/>
      <c r="D46" s="319" t="n"/>
      <c r="E46" s="323" t="n"/>
      <c r="F46" s="319" t="n"/>
      <c r="G46" s="323" t="n"/>
      <c r="H46" s="319" t="n"/>
      <c r="I46" s="323" t="n"/>
      <c r="J46" s="319" t="n"/>
      <c r="K46" s="323" t="n"/>
      <c r="L46" s="319" t="n"/>
      <c r="M46" s="323" t="n"/>
      <c r="N46" s="319" t="n"/>
      <c r="O46" s="323" t="n"/>
      <c r="P46" s="319" t="n"/>
      <c r="Q46" s="323" t="n"/>
      <c r="R46" s="319" t="n"/>
      <c r="S46" s="323" t="n"/>
      <c r="T46" s="319" t="n"/>
      <c r="U46" s="323" t="n"/>
      <c r="V46" s="319" t="n"/>
      <c r="W46" s="323" t="n"/>
      <c r="X46" s="319" t="n"/>
      <c r="Y46" s="323" t="n"/>
      <c r="Z46" s="319" t="n"/>
      <c r="AA46" s="323" t="n"/>
      <c r="AB46" s="319" t="n"/>
      <c r="AC46" s="323" t="n"/>
      <c r="AD46" s="319" t="n"/>
      <c r="AE46" s="323" t="n"/>
      <c r="AF46" s="319" t="n"/>
      <c r="AG46" s="323" t="n"/>
      <c r="AH46" s="319" t="n"/>
      <c r="AI46" s="323" t="n"/>
      <c r="AJ46" s="319" t="n"/>
      <c r="AK46" s="323" t="n"/>
      <c r="AL46" s="319" t="n"/>
      <c r="AM46" s="323" t="n"/>
      <c r="AN46" s="319" t="n"/>
      <c r="AO46" s="323" t="n"/>
      <c r="AP46" s="319" t="n"/>
      <c r="AQ46" s="323" t="n"/>
      <c r="AR46" s="319" t="n"/>
      <c r="AS46" s="323" t="n"/>
      <c r="AT46" s="319" t="n"/>
      <c r="AU46" s="323" t="n"/>
      <c r="AV46" s="319" t="n"/>
      <c r="AW46" s="323" t="n"/>
      <c r="AX46" s="319" t="n"/>
      <c r="AY46" s="384" t="n"/>
      <c r="AZ46" s="319" t="n"/>
      <c r="BA46" s="384" t="n"/>
      <c r="BB46" s="385" t="n"/>
      <c r="BC46" s="384" t="n"/>
      <c r="BD46" s="385" t="n"/>
      <c r="BE46" s="323" t="n"/>
      <c r="BF46" s="319" t="n"/>
      <c r="BG46" s="323" t="n"/>
      <c r="BH46" s="319" t="n"/>
      <c r="BI46" s="384" t="n"/>
      <c r="BJ46" s="319" t="n"/>
      <c r="BK46" s="323" t="n"/>
      <c r="BL46" s="167" t="n"/>
      <c r="BM46" s="186" t="n"/>
      <c r="BN46" s="167" t="n"/>
      <c r="BO46" s="155" t="n"/>
    </row>
    <row r="47">
      <c r="A47" s="9" t="inlineStr">
        <is>
          <t>Нажал "Добавить карту"</t>
        </is>
      </c>
      <c r="B47" s="321" t="n"/>
      <c r="C47" s="322">
        <f>B47/B16</f>
        <v/>
      </c>
      <c r="D47" s="321" t="n"/>
      <c r="E47" s="322">
        <f>D47/D16</f>
        <v/>
      </c>
      <c r="F47" s="321" t="n"/>
      <c r="G47" s="322">
        <f>F47/F16</f>
        <v/>
      </c>
      <c r="H47" s="321" t="n">
        <v>1205</v>
      </c>
      <c r="I47" s="322">
        <f>H47/H16</f>
        <v/>
      </c>
      <c r="J47" s="321" t="n">
        <v>1573</v>
      </c>
      <c r="K47" s="322">
        <f>J47/J16</f>
        <v/>
      </c>
      <c r="L47" s="321" t="n">
        <v>1787</v>
      </c>
      <c r="M47" s="322">
        <f>L47/L16</f>
        <v/>
      </c>
      <c r="N47" s="321" t="n">
        <v>1581</v>
      </c>
      <c r="O47" s="322">
        <f>N47/N16</f>
        <v/>
      </c>
      <c r="P47" s="321" t="n">
        <v>1546</v>
      </c>
      <c r="Q47" s="322">
        <f>P47/P16</f>
        <v/>
      </c>
      <c r="R47" s="321" t="n">
        <v>1410</v>
      </c>
      <c r="S47" s="322">
        <f>R47/R16</f>
        <v/>
      </c>
      <c r="T47" s="321" t="n">
        <v>1496</v>
      </c>
      <c r="U47" s="322">
        <f>T47/T16</f>
        <v/>
      </c>
      <c r="V47" s="321" t="n">
        <v>1573</v>
      </c>
      <c r="W47" s="322">
        <f>V47/V16</f>
        <v/>
      </c>
      <c r="X47" s="321" t="n">
        <v>1564</v>
      </c>
      <c r="Y47" s="322">
        <f>X47/X16</f>
        <v/>
      </c>
      <c r="Z47" s="321" t="n">
        <v>1877</v>
      </c>
      <c r="AA47" s="322">
        <f>Z47/Z16</f>
        <v/>
      </c>
      <c r="AB47" s="321" t="n">
        <v>1984</v>
      </c>
      <c r="AC47" s="322">
        <f>AB47/AB16</f>
        <v/>
      </c>
      <c r="AD47" s="321" t="n">
        <v>1737</v>
      </c>
      <c r="AE47" s="322">
        <f>AD47/AD16</f>
        <v/>
      </c>
      <c r="AF47" s="321" t="n">
        <v>2120</v>
      </c>
      <c r="AG47" s="322">
        <f>AF47/AF16</f>
        <v/>
      </c>
      <c r="AH47" s="321" t="n">
        <v>1862</v>
      </c>
      <c r="AI47" s="322">
        <f>AH47/AH16</f>
        <v/>
      </c>
      <c r="AJ47" s="321" t="n">
        <v>1752</v>
      </c>
      <c r="AK47" s="322">
        <f>AJ47/AJ16</f>
        <v/>
      </c>
      <c r="AL47" s="321" t="n">
        <v>1621</v>
      </c>
      <c r="AM47" s="322">
        <f>AL47/AL16</f>
        <v/>
      </c>
      <c r="AN47" s="321" t="n">
        <v>1847</v>
      </c>
      <c r="AO47" s="322">
        <f>AN47/AN16</f>
        <v/>
      </c>
      <c r="AP47" s="321" t="n">
        <v>1645</v>
      </c>
      <c r="AQ47" s="322">
        <f>AP47/AP16</f>
        <v/>
      </c>
      <c r="AR47" s="321" t="n">
        <v>1523</v>
      </c>
      <c r="AS47" s="322">
        <f>AR47/AR16</f>
        <v/>
      </c>
      <c r="AT47" s="321" t="n">
        <v>1686</v>
      </c>
      <c r="AU47" s="322">
        <f>AT47/AT16</f>
        <v/>
      </c>
      <c r="AV47" s="321" t="n">
        <v>1602</v>
      </c>
      <c r="AW47" s="322">
        <f>AV47/AV16</f>
        <v/>
      </c>
      <c r="AX47" s="321" t="n">
        <v>1763</v>
      </c>
      <c r="AY47" s="322">
        <f>AX47/AX16</f>
        <v/>
      </c>
      <c r="AZ47" s="321" t="n">
        <v>1694</v>
      </c>
      <c r="BA47" s="322">
        <f>AZ47/AZ16</f>
        <v/>
      </c>
      <c r="BB47" s="261" t="n">
        <v>1893</v>
      </c>
      <c r="BC47" s="322">
        <f>BB47/BB16</f>
        <v/>
      </c>
      <c r="BD47" s="321" t="n">
        <v>1730</v>
      </c>
      <c r="BE47" s="322">
        <f>BD47/BD16</f>
        <v/>
      </c>
      <c r="BF47" s="321" t="n">
        <v>1509</v>
      </c>
      <c r="BG47" s="322">
        <f>BF47/BF16</f>
        <v/>
      </c>
      <c r="BH47" s="321" t="n">
        <v>1820</v>
      </c>
      <c r="BI47" s="322">
        <f>BH47/BH16</f>
        <v/>
      </c>
      <c r="BJ47" s="321" t="n">
        <v>1772</v>
      </c>
      <c r="BK47" s="322">
        <f>BJ47/BJ16</f>
        <v/>
      </c>
      <c r="BL47" s="167">
        <f>AVERAGE(B47,D47,F47,H47,J47,L47,N47,P47,R47,T47,V47,X47,Z47,AB47,AD47,AF47,AH47,AJ47,AL47,AN47,AP47,AR47,AT47,AV47,AX47,AZ47,BB47,BD47,BF47,BH47,BJ47,)</f>
        <v/>
      </c>
      <c r="BM47" s="186">
        <f>BL47/BL16</f>
        <v/>
      </c>
      <c r="BN47" s="167">
        <f>SUM(B47,D47,F47,H47,J47,L47,N47,P47,R47,T47,V47,X47,Z47,AB47,AD47,AF47,AH47,AJ47,AL47,AN47,AP47,AR47,AT47,AV47,AX47,AZ47,BB47,BD47,BF47,BH47,BJ47)</f>
        <v/>
      </c>
      <c r="BO47" s="155" t="n"/>
    </row>
    <row r="48" ht="15.75" customHeight="1" s="665" thickBot="1">
      <c r="A48" s="9" t="inlineStr">
        <is>
          <t>Карта успешно добавлена</t>
        </is>
      </c>
      <c r="B48" s="330" t="n"/>
      <c r="C48" s="331">
        <f>B48/B47</f>
        <v/>
      </c>
      <c r="D48" s="330" t="n"/>
      <c r="E48" s="331">
        <f>D48/D47</f>
        <v/>
      </c>
      <c r="F48" s="330" t="n"/>
      <c r="G48" s="331">
        <f>F48/F47</f>
        <v/>
      </c>
      <c r="H48" s="330" t="n">
        <v>263</v>
      </c>
      <c r="I48" s="331">
        <f>H48/H47</f>
        <v/>
      </c>
      <c r="J48" s="330" t="n">
        <v>324</v>
      </c>
      <c r="K48" s="331">
        <f>J48/J47</f>
        <v/>
      </c>
      <c r="L48" s="330" t="n">
        <v>392</v>
      </c>
      <c r="M48" s="331">
        <f>L48/L47</f>
        <v/>
      </c>
      <c r="N48" s="330" t="n">
        <v>338</v>
      </c>
      <c r="O48" s="331">
        <f>N48/N47</f>
        <v/>
      </c>
      <c r="P48" s="330" t="n">
        <v>334</v>
      </c>
      <c r="Q48" s="331">
        <f>P48/P47</f>
        <v/>
      </c>
      <c r="R48" s="330" t="n">
        <v>302</v>
      </c>
      <c r="S48" s="331">
        <f>R48/R47</f>
        <v/>
      </c>
      <c r="T48" s="330" t="n">
        <v>319</v>
      </c>
      <c r="U48" s="331">
        <f>T48/T47</f>
        <v/>
      </c>
      <c r="V48" s="330" t="n">
        <v>325</v>
      </c>
      <c r="W48" s="331">
        <f>V48/V47</f>
        <v/>
      </c>
      <c r="X48" s="330" t="n">
        <v>323</v>
      </c>
      <c r="Y48" s="331">
        <f>X48/X47</f>
        <v/>
      </c>
      <c r="Z48" s="330" t="n">
        <v>457</v>
      </c>
      <c r="AA48" s="331">
        <f>Z48/Z47</f>
        <v/>
      </c>
      <c r="AB48" s="330" t="n">
        <v>425</v>
      </c>
      <c r="AC48" s="331">
        <f>AB48/AB47</f>
        <v/>
      </c>
      <c r="AD48" s="330" t="n">
        <v>319</v>
      </c>
      <c r="AE48" s="331">
        <f>AD48/AD47</f>
        <v/>
      </c>
      <c r="AF48" s="330" t="n">
        <v>446</v>
      </c>
      <c r="AG48" s="331">
        <f>AF48/AF47</f>
        <v/>
      </c>
      <c r="AH48" s="330" t="n">
        <v>369</v>
      </c>
      <c r="AI48" s="331">
        <f>AH48/AH47</f>
        <v/>
      </c>
      <c r="AJ48" s="330" t="n">
        <v>331</v>
      </c>
      <c r="AK48" s="331">
        <f>AJ48/AJ47</f>
        <v/>
      </c>
      <c r="AL48" s="330" t="n">
        <v>298</v>
      </c>
      <c r="AM48" s="331">
        <f>AL48/AL47</f>
        <v/>
      </c>
      <c r="AN48" s="330" t="n">
        <v>377</v>
      </c>
      <c r="AO48" s="331">
        <f>AN48/AN47</f>
        <v/>
      </c>
      <c r="AP48" s="330" t="n">
        <v>305</v>
      </c>
      <c r="AQ48" s="331">
        <f>AP48/AP47</f>
        <v/>
      </c>
      <c r="AR48" s="330" t="n">
        <v>315</v>
      </c>
      <c r="AS48" s="331">
        <f>AR48/AR47</f>
        <v/>
      </c>
      <c r="AT48" s="330" t="n">
        <v>352</v>
      </c>
      <c r="AU48" s="331">
        <f>AT48/AT47</f>
        <v/>
      </c>
      <c r="AV48" s="330" t="n">
        <v>352</v>
      </c>
      <c r="AW48" s="331">
        <f>AV48/AV47</f>
        <v/>
      </c>
      <c r="AX48" s="330" t="n">
        <v>387</v>
      </c>
      <c r="AY48" s="331">
        <f>AX48/AX47</f>
        <v/>
      </c>
      <c r="AZ48" s="330" t="n">
        <v>328</v>
      </c>
      <c r="BA48" s="331">
        <f>AZ48/AZ47</f>
        <v/>
      </c>
      <c r="BB48" s="330" t="n">
        <v>1169</v>
      </c>
      <c r="BC48" s="331">
        <f>BB48/BB47</f>
        <v/>
      </c>
      <c r="BD48" s="330" t="n">
        <v>1379</v>
      </c>
      <c r="BE48" s="331">
        <f>BD48/BD47</f>
        <v/>
      </c>
      <c r="BF48" s="330" t="n">
        <v>1151</v>
      </c>
      <c r="BG48" s="331">
        <f>BF48/BF47</f>
        <v/>
      </c>
      <c r="BH48" s="330" t="n">
        <v>1413</v>
      </c>
      <c r="BI48" s="331">
        <f>BH48/BH47</f>
        <v/>
      </c>
      <c r="BJ48" s="330" t="n">
        <v>1359</v>
      </c>
      <c r="BK48" s="331">
        <f>BJ48/BJ47</f>
        <v/>
      </c>
      <c r="BL48" s="167">
        <f>AVERAGE(B48,D48,F48,H48,J48,L48,N48,P48,R48,T48,V48,X48,Z48,AB48,AD48,AF48,AH48,AJ48,AL48,AN48,AP48,AR48,AT48,AV48,AX48,AZ48,BB48,BD48,BF48,BH48,BJ48,)</f>
        <v/>
      </c>
      <c r="BM48" s="186">
        <f>BL48/BL47</f>
        <v/>
      </c>
      <c r="BN48" s="167">
        <f>SUM(B48,D48,F48,H48,J48,L48,N48,P48,R48,T48,V48,X48,Z48,AB48,AD48,AF48,AH48,AJ48,AL48,AN48,AP48,AR48,AT48,AV48,AX48,AZ48,BB48,BD48,BF48,BH48,BJ48)</f>
        <v/>
      </c>
      <c r="BO48" s="155" t="n"/>
    </row>
    <row r="49">
      <c r="A49" s="6" t="inlineStr">
        <is>
          <t>Составная цель «Добавление карты» в профиле (Вход в ЛК = 100%)</t>
        </is>
      </c>
      <c r="B49" s="319" t="n"/>
      <c r="C49" s="323" t="n"/>
      <c r="D49" s="319" t="n"/>
      <c r="E49" s="323" t="n"/>
      <c r="F49" s="319" t="n"/>
      <c r="G49" s="323" t="n"/>
      <c r="H49" s="319" t="n"/>
      <c r="I49" s="323" t="n"/>
      <c r="J49" s="319" t="n"/>
      <c r="K49" s="323" t="n"/>
      <c r="L49" s="319" t="n"/>
      <c r="M49" s="323" t="n"/>
      <c r="N49" s="319" t="n"/>
      <c r="O49" s="323" t="n"/>
      <c r="P49" s="319" t="n"/>
      <c r="Q49" s="323" t="n"/>
      <c r="R49" s="319" t="n"/>
      <c r="S49" s="323" t="n"/>
      <c r="T49" s="319" t="n"/>
      <c r="U49" s="323" t="n"/>
      <c r="V49" s="319" t="n"/>
      <c r="W49" s="323" t="n"/>
      <c r="X49" s="319" t="n"/>
      <c r="Y49" s="323" t="n"/>
      <c r="Z49" s="319" t="n"/>
      <c r="AA49" s="323" t="n"/>
      <c r="AB49" s="319" t="n"/>
      <c r="AC49" s="323" t="n"/>
      <c r="AD49" s="319" t="n"/>
      <c r="AE49" s="323" t="n"/>
      <c r="AF49" s="319" t="n"/>
      <c r="AG49" s="323" t="n"/>
      <c r="AH49" s="319" t="n"/>
      <c r="AI49" s="323" t="n"/>
      <c r="AJ49" s="319" t="n"/>
      <c r="AK49" s="323" t="n"/>
      <c r="AL49" s="319" t="n"/>
      <c r="AM49" s="323" t="n"/>
      <c r="AN49" s="319" t="n"/>
      <c r="AO49" s="323" t="n"/>
      <c r="AP49" s="319" t="n"/>
      <c r="AQ49" s="323" t="n"/>
      <c r="AR49" s="319" t="n"/>
      <c r="AS49" s="323" t="n"/>
      <c r="AT49" s="319" t="n"/>
      <c r="AU49" s="323" t="n"/>
      <c r="AV49" s="319" t="n"/>
      <c r="AW49" s="323" t="n"/>
      <c r="AX49" s="319" t="n"/>
      <c r="AY49" s="323" t="n"/>
      <c r="AZ49" s="319" t="n"/>
      <c r="BA49" s="323" t="n"/>
      <c r="BB49" s="319" t="n"/>
      <c r="BC49" s="323" t="n"/>
      <c r="BD49" s="319" t="n"/>
      <c r="BE49" s="323" t="n"/>
      <c r="BF49" s="319" t="n"/>
      <c r="BG49" s="323" t="n"/>
      <c r="BH49" s="319" t="n"/>
      <c r="BI49" s="323" t="n"/>
      <c r="BJ49" s="319" t="n"/>
      <c r="BK49" s="323" t="n"/>
      <c r="BL49" s="160" t="n"/>
      <c r="BM49" s="204" t="n"/>
      <c r="BN49" s="160" t="n"/>
      <c r="BO49" s="155" t="n"/>
    </row>
    <row r="50">
      <c r="A50" s="9" t="inlineStr">
        <is>
          <t>Нажал "Добавить карту"</t>
        </is>
      </c>
      <c r="B50" s="321" t="n">
        <v>65</v>
      </c>
      <c r="C50" s="322">
        <f>B50/B4</f>
        <v/>
      </c>
      <c r="D50" s="321" t="n">
        <v>78</v>
      </c>
      <c r="E50" s="322">
        <f>D50/D4</f>
        <v/>
      </c>
      <c r="F50" s="321" t="n">
        <v>75</v>
      </c>
      <c r="G50" s="322">
        <f>F50/F4</f>
        <v/>
      </c>
      <c r="H50" s="321" t="n">
        <v>83</v>
      </c>
      <c r="I50" s="322">
        <f>H50/H4</f>
        <v/>
      </c>
      <c r="J50" s="321" t="n">
        <v>86</v>
      </c>
      <c r="K50" s="322">
        <f>J50/J4</f>
        <v/>
      </c>
      <c r="L50" s="321" t="n">
        <v>138</v>
      </c>
      <c r="M50" s="322">
        <f>L50/L4</f>
        <v/>
      </c>
      <c r="N50" s="321" t="n">
        <v>86</v>
      </c>
      <c r="O50" s="322">
        <f>N50/N4</f>
        <v/>
      </c>
      <c r="P50" s="321" t="n">
        <v>109</v>
      </c>
      <c r="Q50" s="322">
        <f>P50/P4</f>
        <v/>
      </c>
      <c r="R50" s="321" t="n">
        <v>92</v>
      </c>
      <c r="S50" s="322">
        <f>R50/R4</f>
        <v/>
      </c>
      <c r="T50" s="321" t="n">
        <v>91</v>
      </c>
      <c r="U50" s="322">
        <f>T50/T4</f>
        <v/>
      </c>
      <c r="V50" s="321" t="n">
        <v>129</v>
      </c>
      <c r="W50" s="322">
        <f>V50/V4</f>
        <v/>
      </c>
      <c r="X50" s="321" t="n">
        <v>117</v>
      </c>
      <c r="Y50" s="322">
        <f>X50/X4</f>
        <v/>
      </c>
      <c r="Z50" s="321" t="n">
        <v>167</v>
      </c>
      <c r="AA50" s="322">
        <f>Z50/Z4</f>
        <v/>
      </c>
      <c r="AB50" s="321" t="n">
        <v>139</v>
      </c>
      <c r="AC50" s="322">
        <f>AB50/AB4</f>
        <v/>
      </c>
      <c r="AD50" s="321" t="n">
        <v>120</v>
      </c>
      <c r="AE50" s="322">
        <f>AD50/AD4</f>
        <v/>
      </c>
      <c r="AF50" s="321" t="n">
        <v>153</v>
      </c>
      <c r="AG50" s="322">
        <f>AF50/AF4</f>
        <v/>
      </c>
      <c r="AH50" s="321" t="n">
        <v>115</v>
      </c>
      <c r="AI50" s="322">
        <f>AH50/AH4</f>
        <v/>
      </c>
      <c r="AJ50" s="321" t="n">
        <v>110</v>
      </c>
      <c r="AK50" s="322">
        <f>AJ50/AJ4</f>
        <v/>
      </c>
      <c r="AL50" s="321" t="n">
        <v>92</v>
      </c>
      <c r="AM50" s="322">
        <f>AL50/AL4</f>
        <v/>
      </c>
      <c r="AN50" s="321" t="n">
        <v>27</v>
      </c>
      <c r="AO50" s="322">
        <f>AN50/AN4</f>
        <v/>
      </c>
      <c r="AP50" s="321" t="n">
        <v>19</v>
      </c>
      <c r="AQ50" s="322">
        <f>AP50/AP4</f>
        <v/>
      </c>
      <c r="AR50" s="321" t="n">
        <v>19</v>
      </c>
      <c r="AS50" s="322">
        <f>AR50/AR4</f>
        <v/>
      </c>
      <c r="AT50" s="321" t="n">
        <v>24</v>
      </c>
      <c r="AU50" s="322">
        <f>AT50/AT4</f>
        <v/>
      </c>
      <c r="AV50" s="321" t="n">
        <v>31</v>
      </c>
      <c r="AW50" s="322">
        <f>AV50/AV4</f>
        <v/>
      </c>
      <c r="AX50" s="321" t="n">
        <v>36</v>
      </c>
      <c r="AY50" s="322">
        <f>AX50/AX4</f>
        <v/>
      </c>
      <c r="AZ50" s="321" t="n">
        <v>32</v>
      </c>
      <c r="BA50" s="322">
        <f>AZ50/AZ4</f>
        <v/>
      </c>
      <c r="BB50" s="321" t="n">
        <v>99</v>
      </c>
      <c r="BC50" s="322">
        <f>BB50/BB4</f>
        <v/>
      </c>
      <c r="BD50" s="321" t="n">
        <v>109</v>
      </c>
      <c r="BE50" s="322">
        <f>BD50/BD4</f>
        <v/>
      </c>
      <c r="BF50" s="321" t="n">
        <v>96</v>
      </c>
      <c r="BG50" s="322">
        <f>BF50/BF4</f>
        <v/>
      </c>
      <c r="BH50" s="321" t="n">
        <v>106</v>
      </c>
      <c r="BI50" s="322">
        <f>BH50/BH4</f>
        <v/>
      </c>
      <c r="BJ50" s="321" t="n">
        <v>85</v>
      </c>
      <c r="BK50" s="322">
        <f>BJ50/BJ4</f>
        <v/>
      </c>
      <c r="BL50" s="167">
        <f>AVERAGE(B50,D50,F50,H50,J50,L50,N50,P50,R50,T50,V50,X50,Z50,AB50,AD50,AF50,AH50,AJ50,AL50,AN50,AP50,AR50,AT50,AV50,AX50,AZ50,BB50,BD50,BF50,BH50,BJ50,)</f>
        <v/>
      </c>
      <c r="BM50" s="186">
        <f>BL50/BL4</f>
        <v/>
      </c>
      <c r="BN50" s="167">
        <f>SUM(B50,D50,F50,H50,J50,L50,N50,P50,R50,T50,V50,X50,Z50,AB50,AD50,AF50,AH50,AJ50,AL50,AN50,AP50,AR50,AT50,AV50,AX50,AZ50,BB50,BD50,BF50,BH50,BJ50)</f>
        <v/>
      </c>
      <c r="BO50" s="155" t="n"/>
    </row>
    <row r="51" ht="15.75" customHeight="1" s="665" thickBot="1">
      <c r="A51" s="9" t="inlineStr">
        <is>
          <t>Карта успешно добавлена</t>
        </is>
      </c>
      <c r="B51" s="321" t="n">
        <v>27</v>
      </c>
      <c r="C51" s="322">
        <f>B51/B50</f>
        <v/>
      </c>
      <c r="D51" s="321" t="n">
        <v>33</v>
      </c>
      <c r="E51" s="322">
        <f>D51/D50</f>
        <v/>
      </c>
      <c r="F51" s="321" t="n">
        <v>29</v>
      </c>
      <c r="G51" s="322">
        <f>F51/F50</f>
        <v/>
      </c>
      <c r="H51" s="321" t="n">
        <v>30</v>
      </c>
      <c r="I51" s="322">
        <f>H51/H50</f>
        <v/>
      </c>
      <c r="J51" s="321" t="n">
        <v>34</v>
      </c>
      <c r="K51" s="322">
        <f>J51/J50</f>
        <v/>
      </c>
      <c r="L51" s="321" t="n">
        <v>48</v>
      </c>
      <c r="M51" s="322">
        <f>L51/L50</f>
        <v/>
      </c>
      <c r="N51" s="321" t="n">
        <v>30</v>
      </c>
      <c r="O51" s="322">
        <f>N51/N50</f>
        <v/>
      </c>
      <c r="P51" s="321" t="n">
        <v>43</v>
      </c>
      <c r="Q51" s="322">
        <f>P51/P50</f>
        <v/>
      </c>
      <c r="R51" s="321" t="n">
        <v>32</v>
      </c>
      <c r="S51" s="322">
        <f>R51/R50</f>
        <v/>
      </c>
      <c r="T51" s="321" t="n">
        <v>34</v>
      </c>
      <c r="U51" s="322">
        <f>T51/T50</f>
        <v/>
      </c>
      <c r="V51" s="321" t="n">
        <v>44</v>
      </c>
      <c r="W51" s="322">
        <f>V51/V50</f>
        <v/>
      </c>
      <c r="X51" s="321" t="n">
        <v>43</v>
      </c>
      <c r="Y51" s="322">
        <f>X51/X50</f>
        <v/>
      </c>
      <c r="Z51" s="321" t="n">
        <v>56</v>
      </c>
      <c r="AA51" s="322">
        <f>Z51/Z50</f>
        <v/>
      </c>
      <c r="AB51" s="321" t="n">
        <v>48</v>
      </c>
      <c r="AC51" s="322">
        <f>AB51/AB50</f>
        <v/>
      </c>
      <c r="AD51" s="321" t="n">
        <v>37</v>
      </c>
      <c r="AE51" s="322">
        <f>AD51/AD50</f>
        <v/>
      </c>
      <c r="AF51" s="321" t="n">
        <v>54</v>
      </c>
      <c r="AG51" s="322">
        <f>AF51/AF50</f>
        <v/>
      </c>
      <c r="AH51" s="321" t="n">
        <v>47</v>
      </c>
      <c r="AI51" s="322">
        <f>AH51/AH50</f>
        <v/>
      </c>
      <c r="AJ51" s="321" t="n">
        <v>42</v>
      </c>
      <c r="AK51" s="322">
        <f>AJ51/AJ50</f>
        <v/>
      </c>
      <c r="AL51" s="321" t="n">
        <v>37</v>
      </c>
      <c r="AM51" s="322">
        <f>AL51/AL50</f>
        <v/>
      </c>
      <c r="AN51" s="321" t="n">
        <v>16</v>
      </c>
      <c r="AO51" s="322">
        <f>AN51/AN50</f>
        <v/>
      </c>
      <c r="AP51" s="321" t="n">
        <v>11</v>
      </c>
      <c r="AQ51" s="322">
        <f>AP51/AP50</f>
        <v/>
      </c>
      <c r="AR51" s="321" t="n">
        <v>12</v>
      </c>
      <c r="AS51" s="322">
        <f>AR51/AR50</f>
        <v/>
      </c>
      <c r="AT51" s="321" t="n">
        <v>10</v>
      </c>
      <c r="AU51" s="322">
        <f>AT51/AT50</f>
        <v/>
      </c>
      <c r="AV51" s="321" t="n">
        <v>19</v>
      </c>
      <c r="AW51" s="322">
        <f>AV51/AV50</f>
        <v/>
      </c>
      <c r="AX51" s="321" t="n">
        <v>16</v>
      </c>
      <c r="AY51" s="322">
        <f>AX51/AX50</f>
        <v/>
      </c>
      <c r="AZ51" s="321" t="n">
        <v>16</v>
      </c>
      <c r="BA51" s="322">
        <f>AZ51/AZ50</f>
        <v/>
      </c>
      <c r="BB51" s="321" t="n">
        <v>3</v>
      </c>
      <c r="BC51" s="322">
        <f>BB51/BB50</f>
        <v/>
      </c>
      <c r="BD51" s="321" t="n"/>
      <c r="BE51" s="322">
        <f>BD51/BD50</f>
        <v/>
      </c>
      <c r="BF51" s="321" t="n"/>
      <c r="BG51" s="322">
        <f>BF51/BF50</f>
        <v/>
      </c>
      <c r="BH51" s="321" t="n"/>
      <c r="BI51" s="322">
        <f>BH51/BH50</f>
        <v/>
      </c>
      <c r="BJ51" s="321" t="n"/>
      <c r="BK51" s="322">
        <f>BJ51/BJ50</f>
        <v/>
      </c>
      <c r="BL51" s="177">
        <f>AVERAGE(B51,D51,F51,H51,J51,L51,N51,P51,R51,T51,V51,X51,Z51,AB51,AD51,AF51,AH51,AJ51,AL51,AN51,AP51,AR51,AT51,AV51,AX51,AZ51,BB51,BD51,BF51,BH51,BJ51,)</f>
        <v/>
      </c>
      <c r="BM51" s="205">
        <f>BL51/BL50</f>
        <v/>
      </c>
      <c r="BN51" s="177">
        <f>SUM(B51,D51,F51,H51,J51,L51,N51,P51,R51,T51,V51,X51,Z51,AB51,AD51,AF51,AH51,AJ51,AL51,AN51,AP51,AR51,AT51,AV51,AX51,AZ51,BB51,BD51,BF51,BH51,BJ51)</f>
        <v/>
      </c>
      <c r="BO51" s="155" t="n"/>
    </row>
    <row r="52" ht="15.75" customHeight="1" s="665" thickBot="1">
      <c r="A52" s="54" t="inlineStr">
        <is>
          <t xml:space="preserve">Ошибка в авторизации </t>
        </is>
      </c>
      <c r="B52" s="332" t="n">
        <v>11</v>
      </c>
      <c r="C52" s="333">
        <f>B52/B4</f>
        <v/>
      </c>
      <c r="D52" s="332" t="n">
        <v>22</v>
      </c>
      <c r="E52" s="333">
        <f>D52/D4</f>
        <v/>
      </c>
      <c r="F52" s="332" t="n">
        <v>24</v>
      </c>
      <c r="G52" s="333">
        <f>F52/F4</f>
        <v/>
      </c>
      <c r="H52" s="332" t="n">
        <v>54</v>
      </c>
      <c r="I52" s="333">
        <f>H52/H4</f>
        <v/>
      </c>
      <c r="J52" s="332" t="n">
        <v>83</v>
      </c>
      <c r="K52" s="333">
        <f>J52/J4</f>
        <v/>
      </c>
      <c r="L52" s="332" t="n">
        <v>52</v>
      </c>
      <c r="M52" s="333">
        <f>L52/L4</f>
        <v/>
      </c>
      <c r="N52" s="332" t="n">
        <v>34</v>
      </c>
      <c r="O52" s="333">
        <f>N52/N4</f>
        <v/>
      </c>
      <c r="P52" s="332" t="n">
        <v>12</v>
      </c>
      <c r="Q52" s="333">
        <f>P52/P4</f>
        <v/>
      </c>
      <c r="R52" s="332" t="n">
        <v>6</v>
      </c>
      <c r="S52" s="333">
        <f>R52/R4</f>
        <v/>
      </c>
      <c r="T52" s="332" t="n">
        <v>47</v>
      </c>
      <c r="U52" s="333">
        <f>T52/T4</f>
        <v/>
      </c>
      <c r="V52" s="332" t="n">
        <v>96</v>
      </c>
      <c r="W52" s="333">
        <f>V52/V4</f>
        <v/>
      </c>
      <c r="X52" s="332" t="n">
        <v>90</v>
      </c>
      <c r="Y52" s="333">
        <f>X52/X4</f>
        <v/>
      </c>
      <c r="Z52" s="332" t="n">
        <v>38</v>
      </c>
      <c r="AA52" s="333">
        <f>Z52/Z4</f>
        <v/>
      </c>
      <c r="AB52" s="332" t="n">
        <v>34</v>
      </c>
      <c r="AC52" s="333">
        <f>AB52/AB4</f>
        <v/>
      </c>
      <c r="AD52" s="332" t="n">
        <v>41</v>
      </c>
      <c r="AE52" s="333">
        <f>AD52/AD4</f>
        <v/>
      </c>
      <c r="AF52" s="332" t="n">
        <v>59</v>
      </c>
      <c r="AG52" s="333">
        <f>AF52/AF4</f>
        <v/>
      </c>
      <c r="AH52" s="332" t="n">
        <v>56</v>
      </c>
      <c r="AI52" s="333">
        <f>AH52/AH4</f>
        <v/>
      </c>
      <c r="AJ52" s="332" t="n">
        <v>62</v>
      </c>
      <c r="AK52" s="333">
        <f>AJ52/AJ4</f>
        <v/>
      </c>
      <c r="AL52" s="332" t="n">
        <v>87</v>
      </c>
      <c r="AM52" s="333">
        <f>AL52/AL4</f>
        <v/>
      </c>
      <c r="AN52" s="332" t="n">
        <v>18</v>
      </c>
      <c r="AO52" s="333">
        <f>AN52/AN4</f>
        <v/>
      </c>
      <c r="AP52" s="332" t="n">
        <v>13</v>
      </c>
      <c r="AQ52" s="333">
        <f>AP52/AP4</f>
        <v/>
      </c>
      <c r="AR52" s="332" t="n">
        <v>21</v>
      </c>
      <c r="AS52" s="333">
        <f>AR52/AR4</f>
        <v/>
      </c>
      <c r="AT52" s="332" t="n">
        <v>32</v>
      </c>
      <c r="AU52" s="333">
        <f>AT52/AT4</f>
        <v/>
      </c>
      <c r="AV52" s="332" t="n">
        <v>41</v>
      </c>
      <c r="AW52" s="333">
        <f>AV52/AV4</f>
        <v/>
      </c>
      <c r="AX52" s="332" t="n">
        <v>37</v>
      </c>
      <c r="AY52" s="333">
        <f>AX52/AX4</f>
        <v/>
      </c>
      <c r="AZ52" s="332" t="n">
        <v>39</v>
      </c>
      <c r="BA52" s="333">
        <f>AZ52/AZ4</f>
        <v/>
      </c>
      <c r="BB52" s="332" t="n">
        <v>24</v>
      </c>
      <c r="BC52" s="333">
        <f>BB52/BB4</f>
        <v/>
      </c>
      <c r="BD52" s="332" t="n">
        <v>20</v>
      </c>
      <c r="BE52" s="333">
        <f>BD52/BD4</f>
        <v/>
      </c>
      <c r="BF52" s="332" t="n">
        <v>28</v>
      </c>
      <c r="BG52" s="333">
        <f>BF52/BF4</f>
        <v/>
      </c>
      <c r="BH52" s="332" t="n">
        <v>60</v>
      </c>
      <c r="BI52" s="333">
        <f>BH52/BH4</f>
        <v/>
      </c>
      <c r="BJ52" s="332" t="n">
        <v>24</v>
      </c>
      <c r="BK52" s="333">
        <f>BJ52/BJ4</f>
        <v/>
      </c>
      <c r="BL52" s="195">
        <f>AVERAGE(B52,D52,F52,H52,J52,L52,N52,P52,R52,T52,V52,X52,Z52,AB52,AD52,AF52,AH52,AJ52,AL52,AN52,AP52,AR52,AT52,AV52,AX52,AZ52,BB52,BD52,BF52,BH52,BJ52,)</f>
        <v/>
      </c>
      <c r="BM52" s="196">
        <f>BL52/BL4</f>
        <v/>
      </c>
      <c r="BN52" s="195">
        <f>SUM(B52,D52,F52,H52,J52,L52,N52,P52,R52,T52,V52,X52,Z52,AB52,AD52,AF52,AH52,AJ52,AL52,AN52,AP52,AR52,AT52,AV52,AX52,AZ52,BB52,BD52,BF52,BH52,BJ52)</f>
        <v/>
      </c>
      <c r="BO52" s="155" t="n"/>
    </row>
    <row r="53">
      <c r="A53" s="344" t="inlineStr">
        <is>
          <t>Онлайн калькулятор для НК  (100% = посетители сайта)</t>
        </is>
      </c>
      <c r="B53" s="319" t="n"/>
      <c r="C53" s="323" t="n"/>
      <c r="D53" s="319" t="n"/>
      <c r="E53" s="323" t="n"/>
      <c r="F53" s="319" t="n"/>
      <c r="G53" s="323" t="n"/>
      <c r="H53" s="319" t="n"/>
      <c r="I53" s="323" t="n"/>
      <c r="J53" s="319" t="n"/>
      <c r="K53" s="323" t="n"/>
      <c r="L53" s="319" t="n"/>
      <c r="M53" s="323" t="n"/>
      <c r="N53" s="319" t="n"/>
      <c r="O53" s="323" t="n"/>
      <c r="P53" s="319" t="n"/>
      <c r="Q53" s="323" t="n"/>
      <c r="R53" s="319" t="n"/>
      <c r="S53" s="323" t="n"/>
      <c r="T53" s="319" t="n"/>
      <c r="U53" s="323" t="n"/>
      <c r="V53" s="319" t="n"/>
      <c r="W53" s="323" t="n"/>
      <c r="X53" s="319" t="n"/>
      <c r="Y53" s="323" t="n"/>
      <c r="Z53" s="319" t="n"/>
      <c r="AA53" s="323" t="n"/>
      <c r="AB53" s="319" t="n"/>
      <c r="AC53" s="323" t="n"/>
      <c r="AD53" s="319" t="n"/>
      <c r="AE53" s="323" t="n"/>
      <c r="AF53" s="319" t="n"/>
      <c r="AG53" s="323" t="n"/>
      <c r="AH53" s="319" t="n"/>
      <c r="AI53" s="323" t="n"/>
      <c r="AJ53" s="319" t="n"/>
      <c r="AK53" s="323" t="n"/>
      <c r="AL53" s="319" t="n"/>
      <c r="AM53" s="323" t="n"/>
      <c r="AN53" s="319" t="n"/>
      <c r="AO53" s="323" t="n"/>
      <c r="AP53" s="319" t="n"/>
      <c r="AQ53" s="323" t="n"/>
      <c r="AR53" s="319" t="n"/>
      <c r="AS53" s="323" t="n"/>
      <c r="AT53" s="319" t="n"/>
      <c r="AU53" s="323" t="n"/>
      <c r="AV53" s="319" t="n"/>
      <c r="AW53" s="323" t="n"/>
      <c r="AX53" s="319" t="n"/>
      <c r="AY53" s="323" t="n"/>
      <c r="AZ53" s="319" t="n"/>
      <c r="BA53" s="323" t="n"/>
      <c r="BB53" s="319" t="n"/>
      <c r="BC53" s="323" t="n"/>
      <c r="BD53" s="319" t="n"/>
      <c r="BE53" s="323" t="n"/>
      <c r="BF53" s="319" t="n"/>
      <c r="BG53" s="323" t="n"/>
      <c r="BH53" s="319" t="n"/>
      <c r="BI53" s="323" t="n"/>
      <c r="BJ53" s="319" t="n"/>
      <c r="BK53" s="323" t="n"/>
      <c r="BL53" s="167" t="n"/>
      <c r="BM53" s="186" t="n"/>
      <c r="BN53" s="167" t="n"/>
      <c r="BO53" s="155" t="n"/>
    </row>
    <row r="54">
      <c r="A54" s="345" t="inlineStr">
        <is>
          <t>Переход на калькулятор</t>
        </is>
      </c>
      <c r="B54" s="321" t="n">
        <v>744</v>
      </c>
      <c r="C54" s="322">
        <f>B54/B3</f>
        <v/>
      </c>
      <c r="D54" s="321" t="n">
        <v>914</v>
      </c>
      <c r="E54" s="322">
        <f>D54/D3</f>
        <v/>
      </c>
      <c r="F54" s="321" t="n">
        <v>880</v>
      </c>
      <c r="G54" s="322">
        <f>F54/F3</f>
        <v/>
      </c>
      <c r="H54" s="321" t="n">
        <v>973</v>
      </c>
      <c r="I54" s="322">
        <f>H54/H3</f>
        <v/>
      </c>
      <c r="J54" s="321" t="n">
        <v>936</v>
      </c>
      <c r="K54" s="322">
        <f>J54/J3</f>
        <v/>
      </c>
      <c r="L54" s="321" t="n">
        <v>906</v>
      </c>
      <c r="M54" s="322">
        <f>L54/L3</f>
        <v/>
      </c>
      <c r="N54" s="321" t="n">
        <v>437</v>
      </c>
      <c r="O54" s="322">
        <f>N54/N3</f>
        <v/>
      </c>
      <c r="P54" s="321" t="n">
        <v>464</v>
      </c>
      <c r="Q54" s="322">
        <f>P54/P3</f>
        <v/>
      </c>
      <c r="R54" s="321" t="n">
        <v>412</v>
      </c>
      <c r="S54" s="322">
        <f>R54/R3</f>
        <v/>
      </c>
      <c r="T54" s="321" t="n">
        <v>448</v>
      </c>
      <c r="U54" s="322">
        <f>T54/T3</f>
        <v/>
      </c>
      <c r="V54" s="321" t="n">
        <v>611</v>
      </c>
      <c r="W54" s="322">
        <f>V54/V3</f>
        <v/>
      </c>
      <c r="X54" s="321" t="n">
        <v>485</v>
      </c>
      <c r="Y54" s="322">
        <f>X54/X3</f>
        <v/>
      </c>
      <c r="Z54" s="321" t="n">
        <v>498</v>
      </c>
      <c r="AA54" s="322">
        <f>Z54/Z3</f>
        <v/>
      </c>
      <c r="AB54" s="321" t="n">
        <v>380</v>
      </c>
      <c r="AC54" s="322">
        <f>AB54/AB3</f>
        <v/>
      </c>
      <c r="AD54" s="321" t="n">
        <v>371</v>
      </c>
      <c r="AE54" s="322">
        <f>AD54/AD3</f>
        <v/>
      </c>
      <c r="AF54" s="321" t="n">
        <v>496</v>
      </c>
      <c r="AG54" s="322">
        <f>AF54/AF3</f>
        <v/>
      </c>
      <c r="AH54" s="321" t="n">
        <v>480</v>
      </c>
      <c r="AI54" s="322">
        <f>AH54/AH3</f>
        <v/>
      </c>
      <c r="AJ54" s="321" t="n">
        <v>919</v>
      </c>
      <c r="AK54" s="322">
        <f>AJ54/AJ3</f>
        <v/>
      </c>
      <c r="AL54" s="321" t="n">
        <v>933</v>
      </c>
      <c r="AM54" s="322">
        <f>AL54/AL3</f>
        <v/>
      </c>
      <c r="AN54" s="321" t="n">
        <v>1009</v>
      </c>
      <c r="AO54" s="322">
        <f>AN54/AN3</f>
        <v/>
      </c>
      <c r="AP54" s="321" t="n">
        <v>870</v>
      </c>
      <c r="AQ54" s="322">
        <f>AP54/AP3</f>
        <v/>
      </c>
      <c r="AR54" s="321" t="n">
        <v>841</v>
      </c>
      <c r="AS54" s="322">
        <f>AR54/AR3</f>
        <v/>
      </c>
      <c r="AT54" s="321" t="n">
        <v>1055</v>
      </c>
      <c r="AU54" s="322">
        <f>AT54/AT3</f>
        <v/>
      </c>
      <c r="AV54" s="321" t="n">
        <v>1023</v>
      </c>
      <c r="AW54" s="322">
        <f>AV54/AV3</f>
        <v/>
      </c>
      <c r="AX54" s="321" t="n">
        <v>875</v>
      </c>
      <c r="AY54" s="322">
        <f>AX54/AX3</f>
        <v/>
      </c>
      <c r="AZ54" s="321" t="n">
        <v>830</v>
      </c>
      <c r="BA54" s="322">
        <f>AZ54/AZ3</f>
        <v/>
      </c>
      <c r="BB54" s="321" t="n">
        <v>901</v>
      </c>
      <c r="BC54" s="322">
        <f>BB54/BB3</f>
        <v/>
      </c>
      <c r="BD54" s="321" t="n">
        <v>1035</v>
      </c>
      <c r="BE54" s="322">
        <f>BD54/BD3</f>
        <v/>
      </c>
      <c r="BF54" s="321" t="n">
        <v>1062</v>
      </c>
      <c r="BG54" s="322">
        <f>BF54/BF3</f>
        <v/>
      </c>
      <c r="BH54" s="321" t="n">
        <v>1107</v>
      </c>
      <c r="BI54" s="322">
        <f>BH54/BH3</f>
        <v/>
      </c>
      <c r="BJ54" s="321" t="n">
        <v>965</v>
      </c>
      <c r="BK54" s="322">
        <f>BJ54/BJ3</f>
        <v/>
      </c>
      <c r="BL54" s="167">
        <f>AVERAGE(B54,D54,F54,H54,J54,L54,N54,P54,R54,T54,V54,X54,Z54,AB54,AD54,AF54,AH54,AJ54,AL54,AN54,AP54,AR54,AT54,AV54,AX54,AZ54,BB54,BD54,BF54,BH54,BJ54,)</f>
        <v/>
      </c>
      <c r="BM54" s="186">
        <f>BL54/BL3</f>
        <v/>
      </c>
      <c r="BN54" s="167">
        <f>SUM(B54,D54,F54,H54,J54,L54,N54,P54,R54,T54,V54,X54,Z54,AB54,AD54,AF54,AH54,AJ54,AL54,AN54,AP54,AR54,AT54,AV54,AX54,AZ54,BB54,BD54,BF54,BH54,BJ54)</f>
        <v/>
      </c>
      <c r="BO54" s="155" t="n"/>
    </row>
    <row r="55" ht="15.75" customHeight="1" s="665" thickBot="1">
      <c r="A55" s="346" t="inlineStr">
        <is>
          <t>Оставил заявку</t>
        </is>
      </c>
      <c r="B55" s="330" t="n">
        <v>441</v>
      </c>
      <c r="C55" s="331">
        <f>B55/B54</f>
        <v/>
      </c>
      <c r="D55" s="330" t="n">
        <v>517</v>
      </c>
      <c r="E55" s="331">
        <f>D55/D54</f>
        <v/>
      </c>
      <c r="F55" s="330" t="n">
        <v>514</v>
      </c>
      <c r="G55" s="331">
        <f>F55/F54</f>
        <v/>
      </c>
      <c r="H55" s="330" t="n">
        <v>563</v>
      </c>
      <c r="I55" s="331">
        <f>H55/H54</f>
        <v/>
      </c>
      <c r="J55" s="330" t="n">
        <v>497</v>
      </c>
      <c r="K55" s="331">
        <f>J55/J54</f>
        <v/>
      </c>
      <c r="L55" s="330" t="n">
        <v>456</v>
      </c>
      <c r="M55" s="331">
        <f>L55/L54</f>
        <v/>
      </c>
      <c r="N55" s="330" t="n">
        <v>289</v>
      </c>
      <c r="O55" s="331">
        <f>N55/N54</f>
        <v/>
      </c>
      <c r="P55" s="330" t="n">
        <v>295</v>
      </c>
      <c r="Q55" s="331">
        <f>P55/P54</f>
        <v/>
      </c>
      <c r="R55" s="330" t="n">
        <v>278</v>
      </c>
      <c r="S55" s="331">
        <f>R55/R54</f>
        <v/>
      </c>
      <c r="T55" s="330" t="n">
        <v>292</v>
      </c>
      <c r="U55" s="331">
        <f>T55/T54</f>
        <v/>
      </c>
      <c r="V55" s="330" t="n">
        <v>344</v>
      </c>
      <c r="W55" s="331">
        <f>V55/V54</f>
        <v/>
      </c>
      <c r="X55" s="330" t="n">
        <v>281</v>
      </c>
      <c r="Y55" s="331">
        <f>X55/X54</f>
        <v/>
      </c>
      <c r="Z55" s="330" t="n">
        <v>302</v>
      </c>
      <c r="AA55" s="331">
        <f>Z55/Z54</f>
        <v/>
      </c>
      <c r="AB55" s="330" t="n">
        <v>236</v>
      </c>
      <c r="AC55" s="331">
        <f>AB55/AB54</f>
        <v/>
      </c>
      <c r="AD55" s="330" t="n">
        <v>228</v>
      </c>
      <c r="AE55" s="331">
        <f>AD55/AD54</f>
        <v/>
      </c>
      <c r="AF55" s="330" t="n">
        <v>302</v>
      </c>
      <c r="AG55" s="331">
        <f>AF55/AF54</f>
        <v/>
      </c>
      <c r="AH55" s="330" t="n">
        <v>318</v>
      </c>
      <c r="AI55" s="331">
        <f>AH55/AH54</f>
        <v/>
      </c>
      <c r="AJ55" s="330" t="n">
        <v>462</v>
      </c>
      <c r="AK55" s="331">
        <f>AJ55/AJ54</f>
        <v/>
      </c>
      <c r="AL55" s="330" t="n">
        <v>496</v>
      </c>
      <c r="AM55" s="331">
        <f>AL55/AL54</f>
        <v/>
      </c>
      <c r="AN55" s="330" t="n">
        <v>475</v>
      </c>
      <c r="AO55" s="331">
        <f>AN55/AN54</f>
        <v/>
      </c>
      <c r="AP55" s="330" t="n">
        <v>468</v>
      </c>
      <c r="AQ55" s="331">
        <f>AP55/AP54</f>
        <v/>
      </c>
      <c r="AR55" s="330" t="n">
        <v>472</v>
      </c>
      <c r="AS55" s="331">
        <f>AR55/AR54</f>
        <v/>
      </c>
      <c r="AT55" s="330" t="n">
        <v>584</v>
      </c>
      <c r="AU55" s="331">
        <f>AT55/AT54</f>
        <v/>
      </c>
      <c r="AV55" s="330" t="n">
        <v>566</v>
      </c>
      <c r="AW55" s="331">
        <f>AV55/AV54</f>
        <v/>
      </c>
      <c r="AX55" s="330" t="n">
        <v>412</v>
      </c>
      <c r="AY55" s="331">
        <f>AX55/AX54</f>
        <v/>
      </c>
      <c r="AZ55" s="330" t="n">
        <v>429</v>
      </c>
      <c r="BA55" s="331">
        <f>AZ55/AZ54</f>
        <v/>
      </c>
      <c r="BB55" s="330" t="n">
        <v>486</v>
      </c>
      <c r="BC55" s="331">
        <f>BB55/BB54</f>
        <v/>
      </c>
      <c r="BD55" s="330" t="n">
        <v>622</v>
      </c>
      <c r="BE55" s="331">
        <f>BD55/BD54</f>
        <v/>
      </c>
      <c r="BF55" s="330" t="n">
        <v>690</v>
      </c>
      <c r="BG55" s="331">
        <f>BF55/BF54</f>
        <v/>
      </c>
      <c r="BH55" s="330" t="n">
        <v>602</v>
      </c>
      <c r="BI55" s="331">
        <f>BH55/BH54</f>
        <v/>
      </c>
      <c r="BJ55" s="330" t="n">
        <v>494</v>
      </c>
      <c r="BK55" s="331">
        <f>BJ55/BJ54</f>
        <v/>
      </c>
      <c r="BL55" s="167">
        <f>AVERAGE(B55,D55,F55,H55,J55,L55,N55,P55,R55,T55,V55,X55,Z55,AB55,AD55,AF55,AH55,AJ55,AL55,AN55,AP55,AR55,AT55,AV55,AX55,AZ55,BB55,BD55,BF55,BH55,BJ55,)</f>
        <v/>
      </c>
      <c r="BM55" s="186">
        <f>BL55/BL54</f>
        <v/>
      </c>
      <c r="BN55" s="167">
        <f>SUM(B55,D55,F55,H55,J55,L55,N55,P55,R55,T55,V55,X55,Z55,AB55,AD55,AF55,AH55,AJ55,AL55,AN55,AP55,AR55,AT55,AV55,AX55,AZ55,BB55,BD55,BF55,BH55,BJ55)</f>
        <v/>
      </c>
      <c r="BO55" s="155" t="n"/>
    </row>
    <row r="56" ht="15.75" customHeight="1" s="665" thickBot="1">
      <c r="A56" s="347" t="inlineStr">
        <is>
          <t>Оформление заявки НК (100% = оставил заявку)</t>
        </is>
      </c>
      <c r="B56" s="348" t="n"/>
      <c r="C56" s="348" t="n"/>
      <c r="D56" s="348" t="n"/>
      <c r="E56" s="348" t="n"/>
      <c r="F56" s="348" t="n"/>
      <c r="G56" s="348" t="n"/>
      <c r="H56" s="348" t="n"/>
      <c r="I56" s="348" t="n"/>
      <c r="J56" s="348" t="n"/>
      <c r="K56" s="348" t="n"/>
      <c r="L56" s="348" t="n"/>
      <c r="M56" s="348" t="n"/>
      <c r="N56" s="348" t="n"/>
      <c r="O56" s="348" t="n"/>
      <c r="P56" s="348" t="n"/>
      <c r="Q56" s="348" t="n"/>
      <c r="R56" s="348" t="n"/>
      <c r="S56" s="348" t="n"/>
      <c r="T56" s="348" t="n"/>
      <c r="U56" s="348" t="n"/>
      <c r="V56" s="348" t="n"/>
      <c r="W56" s="348" t="n"/>
      <c r="X56" s="348" t="n"/>
      <c r="Y56" s="348" t="n"/>
      <c r="Z56" s="348" t="n"/>
      <c r="AA56" s="348" t="n"/>
      <c r="AB56" s="348" t="n"/>
      <c r="AC56" s="348" t="n"/>
      <c r="AD56" s="348" t="n"/>
      <c r="AE56" s="348" t="n"/>
      <c r="AF56" s="348" t="n"/>
      <c r="AG56" s="348" t="n"/>
      <c r="AH56" s="348" t="n"/>
      <c r="AI56" s="348" t="n"/>
      <c r="AJ56" s="348" t="n"/>
      <c r="AK56" s="348" t="n"/>
      <c r="AL56" s="348" t="n"/>
      <c r="AM56" s="348" t="n"/>
      <c r="AN56" s="348" t="n"/>
      <c r="AO56" s="348" t="n"/>
      <c r="AP56" s="348" t="n"/>
      <c r="AQ56" s="348" t="n"/>
      <c r="AR56" s="348" t="n"/>
      <c r="AS56" s="348" t="n"/>
      <c r="AT56" s="348" t="n"/>
      <c r="AU56" s="348" t="n"/>
      <c r="AV56" s="348" t="n"/>
      <c r="AW56" s="348" t="n"/>
      <c r="AX56" s="348" t="n"/>
      <c r="AY56" s="348" t="n"/>
      <c r="AZ56" s="348" t="n"/>
      <c r="BA56" s="348" t="n"/>
      <c r="BB56" s="348" t="n"/>
      <c r="BC56" s="348" t="n"/>
      <c r="BD56" s="348" t="n"/>
      <c r="BE56" s="348" t="n"/>
      <c r="BF56" s="348" t="n"/>
      <c r="BG56" s="348" t="n"/>
      <c r="BH56" s="348" t="n"/>
      <c r="BI56" s="348" t="n"/>
      <c r="BJ56" s="348" t="n"/>
      <c r="BK56" s="348" t="n"/>
      <c r="BL56" s="309" t="inlineStr">
        <is>
          <t>Среднее в день</t>
        </is>
      </c>
      <c r="BM56" s="310" t="inlineStr">
        <is>
          <t>% конверсии</t>
        </is>
      </c>
      <c r="BN56" s="311" t="inlineStr">
        <is>
          <t>Сумма конверсий</t>
        </is>
      </c>
      <c r="BO56" s="307" t="inlineStr">
        <is>
          <t>Конверсия шага средняя</t>
        </is>
      </c>
      <c r="BP56" s="307" t="inlineStr">
        <is>
          <t>Конверсия от суммы заявок</t>
        </is>
      </c>
    </row>
    <row r="57">
      <c r="A57" s="345" t="inlineStr">
        <is>
          <t>Заполнил паспортные данные</t>
        </is>
      </c>
      <c r="B57" s="321" t="n">
        <v>220</v>
      </c>
      <c r="C57" s="322">
        <f>B57/B55</f>
        <v/>
      </c>
      <c r="D57" s="321" t="n">
        <v>248</v>
      </c>
      <c r="E57" s="322">
        <f>D57/D55</f>
        <v/>
      </c>
      <c r="F57" s="321" t="n">
        <v>263</v>
      </c>
      <c r="G57" s="322">
        <f>F57/F55</f>
        <v/>
      </c>
      <c r="H57" s="321" t="n">
        <v>275</v>
      </c>
      <c r="I57" s="322">
        <f>H57/H55</f>
        <v/>
      </c>
      <c r="J57" s="321" t="n">
        <v>220</v>
      </c>
      <c r="K57" s="322">
        <f>J57/J55</f>
        <v/>
      </c>
      <c r="L57" s="321" t="n">
        <v>202</v>
      </c>
      <c r="M57" s="322">
        <f>L57/L55</f>
        <v/>
      </c>
      <c r="N57" s="321" t="n">
        <v>134</v>
      </c>
      <c r="O57" s="322">
        <f>N57/N55</f>
        <v/>
      </c>
      <c r="P57" s="321" t="n">
        <v>136</v>
      </c>
      <c r="Q57" s="322">
        <f>P57/P55</f>
        <v/>
      </c>
      <c r="R57" s="321" t="n">
        <v>144</v>
      </c>
      <c r="S57" s="322">
        <f>R57/R55</f>
        <v/>
      </c>
      <c r="T57" s="321" t="n">
        <v>157</v>
      </c>
      <c r="U57" s="322">
        <f>T57/T55</f>
        <v/>
      </c>
      <c r="V57" s="321" t="n">
        <v>189</v>
      </c>
      <c r="W57" s="322">
        <f>V57/V55</f>
        <v/>
      </c>
      <c r="X57" s="321" t="n">
        <v>129</v>
      </c>
      <c r="Y57" s="322">
        <f>X57/X55</f>
        <v/>
      </c>
      <c r="Z57" s="321" t="n">
        <v>114</v>
      </c>
      <c r="AA57" s="322">
        <f>Z57/Z55</f>
        <v/>
      </c>
      <c r="AB57" s="321" t="n">
        <v>100</v>
      </c>
      <c r="AC57" s="322">
        <f>AB57/AB55</f>
        <v/>
      </c>
      <c r="AD57" s="321" t="n">
        <v>110</v>
      </c>
      <c r="AE57" s="322">
        <f>AD57/AD55</f>
        <v/>
      </c>
      <c r="AF57" s="321" t="n">
        <v>148</v>
      </c>
      <c r="AG57" s="322">
        <f>AF57/AF55</f>
        <v/>
      </c>
      <c r="AH57" s="321" t="n">
        <v>149</v>
      </c>
      <c r="AI57" s="322">
        <f>AH57/AH55</f>
        <v/>
      </c>
      <c r="AJ57" s="321" t="n">
        <v>169</v>
      </c>
      <c r="AK57" s="322">
        <f>AJ57/AJ55</f>
        <v/>
      </c>
      <c r="AL57" s="321" t="n">
        <v>149</v>
      </c>
      <c r="AM57" s="322">
        <f>AL57/AL55</f>
        <v/>
      </c>
      <c r="AN57" s="321" t="n">
        <v>158</v>
      </c>
      <c r="AO57" s="322">
        <f>AN57/AN55</f>
        <v/>
      </c>
      <c r="AP57" s="321" t="n">
        <v>205</v>
      </c>
      <c r="AQ57" s="322">
        <f>AP57/AP55</f>
        <v/>
      </c>
      <c r="AR57" s="321" t="n">
        <v>192</v>
      </c>
      <c r="AS57" s="322">
        <f>AR57/AR55</f>
        <v/>
      </c>
      <c r="AT57" s="321" t="n">
        <v>230</v>
      </c>
      <c r="AU57" s="322">
        <f>AT57/AT55</f>
        <v/>
      </c>
      <c r="AV57" s="321" t="n">
        <v>261</v>
      </c>
      <c r="AW57" s="322">
        <f>AV57/AV55</f>
        <v/>
      </c>
      <c r="AX57" s="321" t="n">
        <v>160</v>
      </c>
      <c r="AY57" s="322">
        <f>AX57/AX55</f>
        <v/>
      </c>
      <c r="AZ57" s="321" t="n">
        <v>163</v>
      </c>
      <c r="BA57" s="322">
        <f>AZ57/AZ55</f>
        <v/>
      </c>
      <c r="BB57" s="321" t="n">
        <v>182</v>
      </c>
      <c r="BC57" s="322">
        <f>BB57/BB55</f>
        <v/>
      </c>
      <c r="BD57" s="321" t="n">
        <v>258</v>
      </c>
      <c r="BE57" s="322">
        <f>BD57/BD55</f>
        <v/>
      </c>
      <c r="BF57" s="321" t="n">
        <v>258</v>
      </c>
      <c r="BG57" s="322">
        <f>BF57/BF55</f>
        <v/>
      </c>
      <c r="BH57" s="321" t="n">
        <v>268</v>
      </c>
      <c r="BI57" s="322">
        <f>BH57/BH55</f>
        <v/>
      </c>
      <c r="BJ57" s="321" t="n">
        <v>217</v>
      </c>
      <c r="BK57" s="322">
        <f>BJ57/BJ55</f>
        <v/>
      </c>
      <c r="BL57" s="167">
        <f>AVERAGE(B57,D57,F57,H57,J57,L57,N57,P57,R57,T57,V57,X57,Z57,AB57,AD57,AF57,AH57,AJ57,AL57,AN57,AP57,AR57,AT57,AV57,AX57,AZ57,BB57,BD57,BF57,BH57,BJ57,)</f>
        <v/>
      </c>
      <c r="BM57" s="170">
        <f>BL57/BL55</f>
        <v/>
      </c>
      <c r="BN57" s="167">
        <f>SUM(B57,D57,F57,H57,J57,L57,N57,P57,R57,T57,V57,X57,Z57,AB57,AD57,AF57,AH57,AJ57,AL57,AN57,AP57,AR57,AT57,AV57,AX57,AZ57,BB57,BD57,BF57,BH57,BJ57)</f>
        <v/>
      </c>
      <c r="BO57" s="238" t="n">
        <v>1</v>
      </c>
      <c r="BP57" s="239">
        <f>BN57/BN55</f>
        <v/>
      </c>
    </row>
    <row r="58">
      <c r="A58" s="345" t="inlineStr">
        <is>
          <t>Заполнил Фотография паспорта</t>
        </is>
      </c>
      <c r="B58" s="321" t="n">
        <v>150</v>
      </c>
      <c r="C58" s="322">
        <f>B58/B57</f>
        <v/>
      </c>
      <c r="D58" s="321" t="n">
        <v>165</v>
      </c>
      <c r="E58" s="322">
        <f>D58/D57</f>
        <v/>
      </c>
      <c r="F58" s="321" t="n">
        <v>184</v>
      </c>
      <c r="G58" s="322">
        <f>F58/F57</f>
        <v/>
      </c>
      <c r="H58" s="321" t="n">
        <v>211</v>
      </c>
      <c r="I58" s="322">
        <f>H58/H57</f>
        <v/>
      </c>
      <c r="J58" s="321" t="n">
        <v>151</v>
      </c>
      <c r="K58" s="322">
        <f>J58/J57</f>
        <v/>
      </c>
      <c r="L58" s="321" t="n">
        <v>153</v>
      </c>
      <c r="M58" s="322">
        <f>L58/L57</f>
        <v/>
      </c>
      <c r="N58" s="321" t="n">
        <v>99</v>
      </c>
      <c r="O58" s="322">
        <f>N58/N57</f>
        <v/>
      </c>
      <c r="P58" s="321" t="n">
        <v>100</v>
      </c>
      <c r="Q58" s="322">
        <f>P58/P57</f>
        <v/>
      </c>
      <c r="R58" s="321" t="n">
        <v>105</v>
      </c>
      <c r="S58" s="322">
        <f>R58/R57</f>
        <v/>
      </c>
      <c r="T58" s="321" t="n">
        <v>116</v>
      </c>
      <c r="U58" s="322">
        <f>T58/T57</f>
        <v/>
      </c>
      <c r="V58" s="321" t="n">
        <v>133</v>
      </c>
      <c r="W58" s="322">
        <f>V58/V57</f>
        <v/>
      </c>
      <c r="X58" s="321" t="n">
        <v>90</v>
      </c>
      <c r="Y58" s="322">
        <f>X58/X57</f>
        <v/>
      </c>
      <c r="Z58" s="321" t="n">
        <v>90</v>
      </c>
      <c r="AA58" s="322">
        <f>Z58/Z57</f>
        <v/>
      </c>
      <c r="AB58" s="321" t="n">
        <v>75</v>
      </c>
      <c r="AC58" s="322">
        <f>AB58/AB57</f>
        <v/>
      </c>
      <c r="AD58" s="321" t="n">
        <v>69</v>
      </c>
      <c r="AE58" s="322">
        <f>AD58/AD57</f>
        <v/>
      </c>
      <c r="AF58" s="321" t="n">
        <v>102</v>
      </c>
      <c r="AG58" s="322">
        <f>AF58/AF57</f>
        <v/>
      </c>
      <c r="AH58" s="321" t="n">
        <v>102</v>
      </c>
      <c r="AI58" s="322">
        <f>AH58/AH57</f>
        <v/>
      </c>
      <c r="AJ58" s="321" t="n">
        <v>108</v>
      </c>
      <c r="AK58" s="322">
        <f>AJ58/AJ57</f>
        <v/>
      </c>
      <c r="AL58" s="321" t="n">
        <v>107</v>
      </c>
      <c r="AM58" s="322">
        <f>AL58/AL57</f>
        <v/>
      </c>
      <c r="AN58" s="321" t="n">
        <v>114</v>
      </c>
      <c r="AO58" s="322">
        <f>AN58/AN57</f>
        <v/>
      </c>
      <c r="AP58" s="321" t="n">
        <v>169</v>
      </c>
      <c r="AQ58" s="322">
        <f>AP58/AP57</f>
        <v/>
      </c>
      <c r="AR58" s="321" t="n">
        <v>146</v>
      </c>
      <c r="AS58" s="322">
        <f>AR58/AR57</f>
        <v/>
      </c>
      <c r="AT58" s="321" t="n">
        <v>190</v>
      </c>
      <c r="AU58" s="322">
        <f>AT58/AT57</f>
        <v/>
      </c>
      <c r="AV58" s="321" t="n">
        <v>214</v>
      </c>
      <c r="AW58" s="322">
        <f>AV58/AV57</f>
        <v/>
      </c>
      <c r="AX58" s="321" t="n">
        <v>130</v>
      </c>
      <c r="AY58" s="322">
        <f>AX58/AX57</f>
        <v/>
      </c>
      <c r="AZ58" s="321" t="n">
        <v>122</v>
      </c>
      <c r="BA58" s="322">
        <f>AZ58/AZ57</f>
        <v/>
      </c>
      <c r="BB58" s="321" t="n">
        <v>153</v>
      </c>
      <c r="BC58" s="322">
        <f>BB58/BB57</f>
        <v/>
      </c>
      <c r="BD58" s="321" t="n">
        <v>205</v>
      </c>
      <c r="BE58" s="322">
        <f>BD58/BD57</f>
        <v/>
      </c>
      <c r="BF58" s="321" t="n">
        <v>203</v>
      </c>
      <c r="BG58" s="322">
        <f>BF58/BF57</f>
        <v/>
      </c>
      <c r="BH58" s="321" t="n">
        <v>219</v>
      </c>
      <c r="BI58" s="322">
        <f>BH58/BH57</f>
        <v/>
      </c>
      <c r="BJ58" s="321" t="n">
        <v>168</v>
      </c>
      <c r="BK58" s="322">
        <f>BJ58/BJ57</f>
        <v/>
      </c>
      <c r="BL58" s="167">
        <f>AVERAGE(B58,D58,F58,H58,J58,L58,N58,P58,R58,T58,V58,X58,Z58,AB58,AD58,AF58,AH58,AJ58,AL58,AN58,AP58,AR58,AT58,AV58,AX58,AZ58,BB58,BD58,BF58,BH58,BJ58,)</f>
        <v/>
      </c>
      <c r="BM58" s="170">
        <f>BL58/BL55</f>
        <v/>
      </c>
      <c r="BN58" s="167">
        <f>SUM(B58,D58,F58,H58,J58,L58,N58,P58,R58,T58,V58,X58,Z58,AB58,AD58,AF58,AH58,AJ58,AL58,AN58,AP58,AR58,AT58,AV58,AX58,AZ58,BB58,BD58,BF58,BH58,BJ58)</f>
        <v/>
      </c>
      <c r="BO58" s="240">
        <f>BL58/BL57</f>
        <v/>
      </c>
      <c r="BP58" s="187">
        <f>BN58/BN55</f>
        <v/>
      </c>
    </row>
    <row r="59">
      <c r="A59" s="345" t="inlineStr">
        <is>
          <t>Заполнил анкету</t>
        </is>
      </c>
      <c r="B59" s="321" t="n">
        <v>133</v>
      </c>
      <c r="C59" s="322">
        <f>B59/B57</f>
        <v/>
      </c>
      <c r="D59" s="321" t="n">
        <v>143</v>
      </c>
      <c r="E59" s="322">
        <f>D59/D57</f>
        <v/>
      </c>
      <c r="F59" s="321" t="n">
        <v>155</v>
      </c>
      <c r="G59" s="322">
        <f>F59/F57</f>
        <v/>
      </c>
      <c r="H59" s="321" t="n">
        <v>180</v>
      </c>
      <c r="I59" s="322">
        <f>H59/H57</f>
        <v/>
      </c>
      <c r="J59" s="321" t="n">
        <v>131</v>
      </c>
      <c r="K59" s="322">
        <f>J59/J57</f>
        <v/>
      </c>
      <c r="L59" s="321" t="n">
        <v>134</v>
      </c>
      <c r="M59" s="322">
        <f>L59/L57</f>
        <v/>
      </c>
      <c r="N59" s="321" t="n">
        <v>86</v>
      </c>
      <c r="O59" s="322">
        <f>N59/N57</f>
        <v/>
      </c>
      <c r="P59" s="321" t="n">
        <v>86</v>
      </c>
      <c r="Q59" s="322">
        <f>P59/P57</f>
        <v/>
      </c>
      <c r="R59" s="321" t="n">
        <v>89</v>
      </c>
      <c r="S59" s="322">
        <f>R59/R57</f>
        <v/>
      </c>
      <c r="T59" s="321" t="n">
        <v>102</v>
      </c>
      <c r="U59" s="322">
        <f>T59/T57</f>
        <v/>
      </c>
      <c r="V59" s="321" t="n">
        <v>119</v>
      </c>
      <c r="W59" s="322">
        <f>V59/V57</f>
        <v/>
      </c>
      <c r="X59" s="321" t="n">
        <v>83</v>
      </c>
      <c r="Y59" s="322">
        <f>X59/X57</f>
        <v/>
      </c>
      <c r="Z59" s="321" t="n">
        <v>80</v>
      </c>
      <c r="AA59" s="322">
        <f>Z59/Z57</f>
        <v/>
      </c>
      <c r="AB59" s="321" t="n">
        <v>60</v>
      </c>
      <c r="AC59" s="322">
        <f>AB59/AB57</f>
        <v/>
      </c>
      <c r="AD59" s="321" t="n">
        <v>64</v>
      </c>
      <c r="AE59" s="322">
        <f>AD59/AD57</f>
        <v/>
      </c>
      <c r="AF59" s="321" t="n">
        <v>89</v>
      </c>
      <c r="AG59" s="322">
        <f>AF59/AF57</f>
        <v/>
      </c>
      <c r="AH59" s="321" t="n">
        <v>87</v>
      </c>
      <c r="AI59" s="322">
        <f>AH59/AH57</f>
        <v/>
      </c>
      <c r="AJ59" s="321" t="n">
        <v>89</v>
      </c>
      <c r="AK59" s="322">
        <f>AJ59/AJ57</f>
        <v/>
      </c>
      <c r="AL59" s="321" t="n">
        <v>84</v>
      </c>
      <c r="AM59" s="322">
        <f>AL59/AL57</f>
        <v/>
      </c>
      <c r="AN59" s="321" t="n">
        <v>108</v>
      </c>
      <c r="AO59" s="322">
        <f>AN59/AN57</f>
        <v/>
      </c>
      <c r="AP59" s="321" t="n">
        <v>164</v>
      </c>
      <c r="AQ59" s="322">
        <f>AP59/AP57</f>
        <v/>
      </c>
      <c r="AR59" s="321" t="n">
        <v>139</v>
      </c>
      <c r="AS59" s="322">
        <f>AR59/AR57</f>
        <v/>
      </c>
      <c r="AT59" s="321" t="n">
        <v>177</v>
      </c>
      <c r="AU59" s="322">
        <f>AT59/AT57</f>
        <v/>
      </c>
      <c r="AV59" s="321" t="n">
        <v>200</v>
      </c>
      <c r="AW59" s="322">
        <f>AV59/AV57</f>
        <v/>
      </c>
      <c r="AX59" s="321" t="n">
        <v>123</v>
      </c>
      <c r="AY59" s="322">
        <f>AX59/AX57</f>
        <v/>
      </c>
      <c r="AZ59" s="321" t="n">
        <v>119</v>
      </c>
      <c r="BA59" s="322">
        <f>AZ59/AZ57</f>
        <v/>
      </c>
      <c r="BB59" s="321" t="n">
        <v>144</v>
      </c>
      <c r="BC59" s="322">
        <f>BB59/BB57</f>
        <v/>
      </c>
      <c r="BD59" s="321" t="n">
        <v>191</v>
      </c>
      <c r="BE59" s="322">
        <f>BD59/BD57</f>
        <v/>
      </c>
      <c r="BF59" s="321" t="n">
        <v>193</v>
      </c>
      <c r="BG59" s="322">
        <f>BF59/BF57</f>
        <v/>
      </c>
      <c r="BH59" s="321" t="n">
        <v>210</v>
      </c>
      <c r="BI59" s="322">
        <f>BH59/BH57</f>
        <v/>
      </c>
      <c r="BJ59" s="321" t="n">
        <v>156</v>
      </c>
      <c r="BK59" s="322">
        <f>BJ59/BJ57</f>
        <v/>
      </c>
      <c r="BL59" s="167">
        <f>AVERAGE(B59,D59,F59,H59,J59,L59,N59,P59,R59,T59,V59,X59,Z59,AB59,AD59,AF59,AH59,AJ59,AL59,AN59,AP59,AR59,AT59,AV59,AX59,AZ59,BB59,BD59,BF59,BH59,BJ59,)</f>
        <v/>
      </c>
      <c r="BM59" s="170">
        <f>BL59/BL55</f>
        <v/>
      </c>
      <c r="BN59" s="167">
        <f>SUM(B59,D59,F59,H59,J59,L59,N59,P59,R59,T59,V59,X59,Z59,AB59,AD59,AF59,AH59,AJ59,AL59,AN59,AP59,AR59,AT59,AV59,AX59,AZ59,BB59,BD59,BF59,BH59,BJ59)</f>
        <v/>
      </c>
      <c r="BO59" s="240">
        <f>BL59/BL58</f>
        <v/>
      </c>
      <c r="BP59" s="187">
        <f>BN59/BN55</f>
        <v/>
      </c>
    </row>
    <row r="60">
      <c r="A60" s="345" t="inlineStr">
        <is>
          <t>Банковская карта</t>
        </is>
      </c>
      <c r="B60" s="321" t="n">
        <v>120</v>
      </c>
      <c r="C60" s="322">
        <f>B60/B57</f>
        <v/>
      </c>
      <c r="D60" s="321" t="n">
        <v>127</v>
      </c>
      <c r="E60" s="322">
        <f>D60/D57</f>
        <v/>
      </c>
      <c r="F60" s="321" t="n">
        <v>139</v>
      </c>
      <c r="G60" s="322">
        <f>F60/F57</f>
        <v/>
      </c>
      <c r="H60" s="321" t="n">
        <v>155</v>
      </c>
      <c r="I60" s="322">
        <f>H60/H57</f>
        <v/>
      </c>
      <c r="J60" s="321" t="n">
        <v>115</v>
      </c>
      <c r="K60" s="322">
        <f>J60/J57</f>
        <v/>
      </c>
      <c r="L60" s="321" t="n">
        <v>118</v>
      </c>
      <c r="M60" s="322">
        <f>L60/L57</f>
        <v/>
      </c>
      <c r="N60" s="321" t="n">
        <v>74</v>
      </c>
      <c r="O60" s="322">
        <f>N60/N57</f>
        <v/>
      </c>
      <c r="P60" s="321" t="n">
        <v>80</v>
      </c>
      <c r="Q60" s="322">
        <f>P60/P57</f>
        <v/>
      </c>
      <c r="R60" s="321" t="n">
        <v>76</v>
      </c>
      <c r="S60" s="322">
        <f>R60/R57</f>
        <v/>
      </c>
      <c r="T60" s="321" t="n">
        <v>90</v>
      </c>
      <c r="U60" s="322">
        <f>T60/T57</f>
        <v/>
      </c>
      <c r="V60" s="321" t="n">
        <v>100</v>
      </c>
      <c r="W60" s="322">
        <f>V60/V57</f>
        <v/>
      </c>
      <c r="X60" s="321" t="n">
        <v>66</v>
      </c>
      <c r="Y60" s="322">
        <f>X60/X57</f>
        <v/>
      </c>
      <c r="Z60" s="321" t="n">
        <v>71</v>
      </c>
      <c r="AA60" s="322">
        <f>Z60/Z57</f>
        <v/>
      </c>
      <c r="AB60" s="321" t="n">
        <v>56</v>
      </c>
      <c r="AC60" s="322">
        <f>AB60/AB57</f>
        <v/>
      </c>
      <c r="AD60" s="321" t="n">
        <v>60</v>
      </c>
      <c r="AE60" s="322">
        <f>AD60/AD57</f>
        <v/>
      </c>
      <c r="AF60" s="321" t="n">
        <v>78</v>
      </c>
      <c r="AG60" s="322">
        <f>AF60/AF57</f>
        <v/>
      </c>
      <c r="AH60" s="321" t="n">
        <v>77</v>
      </c>
      <c r="AI60" s="322">
        <f>AH60/AH57</f>
        <v/>
      </c>
      <c r="AJ60" s="321" t="n">
        <v>75</v>
      </c>
      <c r="AK60" s="322">
        <f>AJ60/AJ57</f>
        <v/>
      </c>
      <c r="AL60" s="321" t="n">
        <v>68</v>
      </c>
      <c r="AM60" s="322">
        <f>AL60/AL57</f>
        <v/>
      </c>
      <c r="AN60" s="321" t="n">
        <v>76</v>
      </c>
      <c r="AO60" s="322">
        <f>AN60/AN57</f>
        <v/>
      </c>
      <c r="AP60" s="321" t="n">
        <v>133</v>
      </c>
      <c r="AQ60" s="322">
        <f>AP60/AP57</f>
        <v/>
      </c>
      <c r="AR60" s="321" t="n">
        <v>108</v>
      </c>
      <c r="AS60" s="322">
        <f>AR60/AR57</f>
        <v/>
      </c>
      <c r="AT60" s="321" t="n">
        <v>153</v>
      </c>
      <c r="AU60" s="322">
        <f>AT60/AT57</f>
        <v/>
      </c>
      <c r="AV60" s="321" t="n">
        <v>178</v>
      </c>
      <c r="AW60" s="322">
        <f>AV60/AV57</f>
        <v/>
      </c>
      <c r="AX60" s="321" t="n">
        <v>64</v>
      </c>
      <c r="AY60" s="322">
        <f>AX60/AX57</f>
        <v/>
      </c>
      <c r="AZ60" s="321" t="n">
        <v>105</v>
      </c>
      <c r="BA60" s="322">
        <f>AZ60/AZ57</f>
        <v/>
      </c>
      <c r="BB60" s="321" t="n">
        <v>128</v>
      </c>
      <c r="BC60" s="322">
        <f>BB60/BB57</f>
        <v/>
      </c>
      <c r="BD60" s="321" t="n">
        <v>182</v>
      </c>
      <c r="BE60" s="322">
        <f>BD60/BD57</f>
        <v/>
      </c>
      <c r="BF60" s="321" t="n">
        <v>182</v>
      </c>
      <c r="BG60" s="322">
        <f>BF60/BF57</f>
        <v/>
      </c>
      <c r="BH60" s="321" t="n">
        <v>192</v>
      </c>
      <c r="BI60" s="322">
        <f>BH60/BH57</f>
        <v/>
      </c>
      <c r="BJ60" s="321" t="n">
        <v>148</v>
      </c>
      <c r="BK60" s="322">
        <f>BJ60/BJ57</f>
        <v/>
      </c>
      <c r="BL60" s="167">
        <f>AVERAGE(B60,D60,F60,H60,J60,L60,N60,P60,R60,T60,V60,X60,Z60,AB60,AD60,AF60,AH60,AJ60,AL60,AN60,AP60,AR60,AT60,AV60,AX60,AZ60,BB60,BD60,BF60,BH60,BJ60,)</f>
        <v/>
      </c>
      <c r="BM60" s="170">
        <f>BL60/BL55</f>
        <v/>
      </c>
      <c r="BN60" s="167">
        <f>SUM(B60,D60,F60,H60,J60,L60,N60,P60,R60,T60,V60,X60,Z60,AB60,AD60,AF60,AH60,AJ60,AL60,AN60,AP60,AR60,AT60,AV60,AX60,AZ60,BB60,BD60,BF60,BH60,BJ60)</f>
        <v/>
      </c>
      <c r="BO60" s="240">
        <f>BL60/BL59</f>
        <v/>
      </c>
      <c r="BP60" s="187">
        <f>BN60/BN55</f>
        <v/>
      </c>
    </row>
    <row r="61" ht="15.75" customHeight="1" s="665" thickBot="1">
      <c r="A61" s="346" t="inlineStr">
        <is>
          <t>Заявка успешно отправлена</t>
        </is>
      </c>
      <c r="B61" s="321" t="n">
        <v>119</v>
      </c>
      <c r="C61" s="322">
        <f>B61/B57</f>
        <v/>
      </c>
      <c r="D61" s="321" t="n">
        <v>127</v>
      </c>
      <c r="E61" s="322">
        <f>D61/D57</f>
        <v/>
      </c>
      <c r="F61" s="321" t="n">
        <v>135</v>
      </c>
      <c r="G61" s="322">
        <f>F61/F57</f>
        <v/>
      </c>
      <c r="H61" s="321" t="n">
        <v>154</v>
      </c>
      <c r="I61" s="322">
        <f>H61/H57</f>
        <v/>
      </c>
      <c r="J61" s="321" t="n">
        <v>112</v>
      </c>
      <c r="K61" s="322">
        <f>J61/J57</f>
        <v/>
      </c>
      <c r="L61" s="321" t="n">
        <v>117</v>
      </c>
      <c r="M61" s="322">
        <f>L61/L57</f>
        <v/>
      </c>
      <c r="N61" s="321" t="n">
        <v>74</v>
      </c>
      <c r="O61" s="322">
        <f>N61/N57</f>
        <v/>
      </c>
      <c r="P61" s="321" t="n">
        <v>80</v>
      </c>
      <c r="Q61" s="322">
        <f>P61/P57</f>
        <v/>
      </c>
      <c r="R61" s="321" t="n">
        <v>73</v>
      </c>
      <c r="S61" s="322">
        <f>R61/R57</f>
        <v/>
      </c>
      <c r="T61" s="321" t="n">
        <v>90</v>
      </c>
      <c r="U61" s="322">
        <f>T61/T57</f>
        <v/>
      </c>
      <c r="V61" s="321" t="n">
        <v>99</v>
      </c>
      <c r="W61" s="322">
        <f>V61/V57</f>
        <v/>
      </c>
      <c r="X61" s="321" t="n">
        <v>65</v>
      </c>
      <c r="Y61" s="322">
        <f>X61/X57</f>
        <v/>
      </c>
      <c r="Z61" s="321" t="n">
        <v>71</v>
      </c>
      <c r="AA61" s="322">
        <f>Z61/Z57</f>
        <v/>
      </c>
      <c r="AB61" s="321" t="n">
        <v>56</v>
      </c>
      <c r="AC61" s="322">
        <f>AB61/AB57</f>
        <v/>
      </c>
      <c r="AD61" s="321" t="n">
        <v>60</v>
      </c>
      <c r="AE61" s="322">
        <f>AD61/AD57</f>
        <v/>
      </c>
      <c r="AF61" s="321" t="n">
        <v>77</v>
      </c>
      <c r="AG61" s="322">
        <f>AF61/AF57</f>
        <v/>
      </c>
      <c r="AH61" s="321" t="n">
        <v>77</v>
      </c>
      <c r="AI61" s="322">
        <f>AH61/AH57</f>
        <v/>
      </c>
      <c r="AJ61" s="321" t="n">
        <v>75</v>
      </c>
      <c r="AK61" s="322">
        <f>AJ61/AJ57</f>
        <v/>
      </c>
      <c r="AL61" s="321" t="n">
        <v>67</v>
      </c>
      <c r="AM61" s="322">
        <f>AL61/AL57</f>
        <v/>
      </c>
      <c r="AN61" s="321" t="n">
        <v>75</v>
      </c>
      <c r="AO61" s="322">
        <f>AN61/AN57</f>
        <v/>
      </c>
      <c r="AP61" s="321" t="n">
        <v>133</v>
      </c>
      <c r="AQ61" s="322">
        <f>AP61/AP57</f>
        <v/>
      </c>
      <c r="AR61" s="321" t="n">
        <v>107</v>
      </c>
      <c r="AS61" s="322">
        <f>AR61/AR57</f>
        <v/>
      </c>
      <c r="AT61" s="321" t="n">
        <v>149</v>
      </c>
      <c r="AU61" s="322">
        <f>AT61/AT57</f>
        <v/>
      </c>
      <c r="AV61" s="321" t="n">
        <v>175</v>
      </c>
      <c r="AW61" s="322">
        <f>AV61/AV57</f>
        <v/>
      </c>
      <c r="AX61" s="321" t="n">
        <v>63</v>
      </c>
      <c r="AY61" s="322">
        <f>AX61/AX57</f>
        <v/>
      </c>
      <c r="AZ61" s="321" t="n">
        <v>104</v>
      </c>
      <c r="BA61" s="322">
        <f>AZ61/AZ57</f>
        <v/>
      </c>
      <c r="BB61" s="321" t="n">
        <v>127</v>
      </c>
      <c r="BC61" s="322">
        <f>BB61/BB57</f>
        <v/>
      </c>
      <c r="BD61" s="321" t="n">
        <v>181</v>
      </c>
      <c r="BE61" s="322">
        <f>BD61/BD57</f>
        <v/>
      </c>
      <c r="BF61" s="321" t="n">
        <v>178</v>
      </c>
      <c r="BG61" s="322">
        <f>BF61/BF57</f>
        <v/>
      </c>
      <c r="BH61" s="321" t="n">
        <v>191</v>
      </c>
      <c r="BI61" s="322">
        <f>BH61/BH57</f>
        <v/>
      </c>
      <c r="BJ61" s="321" t="n">
        <v>145</v>
      </c>
      <c r="BK61" s="322">
        <f>BJ61/BJ57</f>
        <v/>
      </c>
      <c r="BL61" s="167">
        <f>AVERAGE(B61,D61,F61,H61,J61,L61,N61,P61,R61,T61,V61,X61,Z61,AB61,AD61,AF61,AH61,AJ61,AL61,AN61,AP61,AR61,AT61,AV61,AX61,AZ61,BB61,BD61,BF61,BH61,BJ61,)</f>
        <v/>
      </c>
      <c r="BM61" s="170">
        <f>BL61/BL55</f>
        <v/>
      </c>
      <c r="BN61" s="167">
        <f>SUM(B61,D61,F61,H61,J61,L61,N61,P61,R61,T61,V61,X61,Z61,AB61,AD61,AF61,AH61,AJ61,AL61,AN61,AP61,AR61,AT61,AV61,AX61,AZ61,BB61,BD61,BF61,BH61,BJ61)</f>
        <v/>
      </c>
      <c r="BO61" s="304">
        <f>BL61/BL60</f>
        <v/>
      </c>
      <c r="BP61" s="304">
        <f>BN61/BN55</f>
        <v/>
      </c>
    </row>
    <row r="62" ht="15.75" customHeight="1" s="665" thickBot="1">
      <c r="A62" s="349" t="inlineStr">
        <is>
          <t>Одобрен заём НК (100% = заявка успешно оставлена)</t>
        </is>
      </c>
      <c r="B62" s="332" t="n">
        <v>5</v>
      </c>
      <c r="C62" s="333">
        <f>B62/B61</f>
        <v/>
      </c>
      <c r="D62" s="332" t="n">
        <v>11</v>
      </c>
      <c r="E62" s="333">
        <f>D62/D61</f>
        <v/>
      </c>
      <c r="F62" s="332" t="n">
        <v>10</v>
      </c>
      <c r="G62" s="333">
        <f>F62/F61</f>
        <v/>
      </c>
      <c r="H62" s="332" t="n">
        <v>4</v>
      </c>
      <c r="I62" s="333">
        <f>H62/H61</f>
        <v/>
      </c>
      <c r="J62" s="332" t="n">
        <v>22</v>
      </c>
      <c r="K62" s="333">
        <f>J62/J61</f>
        <v/>
      </c>
      <c r="L62" s="332" t="n">
        <v>9</v>
      </c>
      <c r="M62" s="333">
        <f>L62/L61</f>
        <v/>
      </c>
      <c r="N62" s="332" t="n">
        <v>5</v>
      </c>
      <c r="O62" s="333">
        <f>N62/N61</f>
        <v/>
      </c>
      <c r="P62" s="332" t="n">
        <v>4</v>
      </c>
      <c r="Q62" s="333">
        <f>P62/P61</f>
        <v/>
      </c>
      <c r="R62" s="332" t="n">
        <v>9</v>
      </c>
      <c r="S62" s="333">
        <f>R62/R61</f>
        <v/>
      </c>
      <c r="T62" s="332" t="n">
        <v>9</v>
      </c>
      <c r="U62" s="333">
        <f>T62/T61</f>
        <v/>
      </c>
      <c r="V62" s="332" t="n">
        <v>6</v>
      </c>
      <c r="W62" s="333">
        <f>V62/V61</f>
        <v/>
      </c>
      <c r="X62" s="332" t="n">
        <v>4</v>
      </c>
      <c r="Y62" s="333">
        <f>X62/X61</f>
        <v/>
      </c>
      <c r="Z62" s="332" t="n">
        <v>6</v>
      </c>
      <c r="AA62" s="333">
        <f>Z62/Z61</f>
        <v/>
      </c>
      <c r="AB62" s="332" t="n">
        <v>4</v>
      </c>
      <c r="AC62" s="333">
        <f>AB62/AB61</f>
        <v/>
      </c>
      <c r="AD62" s="332" t="n">
        <v>2</v>
      </c>
      <c r="AE62" s="333">
        <f>AD62/AD61</f>
        <v/>
      </c>
      <c r="AF62" s="332" t="n">
        <v>6</v>
      </c>
      <c r="AG62" s="333">
        <f>AF62/AF61</f>
        <v/>
      </c>
      <c r="AH62" s="332" t="n">
        <v>8</v>
      </c>
      <c r="AI62" s="333">
        <f>AH62/AH61</f>
        <v/>
      </c>
      <c r="AJ62" s="332" t="n">
        <v>5</v>
      </c>
      <c r="AK62" s="333">
        <f>AJ62/AJ61</f>
        <v/>
      </c>
      <c r="AL62" s="332" t="n">
        <v>8</v>
      </c>
      <c r="AM62" s="333">
        <f>AL62/AL61</f>
        <v/>
      </c>
      <c r="AN62" s="332" t="n">
        <v>5</v>
      </c>
      <c r="AO62" s="333">
        <f>AN62/AN61</f>
        <v/>
      </c>
      <c r="AP62" s="332" t="n">
        <v>8</v>
      </c>
      <c r="AQ62" s="333">
        <f>AP62/AP61</f>
        <v/>
      </c>
      <c r="AR62" s="332" t="n">
        <v>5</v>
      </c>
      <c r="AS62" s="333">
        <f>AR62/AR61</f>
        <v/>
      </c>
      <c r="AT62" s="332" t="n">
        <v>15</v>
      </c>
      <c r="AU62" s="333">
        <f>AT62/AT61</f>
        <v/>
      </c>
      <c r="AV62" s="332" t="n">
        <v>36</v>
      </c>
      <c r="AW62" s="333">
        <f>AV62/AV61</f>
        <v/>
      </c>
      <c r="AX62" s="332" t="n">
        <v>27</v>
      </c>
      <c r="AY62" s="333">
        <f>AX62/AX61</f>
        <v/>
      </c>
      <c r="AZ62" s="332" t="n">
        <v>17</v>
      </c>
      <c r="BA62" s="333">
        <f>AZ62/AZ61</f>
        <v/>
      </c>
      <c r="BB62" s="332" t="n">
        <v>30</v>
      </c>
      <c r="BC62" s="333">
        <f>BB62/BB61</f>
        <v/>
      </c>
      <c r="BD62" s="332" t="n">
        <v>18</v>
      </c>
      <c r="BE62" s="333">
        <f>BD62/BD61</f>
        <v/>
      </c>
      <c r="BF62" s="332" t="n">
        <v>25</v>
      </c>
      <c r="BG62" s="333">
        <f>BF62/BF61</f>
        <v/>
      </c>
      <c r="BH62" s="332" t="n">
        <v>34</v>
      </c>
      <c r="BI62" s="333">
        <f>BH62/BH61</f>
        <v/>
      </c>
      <c r="BJ62" s="332" t="n">
        <v>34</v>
      </c>
      <c r="BK62" s="333">
        <f>BJ62/BJ61</f>
        <v/>
      </c>
      <c r="BL62" s="195">
        <f>AVERAGE(B62,D62,F62,H62,J62,L62,N62,P62,R62,T62,V62,X62,Z62,AB62,AD62,AF62,AH62,AJ62,AL62,AN62,AP62,AR62,AT62,AV62,AX62,AZ62,BB62,BD62,BF62,BH62,BJ62,)</f>
        <v/>
      </c>
      <c r="BM62" s="196">
        <f>BL62/BL55</f>
        <v/>
      </c>
      <c r="BN62" s="195">
        <f>SUM(B62,D62,F62,H62,J62,L62,N62,P62,R62,T62,V62,X62,Z62,AB62,AD62,AF62,AH62,AJ62,AL62,AN62,AP62,AR62,AT62,AV62,AX62,AZ62,BB62,BD62,BF62,BH62,BJ62)</f>
        <v/>
      </c>
      <c r="BO62" s="350">
        <f>BL62/BL61</f>
        <v/>
      </c>
      <c r="BP62" s="350">
        <f>BN62/BN55</f>
        <v/>
      </c>
    </row>
    <row r="63" ht="15.75" customHeight="1" s="665" thickBot="1">
      <c r="A63" s="351" t="inlineStr">
        <is>
          <t>Оформлен договор с НК</t>
        </is>
      </c>
      <c r="B63" s="338" t="n">
        <v>3</v>
      </c>
      <c r="C63" s="339">
        <f>B63/B62</f>
        <v/>
      </c>
      <c r="D63" s="338" t="n">
        <v>11</v>
      </c>
      <c r="E63" s="339">
        <f>D63/D62</f>
        <v/>
      </c>
      <c r="F63" s="338" t="n">
        <v>8</v>
      </c>
      <c r="G63" s="339">
        <f>F63/F62</f>
        <v/>
      </c>
      <c r="H63" s="338" t="n">
        <v>4</v>
      </c>
      <c r="I63" s="339">
        <f>H63/H62</f>
        <v/>
      </c>
      <c r="J63" s="338" t="n">
        <v>17</v>
      </c>
      <c r="K63" s="339">
        <f>J63/J62</f>
        <v/>
      </c>
      <c r="L63" s="338" t="n">
        <v>8</v>
      </c>
      <c r="M63" s="339">
        <f>L63/L62</f>
        <v/>
      </c>
      <c r="N63" s="338" t="n">
        <v>5</v>
      </c>
      <c r="O63" s="339">
        <f>N63/N62</f>
        <v/>
      </c>
      <c r="P63" s="338" t="n">
        <v>4</v>
      </c>
      <c r="Q63" s="339">
        <f>P63/P62</f>
        <v/>
      </c>
      <c r="R63" s="338" t="n">
        <v>8</v>
      </c>
      <c r="S63" s="339">
        <f>R63/R62</f>
        <v/>
      </c>
      <c r="T63" s="338" t="n">
        <v>8</v>
      </c>
      <c r="U63" s="339">
        <f>T63/T62</f>
        <v/>
      </c>
      <c r="V63" s="338" t="n">
        <v>4</v>
      </c>
      <c r="W63" s="339">
        <f>V63/V62</f>
        <v/>
      </c>
      <c r="X63" s="338" t="n">
        <v>4</v>
      </c>
      <c r="Y63" s="339">
        <f>X63/X62</f>
        <v/>
      </c>
      <c r="Z63" s="338" t="n">
        <v>5</v>
      </c>
      <c r="AA63" s="339">
        <f>Z63/Z62</f>
        <v/>
      </c>
      <c r="AB63" s="338" t="n">
        <v>4</v>
      </c>
      <c r="AC63" s="339">
        <f>AB63/AB62</f>
        <v/>
      </c>
      <c r="AD63" s="338" t="n">
        <v>1</v>
      </c>
      <c r="AE63" s="339">
        <f>AD63/AD62</f>
        <v/>
      </c>
      <c r="AF63" s="338" t="n">
        <v>6</v>
      </c>
      <c r="AG63" s="339">
        <f>AF63/AF62</f>
        <v/>
      </c>
      <c r="AH63" s="338" t="n">
        <v>6</v>
      </c>
      <c r="AI63" s="339">
        <f>AH63/AH62</f>
        <v/>
      </c>
      <c r="AJ63" s="338" t="n">
        <v>4</v>
      </c>
      <c r="AK63" s="339">
        <f>AJ63/AJ62</f>
        <v/>
      </c>
      <c r="AL63" s="338" t="n">
        <v>7</v>
      </c>
      <c r="AM63" s="339">
        <f>AL63/AL62</f>
        <v/>
      </c>
      <c r="AN63" s="338" t="n">
        <v>4</v>
      </c>
      <c r="AO63" s="339">
        <f>AN63/AN62</f>
        <v/>
      </c>
      <c r="AP63" s="338" t="n">
        <v>8</v>
      </c>
      <c r="AQ63" s="339">
        <f>AP63/AP62</f>
        <v/>
      </c>
      <c r="AR63" s="338" t="n">
        <v>3</v>
      </c>
      <c r="AS63" s="339">
        <f>AR63/AR62</f>
        <v/>
      </c>
      <c r="AT63" s="338" t="n">
        <v>15</v>
      </c>
      <c r="AU63" s="339">
        <f>AT63/AT62</f>
        <v/>
      </c>
      <c r="AV63" s="338" t="n">
        <v>32</v>
      </c>
      <c r="AW63" s="339">
        <f>AV63/AV62</f>
        <v/>
      </c>
      <c r="AX63" s="338" t="n">
        <v>22</v>
      </c>
      <c r="AY63" s="339">
        <f>AX63/AX62</f>
        <v/>
      </c>
      <c r="AZ63" s="338" t="n">
        <v>14</v>
      </c>
      <c r="BA63" s="339">
        <f>AZ63/AZ62</f>
        <v/>
      </c>
      <c r="BB63" s="338" t="n">
        <v>23</v>
      </c>
      <c r="BC63" s="339">
        <f>BB63/BB62</f>
        <v/>
      </c>
      <c r="BD63" s="338" t="n">
        <v>15</v>
      </c>
      <c r="BE63" s="339">
        <f>BD63/BD62</f>
        <v/>
      </c>
      <c r="BF63" s="338" t="n">
        <v>22</v>
      </c>
      <c r="BG63" s="339">
        <f>BF63/BF62</f>
        <v/>
      </c>
      <c r="BH63" s="338" t="n">
        <v>32</v>
      </c>
      <c r="BI63" s="339">
        <f>BH63/BH62</f>
        <v/>
      </c>
      <c r="BJ63" s="338" t="n">
        <v>33</v>
      </c>
      <c r="BK63" s="339">
        <f>BJ63/BJ62</f>
        <v/>
      </c>
      <c r="BL63" s="177">
        <f>AVERAGE(B63,D63,F63,H63,J63,L63,N63,P63,R63,T63,V63,X63,Z63,AB63,AD63,AF63,AH63,AJ63,AL63,AN63,AP63,AR63,AT63,AV63,AX63,AZ63,BB63,BD63,BF63,BH63,BJ63,)</f>
        <v/>
      </c>
      <c r="BM63" s="262">
        <f>BL63/BL55</f>
        <v/>
      </c>
      <c r="BN63" s="177">
        <f>SUM(B63,D63,F63,H63,J63,L63,N63,P63,R63,T63,V63,X63,Z63,AB63,AD63,AF63,AH63,AJ63,AL63,AN63,AP63,AR63,AT63,AV63,AX63,AZ63,BB63,BD63,BF63,BH63,BJ63)</f>
        <v/>
      </c>
      <c r="BO63" s="253">
        <f>BL63/BL62</f>
        <v/>
      </c>
      <c r="BP63" s="193">
        <f>BN63/BN55</f>
        <v/>
      </c>
      <c r="BQ63" s="257" t="n"/>
      <c r="BR63" s="257" t="n"/>
      <c r="BS63" s="257" t="n"/>
      <c r="BT63" s="257" t="n"/>
      <c r="BU63" s="257" t="n"/>
      <c r="BV63" s="257" t="n"/>
      <c r="BW63" s="257" t="n"/>
      <c r="BX63" s="257" t="n"/>
      <c r="BY63" s="257" t="n"/>
      <c r="BZ63" s="257" t="n"/>
      <c r="CA63" s="257" t="n"/>
      <c r="CB63" s="257" t="n"/>
      <c r="CC63" s="257" t="n"/>
      <c r="CD63" s="257" t="n"/>
      <c r="CE63" s="257" t="n"/>
      <c r="CF63" s="257" t="n"/>
      <c r="CG63" s="257" t="n"/>
      <c r="CH63" s="257" t="n"/>
      <c r="CI63" s="257" t="n"/>
      <c r="CJ63" s="257" t="n"/>
      <c r="CK63" s="257" t="n"/>
      <c r="CL63" s="257" t="n"/>
      <c r="CM63" s="257" t="n"/>
      <c r="CN63" s="257" t="n"/>
      <c r="CO63" s="257" t="n"/>
    </row>
    <row r="64">
      <c r="A64" s="352" t="inlineStr">
        <is>
          <t>Рефинансирование Заявка в ЛК</t>
        </is>
      </c>
      <c r="B64" s="353" t="n"/>
      <c r="C64" s="353" t="n"/>
      <c r="D64" s="353" t="n"/>
      <c r="E64" s="353" t="n"/>
      <c r="F64" s="353" t="n"/>
      <c r="G64" s="353" t="n"/>
      <c r="H64" s="353" t="n"/>
      <c r="I64" s="353" t="n"/>
      <c r="J64" s="353" t="n"/>
      <c r="K64" s="353" t="n"/>
      <c r="L64" s="353" t="n"/>
      <c r="M64" s="353" t="n"/>
      <c r="N64" s="353" t="n"/>
      <c r="O64" s="353" t="n"/>
      <c r="P64" s="353" t="n"/>
      <c r="Q64" s="353" t="n"/>
      <c r="R64" s="353" t="n"/>
      <c r="S64" s="353" t="n"/>
      <c r="T64" s="353" t="n"/>
      <c r="U64" s="353" t="n"/>
      <c r="V64" s="353" t="n"/>
      <c r="W64" s="353" t="n"/>
      <c r="X64" s="353" t="n"/>
      <c r="Y64" s="353" t="n"/>
      <c r="Z64" s="353" t="n"/>
      <c r="AA64" s="353" t="n"/>
      <c r="AB64" s="353" t="n"/>
      <c r="AC64" s="353" t="n"/>
      <c r="AD64" s="353" t="n"/>
      <c r="AE64" s="353" t="n"/>
      <c r="AF64" s="353" t="n"/>
      <c r="AG64" s="353" t="n"/>
      <c r="AH64" s="353" t="n"/>
      <c r="AI64" s="353" t="n"/>
      <c r="AJ64" s="353" t="n"/>
      <c r="AK64" s="353" t="n"/>
      <c r="AL64" s="353" t="n"/>
      <c r="AM64" s="353" t="n"/>
      <c r="AN64" s="353" t="n"/>
      <c r="AO64" s="353" t="n"/>
      <c r="AP64" s="353" t="n"/>
      <c r="AQ64" s="353" t="n"/>
      <c r="AR64" s="353" t="n"/>
      <c r="AS64" s="353" t="n"/>
      <c r="AT64" s="353" t="n"/>
      <c r="AU64" s="353" t="n"/>
      <c r="AV64" s="353" t="n"/>
      <c r="AW64" s="353" t="n"/>
      <c r="AX64" s="353" t="n"/>
      <c r="AY64" s="353" t="n"/>
      <c r="AZ64" s="353" t="n"/>
      <c r="BA64" s="353" t="n"/>
      <c r="BB64" s="353" t="n"/>
      <c r="BC64" s="353" t="n"/>
      <c r="BD64" s="353" t="n"/>
      <c r="BE64" s="353" t="n"/>
      <c r="BF64" s="353" t="n"/>
      <c r="BG64" s="353" t="n"/>
      <c r="BH64" s="353" t="n"/>
      <c r="BI64" s="353" t="n"/>
      <c r="BJ64" s="353" t="n"/>
      <c r="BK64" s="353" t="n"/>
      <c r="BL64" s="167" t="n"/>
      <c r="BM64" s="170" t="n"/>
      <c r="BN64" s="167" t="n"/>
      <c r="BO64" s="301" t="n"/>
      <c r="BP64" s="302" t="n"/>
      <c r="BQ64" s="257" t="n"/>
      <c r="BR64" s="257" t="n"/>
      <c r="BS64" s="257" t="n"/>
      <c r="BT64" s="257" t="n"/>
      <c r="BU64" s="257" t="n"/>
      <c r="BV64" s="257" t="n"/>
      <c r="BW64" s="257" t="n"/>
      <c r="BX64" s="257" t="n"/>
      <c r="BY64" s="257" t="n"/>
      <c r="BZ64" s="257" t="n"/>
      <c r="CA64" s="257" t="n"/>
      <c r="CB64" s="257" t="n"/>
      <c r="CC64" s="257" t="n"/>
      <c r="CD64" s="257" t="n"/>
      <c r="CE64" s="257" t="n"/>
      <c r="CF64" s="257" t="n"/>
      <c r="CG64" s="257" t="n"/>
      <c r="CH64" s="257" t="n"/>
      <c r="CI64" s="257" t="n"/>
      <c r="CJ64" s="257" t="n"/>
      <c r="CK64" s="257" t="n"/>
      <c r="CL64" s="257" t="n"/>
      <c r="CM64" s="257" t="n"/>
      <c r="CN64" s="257" t="n"/>
      <c r="CO64" s="257" t="n"/>
    </row>
    <row r="65">
      <c r="A65" s="354" t="inlineStr">
        <is>
          <t>Клик по кнопке на банере "Оставить заявку"</t>
        </is>
      </c>
      <c r="B65" s="355" t="n"/>
      <c r="C65" s="356">
        <f>B65/B4</f>
        <v/>
      </c>
      <c r="D65" s="355" t="n"/>
      <c r="E65" s="356">
        <f>D65/D4</f>
        <v/>
      </c>
      <c r="F65" s="355" t="n"/>
      <c r="G65" s="356">
        <f>F65/F4</f>
        <v/>
      </c>
      <c r="H65" s="355" t="n"/>
      <c r="I65" s="356">
        <f>H65/H4</f>
        <v/>
      </c>
      <c r="J65" s="355" t="n"/>
      <c r="K65" s="356">
        <f>J65/J4</f>
        <v/>
      </c>
      <c r="L65" s="355" t="n">
        <v>1</v>
      </c>
      <c r="M65" s="356">
        <f>L65/L4</f>
        <v/>
      </c>
      <c r="N65" s="355" t="n"/>
      <c r="O65" s="356">
        <f>N65/N4</f>
        <v/>
      </c>
      <c r="P65" s="355" t="n"/>
      <c r="Q65" s="356">
        <f>P65/P4</f>
        <v/>
      </c>
      <c r="R65" s="355" t="n"/>
      <c r="S65" s="356">
        <f>R65/R4</f>
        <v/>
      </c>
      <c r="T65" s="355" t="n">
        <v>3</v>
      </c>
      <c r="U65" s="356">
        <f>T65/T4</f>
        <v/>
      </c>
      <c r="V65" s="355" t="n">
        <v>3</v>
      </c>
      <c r="W65" s="356">
        <f>V65/V4</f>
        <v/>
      </c>
      <c r="X65" s="355" t="n">
        <v>3</v>
      </c>
      <c r="Y65" s="356">
        <f>X65/X4</f>
        <v/>
      </c>
      <c r="Z65" s="355" t="n">
        <v>3</v>
      </c>
      <c r="AA65" s="356">
        <f>Z65/Z4</f>
        <v/>
      </c>
      <c r="AB65" s="355" t="n"/>
      <c r="AC65" s="356">
        <f>AB65/AB4</f>
        <v/>
      </c>
      <c r="AD65" s="355" t="n"/>
      <c r="AE65" s="356">
        <f>AD65/AD4</f>
        <v/>
      </c>
      <c r="AF65" s="355" t="n">
        <v>2</v>
      </c>
      <c r="AG65" s="356">
        <f>AF65/AF4</f>
        <v/>
      </c>
      <c r="AH65" s="355" t="n">
        <v>4</v>
      </c>
      <c r="AI65" s="356">
        <f>AH65/AH4</f>
        <v/>
      </c>
      <c r="AJ65" s="355" t="n"/>
      <c r="AK65" s="356">
        <f>AJ65/AJ4</f>
        <v/>
      </c>
      <c r="AL65" s="355" t="n">
        <v>1</v>
      </c>
      <c r="AM65" s="356">
        <f>AL65/AL4</f>
        <v/>
      </c>
      <c r="AN65" s="355" t="n">
        <v>3</v>
      </c>
      <c r="AO65" s="356">
        <f>AN65/AN4</f>
        <v/>
      </c>
      <c r="AP65" s="355" t="n">
        <v>1</v>
      </c>
      <c r="AQ65" s="356">
        <f>AP65/AP4</f>
        <v/>
      </c>
      <c r="AR65" s="355" t="n"/>
      <c r="AS65" s="356">
        <f>AR65/AR4</f>
        <v/>
      </c>
      <c r="AT65" s="355" t="n">
        <v>5</v>
      </c>
      <c r="AU65" s="356">
        <f>AT65/AT4</f>
        <v/>
      </c>
      <c r="AV65" s="355" t="n">
        <v>3</v>
      </c>
      <c r="AW65" s="356">
        <f>AV65/AV4</f>
        <v/>
      </c>
      <c r="AX65" s="355" t="n">
        <v>1</v>
      </c>
      <c r="AY65" s="356">
        <f>AX65/AX4</f>
        <v/>
      </c>
      <c r="AZ65" s="355" t="n">
        <v>10</v>
      </c>
      <c r="BA65" s="356">
        <f>AZ65/AZ4</f>
        <v/>
      </c>
      <c r="BB65" s="355" t="n">
        <v>4</v>
      </c>
      <c r="BC65" s="356">
        <f>BB65/BB4</f>
        <v/>
      </c>
      <c r="BD65" s="355" t="n"/>
      <c r="BE65" s="356">
        <f>BD65/BD4</f>
        <v/>
      </c>
      <c r="BF65" s="355" t="n">
        <v>2</v>
      </c>
      <c r="BG65" s="356">
        <f>BF65/BF4</f>
        <v/>
      </c>
      <c r="BH65" s="355" t="n">
        <v>1</v>
      </c>
      <c r="BI65" s="356">
        <f>BH65/BH4</f>
        <v/>
      </c>
      <c r="BJ65" s="355" t="n">
        <v>5</v>
      </c>
      <c r="BK65" s="356">
        <f>BJ65/BJ4</f>
        <v/>
      </c>
      <c r="BL65" s="167">
        <f>AVERAGE(B65,D65,F65,H65,J65,L65,N65,P65,R65,T65,V65,X65,Z65,AB65,AD65,AF65,AH65,AJ65,AL65,AN65,AP65,AR65,AT65,AV65,AX65,AZ65,BB65,BD65,BF65,BH65,BJ65,)</f>
        <v/>
      </c>
      <c r="BM65" s="170">
        <f>$BL$65/$BL$4</f>
        <v/>
      </c>
      <c r="BN65" s="167">
        <f>SUM(B65,D65,F65,H65,J65,L65,N65,P65,R65,T65,V65,X65,Z65,AB65,AD65,AF65,AH65,AJ65,AL65,AN65,AP65,AR65,AT65,AV65,AX65,AZ65,BB65,BD65,BF65,BH65,BJ65)</f>
        <v/>
      </c>
      <c r="BO65" s="300" t="n"/>
      <c r="BP65" s="303" t="n"/>
      <c r="BQ65" s="257" t="n"/>
      <c r="BR65" s="257" t="n"/>
      <c r="BS65" s="257" t="n"/>
      <c r="BT65" s="257" t="n"/>
      <c r="BU65" s="257" t="n"/>
      <c r="BV65" s="257" t="n"/>
      <c r="BW65" s="257" t="n"/>
      <c r="BX65" s="257" t="n"/>
      <c r="BY65" s="257" t="n"/>
      <c r="BZ65" s="257" t="n"/>
      <c r="CA65" s="257" t="n"/>
      <c r="CB65" s="257" t="n"/>
      <c r="CC65" s="257" t="n"/>
      <c r="CD65" s="257" t="n"/>
      <c r="CE65" s="257" t="n"/>
      <c r="CF65" s="257" t="n"/>
      <c r="CG65" s="257" t="n"/>
      <c r="CH65" s="257" t="n"/>
      <c r="CI65" s="257" t="n"/>
      <c r="CJ65" s="257" t="n"/>
      <c r="CK65" s="257" t="n"/>
      <c r="CL65" s="257" t="n"/>
      <c r="CM65" s="257" t="n"/>
      <c r="CN65" s="257" t="n"/>
      <c r="CO65" s="257" t="n"/>
    </row>
    <row r="66" ht="15.75" customHeight="1" s="665" thickBot="1">
      <c r="A66" s="357" t="inlineStr">
        <is>
          <t>В заявка Реф-ия клик на кнопку "Оставить заявку"</t>
        </is>
      </c>
      <c r="B66" s="355" t="n"/>
      <c r="C66" s="356">
        <f>B66/B65</f>
        <v/>
      </c>
      <c r="D66" s="355" t="n"/>
      <c r="E66" s="356">
        <f>D66/D65</f>
        <v/>
      </c>
      <c r="F66" s="355" t="n"/>
      <c r="G66" s="356">
        <f>F66/F65</f>
        <v/>
      </c>
      <c r="H66" s="355" t="n"/>
      <c r="I66" s="356">
        <f>H66/H65</f>
        <v/>
      </c>
      <c r="J66" s="355" t="n"/>
      <c r="K66" s="356">
        <f>J66/J65</f>
        <v/>
      </c>
      <c r="L66" s="355" t="n">
        <v>1</v>
      </c>
      <c r="M66" s="356">
        <f>L66/L65</f>
        <v/>
      </c>
      <c r="N66" s="355" t="n"/>
      <c r="O66" s="356">
        <f>N66/N65</f>
        <v/>
      </c>
      <c r="P66" s="355" t="n"/>
      <c r="Q66" s="356">
        <f>P66/P65</f>
        <v/>
      </c>
      <c r="R66" s="355" t="n"/>
      <c r="S66" s="356">
        <f>R66/R65</f>
        <v/>
      </c>
      <c r="T66" s="355" t="n">
        <v>1</v>
      </c>
      <c r="U66" s="356">
        <f>T66/T65</f>
        <v/>
      </c>
      <c r="V66" s="355" t="n">
        <v>3</v>
      </c>
      <c r="W66" s="356">
        <f>V66/V65</f>
        <v/>
      </c>
      <c r="X66" s="355" t="n">
        <v>3</v>
      </c>
      <c r="Y66" s="356">
        <f>X66/X65</f>
        <v/>
      </c>
      <c r="Z66" s="355" t="n">
        <v>3</v>
      </c>
      <c r="AA66" s="356">
        <f>Z66/Z65</f>
        <v/>
      </c>
      <c r="AB66" s="355" t="n"/>
      <c r="AC66" s="356">
        <f>AB66/AB65</f>
        <v/>
      </c>
      <c r="AD66" s="355" t="n"/>
      <c r="AE66" s="356">
        <f>AD66/AD65</f>
        <v/>
      </c>
      <c r="AF66" s="355" t="n">
        <v>2</v>
      </c>
      <c r="AG66" s="356">
        <f>AF66/AF65</f>
        <v/>
      </c>
      <c r="AH66" s="355" t="n">
        <v>3</v>
      </c>
      <c r="AI66" s="356">
        <f>AH66/AH65</f>
        <v/>
      </c>
      <c r="AJ66" s="355" t="n"/>
      <c r="AK66" s="356">
        <f>AJ66/AJ65</f>
        <v/>
      </c>
      <c r="AL66" s="355" t="n">
        <v>1</v>
      </c>
      <c r="AM66" s="356">
        <f>AL66/AL65</f>
        <v/>
      </c>
      <c r="AN66" s="355" t="n">
        <v>2</v>
      </c>
      <c r="AO66" s="356">
        <f>AN66/AN65</f>
        <v/>
      </c>
      <c r="AP66" s="355" t="n">
        <v>1</v>
      </c>
      <c r="AQ66" s="356">
        <f>AP66/AP65</f>
        <v/>
      </c>
      <c r="AR66" s="355" t="n"/>
      <c r="AS66" s="356">
        <f>AR66/AR65</f>
        <v/>
      </c>
      <c r="AT66" s="355" t="n">
        <v>4</v>
      </c>
      <c r="AU66" s="356">
        <f>AT66/AT65</f>
        <v/>
      </c>
      <c r="AV66" s="355" t="n">
        <v>3</v>
      </c>
      <c r="AW66" s="356">
        <f>AV66/AV65</f>
        <v/>
      </c>
      <c r="AX66" s="355" t="n"/>
      <c r="AY66" s="356">
        <f>AX66/AX65</f>
        <v/>
      </c>
      <c r="AZ66" s="355" t="n">
        <v>7</v>
      </c>
      <c r="BA66" s="356">
        <f>AZ66/AZ65</f>
        <v/>
      </c>
      <c r="BB66" s="355" t="n">
        <v>2</v>
      </c>
      <c r="BC66" s="356">
        <f>BB66/BB65</f>
        <v/>
      </c>
      <c r="BD66" s="355" t="n"/>
      <c r="BE66" s="356">
        <f>BD66/BD65</f>
        <v/>
      </c>
      <c r="BF66" s="355" t="n">
        <v>2</v>
      </c>
      <c r="BG66" s="356">
        <f>BF66/BF65</f>
        <v/>
      </c>
      <c r="BH66" s="355" t="n">
        <v>1</v>
      </c>
      <c r="BI66" s="356">
        <f>BH66/BH65</f>
        <v/>
      </c>
      <c r="BJ66" s="355" t="n">
        <v>5</v>
      </c>
      <c r="BK66" s="356">
        <f>BJ66/BJ65</f>
        <v/>
      </c>
      <c r="BL66" s="241">
        <f>AVERAGE(B66,D66,F66,H66,J66,L66,N66,P66,R66,T66,V66,X66,Z66,AB66,AD66,AF66,AH66,AJ66,AL66,AN66,AP66,AR66,AT66,AV66,AX66,AZ66,BB66,BD66,BF66,BH66,BJ66,)</f>
        <v/>
      </c>
      <c r="BM66" s="242">
        <f>$BL$66/$BL$65</f>
        <v/>
      </c>
      <c r="BN66" s="241">
        <f>SUM(B66,D66,F66,H66,J66,L66,N66,P66,R66,T66,V66,X66,Z66,AB66,AD66,AF66,AH66,AJ66,AL66,AN66,AP66,AR66,AT66,AV66,AX66,AZ66,BB66,BD66,BF66,BH66,BJ66)</f>
        <v/>
      </c>
      <c r="BQ66" s="257" t="n"/>
      <c r="BR66" s="257" t="n"/>
      <c r="BS66" s="257" t="n"/>
      <c r="BT66" s="257" t="n"/>
      <c r="BU66" s="257" t="n"/>
      <c r="BV66" s="257" t="n"/>
      <c r="BW66" s="257" t="n"/>
      <c r="BX66" s="257" t="n"/>
      <c r="BY66" s="257" t="n"/>
      <c r="BZ66" s="257" t="n"/>
      <c r="CA66" s="257" t="n"/>
      <c r="CB66" s="257" t="n"/>
      <c r="CC66" s="257" t="n"/>
      <c r="CD66" s="257" t="n"/>
      <c r="CE66" s="257" t="n"/>
      <c r="CF66" s="257" t="n"/>
      <c r="CG66" s="257" t="n"/>
      <c r="CH66" s="257" t="n"/>
      <c r="CI66" s="257" t="n"/>
      <c r="CJ66" s="257" t="n"/>
      <c r="CK66" s="257" t="n"/>
      <c r="CL66" s="257" t="n"/>
      <c r="CM66" s="257" t="n"/>
      <c r="CN66" s="257" t="n"/>
      <c r="CO66" s="257" t="n"/>
    </row>
    <row r="67" ht="15.75" customHeight="1" s="665" thickBot="1">
      <c r="A67" s="352" t="inlineStr">
        <is>
          <t>Рефинансирование Оформление в ЛК</t>
        </is>
      </c>
      <c r="B67" s="353" t="n"/>
      <c r="C67" s="353" t="n"/>
      <c r="D67" s="353" t="n"/>
      <c r="E67" s="353" t="n"/>
      <c r="F67" s="353" t="n"/>
      <c r="G67" s="353" t="n"/>
      <c r="H67" s="353" t="n"/>
      <c r="I67" s="353" t="n"/>
      <c r="J67" s="353" t="n"/>
      <c r="K67" s="353" t="n"/>
      <c r="L67" s="353" t="n"/>
      <c r="M67" s="353" t="n"/>
      <c r="N67" s="353" t="n"/>
      <c r="O67" s="353" t="n"/>
      <c r="P67" s="353" t="n"/>
      <c r="Q67" s="353" t="n"/>
      <c r="R67" s="353" t="n"/>
      <c r="S67" s="353" t="n"/>
      <c r="T67" s="353" t="n"/>
      <c r="U67" s="353" t="n"/>
      <c r="V67" s="353" t="n"/>
      <c r="W67" s="353" t="n"/>
      <c r="X67" s="353" t="n"/>
      <c r="Y67" s="353" t="n"/>
      <c r="Z67" s="353" t="n"/>
      <c r="AA67" s="353" t="n"/>
      <c r="AB67" s="353" t="n"/>
      <c r="AC67" s="353" t="n"/>
      <c r="AD67" s="353" t="n"/>
      <c r="AE67" s="353" t="n"/>
      <c r="AF67" s="353" t="n"/>
      <c r="AG67" s="353" t="n"/>
      <c r="AH67" s="353" t="n"/>
      <c r="AI67" s="353" t="n"/>
      <c r="AJ67" s="353" t="n"/>
      <c r="AK67" s="353" t="n"/>
      <c r="AL67" s="353" t="n"/>
      <c r="AM67" s="353" t="n"/>
      <c r="AN67" s="353" t="n"/>
      <c r="AO67" s="353" t="n"/>
      <c r="AP67" s="353" t="n"/>
      <c r="AQ67" s="353" t="n"/>
      <c r="AR67" s="353" t="n"/>
      <c r="AS67" s="353" t="n"/>
      <c r="AT67" s="353" t="n"/>
      <c r="AU67" s="353" t="n"/>
      <c r="AV67" s="353" t="n"/>
      <c r="AW67" s="353" t="n"/>
      <c r="AX67" s="353" t="n"/>
      <c r="AY67" s="353" t="n"/>
      <c r="AZ67" s="353" t="n"/>
      <c r="BA67" s="353" t="n"/>
      <c r="BB67" s="353" t="n"/>
      <c r="BC67" s="353" t="n"/>
      <c r="BD67" s="353" t="n"/>
      <c r="BE67" s="353" t="n"/>
      <c r="BF67" s="353" t="n"/>
      <c r="BG67" s="353" t="n"/>
      <c r="BH67" s="353" t="n"/>
      <c r="BI67" s="353" t="n"/>
      <c r="BJ67" s="353" t="n"/>
      <c r="BK67" s="353" t="n"/>
      <c r="BL67" s="309" t="inlineStr">
        <is>
          <t>Среднее в день</t>
        </is>
      </c>
      <c r="BM67" s="310" t="inlineStr">
        <is>
          <t>% конверсии</t>
        </is>
      </c>
      <c r="BN67" s="311" t="inlineStr">
        <is>
          <t>Сумма конверсий</t>
        </is>
      </c>
      <c r="BO67" s="307" t="inlineStr">
        <is>
          <t>Конверсия шага средняя</t>
        </is>
      </c>
      <c r="BP67" s="307" t="inlineStr">
        <is>
          <t>Конверсия от суммы заявок</t>
        </is>
      </c>
      <c r="BQ67" s="257" t="n"/>
      <c r="BR67" s="257" t="n"/>
      <c r="BS67" s="257" t="n"/>
      <c r="BT67" s="257" t="n"/>
      <c r="BU67" s="257" t="n"/>
      <c r="BV67" s="257" t="n"/>
      <c r="BW67" s="257" t="n"/>
      <c r="BX67" s="257" t="n"/>
      <c r="BY67" s="257" t="n"/>
      <c r="BZ67" s="257" t="n"/>
      <c r="CA67" s="257" t="n"/>
      <c r="CB67" s="257" t="n"/>
      <c r="CC67" s="257" t="n"/>
      <c r="CD67" s="257" t="n"/>
      <c r="CE67" s="257" t="n"/>
      <c r="CF67" s="257" t="n"/>
      <c r="CG67" s="257" t="n"/>
      <c r="CH67" s="257" t="n"/>
      <c r="CI67" s="257" t="n"/>
      <c r="CJ67" s="257" t="n"/>
      <c r="CK67" s="257" t="n"/>
      <c r="CL67" s="257" t="n"/>
      <c r="CM67" s="257" t="n"/>
      <c r="CN67" s="257" t="n"/>
      <c r="CO67" s="257" t="n"/>
    </row>
    <row r="68">
      <c r="A68" s="354" t="inlineStr">
        <is>
          <t>Клик в одобренной заявке "Продолжить оформление"</t>
        </is>
      </c>
      <c r="B68" s="355" t="n"/>
      <c r="C68" s="356">
        <f>B68/B66</f>
        <v/>
      </c>
      <c r="D68" s="355" t="n"/>
      <c r="E68" s="356">
        <f>D68/D66</f>
        <v/>
      </c>
      <c r="F68" s="355" t="n"/>
      <c r="G68" s="356">
        <f>F68/F66</f>
        <v/>
      </c>
      <c r="H68" s="355" t="n"/>
      <c r="I68" s="356">
        <f>H68/H66</f>
        <v/>
      </c>
      <c r="J68" s="355" t="n"/>
      <c r="K68" s="356">
        <f>J68/J66</f>
        <v/>
      </c>
      <c r="L68" s="355" t="n"/>
      <c r="M68" s="356">
        <f>L68/L66</f>
        <v/>
      </c>
      <c r="N68" s="355" t="n"/>
      <c r="O68" s="356">
        <f>N68/N66</f>
        <v/>
      </c>
      <c r="P68" s="355" t="n"/>
      <c r="Q68" s="356">
        <f>P68/P66</f>
        <v/>
      </c>
      <c r="R68" s="355" t="n"/>
      <c r="S68" s="356">
        <f>R68/R66</f>
        <v/>
      </c>
      <c r="T68" s="355" t="n"/>
      <c r="U68" s="356">
        <f>T68/T66</f>
        <v/>
      </c>
      <c r="V68" s="355" t="n"/>
      <c r="W68" s="356">
        <f>V68/V66</f>
        <v/>
      </c>
      <c r="X68" s="355" t="n"/>
      <c r="Y68" s="356">
        <f>X68/X66</f>
        <v/>
      </c>
      <c r="Z68" s="355" t="n"/>
      <c r="AA68" s="356">
        <f>Z68/Z66</f>
        <v/>
      </c>
      <c r="AB68" s="355" t="n"/>
      <c r="AC68" s="356">
        <f>AB68/AB66</f>
        <v/>
      </c>
      <c r="AD68" s="355" t="n"/>
      <c r="AE68" s="356">
        <f>AD68/AD66</f>
        <v/>
      </c>
      <c r="AF68" s="355" t="n"/>
      <c r="AG68" s="356">
        <f>AF68/AF66</f>
        <v/>
      </c>
      <c r="AH68" s="355" t="n"/>
      <c r="AI68" s="356">
        <f>AH68/AH66</f>
        <v/>
      </c>
      <c r="AJ68" s="355" t="n"/>
      <c r="AK68" s="356">
        <f>AJ68/AJ66</f>
        <v/>
      </c>
      <c r="AL68" s="355" t="n"/>
      <c r="AM68" s="356">
        <f>AL68/AL66</f>
        <v/>
      </c>
      <c r="AN68" s="355" t="n"/>
      <c r="AO68" s="356">
        <f>AN68/AN66</f>
        <v/>
      </c>
      <c r="AP68" s="355" t="n"/>
      <c r="AQ68" s="356">
        <f>AP68/AP66</f>
        <v/>
      </c>
      <c r="AR68" s="355" t="n"/>
      <c r="AS68" s="356">
        <f>AR68/AR66</f>
        <v/>
      </c>
      <c r="AT68" s="355" t="n"/>
      <c r="AU68" s="356">
        <f>AT68/AT66</f>
        <v/>
      </c>
      <c r="AV68" s="355" t="n"/>
      <c r="AW68" s="356">
        <f>AV68/AV66</f>
        <v/>
      </c>
      <c r="AX68" s="355" t="n"/>
      <c r="AY68" s="356">
        <f>AX68/AX66</f>
        <v/>
      </c>
      <c r="AZ68" s="355" t="n"/>
      <c r="BA68" s="356">
        <f>AZ68/AZ66</f>
        <v/>
      </c>
      <c r="BB68" s="355" t="n"/>
      <c r="BC68" s="356">
        <f>BB68/BB66</f>
        <v/>
      </c>
      <c r="BD68" s="355" t="n"/>
      <c r="BE68" s="356">
        <f>BD68/BD66</f>
        <v/>
      </c>
      <c r="BF68" s="355" t="n"/>
      <c r="BG68" s="356">
        <f>BF68/BF66</f>
        <v/>
      </c>
      <c r="BH68" s="355" t="n"/>
      <c r="BI68" s="356">
        <f>BH68/BH66</f>
        <v/>
      </c>
      <c r="BJ68" s="355" t="n"/>
      <c r="BK68" s="356">
        <f>BJ68/BJ66</f>
        <v/>
      </c>
      <c r="BL68" s="167">
        <f>AVERAGE(B68,D68,F68,H68,J68,L68,N68,P68,R68,T68,V68,X68,Z68,AB68,AD68,AF68,AH68,AJ68,AL68,AN68,AP68,AR68,AT68,AV68,AX68,AZ68,BB68,BD68,BF68,BH68,BJ68,)</f>
        <v/>
      </c>
      <c r="BM68" s="186">
        <f>$BM$69/$BL$65</f>
        <v/>
      </c>
      <c r="BN68" s="167">
        <f>SUM(B68,D68,F68,H68,J68,L68,N68,P68,R68,T68,V68,X68,Z68,AB68,AD68,AF68,AH68,AJ68,AL68,AN68,AP68,AR68,AT68,AV68,AX68,AZ68,BB68,BD68,BF68,BH68,BJ68)</f>
        <v/>
      </c>
      <c r="BO68" s="240">
        <f>$BM$69/$BL$66</f>
        <v/>
      </c>
      <c r="BP68" s="240">
        <f>BN68/BN66</f>
        <v/>
      </c>
    </row>
    <row r="69">
      <c r="A69" s="354" t="inlineStr">
        <is>
          <t>На странице "Данные для проверки" клик на кнопке "Рефинансировать"</t>
        </is>
      </c>
      <c r="B69" s="355" t="n"/>
      <c r="C69" s="356">
        <f>B69/B68</f>
        <v/>
      </c>
      <c r="D69" s="355" t="n"/>
      <c r="E69" s="356">
        <f>D69/D68</f>
        <v/>
      </c>
      <c r="F69" s="355" t="n"/>
      <c r="G69" s="356">
        <f>F69/F68</f>
        <v/>
      </c>
      <c r="H69" s="355" t="n"/>
      <c r="I69" s="356">
        <f>H69/H68</f>
        <v/>
      </c>
      <c r="J69" s="355" t="n"/>
      <c r="K69" s="356">
        <f>J69/J68</f>
        <v/>
      </c>
      <c r="L69" s="355" t="n"/>
      <c r="M69" s="356">
        <f>L69/L68</f>
        <v/>
      </c>
      <c r="N69" s="355" t="n"/>
      <c r="O69" s="356">
        <f>N69/N68</f>
        <v/>
      </c>
      <c r="P69" s="355" t="n"/>
      <c r="Q69" s="356">
        <f>P69/P68</f>
        <v/>
      </c>
      <c r="R69" s="355" t="n"/>
      <c r="S69" s="356">
        <f>R69/R68</f>
        <v/>
      </c>
      <c r="T69" s="355" t="n"/>
      <c r="U69" s="356">
        <f>T69/T68</f>
        <v/>
      </c>
      <c r="V69" s="355" t="n"/>
      <c r="W69" s="356">
        <f>V69/V68</f>
        <v/>
      </c>
      <c r="X69" s="355" t="n"/>
      <c r="Y69" s="356">
        <f>X69/X68</f>
        <v/>
      </c>
      <c r="Z69" s="355" t="n"/>
      <c r="AA69" s="356">
        <f>Z69/Z68</f>
        <v/>
      </c>
      <c r="AB69" s="355" t="n"/>
      <c r="AC69" s="356">
        <f>AB69/AB68</f>
        <v/>
      </c>
      <c r="AD69" s="355" t="n"/>
      <c r="AE69" s="356">
        <f>AD69/AD68</f>
        <v/>
      </c>
      <c r="AF69" s="355" t="n"/>
      <c r="AG69" s="356">
        <f>AF69/AF68</f>
        <v/>
      </c>
      <c r="AH69" s="355" t="n"/>
      <c r="AI69" s="356">
        <f>AH69/AH68</f>
        <v/>
      </c>
      <c r="AJ69" s="355" t="n"/>
      <c r="AK69" s="356">
        <f>AJ69/AJ68</f>
        <v/>
      </c>
      <c r="AL69" s="355" t="n"/>
      <c r="AM69" s="356">
        <f>AL69/AL68</f>
        <v/>
      </c>
      <c r="AN69" s="355" t="n"/>
      <c r="AO69" s="356">
        <f>AN69/AN68</f>
        <v/>
      </c>
      <c r="AP69" s="355" t="n"/>
      <c r="AQ69" s="356">
        <f>AP69/AP68</f>
        <v/>
      </c>
      <c r="AR69" s="355" t="n"/>
      <c r="AS69" s="356">
        <f>AR69/AR68</f>
        <v/>
      </c>
      <c r="AT69" s="355" t="n"/>
      <c r="AU69" s="356">
        <f>AT69/AT68</f>
        <v/>
      </c>
      <c r="AV69" s="355" t="n"/>
      <c r="AW69" s="356">
        <f>AV69/AV68</f>
        <v/>
      </c>
      <c r="AX69" s="355" t="n"/>
      <c r="AY69" s="356">
        <f>AX69/AX68</f>
        <v/>
      </c>
      <c r="AZ69" s="355" t="n"/>
      <c r="BA69" s="356">
        <f>AZ69/AZ68</f>
        <v/>
      </c>
      <c r="BB69" s="355" t="n"/>
      <c r="BC69" s="356">
        <f>BB69/BB68</f>
        <v/>
      </c>
      <c r="BD69" s="355" t="n"/>
      <c r="BE69" s="356">
        <f>BD69/BD68</f>
        <v/>
      </c>
      <c r="BF69" s="355" t="n"/>
      <c r="BG69" s="356">
        <f>BF69/BF68</f>
        <v/>
      </c>
      <c r="BH69" s="355" t="n"/>
      <c r="BI69" s="356">
        <f>BH69/BH68</f>
        <v/>
      </c>
      <c r="BJ69" s="355" t="n"/>
      <c r="BK69" s="356">
        <f>BJ69/BJ68</f>
        <v/>
      </c>
      <c r="BL69" s="167">
        <f>AVERAGE(B69,D69,F69,H69,J69,L69,N69,P69,R69,T69,V69,X69,Z69,AB69,AD69,AF69,AH69,AJ69,AL69,AN69,AP69,AR69,AT69,AV69,AX69,AZ69,BB69,BD69,BF69,BH69,BJ69,)</f>
        <v/>
      </c>
      <c r="BM69" s="186">
        <f>$BL$69/BL65</f>
        <v/>
      </c>
      <c r="BN69" s="167">
        <f>SUM(B69,D69,F69,H69,J69,L69,N69,P69,R69,T69,V69,X69,Z69,AB69,AD69,AF69,AH69,AJ69,AL69,AN69,AP69,AR69,AT69,AV69,AX69,AZ69,BB69,BD69,BF69,BH69,BJ69)</f>
        <v/>
      </c>
      <c r="BO69" s="240">
        <f>$BL$69/$BL$68</f>
        <v/>
      </c>
      <c r="BP69" s="240">
        <f>BN69/BN66</f>
        <v/>
      </c>
    </row>
    <row r="70">
      <c r="A70" s="354" t="inlineStr">
        <is>
          <t>Карта выбрана</t>
        </is>
      </c>
      <c r="B70" s="355" t="n"/>
      <c r="C70" s="356">
        <f>B70/B69</f>
        <v/>
      </c>
      <c r="D70" s="355" t="n"/>
      <c r="E70" s="356">
        <f>D70/D69</f>
        <v/>
      </c>
      <c r="F70" s="355" t="n"/>
      <c r="G70" s="356">
        <f>F70/F69</f>
        <v/>
      </c>
      <c r="H70" s="355" t="n"/>
      <c r="I70" s="356">
        <f>H70/H69</f>
        <v/>
      </c>
      <c r="J70" s="355" t="n"/>
      <c r="K70" s="356">
        <f>J70/J69</f>
        <v/>
      </c>
      <c r="L70" s="355" t="n"/>
      <c r="M70" s="356">
        <f>L70/L69</f>
        <v/>
      </c>
      <c r="N70" s="355" t="n"/>
      <c r="O70" s="356">
        <f>N70/N69</f>
        <v/>
      </c>
      <c r="P70" s="355" t="n"/>
      <c r="Q70" s="356">
        <f>P70/P69</f>
        <v/>
      </c>
      <c r="R70" s="355" t="n"/>
      <c r="S70" s="356">
        <f>R70/R69</f>
        <v/>
      </c>
      <c r="T70" s="355" t="n"/>
      <c r="U70" s="356">
        <f>T70/T69</f>
        <v/>
      </c>
      <c r="V70" s="355" t="n"/>
      <c r="W70" s="356">
        <f>V70/V69</f>
        <v/>
      </c>
      <c r="X70" s="355" t="n"/>
      <c r="Y70" s="356">
        <f>X70/X69</f>
        <v/>
      </c>
      <c r="Z70" s="355" t="n"/>
      <c r="AA70" s="356">
        <f>Z70/Z69</f>
        <v/>
      </c>
      <c r="AB70" s="355" t="n"/>
      <c r="AC70" s="356">
        <f>AB70/AB69</f>
        <v/>
      </c>
      <c r="AD70" s="355" t="n"/>
      <c r="AE70" s="356">
        <f>AD70/AD69</f>
        <v/>
      </c>
      <c r="AF70" s="355" t="n"/>
      <c r="AG70" s="356">
        <f>AF70/AF69</f>
        <v/>
      </c>
      <c r="AH70" s="355" t="n"/>
      <c r="AI70" s="356">
        <f>AH70/AH69</f>
        <v/>
      </c>
      <c r="AJ70" s="355" t="n"/>
      <c r="AK70" s="356">
        <f>AJ70/AJ69</f>
        <v/>
      </c>
      <c r="AL70" s="355" t="n"/>
      <c r="AM70" s="356">
        <f>AL70/AL69</f>
        <v/>
      </c>
      <c r="AN70" s="355" t="n"/>
      <c r="AO70" s="356">
        <f>AN70/AN69</f>
        <v/>
      </c>
      <c r="AP70" s="355" t="n"/>
      <c r="AQ70" s="356">
        <f>AP70/AP69</f>
        <v/>
      </c>
      <c r="AR70" s="355" t="n"/>
      <c r="AS70" s="356">
        <f>AR70/AR69</f>
        <v/>
      </c>
      <c r="AT70" s="355" t="n"/>
      <c r="AU70" s="356">
        <f>AT70/AT69</f>
        <v/>
      </c>
      <c r="AV70" s="355" t="n"/>
      <c r="AW70" s="356">
        <f>AV70/AV69</f>
        <v/>
      </c>
      <c r="AX70" s="355" t="n"/>
      <c r="AY70" s="356">
        <f>AX70/AX69</f>
        <v/>
      </c>
      <c r="AZ70" s="355" t="n"/>
      <c r="BA70" s="356">
        <f>AZ70/AZ69</f>
        <v/>
      </c>
      <c r="BB70" s="355" t="n"/>
      <c r="BC70" s="356">
        <f>BB70/BB69</f>
        <v/>
      </c>
      <c r="BD70" s="355" t="n"/>
      <c r="BE70" s="356">
        <f>BD70/BD69</f>
        <v/>
      </c>
      <c r="BF70" s="355" t="n"/>
      <c r="BG70" s="356">
        <f>BF70/BF69</f>
        <v/>
      </c>
      <c r="BH70" s="355" t="n"/>
      <c r="BI70" s="356">
        <f>BH70/BH69</f>
        <v/>
      </c>
      <c r="BJ70" s="355" t="n"/>
      <c r="BK70" s="356">
        <f>BJ70/BJ69</f>
        <v/>
      </c>
      <c r="BL70" s="167">
        <f>AVERAGE(B70,D70,F70,H70,J70,L70,N70,P70,R70,T70,V70,X70,Z70,AB70,AD70,AF70,AH70,AJ70,AL70,AN70,AP70,AR70,AT70,AV70,AX70,AZ70,BB70,BD70,BF70,BH70,BJ70,)</f>
        <v/>
      </c>
      <c r="BM70" s="202">
        <f>$BL$70/$BL$65</f>
        <v/>
      </c>
      <c r="BN70" s="167">
        <f>SUM(B70,D70,F70,H70,J70,L70,N70,P70,R70,T70,V70,X70,Z70,AB70,AD70,AF70,AH70,AJ70,AL70,AN70,AP70,AR70,AT70,AV70,AX70,AZ70,BB70,BD70,BF70,BH70,BJ70)</f>
        <v/>
      </c>
      <c r="BO70" s="240">
        <f>$BL$70/$BL$69</f>
        <v/>
      </c>
      <c r="BP70" s="240">
        <f>BN70/BN66</f>
        <v/>
      </c>
    </row>
    <row r="71">
      <c r="A71" s="354" t="inlineStr">
        <is>
          <t>Просмотр Условий и АСП успешно, Нажал "Подписать договор"</t>
        </is>
      </c>
      <c r="B71" s="355" t="n"/>
      <c r="C71" s="356">
        <f>B71/B70</f>
        <v/>
      </c>
      <c r="D71" s="355" t="n"/>
      <c r="E71" s="356">
        <f>D71/D70</f>
        <v/>
      </c>
      <c r="F71" s="355" t="n"/>
      <c r="G71" s="356">
        <f>F71/F70</f>
        <v/>
      </c>
      <c r="H71" s="355" t="n"/>
      <c r="I71" s="356">
        <f>H71/H70</f>
        <v/>
      </c>
      <c r="J71" s="355" t="n"/>
      <c r="K71" s="356">
        <f>J71/J70</f>
        <v/>
      </c>
      <c r="L71" s="355" t="n"/>
      <c r="M71" s="356">
        <f>L71/L70</f>
        <v/>
      </c>
      <c r="N71" s="355" t="n"/>
      <c r="O71" s="356">
        <f>N71/N70</f>
        <v/>
      </c>
      <c r="P71" s="355" t="n"/>
      <c r="Q71" s="356">
        <f>P71/P70</f>
        <v/>
      </c>
      <c r="R71" s="355" t="n"/>
      <c r="S71" s="356">
        <f>R71/R70</f>
        <v/>
      </c>
      <c r="T71" s="355" t="n"/>
      <c r="U71" s="356">
        <f>T71/T70</f>
        <v/>
      </c>
      <c r="V71" s="355" t="n"/>
      <c r="W71" s="356">
        <f>V71/V70</f>
        <v/>
      </c>
      <c r="X71" s="355" t="n"/>
      <c r="Y71" s="356">
        <f>X71/X70</f>
        <v/>
      </c>
      <c r="Z71" s="355" t="n"/>
      <c r="AA71" s="356">
        <f>Z71/Z70</f>
        <v/>
      </c>
      <c r="AB71" s="355" t="n"/>
      <c r="AC71" s="356">
        <f>AB71/AB70</f>
        <v/>
      </c>
      <c r="AD71" s="355" t="n"/>
      <c r="AE71" s="356">
        <f>AD71/AD70</f>
        <v/>
      </c>
      <c r="AF71" s="355" t="n"/>
      <c r="AG71" s="356">
        <f>AF71/AF70</f>
        <v/>
      </c>
      <c r="AH71" s="355" t="n"/>
      <c r="AI71" s="356">
        <f>AH71/AH70</f>
        <v/>
      </c>
      <c r="AJ71" s="355" t="n"/>
      <c r="AK71" s="356">
        <f>AJ71/AJ70</f>
        <v/>
      </c>
      <c r="AL71" s="355" t="n"/>
      <c r="AM71" s="356">
        <f>AL71/AL70</f>
        <v/>
      </c>
      <c r="AN71" s="355" t="n"/>
      <c r="AO71" s="356">
        <f>AN71/AN70</f>
        <v/>
      </c>
      <c r="AP71" s="355" t="n"/>
      <c r="AQ71" s="356">
        <f>AP71/AP70</f>
        <v/>
      </c>
      <c r="AR71" s="355" t="n"/>
      <c r="AS71" s="356">
        <f>AR71/AR70</f>
        <v/>
      </c>
      <c r="AT71" s="355" t="n"/>
      <c r="AU71" s="356">
        <f>AT71/AT70</f>
        <v/>
      </c>
      <c r="AV71" s="355" t="n"/>
      <c r="AW71" s="356">
        <f>AV71/AV70</f>
        <v/>
      </c>
      <c r="AX71" s="355" t="n"/>
      <c r="AY71" s="356">
        <f>AX71/AX70</f>
        <v/>
      </c>
      <c r="AZ71" s="355" t="n"/>
      <c r="BA71" s="356">
        <f>AZ71/AZ70</f>
        <v/>
      </c>
      <c r="BB71" s="355" t="n"/>
      <c r="BC71" s="356">
        <f>BB71/BB70</f>
        <v/>
      </c>
      <c r="BD71" s="355" t="n"/>
      <c r="BE71" s="356">
        <f>BD71/BD70</f>
        <v/>
      </c>
      <c r="BF71" s="355" t="n"/>
      <c r="BG71" s="356">
        <f>BF71/BF70</f>
        <v/>
      </c>
      <c r="BH71" s="355" t="n"/>
      <c r="BI71" s="356">
        <f>BH71/BH70</f>
        <v/>
      </c>
      <c r="BJ71" s="355" t="n"/>
      <c r="BK71" s="356">
        <f>BJ71/BJ70</f>
        <v/>
      </c>
      <c r="BL71" s="167">
        <f>AVERAGE(B71,D71,F71,H71,J71,L71,N71,P71,R71,T71,V71,X71,Z71,AB71,AD71,AF71,AH71,AJ71,AL71,AN71,AP71,AR71,AT71,AV71,AX71,AZ71,BB71,BD71,BF71,BH71,BJ71,)</f>
        <v/>
      </c>
      <c r="BM71" s="170">
        <f>$BL$71/$BL$65</f>
        <v/>
      </c>
      <c r="BN71" s="167">
        <f>SUM(B71,D71,F71,H71,J71,L71,N71,P71,R71,T71,V71,X71,Z71,AB71,AD71,AF71,AH71,AJ71,AL71,AN71,AP71,AR71,AT71,AV71,AX71,AZ71,BB71,BD71,BF71,BH71,BJ71)</f>
        <v/>
      </c>
      <c r="BO71" s="240">
        <f>$BL$71/$BL$70</f>
        <v/>
      </c>
      <c r="BP71" s="240">
        <f>BN71/BN66</f>
        <v/>
      </c>
    </row>
    <row r="72" ht="15.75" customHeight="1" s="665" thickBot="1">
      <c r="A72" s="358" t="inlineStr">
        <is>
          <t xml:space="preserve">Успешная загрузка страницы "Спасибо" </t>
        </is>
      </c>
      <c r="B72" s="359" t="n"/>
      <c r="C72" s="360">
        <f>B72/B71</f>
        <v/>
      </c>
      <c r="D72" s="359" t="n"/>
      <c r="E72" s="360">
        <f>D72/D71</f>
        <v/>
      </c>
      <c r="F72" s="359" t="n"/>
      <c r="G72" s="360">
        <f>F72/F71</f>
        <v/>
      </c>
      <c r="H72" s="359" t="n"/>
      <c r="I72" s="360">
        <f>H72/H71</f>
        <v/>
      </c>
      <c r="J72" s="359" t="n"/>
      <c r="K72" s="360">
        <f>J72/J71</f>
        <v/>
      </c>
      <c r="L72" s="359" t="n"/>
      <c r="M72" s="360">
        <f>L72/L71</f>
        <v/>
      </c>
      <c r="N72" s="359" t="n"/>
      <c r="O72" s="360">
        <f>N72/N71</f>
        <v/>
      </c>
      <c r="P72" s="359" t="n"/>
      <c r="Q72" s="360">
        <f>P72/P71</f>
        <v/>
      </c>
      <c r="R72" s="359" t="n"/>
      <c r="S72" s="360">
        <f>R72/R71</f>
        <v/>
      </c>
      <c r="T72" s="359" t="n"/>
      <c r="U72" s="360">
        <f>T72/T71</f>
        <v/>
      </c>
      <c r="V72" s="359" t="n"/>
      <c r="W72" s="360">
        <f>V72/V71</f>
        <v/>
      </c>
      <c r="X72" s="359" t="n"/>
      <c r="Y72" s="360">
        <f>X72/X71</f>
        <v/>
      </c>
      <c r="Z72" s="359" t="n"/>
      <c r="AA72" s="360">
        <f>Z72/Z71</f>
        <v/>
      </c>
      <c r="AB72" s="359" t="n"/>
      <c r="AC72" s="360">
        <f>AB72/AB71</f>
        <v/>
      </c>
      <c r="AD72" s="359" t="n"/>
      <c r="AE72" s="360">
        <f>AD72/AD71</f>
        <v/>
      </c>
      <c r="AF72" s="359" t="n"/>
      <c r="AG72" s="360">
        <f>AF72/AF71</f>
        <v/>
      </c>
      <c r="AH72" s="359" t="n"/>
      <c r="AI72" s="360">
        <f>AH72/AH71</f>
        <v/>
      </c>
      <c r="AJ72" s="359" t="n"/>
      <c r="AK72" s="360">
        <f>AJ72/AJ71</f>
        <v/>
      </c>
      <c r="AL72" s="359" t="n"/>
      <c r="AM72" s="360">
        <f>AL72/AL71</f>
        <v/>
      </c>
      <c r="AN72" s="359" t="n"/>
      <c r="AO72" s="360">
        <f>AN72/AN71</f>
        <v/>
      </c>
      <c r="AP72" s="359" t="n"/>
      <c r="AQ72" s="360">
        <f>AP72/AP71</f>
        <v/>
      </c>
      <c r="AR72" s="359" t="n"/>
      <c r="AS72" s="360">
        <f>AR72/AR71</f>
        <v/>
      </c>
      <c r="AT72" s="359" t="n"/>
      <c r="AU72" s="360">
        <f>AT72/AT71</f>
        <v/>
      </c>
      <c r="AV72" s="359" t="n"/>
      <c r="AW72" s="360">
        <f>AV72/AV71</f>
        <v/>
      </c>
      <c r="AX72" s="359" t="n"/>
      <c r="AY72" s="360">
        <f>AX72/AX71</f>
        <v/>
      </c>
      <c r="AZ72" s="359" t="n"/>
      <c r="BA72" s="360">
        <f>AZ72/AZ71</f>
        <v/>
      </c>
      <c r="BB72" s="359" t="n"/>
      <c r="BC72" s="360">
        <f>BB72/BB71</f>
        <v/>
      </c>
      <c r="BD72" s="359" t="n"/>
      <c r="BE72" s="360">
        <f>BD72/BD71</f>
        <v/>
      </c>
      <c r="BF72" s="359" t="n"/>
      <c r="BG72" s="360">
        <f>BF72/BF71</f>
        <v/>
      </c>
      <c r="BH72" s="359" t="n"/>
      <c r="BI72" s="360">
        <f>BH72/BH71</f>
        <v/>
      </c>
      <c r="BJ72" s="359" t="n"/>
      <c r="BK72" s="360">
        <f>BJ72/BJ71</f>
        <v/>
      </c>
      <c r="BL72" s="177">
        <f>AVERAGE(B72,D72,F72,H72,J72,L72,N72,P72,R72,T72,V72,X72,Z72,AB72,AD72,AF72,AH72,AJ72,AL72,AN72,AP72,AR72,AT72,AV72,AX72,AZ72,BB72,BD72,BF72,BH72,BJ72,)</f>
        <v/>
      </c>
      <c r="BM72" s="178">
        <f>$BL$72/$BL$65</f>
        <v/>
      </c>
      <c r="BN72" s="177">
        <f>SUM(B72,D72,F72,H72,J72,L72,N72,P72,R72,T72,V72,X72,Z72,AB72,AD72,AF72,AH72,AJ72,AL72,AN72,AP72,AR72,AT72,AV72,AX72,AZ72,BB72,BD72,BF72,BH72,BJ72)</f>
        <v/>
      </c>
      <c r="BO72" s="253">
        <f>$BL$72/$BL$71</f>
        <v/>
      </c>
      <c r="BP72" s="193">
        <f>BN72/BN66</f>
        <v/>
      </c>
    </row>
    <row r="73">
      <c r="A73" s="361" t="n"/>
      <c r="B73" s="361" t="n"/>
      <c r="C73" s="361" t="n"/>
      <c r="D73" s="361" t="n"/>
      <c r="E73" s="361" t="n"/>
      <c r="F73" s="361" t="n"/>
      <c r="G73" s="361" t="n"/>
      <c r="H73" s="361" t="n"/>
      <c r="I73" s="361" t="n"/>
      <c r="J73" s="361" t="n"/>
      <c r="K73" s="361" t="n"/>
      <c r="L73" s="361" t="n"/>
      <c r="M73" s="361" t="n"/>
      <c r="N73" s="361" t="n"/>
      <c r="O73" s="361" t="n"/>
      <c r="P73" s="361" t="n"/>
      <c r="Q73" s="361" t="n"/>
      <c r="R73" s="361" t="n"/>
      <c r="S73" s="361" t="n"/>
      <c r="T73" s="361" t="n"/>
      <c r="U73" s="361" t="n"/>
      <c r="V73" s="361" t="n"/>
      <c r="W73" s="361" t="n"/>
      <c r="X73" s="361" t="n"/>
      <c r="Y73" s="361" t="n"/>
      <c r="Z73" s="361" t="n"/>
      <c r="AA73" s="361" t="n"/>
      <c r="AB73" s="361" t="n"/>
      <c r="AC73" s="361" t="n"/>
      <c r="AD73" s="361" t="n"/>
      <c r="AE73" s="361" t="n"/>
      <c r="AF73" s="361" t="n"/>
      <c r="AG73" s="361" t="n"/>
      <c r="AH73" s="361" t="n"/>
      <c r="AI73" s="361" t="n"/>
      <c r="AJ73" s="361" t="n"/>
      <c r="AK73" s="361" t="n"/>
      <c r="AL73" s="361" t="n"/>
      <c r="AM73" s="361" t="n"/>
      <c r="AN73" s="361" t="n"/>
      <c r="AO73" s="361" t="n"/>
      <c r="AP73" s="361" t="n"/>
      <c r="AQ73" s="361" t="n"/>
      <c r="AR73" s="361" t="n"/>
      <c r="AS73" s="361" t="n"/>
      <c r="AT73" s="361" t="n"/>
      <c r="AU73" s="361" t="n"/>
      <c r="AV73" s="361" t="n"/>
      <c r="AW73" s="361" t="n"/>
      <c r="AX73" s="361" t="n"/>
      <c r="AY73" s="361" t="n"/>
      <c r="AZ73" s="361" t="n"/>
      <c r="BA73" s="361" t="n"/>
      <c r="BB73" s="361" t="n"/>
      <c r="BC73" s="361" t="n"/>
      <c r="BD73" s="361" t="n"/>
      <c r="BE73" s="361" t="n"/>
      <c r="BF73" s="361" t="n"/>
      <c r="BG73" s="361" t="n"/>
      <c r="BH73" s="361" t="n"/>
      <c r="BI73" s="361" t="n"/>
      <c r="BJ73" s="361" t="n"/>
      <c r="BK73" s="361" t="n"/>
    </row>
    <row r="74">
      <c r="A74" s="361" t="n"/>
      <c r="B74" s="361" t="n"/>
      <c r="C74" s="361" t="n"/>
      <c r="D74" s="361" t="n"/>
      <c r="E74" s="361" t="n"/>
      <c r="F74" s="361" t="n"/>
      <c r="G74" s="361" t="n"/>
      <c r="H74" s="361" t="n"/>
      <c r="I74" s="361" t="n"/>
      <c r="J74" s="361" t="n"/>
      <c r="K74" s="361" t="n"/>
      <c r="L74" s="361" t="n"/>
      <c r="M74" s="361" t="n"/>
      <c r="N74" s="361" t="n"/>
      <c r="O74" s="361" t="n"/>
      <c r="P74" s="361" t="n"/>
      <c r="Q74" s="361" t="n"/>
      <c r="R74" s="361" t="n"/>
      <c r="S74" s="361" t="n"/>
      <c r="T74" s="361" t="n"/>
      <c r="U74" s="361" t="n"/>
      <c r="V74" s="361" t="n"/>
      <c r="W74" s="361" t="n"/>
      <c r="X74" s="361" t="n"/>
      <c r="Y74" s="361" t="n"/>
      <c r="Z74" s="361" t="n"/>
      <c r="AA74" s="361" t="n"/>
      <c r="AB74" s="361" t="n"/>
      <c r="AC74" s="361" t="n"/>
      <c r="AD74" s="361" t="n"/>
      <c r="AE74" s="361" t="n"/>
      <c r="AF74" s="361" t="n"/>
      <c r="AG74" s="361" t="n"/>
      <c r="AH74" s="361" t="n"/>
      <c r="AI74" s="361" t="n"/>
      <c r="AJ74" s="361" t="n"/>
      <c r="AK74" s="361" t="n"/>
      <c r="AL74" s="361" t="n"/>
      <c r="AM74" s="361" t="n"/>
      <c r="AN74" s="361" t="n"/>
      <c r="AO74" s="361" t="n"/>
      <c r="AP74" s="361" t="n"/>
      <c r="AQ74" s="361" t="n"/>
      <c r="AR74" s="361" t="n"/>
      <c r="AS74" s="361" t="n"/>
      <c r="AT74" s="361" t="n"/>
      <c r="AU74" s="361" t="n"/>
      <c r="AV74" s="361" t="n"/>
      <c r="AW74" s="361" t="n"/>
      <c r="AX74" s="361" t="n"/>
      <c r="AY74" s="361" t="n"/>
      <c r="AZ74" s="361" t="n"/>
      <c r="BA74" s="361" t="n"/>
      <c r="BB74" s="361" t="n"/>
      <c r="BC74" s="361" t="n"/>
      <c r="BD74" s="361" t="n"/>
      <c r="BE74" s="361" t="n"/>
      <c r="BF74" s="361" t="n"/>
      <c r="BG74" s="361" t="n"/>
      <c r="BH74" s="361" t="n"/>
      <c r="BI74" s="361" t="n"/>
      <c r="BJ74" s="361" t="n"/>
      <c r="BK74" s="361" t="n"/>
    </row>
    <row r="75">
      <c r="A75" s="361" t="n"/>
      <c r="B75" s="361" t="n"/>
      <c r="C75" s="361" t="n"/>
      <c r="D75" s="361" t="n"/>
      <c r="E75" s="361" t="n"/>
      <c r="F75" s="361" t="n"/>
      <c r="G75" s="361" t="n"/>
      <c r="H75" s="361" t="n"/>
      <c r="I75" s="361" t="n"/>
      <c r="J75" s="361" t="n"/>
      <c r="K75" s="361" t="n"/>
      <c r="L75" s="361" t="n"/>
      <c r="M75" s="361" t="n"/>
      <c r="N75" s="361" t="n"/>
      <c r="O75" s="361" t="n"/>
      <c r="P75" s="361" t="n"/>
      <c r="Q75" s="361" t="n"/>
      <c r="R75" s="361" t="n"/>
      <c r="S75" s="361" t="n"/>
      <c r="T75" s="361" t="n"/>
      <c r="U75" s="361" t="n"/>
      <c r="V75" s="361" t="n"/>
      <c r="W75" s="361" t="n"/>
      <c r="X75" s="361" t="n"/>
      <c r="Y75" s="361" t="n"/>
      <c r="Z75" s="361" t="n"/>
      <c r="AA75" s="361" t="n"/>
      <c r="AB75" s="361" t="n"/>
      <c r="AC75" s="361" t="n"/>
      <c r="AD75" s="361" t="n"/>
      <c r="AE75" s="361" t="n"/>
      <c r="AF75" s="361" t="n"/>
      <c r="AG75" s="361" t="n"/>
      <c r="AH75" s="361" t="n"/>
      <c r="AI75" s="361" t="n"/>
      <c r="AJ75" s="361" t="n"/>
      <c r="AK75" s="361" t="n"/>
      <c r="AL75" s="361" t="n"/>
      <c r="AM75" s="361" t="n"/>
      <c r="AN75" s="361" t="n"/>
      <c r="AO75" s="361" t="n"/>
      <c r="AP75" s="361" t="n"/>
      <c r="AQ75" s="361" t="n"/>
      <c r="AR75" s="361" t="n"/>
      <c r="AS75" s="361" t="n"/>
      <c r="AT75" s="361" t="n"/>
      <c r="AU75" s="361" t="n"/>
      <c r="AV75" s="361" t="n"/>
      <c r="AW75" s="361" t="n"/>
      <c r="AX75" s="361" t="n"/>
      <c r="AY75" s="361" t="n"/>
      <c r="AZ75" s="361" t="n"/>
      <c r="BA75" s="361" t="n"/>
      <c r="BB75" s="361" t="n"/>
      <c r="BC75" s="361" t="n"/>
      <c r="BD75" s="361" t="n"/>
      <c r="BE75" s="361" t="n"/>
      <c r="BF75" s="361" t="n"/>
      <c r="BG75" s="361" t="n"/>
      <c r="BH75" s="361" t="n"/>
      <c r="BI75" s="361" t="n"/>
      <c r="BJ75" s="361" t="n"/>
      <c r="BK75" s="361" t="n"/>
    </row>
    <row r="76">
      <c r="A76" s="361" t="n"/>
      <c r="B76" s="361" t="n"/>
      <c r="C76" s="361" t="n"/>
      <c r="D76" s="361" t="n"/>
      <c r="E76" s="361" t="n"/>
      <c r="F76" s="361" t="n"/>
      <c r="G76" s="361" t="n"/>
      <c r="H76" s="361" t="n"/>
      <c r="I76" s="361" t="n"/>
      <c r="J76" s="361" t="n"/>
      <c r="K76" s="361" t="n"/>
      <c r="L76" s="361" t="n"/>
      <c r="M76" s="361" t="n"/>
      <c r="N76" s="361" t="n"/>
      <c r="O76" s="361" t="n"/>
      <c r="P76" s="361" t="n"/>
      <c r="Q76" s="361" t="n"/>
      <c r="R76" s="361" t="n"/>
      <c r="S76" s="361" t="n"/>
      <c r="T76" s="361" t="n"/>
      <c r="U76" s="361" t="n"/>
      <c r="V76" s="361" t="n"/>
      <c r="W76" s="361" t="n"/>
      <c r="X76" s="361" t="n"/>
      <c r="Y76" s="361" t="n"/>
      <c r="Z76" s="361" t="n"/>
      <c r="AA76" s="361" t="n"/>
      <c r="AB76" s="361" t="n"/>
      <c r="AC76" s="361" t="n"/>
      <c r="AD76" s="361" t="n"/>
      <c r="AE76" s="361" t="n"/>
      <c r="AF76" s="361" t="n"/>
      <c r="AG76" s="361" t="n"/>
      <c r="AH76" s="361" t="n"/>
      <c r="AI76" s="361" t="n"/>
      <c r="AJ76" s="361" t="n"/>
      <c r="AK76" s="361" t="n"/>
      <c r="AL76" s="361" t="n"/>
      <c r="AM76" s="361" t="n"/>
      <c r="AN76" s="361" t="n"/>
      <c r="AO76" s="361" t="n"/>
      <c r="AP76" s="361" t="n"/>
      <c r="AQ76" s="361" t="n"/>
      <c r="AR76" s="361" t="n"/>
      <c r="AS76" s="361" t="n"/>
      <c r="AT76" s="361" t="n"/>
      <c r="AU76" s="361" t="n"/>
      <c r="AV76" s="361" t="n"/>
      <c r="AW76" s="361" t="n"/>
      <c r="AX76" s="361" t="n"/>
      <c r="AY76" s="361" t="n"/>
      <c r="AZ76" s="361" t="n"/>
      <c r="BA76" s="361" t="n"/>
      <c r="BB76" s="361" t="n"/>
      <c r="BC76" s="361" t="n"/>
      <c r="BD76" s="361" t="n"/>
      <c r="BE76" s="361" t="n"/>
      <c r="BF76" s="361" t="n"/>
      <c r="BG76" s="361" t="n"/>
      <c r="BH76" s="361" t="n"/>
      <c r="BI76" s="361" t="n"/>
      <c r="BJ76" s="361" t="n"/>
      <c r="BK76" s="361" t="n"/>
    </row>
    <row r="77">
      <c r="A77" s="361" t="n"/>
      <c r="B77" s="361" t="n"/>
      <c r="C77" s="361" t="n"/>
      <c r="D77" s="361" t="n"/>
      <c r="E77" s="361" t="n"/>
      <c r="F77" s="361" t="n"/>
      <c r="G77" s="361" t="n"/>
      <c r="H77" s="361" t="n"/>
      <c r="I77" s="361" t="n"/>
      <c r="J77" s="361" t="n"/>
      <c r="K77" s="361" t="n"/>
      <c r="L77" s="361" t="n"/>
      <c r="M77" s="361" t="n"/>
      <c r="N77" s="361" t="n"/>
      <c r="O77" s="361" t="n"/>
      <c r="P77" s="361" t="n"/>
      <c r="Q77" s="361" t="n"/>
      <c r="R77" s="361" t="n"/>
      <c r="S77" s="361" t="n"/>
      <c r="T77" s="361" t="n"/>
      <c r="U77" s="361" t="n"/>
      <c r="V77" s="361" t="n"/>
      <c r="W77" s="361" t="n"/>
      <c r="X77" s="361" t="n"/>
      <c r="Y77" s="361" t="n"/>
      <c r="Z77" s="361" t="n"/>
      <c r="AA77" s="361" t="n"/>
      <c r="AB77" s="361" t="n"/>
      <c r="AC77" s="361" t="n"/>
      <c r="AD77" s="361" t="n"/>
      <c r="AE77" s="361" t="n"/>
      <c r="AF77" s="361" t="n"/>
      <c r="AG77" s="361" t="n"/>
      <c r="AH77" s="361" t="n"/>
      <c r="AI77" s="361" t="n"/>
      <c r="AJ77" s="361" t="n"/>
      <c r="AK77" s="361" t="n"/>
      <c r="AL77" s="361" t="n"/>
      <c r="AM77" s="361" t="n"/>
      <c r="AN77" s="361" t="n"/>
      <c r="AO77" s="361" t="n"/>
      <c r="AP77" s="361" t="n"/>
      <c r="AQ77" s="361" t="n"/>
      <c r="AR77" s="361" t="n"/>
      <c r="AS77" s="361" t="n"/>
      <c r="AT77" s="361" t="n"/>
      <c r="AU77" s="361" t="n"/>
      <c r="AV77" s="361" t="n"/>
      <c r="AW77" s="361" t="n"/>
      <c r="AX77" s="361" t="n"/>
      <c r="AY77" s="361" t="n"/>
      <c r="AZ77" s="361" t="n"/>
      <c r="BA77" s="361" t="n"/>
      <c r="BB77" s="361" t="n"/>
      <c r="BC77" s="361" t="n"/>
      <c r="BD77" s="361" t="n"/>
      <c r="BE77" s="361" t="n"/>
      <c r="BF77" s="361" t="n"/>
      <c r="BG77" s="361" t="n"/>
      <c r="BH77" s="361" t="n"/>
      <c r="BI77" s="361" t="n"/>
      <c r="BJ77" s="361" t="n"/>
      <c r="BK77" s="361" t="n"/>
    </row>
    <row r="78">
      <c r="A78" s="361" t="n"/>
      <c r="B78" s="361" t="n"/>
      <c r="C78" s="361" t="n"/>
      <c r="D78" s="361" t="n"/>
      <c r="E78" s="361" t="n"/>
      <c r="F78" s="361" t="n"/>
      <c r="G78" s="361" t="n"/>
      <c r="H78" s="361" t="n"/>
      <c r="I78" s="361" t="n"/>
      <c r="J78" s="361" t="n"/>
      <c r="K78" s="361" t="n"/>
      <c r="L78" s="361" t="n"/>
      <c r="M78" s="361" t="n"/>
      <c r="N78" s="361" t="n"/>
      <c r="O78" s="361" t="n"/>
      <c r="P78" s="361" t="n"/>
      <c r="Q78" s="361" t="n"/>
      <c r="R78" s="361" t="n"/>
      <c r="S78" s="361" t="n"/>
      <c r="T78" s="361" t="n"/>
      <c r="U78" s="361" t="n"/>
      <c r="V78" s="361" t="n"/>
      <c r="W78" s="361" t="n"/>
      <c r="X78" s="361" t="n"/>
      <c r="Y78" s="361" t="n"/>
      <c r="Z78" s="361" t="n"/>
      <c r="AA78" s="361" t="n"/>
      <c r="AB78" s="361" t="n"/>
      <c r="AC78" s="361" t="n"/>
      <c r="AD78" s="361" t="n"/>
      <c r="AE78" s="361" t="n"/>
      <c r="AF78" s="361" t="n"/>
      <c r="AG78" s="361" t="n"/>
      <c r="AH78" s="361" t="n"/>
      <c r="AI78" s="361" t="n"/>
      <c r="AJ78" s="361" t="n"/>
      <c r="AK78" s="361" t="n"/>
      <c r="AL78" s="361" t="n"/>
      <c r="AM78" s="361" t="n"/>
      <c r="AN78" s="361" t="n"/>
      <c r="AO78" s="361" t="n"/>
      <c r="AP78" s="361" t="n"/>
      <c r="AQ78" s="361" t="n"/>
      <c r="AR78" s="361" t="n"/>
      <c r="AS78" s="361" t="n"/>
      <c r="AT78" s="361" t="n"/>
      <c r="AU78" s="361" t="n"/>
      <c r="AV78" s="361" t="n"/>
      <c r="AW78" s="361" t="n"/>
      <c r="AX78" s="361" t="n"/>
      <c r="AY78" s="361" t="n"/>
      <c r="AZ78" s="361" t="n"/>
      <c r="BA78" s="361" t="n"/>
      <c r="BB78" s="361" t="n"/>
      <c r="BC78" s="361" t="n"/>
      <c r="BD78" s="361" t="n"/>
      <c r="BE78" s="361" t="n"/>
      <c r="BF78" s="361" t="n"/>
      <c r="BG78" s="361" t="n"/>
      <c r="BH78" s="361" t="n"/>
      <c r="BI78" s="361" t="n"/>
      <c r="BJ78" s="361" t="n"/>
      <c r="BK78" s="361" t="n"/>
    </row>
  </sheetData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M86"/>
  <sheetViews>
    <sheetView topLeftCell="A15" zoomScale="70" zoomScaleNormal="70" workbookViewId="0">
      <pane xSplit="1" topLeftCell="AY1" activePane="topRight" state="frozen"/>
      <selection pane="topRight" activeCell="B88" sqref="B88"/>
    </sheetView>
  </sheetViews>
  <sheetFormatPr baseColWidth="8" defaultColWidth="15.6640625" defaultRowHeight="14.4"/>
  <cols>
    <col width="85.33203125" customWidth="1" style="156" min="1" max="1"/>
    <col width="15.6640625" customWidth="1" style="271" min="2" max="61"/>
    <col width="18.33203125" customWidth="1" style="155" min="62" max="62"/>
    <col width="17.6640625" customWidth="1" style="523" min="63" max="63"/>
    <col width="17.88671875" customWidth="1" style="155" min="64" max="64"/>
    <col width="24.6640625" customWidth="1" style="163" min="65" max="65"/>
    <col width="31.33203125" customWidth="1" style="271" min="66" max="66"/>
    <col width="15.6640625" customWidth="1" style="271" min="67" max="80"/>
    <col width="15.6640625" customWidth="1" style="271" min="81" max="16384"/>
  </cols>
  <sheetData>
    <row r="1" ht="15.75" customHeight="1" s="665" thickBot="1">
      <c r="A1" s="1" t="n"/>
      <c r="B1" s="2" t="n">
        <v>44713</v>
      </c>
      <c r="C1" s="386" t="inlineStr">
        <is>
          <t>Конверсия</t>
        </is>
      </c>
      <c r="D1" s="2" t="n">
        <v>44714</v>
      </c>
      <c r="E1" s="386" t="inlineStr">
        <is>
          <t>Конверсия</t>
        </is>
      </c>
      <c r="F1" s="2" t="n">
        <v>44715</v>
      </c>
      <c r="G1" s="386" t="inlineStr">
        <is>
          <t>Конверсия</t>
        </is>
      </c>
      <c r="H1" s="2" t="n">
        <v>44716</v>
      </c>
      <c r="I1" s="386" t="inlineStr">
        <is>
          <t>Конверсия</t>
        </is>
      </c>
      <c r="J1" s="2" t="n">
        <v>44717</v>
      </c>
      <c r="K1" s="386" t="inlineStr">
        <is>
          <t>Конверсия</t>
        </is>
      </c>
      <c r="L1" s="2" t="n">
        <v>44718</v>
      </c>
      <c r="M1" s="386" t="inlineStr">
        <is>
          <t>Конверсия</t>
        </is>
      </c>
      <c r="N1" s="2" t="n">
        <v>44719</v>
      </c>
      <c r="O1" s="386" t="inlineStr">
        <is>
          <t>Конверсия</t>
        </is>
      </c>
      <c r="P1" s="2" t="n">
        <v>44720</v>
      </c>
      <c r="Q1" s="386" t="inlineStr">
        <is>
          <t>Конверсия</t>
        </is>
      </c>
      <c r="R1" s="2" t="n">
        <v>44721</v>
      </c>
      <c r="S1" s="386" t="inlineStr">
        <is>
          <t>Конверсия</t>
        </is>
      </c>
      <c r="T1" s="2" t="n">
        <v>44722</v>
      </c>
      <c r="U1" s="386" t="inlineStr">
        <is>
          <t>Конверсия</t>
        </is>
      </c>
      <c r="V1" s="2" t="n">
        <v>44723</v>
      </c>
      <c r="W1" s="386" t="inlineStr">
        <is>
          <t>Конверсия</t>
        </is>
      </c>
      <c r="X1" s="2" t="n">
        <v>44724</v>
      </c>
      <c r="Y1" s="386" t="inlineStr">
        <is>
          <t>Конверсия</t>
        </is>
      </c>
      <c r="Z1" s="2" t="n">
        <v>44725</v>
      </c>
      <c r="AA1" s="386" t="inlineStr">
        <is>
          <t>Конверсия</t>
        </is>
      </c>
      <c r="AB1" s="2" t="n">
        <v>44726</v>
      </c>
      <c r="AC1" s="386" t="inlineStr">
        <is>
          <t>Конверсия</t>
        </is>
      </c>
      <c r="AD1" s="2" t="n">
        <v>44727</v>
      </c>
      <c r="AE1" s="386" t="inlineStr">
        <is>
          <t>Конверсия</t>
        </is>
      </c>
      <c r="AF1" s="2" t="n">
        <v>44728</v>
      </c>
      <c r="AG1" s="386" t="inlineStr">
        <is>
          <t>Конверсия</t>
        </is>
      </c>
      <c r="AH1" s="2" t="n">
        <v>44729</v>
      </c>
      <c r="AI1" s="386" t="inlineStr">
        <is>
          <t>Конверсия</t>
        </is>
      </c>
      <c r="AJ1" s="2" t="n">
        <v>44730</v>
      </c>
      <c r="AK1" s="386" t="inlineStr">
        <is>
          <t>Конверсия</t>
        </is>
      </c>
      <c r="AL1" s="2" t="n">
        <v>44731</v>
      </c>
      <c r="AM1" s="386" t="inlineStr">
        <is>
          <t>Конверсия</t>
        </is>
      </c>
      <c r="AN1" s="2" t="n">
        <v>44732</v>
      </c>
      <c r="AO1" s="386" t="inlineStr">
        <is>
          <t>Конверсия</t>
        </is>
      </c>
      <c r="AP1" s="2" t="n">
        <v>44733</v>
      </c>
      <c r="AQ1" s="386" t="inlineStr">
        <is>
          <t>Конверсия</t>
        </is>
      </c>
      <c r="AR1" s="2" t="n">
        <v>44734</v>
      </c>
      <c r="AS1" s="386" t="inlineStr">
        <is>
          <t>Конверсия</t>
        </is>
      </c>
      <c r="AT1" s="2" t="n">
        <v>44735</v>
      </c>
      <c r="AU1" s="386" t="inlineStr">
        <is>
          <t>Конверсия</t>
        </is>
      </c>
      <c r="AV1" s="2" t="n">
        <v>44736</v>
      </c>
      <c r="AW1" s="386" t="inlineStr">
        <is>
          <t>Конверсия</t>
        </is>
      </c>
      <c r="AX1" s="2" t="n">
        <v>44737</v>
      </c>
      <c r="AY1" s="386" t="inlineStr">
        <is>
          <t>Конверсия</t>
        </is>
      </c>
      <c r="AZ1" s="2" t="n">
        <v>44738</v>
      </c>
      <c r="BA1" s="386" t="inlineStr">
        <is>
          <t>Конверсия</t>
        </is>
      </c>
      <c r="BB1" s="2" t="n">
        <v>44739</v>
      </c>
      <c r="BC1" s="386" t="inlineStr">
        <is>
          <t>Конверсия</t>
        </is>
      </c>
      <c r="BD1" s="2" t="n">
        <v>44740</v>
      </c>
      <c r="BE1" s="386" t="inlineStr">
        <is>
          <t>Конверсия</t>
        </is>
      </c>
      <c r="BF1" s="2" t="n">
        <v>44741</v>
      </c>
      <c r="BG1" s="386" t="inlineStr">
        <is>
          <t>Конверсия</t>
        </is>
      </c>
      <c r="BH1" s="2" t="n">
        <v>44742</v>
      </c>
      <c r="BI1" s="386" t="inlineStr">
        <is>
          <t>Конверсия</t>
        </is>
      </c>
      <c r="BJ1" s="448" t="inlineStr">
        <is>
          <t>Среднее в день</t>
        </is>
      </c>
      <c r="BK1" s="449" t="inlineStr">
        <is>
          <t>% конверсии</t>
        </is>
      </c>
      <c r="BL1" s="450" t="inlineStr">
        <is>
          <t>Сумма конверсий</t>
        </is>
      </c>
      <c r="BM1" s="155" t="n"/>
    </row>
    <row r="2">
      <c r="A2" s="6" t="inlineStr">
        <is>
          <t>Всего зашло на сайт</t>
        </is>
      </c>
      <c r="B2" s="353" t="n"/>
      <c r="C2" s="451" t="n"/>
      <c r="D2" s="353" t="n"/>
      <c r="E2" s="451" t="n"/>
      <c r="F2" s="353" t="n"/>
      <c r="G2" s="451" t="n"/>
      <c r="H2" s="353" t="n"/>
      <c r="I2" s="451" t="n"/>
      <c r="J2" s="353" t="n"/>
      <c r="K2" s="451" t="n"/>
      <c r="L2" s="353" t="n"/>
      <c r="M2" s="451" t="n"/>
      <c r="N2" s="353" t="n"/>
      <c r="O2" s="451" t="n"/>
      <c r="P2" s="353" t="n"/>
      <c r="Q2" s="451" t="n"/>
      <c r="R2" s="353" t="n"/>
      <c r="S2" s="451" t="n"/>
      <c r="T2" s="353" t="n"/>
      <c r="U2" s="451" t="n"/>
      <c r="V2" s="353" t="n"/>
      <c r="W2" s="451" t="n"/>
      <c r="X2" s="353" t="n"/>
      <c r="Y2" s="451" t="n"/>
      <c r="Z2" s="353" t="n"/>
      <c r="AA2" s="451" t="n"/>
      <c r="AB2" s="353" t="n"/>
      <c r="AC2" s="451" t="n"/>
      <c r="AD2" s="353" t="n"/>
      <c r="AE2" s="451" t="n"/>
      <c r="AF2" s="353" t="n"/>
      <c r="AG2" s="451" t="n"/>
      <c r="AH2" s="353" t="n"/>
      <c r="AI2" s="451" t="n"/>
      <c r="AJ2" s="353" t="n"/>
      <c r="AK2" s="451" t="n"/>
      <c r="AL2" s="353" t="n"/>
      <c r="AM2" s="451" t="n"/>
      <c r="AN2" s="353" t="n"/>
      <c r="AO2" s="451" t="n"/>
      <c r="AP2" s="353" t="n"/>
      <c r="AQ2" s="451" t="n"/>
      <c r="AR2" s="353" t="n"/>
      <c r="AS2" s="451" t="n"/>
      <c r="AT2" s="353" t="n"/>
      <c r="AU2" s="451" t="n"/>
      <c r="AV2" s="353" t="n"/>
      <c r="AW2" s="451" t="n"/>
      <c r="AX2" s="353" t="n"/>
      <c r="AY2" s="451" t="n"/>
      <c r="AZ2" s="353" t="n"/>
      <c r="BA2" s="451" t="n"/>
      <c r="BB2" s="353" t="n"/>
      <c r="BC2" s="451" t="n"/>
      <c r="BD2" s="353" t="n"/>
      <c r="BE2" s="451" t="n"/>
      <c r="BF2" s="353" t="n"/>
      <c r="BG2" s="451" t="n"/>
      <c r="BH2" s="353" t="n"/>
      <c r="BI2" s="451" t="n"/>
      <c r="BJ2" s="160" t="n"/>
      <c r="BK2" s="161" t="n"/>
      <c r="BL2" s="160" t="n"/>
    </row>
    <row r="3">
      <c r="A3" s="9" t="inlineStr">
        <is>
          <t>Посетители (Количество уникальных посетителей)</t>
        </is>
      </c>
      <c r="B3" s="336" t="n">
        <v>17218</v>
      </c>
      <c r="C3" s="337" t="n">
        <v>1</v>
      </c>
      <c r="D3" s="336" t="n">
        <v>17834</v>
      </c>
      <c r="E3" s="337" t="n">
        <v>1</v>
      </c>
      <c r="F3" s="336" t="n">
        <v>20386</v>
      </c>
      <c r="G3" s="337" t="n">
        <v>1</v>
      </c>
      <c r="H3" s="336" t="n">
        <v>15805</v>
      </c>
      <c r="I3" s="337" t="n">
        <v>1</v>
      </c>
      <c r="J3" s="336" t="n">
        <v>14678</v>
      </c>
      <c r="K3" s="337" t="n">
        <v>1</v>
      </c>
      <c r="L3" s="336" t="n">
        <v>20573</v>
      </c>
      <c r="M3" s="337" t="n">
        <v>1</v>
      </c>
      <c r="N3" s="336" t="n">
        <v>20152</v>
      </c>
      <c r="O3" s="337" t="n">
        <v>1</v>
      </c>
      <c r="P3" s="336" t="n">
        <v>20620</v>
      </c>
      <c r="Q3" s="337" t="n">
        <v>1</v>
      </c>
      <c r="R3" s="336" t="n">
        <v>20719</v>
      </c>
      <c r="S3" s="337" t="n">
        <v>1</v>
      </c>
      <c r="T3" s="336" t="n">
        <v>28128</v>
      </c>
      <c r="U3" s="337" t="n">
        <v>1</v>
      </c>
      <c r="V3" s="336" t="n">
        <v>21962</v>
      </c>
      <c r="W3" s="337" t="n">
        <v>1</v>
      </c>
      <c r="X3" s="336" t="n">
        <v>17672</v>
      </c>
      <c r="Y3" s="337" t="n">
        <v>1</v>
      </c>
      <c r="Z3" s="336" t="n">
        <v>21508</v>
      </c>
      <c r="AA3" s="337" t="n">
        <v>1</v>
      </c>
      <c r="AB3" s="336" t="n">
        <v>25474</v>
      </c>
      <c r="AC3" s="337" t="n">
        <v>1</v>
      </c>
      <c r="AD3" s="336" t="n">
        <v>28095</v>
      </c>
      <c r="AE3" s="337" t="n">
        <v>1</v>
      </c>
      <c r="AF3" s="336" t="n">
        <v>26713</v>
      </c>
      <c r="AG3" s="337" t="n">
        <v>1</v>
      </c>
      <c r="AH3" s="336" t="n">
        <v>23587</v>
      </c>
      <c r="AI3" s="337" t="n">
        <v>1</v>
      </c>
      <c r="AJ3" s="336" t="n">
        <v>19038</v>
      </c>
      <c r="AK3" s="337" t="n">
        <v>1</v>
      </c>
      <c r="AL3" s="336" t="n">
        <v>16010</v>
      </c>
      <c r="AM3" s="337" t="n">
        <v>1</v>
      </c>
      <c r="AN3" s="336" t="n">
        <v>19347</v>
      </c>
      <c r="AO3" s="337" t="n">
        <v>1</v>
      </c>
      <c r="AP3" s="336" t="n">
        <v>19718</v>
      </c>
      <c r="AQ3" s="337" t="n">
        <v>1</v>
      </c>
      <c r="AR3" s="336" t="n">
        <v>19393</v>
      </c>
      <c r="AS3" s="337" t="n">
        <v>1</v>
      </c>
      <c r="AT3" s="336" t="n">
        <v>18652</v>
      </c>
      <c r="AU3" s="337" t="n">
        <v>1</v>
      </c>
      <c r="AV3" s="336" t="n">
        <v>19421</v>
      </c>
      <c r="AW3" s="337" t="n">
        <v>1</v>
      </c>
      <c r="AX3" s="336" t="n">
        <v>16045</v>
      </c>
      <c r="AY3" s="337" t="n">
        <v>1</v>
      </c>
      <c r="AZ3" s="336" t="n">
        <v>13323</v>
      </c>
      <c r="BA3" s="337" t="n">
        <v>1</v>
      </c>
      <c r="BB3" s="336" t="n">
        <v>16996</v>
      </c>
      <c r="BC3" s="337" t="n">
        <v>1</v>
      </c>
      <c r="BD3" s="336" t="n">
        <v>17869</v>
      </c>
      <c r="BE3" s="337" t="n">
        <v>1</v>
      </c>
      <c r="BF3" s="336" t="n">
        <v>17189</v>
      </c>
      <c r="BG3" s="337" t="n">
        <v>1</v>
      </c>
      <c r="BH3" s="336" t="n">
        <v>16255</v>
      </c>
      <c r="BI3" s="337" t="n">
        <v>3</v>
      </c>
      <c r="BJ3" s="167">
        <f>AVERAGE(B3,D3,F3,H3,J3,L3,N3,P3,R3,T3,V3,X3,Z3,AB3,AD3,AF3,AH3,AJ3,AL3,AN3,AP3,AR3,AT3,AV3,AX3,AZ3,BB3,BD3,BF3,BH3)</f>
        <v/>
      </c>
      <c r="BK3" s="308">
        <f>1</f>
        <v/>
      </c>
      <c r="BL3" s="167">
        <f>SUM(B3,D3,F3,H3,J3,L3,N3,P3,R3,T3,V3,X3,Z3,AB3,AD3,AF3,AH3,AJ3,AL3,AN3,AP3,AR3,AT3,AV3,AX3,AZ3,BB3,BD3,BF3,BH3)</f>
        <v/>
      </c>
      <c r="BM3" s="155" t="n"/>
    </row>
    <row r="4" ht="15.75" customHeight="1" s="665" thickBot="1">
      <c r="A4" s="9" t="inlineStr">
        <is>
          <t>Посетил ЛК (переход в ЛК/Целевые посетители)</t>
        </is>
      </c>
      <c r="B4" s="336" t="n">
        <v>10647</v>
      </c>
      <c r="C4" s="337">
        <f>B4/B3</f>
        <v/>
      </c>
      <c r="D4" s="336" t="n">
        <v>10505</v>
      </c>
      <c r="E4" s="337">
        <f>D4/D3</f>
        <v/>
      </c>
      <c r="F4" s="336" t="n">
        <v>12641</v>
      </c>
      <c r="G4" s="337" t="n">
        <v>0.6201</v>
      </c>
      <c r="H4" s="336" t="n">
        <v>9895</v>
      </c>
      <c r="I4" s="337" t="n">
        <v>0.6261</v>
      </c>
      <c r="J4" s="336" t="n">
        <v>8224</v>
      </c>
      <c r="K4" s="337">
        <f>J4/J3</f>
        <v/>
      </c>
      <c r="L4" s="336" t="n">
        <v>12920</v>
      </c>
      <c r="M4" s="337">
        <f>L4/L3</f>
        <v/>
      </c>
      <c r="N4" s="336" t="n">
        <v>12735</v>
      </c>
      <c r="O4" s="337">
        <f>N4/N3</f>
        <v/>
      </c>
      <c r="P4" s="336" t="n">
        <v>12115</v>
      </c>
      <c r="Q4" s="337">
        <f>P4/P3</f>
        <v/>
      </c>
      <c r="R4" s="336" t="n">
        <v>12734</v>
      </c>
      <c r="S4" s="337">
        <f>R4/R3</f>
        <v/>
      </c>
      <c r="T4" s="336" t="n">
        <v>24428</v>
      </c>
      <c r="U4" s="337">
        <f>T4/T3</f>
        <v/>
      </c>
      <c r="V4" s="336" t="n">
        <v>17177</v>
      </c>
      <c r="W4" s="337">
        <f>V4/V3</f>
        <v/>
      </c>
      <c r="X4" s="336" t="n">
        <v>10921</v>
      </c>
      <c r="Y4" s="337">
        <f>X4/X3</f>
        <v/>
      </c>
      <c r="Z4" s="336" t="n">
        <v>14569</v>
      </c>
      <c r="AA4" s="337">
        <f>Z4/Z3</f>
        <v/>
      </c>
      <c r="AB4" s="336" t="n">
        <v>18760</v>
      </c>
      <c r="AC4" s="337">
        <f>AB4/AB3</f>
        <v/>
      </c>
      <c r="AD4" s="336" t="n">
        <v>22619</v>
      </c>
      <c r="AE4" s="337">
        <f>AD4/AD3</f>
        <v/>
      </c>
      <c r="AF4" s="336" t="n">
        <v>19960</v>
      </c>
      <c r="AG4" s="337">
        <f>AF4/AF3</f>
        <v/>
      </c>
      <c r="AH4" s="336" t="n">
        <v>16347</v>
      </c>
      <c r="AI4" s="337">
        <f>AH4/AH3</f>
        <v/>
      </c>
      <c r="AJ4" s="336" t="n">
        <v>11761</v>
      </c>
      <c r="AK4" s="337">
        <f>AJ4/AJ3</f>
        <v/>
      </c>
      <c r="AL4" s="336" t="n">
        <v>8584</v>
      </c>
      <c r="AM4" s="337">
        <f>AL4/AL3</f>
        <v/>
      </c>
      <c r="AN4" s="336" t="n">
        <v>12640</v>
      </c>
      <c r="AO4" s="337" t="n">
        <v>0.6533</v>
      </c>
      <c r="AP4" s="336" t="n">
        <v>12299</v>
      </c>
      <c r="AQ4" s="337" t="n">
        <v>0.6237</v>
      </c>
      <c r="AR4" s="336" t="n">
        <v>11381</v>
      </c>
      <c r="AS4" s="337" t="n">
        <v>0.5869</v>
      </c>
      <c r="AT4" s="336" t="n">
        <v>10956</v>
      </c>
      <c r="AU4" s="337" t="n">
        <v>0.5874</v>
      </c>
      <c r="AV4" s="336" t="n">
        <v>12074</v>
      </c>
      <c r="AW4" s="337" t="n">
        <v>0.6217</v>
      </c>
      <c r="AX4" s="336" t="n">
        <v>8733</v>
      </c>
      <c r="AY4" s="337" t="n">
        <v>0.5443</v>
      </c>
      <c r="AZ4" s="336" t="n">
        <v>6911</v>
      </c>
      <c r="BA4" s="337" t="n">
        <v>0.5187</v>
      </c>
      <c r="BB4" s="336" t="n">
        <v>10501</v>
      </c>
      <c r="BC4" s="337">
        <f>BB4/BB3</f>
        <v/>
      </c>
      <c r="BD4" s="336" t="n">
        <v>9926</v>
      </c>
      <c r="BE4" s="337">
        <f>BD4/BD3</f>
        <v/>
      </c>
      <c r="BF4" s="336" t="n">
        <v>9379</v>
      </c>
      <c r="BG4" s="337">
        <f>BF4/BF3</f>
        <v/>
      </c>
      <c r="BH4" s="336" t="n">
        <v>10192</v>
      </c>
      <c r="BI4" s="337">
        <f>BH4/BH3</f>
        <v/>
      </c>
      <c r="BJ4" s="167">
        <f>AVERAGE(B4,D4,F4,H4,J4,L4,N4,P4,R4,T4,V4,X4,Z4,AB4,AD4,AF4,AH4,AJ4,AL4,AN4,AP4,AR4,AT4,AV4,AX4,AZ4,BB4,BD4,BF4,BH4)</f>
        <v/>
      </c>
      <c r="BK4" s="170">
        <f>BJ4/BJ3</f>
        <v/>
      </c>
      <c r="BL4" s="167">
        <f>SUM(B4,D4,F4,H4,J4,L4,N4,P4,R4,T4,V4,X4,Z4,AB4,AD4,AF4,AH4,AJ4,AL4,AN4,AP4,AR4,AT4,AV4,AX4,AZ4,BB4,BD4,BF4,BH4)</f>
        <v/>
      </c>
      <c r="BM4" s="155" t="n"/>
    </row>
    <row r="5">
      <c r="A5" s="6" t="inlineStr">
        <is>
          <t>Авторизация Keycloac</t>
        </is>
      </c>
      <c r="B5" s="353" t="n"/>
      <c r="C5" s="452" t="n"/>
      <c r="D5" s="353" t="n"/>
      <c r="E5" s="452" t="n"/>
      <c r="F5" s="353" t="n"/>
      <c r="G5" s="452" t="n"/>
      <c r="H5" s="353" t="n"/>
      <c r="I5" s="452" t="n"/>
      <c r="J5" s="353" t="n"/>
      <c r="K5" s="452" t="n"/>
      <c r="L5" s="353" t="n"/>
      <c r="M5" s="452" t="n"/>
      <c r="N5" s="353" t="n"/>
      <c r="O5" s="452" t="n"/>
      <c r="P5" s="353" t="n"/>
      <c r="Q5" s="452" t="n"/>
      <c r="R5" s="353" t="n"/>
      <c r="S5" s="452" t="n"/>
      <c r="T5" s="353" t="n"/>
      <c r="U5" s="452" t="n"/>
      <c r="V5" s="353" t="n"/>
      <c r="W5" s="452" t="n"/>
      <c r="X5" s="353" t="n"/>
      <c r="Y5" s="452" t="n"/>
      <c r="Z5" s="353" t="n"/>
      <c r="AA5" s="452" t="n"/>
      <c r="AB5" s="353" t="n"/>
      <c r="AC5" s="452" t="n"/>
      <c r="AD5" s="353" t="n"/>
      <c r="AE5" s="452" t="n"/>
      <c r="AF5" s="353" t="n"/>
      <c r="AG5" s="452" t="n"/>
      <c r="AH5" s="353" t="n"/>
      <c r="AI5" s="452" t="n"/>
      <c r="AJ5" s="353" t="n"/>
      <c r="AK5" s="452" t="n"/>
      <c r="AL5" s="353" t="n"/>
      <c r="AM5" s="452" t="n"/>
      <c r="AN5" s="353" t="n"/>
      <c r="AO5" s="452" t="n"/>
      <c r="AP5" s="353" t="n"/>
      <c r="AQ5" s="452" t="n"/>
      <c r="AR5" s="353" t="n"/>
      <c r="AS5" s="452" t="n"/>
      <c r="AT5" s="353" t="n"/>
      <c r="AU5" s="452" t="n"/>
      <c r="AV5" s="353" t="n"/>
      <c r="AW5" s="452" t="n"/>
      <c r="AX5" s="353" t="n"/>
      <c r="AY5" s="452" t="n"/>
      <c r="AZ5" s="353" t="n"/>
      <c r="BA5" s="452" t="n"/>
      <c r="BB5" s="353" t="n"/>
      <c r="BC5" s="452" t="n"/>
      <c r="BD5" s="353" t="n"/>
      <c r="BE5" s="452" t="n"/>
      <c r="BF5" s="353" t="n"/>
      <c r="BG5" s="452" t="n"/>
      <c r="BH5" s="353" t="n"/>
      <c r="BI5" s="452" t="n"/>
      <c r="BJ5" s="160" t="n"/>
      <c r="BK5" s="161" t="n"/>
      <c r="BL5" s="160" t="n"/>
      <c r="BM5" s="155" t="n"/>
    </row>
    <row r="6">
      <c r="A6" s="9" t="inlineStr">
        <is>
          <t>Клик по кнопке ЛК</t>
        </is>
      </c>
      <c r="B6" s="453" t="n">
        <v>4013</v>
      </c>
      <c r="C6" s="454">
        <f>B6/B3</f>
        <v/>
      </c>
      <c r="D6" s="453" t="n">
        <v>3550</v>
      </c>
      <c r="E6" s="454">
        <f>D6/D3</f>
        <v/>
      </c>
      <c r="F6" s="453" t="n">
        <v>4356</v>
      </c>
      <c r="G6" s="454" t="n">
        <v>0.2137</v>
      </c>
      <c r="H6" s="453" t="n">
        <v>3262</v>
      </c>
      <c r="I6" s="454" t="n">
        <v>0.2064</v>
      </c>
      <c r="J6" s="453" t="n">
        <v>2757</v>
      </c>
      <c r="K6" s="454">
        <f>J6/J3</f>
        <v/>
      </c>
      <c r="L6" s="453" t="n">
        <v>4314</v>
      </c>
      <c r="M6" s="454">
        <f>L6/L3</f>
        <v/>
      </c>
      <c r="N6" s="453" t="n">
        <v>4090</v>
      </c>
      <c r="O6" s="454">
        <f>N6/N3</f>
        <v/>
      </c>
      <c r="P6" s="453" t="n">
        <v>4090</v>
      </c>
      <c r="Q6" s="454">
        <f>P6/P3</f>
        <v/>
      </c>
      <c r="R6" s="453" t="n">
        <v>4236</v>
      </c>
      <c r="S6" s="454">
        <f>R6/R3</f>
        <v/>
      </c>
      <c r="T6" s="453" t="n">
        <v>8697</v>
      </c>
      <c r="U6" s="454">
        <f>T6/T3</f>
        <v/>
      </c>
      <c r="V6" s="453" t="n">
        <v>6001</v>
      </c>
      <c r="W6" s="454">
        <f>V6/V3</f>
        <v/>
      </c>
      <c r="X6" s="453" t="n">
        <v>3747</v>
      </c>
      <c r="Y6" s="454">
        <f>X6/X3</f>
        <v/>
      </c>
      <c r="Z6" s="453" t="n">
        <v>5163</v>
      </c>
      <c r="AA6" s="454">
        <f>Z6/Z3</f>
        <v/>
      </c>
      <c r="AB6" s="453" t="n">
        <v>6113</v>
      </c>
      <c r="AC6" s="454">
        <f>AB6/AB3</f>
        <v/>
      </c>
      <c r="AD6" s="453" t="n">
        <v>7803</v>
      </c>
      <c r="AE6" s="454">
        <f>AD6/AD3</f>
        <v/>
      </c>
      <c r="AF6" s="453" t="n">
        <v>7077</v>
      </c>
      <c r="AG6" s="454">
        <f>AF6/AF3</f>
        <v/>
      </c>
      <c r="AH6" s="453" t="n">
        <v>5555</v>
      </c>
      <c r="AI6" s="454">
        <f>AH6/AH3</f>
        <v/>
      </c>
      <c r="AJ6" s="453" t="n">
        <v>3889</v>
      </c>
      <c r="AK6" s="454">
        <f>AJ6/AJ3</f>
        <v/>
      </c>
      <c r="AL6" s="453" t="n">
        <v>2735</v>
      </c>
      <c r="AM6" s="454">
        <f>AL6/AL3</f>
        <v/>
      </c>
      <c r="AN6" s="453" t="n">
        <v>4028</v>
      </c>
      <c r="AO6" s="454" t="n">
        <v>0.2082</v>
      </c>
      <c r="AP6" s="453" t="n">
        <v>4002</v>
      </c>
      <c r="AQ6" s="454" t="n">
        <v>0.203</v>
      </c>
      <c r="AR6" s="453" t="n">
        <v>3776</v>
      </c>
      <c r="AS6" s="454" t="n">
        <v>0.1947</v>
      </c>
      <c r="AT6" s="453" t="n">
        <v>3577</v>
      </c>
      <c r="AU6" s="454" t="n">
        <v>0.1918</v>
      </c>
      <c r="AV6" s="453" t="n">
        <v>3992</v>
      </c>
      <c r="AW6" s="454" t="n">
        <v>0.2056</v>
      </c>
      <c r="AX6" s="453" t="n">
        <v>2807</v>
      </c>
      <c r="AY6" s="454" t="n">
        <v>0.1749</v>
      </c>
      <c r="AZ6" s="453" t="n">
        <v>2220</v>
      </c>
      <c r="BA6" s="454" t="n">
        <v>0.1666</v>
      </c>
      <c r="BB6" s="453" t="n">
        <v>3403</v>
      </c>
      <c r="BC6" s="454">
        <f>BB6/BB3</f>
        <v/>
      </c>
      <c r="BD6" s="453" t="n">
        <v>3150</v>
      </c>
      <c r="BE6" s="454">
        <f>BD6/BD3</f>
        <v/>
      </c>
      <c r="BF6" s="453" t="n">
        <v>3110</v>
      </c>
      <c r="BG6" s="454">
        <f>BF6/BF3</f>
        <v/>
      </c>
      <c r="BH6" s="453" t="n">
        <v>2054</v>
      </c>
      <c r="BI6" s="454">
        <f>BH6/BH3</f>
        <v/>
      </c>
      <c r="BJ6" s="167">
        <f>AVERAGE(B6,D6,F6,H6,J6,L6,N6,P6,R6,T6,V6,X6,Z6,AB6,AD6,AF6,AH6,AJ6,AL6,AN6,AP6,AR6,AT6,AV6,AX6,AZ6,BB6,BD6,BF6,BH6)</f>
        <v/>
      </c>
      <c r="BK6" s="170">
        <f>BJ6/BJ3</f>
        <v/>
      </c>
      <c r="BL6" s="167">
        <f>SUM(B6,D6,F6,H6,J6,L6,N6,P6,R6,T6,V6,X6,Z6,AB6,AD6,AF6,AH6,AJ6,AL6,AN6,AP6,AR6,AT6,AV6,AX6,AZ6,BB6,BD6,BF6,BH6)</f>
        <v/>
      </c>
      <c r="BM6" s="155" t="n"/>
    </row>
    <row r="7">
      <c r="A7" s="9" t="inlineStr">
        <is>
          <t>Нажал "Продолжить"</t>
        </is>
      </c>
      <c r="B7" s="453" t="n">
        <v>3050</v>
      </c>
      <c r="C7" s="454">
        <f>B7/B6</f>
        <v/>
      </c>
      <c r="D7" s="453" t="n">
        <v>2622</v>
      </c>
      <c r="E7" s="454">
        <f>D7/D6</f>
        <v/>
      </c>
      <c r="F7" s="453" t="n">
        <v>3247</v>
      </c>
      <c r="G7" s="454" t="n">
        <v>0.7454</v>
      </c>
      <c r="H7" s="453" t="n">
        <v>2406</v>
      </c>
      <c r="I7" s="454" t="n">
        <v>0.7376</v>
      </c>
      <c r="J7" s="453" t="n">
        <v>2026</v>
      </c>
      <c r="K7" s="454">
        <f>J7/J6</f>
        <v/>
      </c>
      <c r="L7" s="453" t="n">
        <v>3104</v>
      </c>
      <c r="M7" s="454">
        <f>L7/L6</f>
        <v/>
      </c>
      <c r="N7" s="453" t="n">
        <v>3000</v>
      </c>
      <c r="O7" s="454">
        <f>N7/N6</f>
        <v/>
      </c>
      <c r="P7" s="453" t="n">
        <v>3041</v>
      </c>
      <c r="Q7" s="454">
        <f>P7/P6</f>
        <v/>
      </c>
      <c r="R7" s="453" t="n">
        <v>3098</v>
      </c>
      <c r="S7" s="454">
        <f>R7/R6</f>
        <v/>
      </c>
      <c r="T7" s="453" t="n">
        <v>6239</v>
      </c>
      <c r="U7" s="454">
        <f>T7/T6</f>
        <v/>
      </c>
      <c r="V7" s="453" t="n">
        <v>4194</v>
      </c>
      <c r="W7" s="454">
        <f>V7/V6</f>
        <v/>
      </c>
      <c r="X7" s="453" t="n">
        <v>2685</v>
      </c>
      <c r="Y7" s="454">
        <f>X7/X6</f>
        <v/>
      </c>
      <c r="Z7" s="453" t="n">
        <v>3642</v>
      </c>
      <c r="AA7" s="454">
        <f>Z7/Z6</f>
        <v/>
      </c>
      <c r="AB7" s="453" t="n">
        <v>4361</v>
      </c>
      <c r="AC7" s="454">
        <f>AB7/AB6</f>
        <v/>
      </c>
      <c r="AD7" s="453" t="n">
        <v>5435</v>
      </c>
      <c r="AE7" s="454">
        <f>AD7/AD6</f>
        <v/>
      </c>
      <c r="AF7" s="453" t="n">
        <v>4917</v>
      </c>
      <c r="AG7" s="454">
        <f>AF7/AF6</f>
        <v/>
      </c>
      <c r="AH7" s="453" t="n">
        <v>3901</v>
      </c>
      <c r="AI7" s="454">
        <f>AH7/AH6</f>
        <v/>
      </c>
      <c r="AJ7" s="453" t="n">
        <v>2716</v>
      </c>
      <c r="AK7" s="454">
        <f>AJ7/AJ6</f>
        <v/>
      </c>
      <c r="AL7" s="453" t="n">
        <v>1985</v>
      </c>
      <c r="AM7" s="454">
        <f>AL7/AL6</f>
        <v/>
      </c>
      <c r="AN7" s="453" t="n">
        <v>2969</v>
      </c>
      <c r="AO7" s="454" t="n">
        <v>0.7371</v>
      </c>
      <c r="AP7" s="453" t="n">
        <v>2923</v>
      </c>
      <c r="AQ7" s="454" t="n">
        <v>0.7304</v>
      </c>
      <c r="AR7" s="453" t="n">
        <v>2802</v>
      </c>
      <c r="AS7" s="454" t="n">
        <v>0.7421</v>
      </c>
      <c r="AT7" s="453" t="n">
        <v>2666</v>
      </c>
      <c r="AU7" s="454" t="n">
        <v>0.7453</v>
      </c>
      <c r="AV7" s="453" t="n">
        <v>2945</v>
      </c>
      <c r="AW7" s="454" t="n">
        <v>0.7377</v>
      </c>
      <c r="AX7" s="453" t="n">
        <v>2068</v>
      </c>
      <c r="AY7" s="454" t="n">
        <v>0.7367</v>
      </c>
      <c r="AZ7" s="453" t="n">
        <v>1659</v>
      </c>
      <c r="BA7" s="454" t="n">
        <v>0.7473</v>
      </c>
      <c r="BB7" s="453" t="n">
        <v>2532</v>
      </c>
      <c r="BC7" s="454">
        <f>BB7/BB6</f>
        <v/>
      </c>
      <c r="BD7" s="453" t="n">
        <v>2382</v>
      </c>
      <c r="BE7" s="454">
        <f>BD7/BD6</f>
        <v/>
      </c>
      <c r="BF7" s="453" t="n">
        <v>2390</v>
      </c>
      <c r="BG7" s="454">
        <f>BF7/BF6</f>
        <v/>
      </c>
      <c r="BH7" s="453" t="n">
        <v>2260</v>
      </c>
      <c r="BI7" s="454">
        <f>BH7/BH6</f>
        <v/>
      </c>
      <c r="BJ7" s="167">
        <f>AVERAGE(B7,D7,F7,H7,J7,L7,N7,P7,R7,T7,V7,X7,Z7,AB7,AD7,AF7,AH7,AJ7,AL7,AN7,AP7,AR7,AT7,AV7,AX7,AZ7,BB7,BD7,BF7,BH7)</f>
        <v/>
      </c>
      <c r="BK7" s="170">
        <f>BJ7/BJ6</f>
        <v/>
      </c>
      <c r="BL7" s="167">
        <f>SUM(B7,D7,F7,H7,J7,L7,N7,P7,R7,T7,V7,X7,Z7,AB7,AD7,AF7,AH7,AJ7,AL7,AN7,AP7,AR7,AT7,AV7,AX7,AZ7,BB7,BD7,BF7,BH7)</f>
        <v/>
      </c>
      <c r="BM7" s="155" t="n"/>
    </row>
    <row r="8" ht="15.75" customHeight="1" s="665" thickBot="1">
      <c r="A8" s="9" t="inlineStr">
        <is>
          <t>Зашёл в ЛК</t>
        </is>
      </c>
      <c r="B8" s="453" t="n">
        <v>2628</v>
      </c>
      <c r="C8" s="454">
        <f>B8/B6</f>
        <v/>
      </c>
      <c r="D8" s="453" t="n">
        <v>2333</v>
      </c>
      <c r="E8" s="454">
        <f>D8/D6</f>
        <v/>
      </c>
      <c r="F8" s="453" t="n">
        <v>2938</v>
      </c>
      <c r="G8" s="454" t="n">
        <v>0.6745</v>
      </c>
      <c r="H8" s="453" t="n">
        <v>2146</v>
      </c>
      <c r="I8" s="454" t="n">
        <v>0.6579</v>
      </c>
      <c r="J8" s="453" t="n">
        <v>1698</v>
      </c>
      <c r="K8" s="454">
        <f>J8/J6</f>
        <v/>
      </c>
      <c r="L8" s="453" t="n">
        <v>2745</v>
      </c>
      <c r="M8" s="454">
        <f>L8/L6</f>
        <v/>
      </c>
      <c r="N8" s="453" t="n">
        <v>2668</v>
      </c>
      <c r="O8" s="454">
        <f>N8/N6</f>
        <v/>
      </c>
      <c r="P8" s="453" t="n">
        <v>2730</v>
      </c>
      <c r="Q8" s="454">
        <f>P8/P6</f>
        <v/>
      </c>
      <c r="R8" s="453" t="n">
        <v>2776</v>
      </c>
      <c r="S8" s="454">
        <f>R8/R6</f>
        <v/>
      </c>
      <c r="T8" s="453" t="n">
        <v>5633</v>
      </c>
      <c r="U8" s="454">
        <f>T8/T6</f>
        <v/>
      </c>
      <c r="V8" s="453" t="n">
        <v>3867</v>
      </c>
      <c r="W8" s="454">
        <f>V8/V6</f>
        <v/>
      </c>
      <c r="X8" s="453" t="n">
        <v>2426</v>
      </c>
      <c r="Y8" s="454">
        <f>X8/X6</f>
        <v/>
      </c>
      <c r="Z8" s="453" t="n">
        <v>3327</v>
      </c>
      <c r="AA8" s="454">
        <f>Z8/Z6</f>
        <v/>
      </c>
      <c r="AB8" s="453" t="n">
        <v>4006</v>
      </c>
      <c r="AC8" s="454">
        <f>AB8/AB6</f>
        <v/>
      </c>
      <c r="AD8" s="453" t="n">
        <v>4992</v>
      </c>
      <c r="AE8" s="454">
        <f>AD8/AD6</f>
        <v/>
      </c>
      <c r="AF8" s="453" t="n">
        <v>4536</v>
      </c>
      <c r="AG8" s="454">
        <f>AF8/AF6</f>
        <v/>
      </c>
      <c r="AH8" s="453" t="n">
        <v>3599</v>
      </c>
      <c r="AI8" s="454">
        <f>AH8/AH6</f>
        <v/>
      </c>
      <c r="AJ8" s="453" t="n">
        <v>2462</v>
      </c>
      <c r="AK8" s="454">
        <f>AJ8/AJ6</f>
        <v/>
      </c>
      <c r="AL8" s="453" t="n">
        <v>1730</v>
      </c>
      <c r="AM8" s="454">
        <f>AL8/AL6</f>
        <v/>
      </c>
      <c r="AN8" s="453" t="n">
        <v>2651</v>
      </c>
      <c r="AO8" s="454" t="n">
        <v>0.6581</v>
      </c>
      <c r="AP8" s="453" t="n">
        <v>2624</v>
      </c>
      <c r="AQ8" s="454" t="n">
        <v>0.6556999999999999</v>
      </c>
      <c r="AR8" s="453" t="n">
        <v>2473</v>
      </c>
      <c r="AS8" s="454" t="n">
        <v>0.6549</v>
      </c>
      <c r="AT8" s="453" t="n">
        <v>2379</v>
      </c>
      <c r="AU8" s="454" t="n">
        <v>0.6651</v>
      </c>
      <c r="AV8" s="453" t="n">
        <v>2667</v>
      </c>
      <c r="AW8" s="454" t="n">
        <v>0.6681</v>
      </c>
      <c r="AX8" s="453" t="n">
        <v>1823</v>
      </c>
      <c r="AY8" s="454" t="n">
        <v>0.6494</v>
      </c>
      <c r="AZ8" s="453" t="n">
        <v>1430</v>
      </c>
      <c r="BA8" s="454" t="n">
        <v>0.6441</v>
      </c>
      <c r="BB8" s="453" t="n">
        <v>2252</v>
      </c>
      <c r="BC8" s="454">
        <f>BB8/BB6</f>
        <v/>
      </c>
      <c r="BD8" s="453" t="n">
        <v>2109</v>
      </c>
      <c r="BE8" s="454">
        <f>BD8/BD6</f>
        <v/>
      </c>
      <c r="BF8" s="453" t="n">
        <v>2079</v>
      </c>
      <c r="BG8" s="454">
        <f>BF8/BF6</f>
        <v/>
      </c>
      <c r="BH8" s="453" t="n">
        <v>1355</v>
      </c>
      <c r="BI8" s="454">
        <f>BH8/BH6</f>
        <v/>
      </c>
      <c r="BJ8" s="167">
        <f>AVERAGE(B8,D8,F8,H8,J8,L8,N8,P8,R8,T8,V8,X8,Z8,AB8,AD8,AF8,AH8,AJ8,AL8,AN8,AP8,AR8,AT8,AV8,AX8,AZ8,BB8,BD8,BF8,BH8)</f>
        <v/>
      </c>
      <c r="BK8" s="178">
        <f>BJ8/BJ6</f>
        <v/>
      </c>
      <c r="BL8" s="177">
        <f>SUM(B8,D8,F8,H8,J8,L8,N8,P8,R8,T8,V8,X8,Z8,AB8,AD8,AF8,AH8,AJ8,AL8,AN8,AP8,AR8,AT8,AV8,AX8,AZ8,BB8,BD8,BF8,BH8)</f>
        <v/>
      </c>
      <c r="BM8" s="155" t="n"/>
    </row>
    <row r="9">
      <c r="A9" s="6" t="inlineStr">
        <is>
          <t>Составная цель «Оплата в ЛК»</t>
        </is>
      </c>
      <c r="B9" s="353" t="n"/>
      <c r="C9" s="452" t="n"/>
      <c r="D9" s="353" t="n"/>
      <c r="E9" s="452" t="n"/>
      <c r="F9" s="353" t="n"/>
      <c r="G9" s="452" t="n"/>
      <c r="H9" s="353" t="n"/>
      <c r="I9" s="452" t="n"/>
      <c r="J9" s="353" t="n"/>
      <c r="K9" s="452" t="n"/>
      <c r="L9" s="353" t="n"/>
      <c r="M9" s="452" t="n"/>
      <c r="N9" s="353" t="n"/>
      <c r="O9" s="452" t="n"/>
      <c r="P9" s="353" t="n"/>
      <c r="Q9" s="452" t="n"/>
      <c r="R9" s="353" t="n"/>
      <c r="S9" s="452" t="n"/>
      <c r="T9" s="353" t="n"/>
      <c r="U9" s="452" t="n"/>
      <c r="V9" s="353" t="n"/>
      <c r="W9" s="452" t="n"/>
      <c r="X9" s="353" t="n"/>
      <c r="Y9" s="452" t="n"/>
      <c r="Z9" s="353" t="n"/>
      <c r="AA9" s="452" t="n"/>
      <c r="AB9" s="353" t="n"/>
      <c r="AC9" s="452" t="n"/>
      <c r="AD9" s="353" t="n"/>
      <c r="AE9" s="452" t="n"/>
      <c r="AF9" s="353" t="n"/>
      <c r="AG9" s="452" t="n"/>
      <c r="AH9" s="353" t="n"/>
      <c r="AI9" s="452" t="n"/>
      <c r="AJ9" s="353" t="n"/>
      <c r="AK9" s="452" t="n"/>
      <c r="AL9" s="353" t="n"/>
      <c r="AM9" s="452" t="n"/>
      <c r="AN9" s="353" t="n"/>
      <c r="AO9" s="452" t="n"/>
      <c r="AP9" s="353" t="n"/>
      <c r="AQ9" s="452" t="n"/>
      <c r="AR9" s="353" t="n"/>
      <c r="AS9" s="452" t="n"/>
      <c r="AT9" s="353" t="n"/>
      <c r="AU9" s="452" t="n"/>
      <c r="AV9" s="353" t="n"/>
      <c r="AW9" s="452" t="n"/>
      <c r="AX9" s="353" t="n"/>
      <c r="AY9" s="452" t="n"/>
      <c r="AZ9" s="353" t="n"/>
      <c r="BA9" s="452" t="n"/>
      <c r="BB9" s="353" t="n"/>
      <c r="BC9" s="452" t="n"/>
      <c r="BD9" s="353" t="n"/>
      <c r="BE9" s="452" t="n"/>
      <c r="BF9" s="353" t="n"/>
      <c r="BG9" s="452" t="n"/>
      <c r="BH9" s="353" t="n"/>
      <c r="BI9" s="452" t="n"/>
      <c r="BJ9" s="160" t="n"/>
      <c r="BK9" s="161" t="n"/>
      <c r="BL9" s="160" t="n"/>
    </row>
    <row r="10">
      <c r="A10" s="9" t="inlineStr">
        <is>
          <t>Нажал на кнопку "Внести платёж"</t>
        </is>
      </c>
      <c r="B10" s="455" t="n">
        <v>2411</v>
      </c>
      <c r="C10" s="456">
        <f>B10/B4</f>
        <v/>
      </c>
      <c r="D10" s="455" t="n">
        <v>2245</v>
      </c>
      <c r="E10" s="456">
        <f>D10/D4</f>
        <v/>
      </c>
      <c r="F10" s="455" t="n">
        <v>3365</v>
      </c>
      <c r="G10" s="456" t="n">
        <v>0.2662</v>
      </c>
      <c r="H10" s="455" t="n">
        <v>2084</v>
      </c>
      <c r="I10" s="456" t="n">
        <v>0.2106</v>
      </c>
      <c r="J10" s="455" t="n">
        <v>1459</v>
      </c>
      <c r="K10" s="456">
        <f>J10/J4</f>
        <v/>
      </c>
      <c r="L10" s="455" t="n">
        <v>2727</v>
      </c>
      <c r="M10" s="456">
        <f>L10/L4</f>
        <v/>
      </c>
      <c r="N10" s="455" t="n">
        <v>2851</v>
      </c>
      <c r="O10" s="456">
        <f>N10/N4</f>
        <v/>
      </c>
      <c r="P10" s="455" t="n">
        <v>2639</v>
      </c>
      <c r="Q10" s="456">
        <f>P10/P4</f>
        <v/>
      </c>
      <c r="R10" s="455" t="n">
        <v>2868</v>
      </c>
      <c r="S10" s="456">
        <f>R10/R4</f>
        <v/>
      </c>
      <c r="T10" s="455" t="n">
        <v>8464</v>
      </c>
      <c r="U10" s="456">
        <f>T10/T4</f>
        <v/>
      </c>
      <c r="V10" s="455" t="n">
        <v>4332</v>
      </c>
      <c r="W10" s="456">
        <f>V10/V4</f>
        <v/>
      </c>
      <c r="X10" s="455" t="n">
        <v>2271</v>
      </c>
      <c r="Y10" s="456">
        <f>X10/X4</f>
        <v/>
      </c>
      <c r="Z10" s="455" t="n">
        <v>2740</v>
      </c>
      <c r="AA10" s="456">
        <f>Z10/Z4</f>
        <v/>
      </c>
      <c r="AB10" s="455" t="n">
        <v>4715</v>
      </c>
      <c r="AC10" s="456">
        <f>AB10/AB4</f>
        <v/>
      </c>
      <c r="AD10" s="455" t="n">
        <v>6570</v>
      </c>
      <c r="AE10" s="456">
        <f>AD10/AD4</f>
        <v/>
      </c>
      <c r="AF10" s="455" t="n">
        <v>4771</v>
      </c>
      <c r="AG10" s="456">
        <f>AF10/AF4</f>
        <v/>
      </c>
      <c r="AH10" s="455" t="n">
        <v>3670</v>
      </c>
      <c r="AI10" s="456">
        <f>AH10/AH4</f>
        <v/>
      </c>
      <c r="AJ10" s="455" t="n">
        <v>2215</v>
      </c>
      <c r="AK10" s="456">
        <f>AJ10/AJ4</f>
        <v/>
      </c>
      <c r="AL10" s="455" t="n">
        <v>1438</v>
      </c>
      <c r="AM10" s="456">
        <f>AL10/AL4</f>
        <v/>
      </c>
      <c r="AN10" s="455" t="n">
        <v>2633</v>
      </c>
      <c r="AO10" s="456" t="n">
        <v>0.2083</v>
      </c>
      <c r="AP10" s="455" t="n">
        <v>2633</v>
      </c>
      <c r="AQ10" s="456" t="n">
        <v>0.2141</v>
      </c>
      <c r="AR10" s="455" t="n">
        <v>2333</v>
      </c>
      <c r="AS10" s="456" t="n">
        <v>0.205</v>
      </c>
      <c r="AT10" s="455" t="n">
        <v>2307</v>
      </c>
      <c r="AU10" s="456" t="n">
        <v>0.2106</v>
      </c>
      <c r="AV10" s="455" t="n">
        <v>2961</v>
      </c>
      <c r="AW10" s="456" t="n">
        <v>0.2452</v>
      </c>
      <c r="AX10" s="455" t="n">
        <v>1649</v>
      </c>
      <c r="AY10" s="456" t="n">
        <v>0.1888</v>
      </c>
      <c r="AZ10" s="455" t="n">
        <v>1073</v>
      </c>
      <c r="BA10" s="456" t="n">
        <v>0.1553</v>
      </c>
      <c r="BB10" s="455" t="n">
        <v>2067</v>
      </c>
      <c r="BC10" s="456">
        <f>BB10/BB4</f>
        <v/>
      </c>
      <c r="BD10" s="455" t="n">
        <v>1975</v>
      </c>
      <c r="BE10" s="456">
        <f>BD10/BD4</f>
        <v/>
      </c>
      <c r="BF10" s="455" t="n">
        <v>2088</v>
      </c>
      <c r="BG10" s="456">
        <f>BF10/BF4</f>
        <v/>
      </c>
      <c r="BH10" s="455" t="n">
        <v>1182</v>
      </c>
      <c r="BI10" s="456">
        <f>BH10/BH4</f>
        <v/>
      </c>
      <c r="BJ10" s="167">
        <f>AVERAGE(B10,D10,F10,H10,J10,L10,N10,P10,R10,T10,V10,X10,Z10,AB10,AD10,AF10,AH10,AJ10,AL10,AN10,AP10,AR10,AT10,AV10,AX10,AZ10,BB10,BD10,BF10,BH10)</f>
        <v/>
      </c>
      <c r="BK10" s="170">
        <f>BJ10/BJ4</f>
        <v/>
      </c>
      <c r="BL10" s="167">
        <f>SUM(B10,D10,F10,H10,J10,L10,N10,P10,R10,T10,V10,X10,Z10,AB10,AD10,AF10,AH10,AJ10,AL10,AN10,AP10,AR10,AT10,AV10,AX10,AZ10,BB10,BD10,BF10,BH10)</f>
        <v/>
      </c>
    </row>
    <row r="11">
      <c r="A11" s="9" t="inlineStr">
        <is>
          <t>Подтвердил сумму платежа</t>
        </is>
      </c>
      <c r="B11" s="455" t="n">
        <v>1883</v>
      </c>
      <c r="C11" s="456">
        <f>B11/B10</f>
        <v/>
      </c>
      <c r="D11" s="455" t="n">
        <v>1735</v>
      </c>
      <c r="E11" s="456">
        <f>D11/D10</f>
        <v/>
      </c>
      <c r="F11" s="455" t="n">
        <v>2716</v>
      </c>
      <c r="G11" s="456" t="n">
        <v>0.8071</v>
      </c>
      <c r="H11" s="455" t="n">
        <v>1619</v>
      </c>
      <c r="I11" s="456" t="n">
        <v>0.7769</v>
      </c>
      <c r="J11" s="455" t="n">
        <v>1088</v>
      </c>
      <c r="K11" s="456">
        <f>J11/J10</f>
        <v/>
      </c>
      <c r="L11" s="455" t="n">
        <v>2044</v>
      </c>
      <c r="M11" s="456">
        <f>L11/L10</f>
        <v/>
      </c>
      <c r="N11" s="455" t="n">
        <v>2196</v>
      </c>
      <c r="O11" s="456">
        <f>N11/N10</f>
        <v/>
      </c>
      <c r="P11" s="455" t="n">
        <v>2027</v>
      </c>
      <c r="Q11" s="456">
        <f>P11/P10</f>
        <v/>
      </c>
      <c r="R11" s="455" t="n">
        <v>2270</v>
      </c>
      <c r="S11" s="456">
        <f>R11/R10</f>
        <v/>
      </c>
      <c r="T11" s="455" t="n">
        <v>7163</v>
      </c>
      <c r="U11" s="456">
        <f>T11/T10</f>
        <v/>
      </c>
      <c r="V11" s="455" t="n">
        <v>3371</v>
      </c>
      <c r="W11" s="456">
        <f>V11/V10</f>
        <v/>
      </c>
      <c r="X11" s="455" t="n">
        <v>1702</v>
      </c>
      <c r="Y11" s="456">
        <f>X11/X10</f>
        <v/>
      </c>
      <c r="Z11" s="455" t="n">
        <v>1942</v>
      </c>
      <c r="AA11" s="456">
        <f>Z11/Z10</f>
        <v/>
      </c>
      <c r="AB11" s="455" t="n">
        <v>3660</v>
      </c>
      <c r="AC11" s="456">
        <f>AB11/AB10</f>
        <v/>
      </c>
      <c r="AD11" s="455" t="n">
        <v>5297</v>
      </c>
      <c r="AE11" s="456">
        <f>AD11/AD10</f>
        <v/>
      </c>
      <c r="AF11" s="455" t="n">
        <v>3641</v>
      </c>
      <c r="AG11" s="456">
        <f>AF11/AF10</f>
        <v/>
      </c>
      <c r="AH11" s="455" t="n">
        <v>2816</v>
      </c>
      <c r="AI11" s="456">
        <f>AH11/AH10</f>
        <v/>
      </c>
      <c r="AJ11" s="455" t="n">
        <v>1672</v>
      </c>
      <c r="AK11" s="456">
        <f>AJ11/AJ10</f>
        <v/>
      </c>
      <c r="AL11" s="455" t="n">
        <v>1033</v>
      </c>
      <c r="AM11" s="456">
        <f>AL11/AL10</f>
        <v/>
      </c>
      <c r="AN11" s="455" t="n">
        <v>1987</v>
      </c>
      <c r="AO11" s="456" t="n">
        <v>0.7547</v>
      </c>
      <c r="AP11" s="455" t="n">
        <v>2038</v>
      </c>
      <c r="AQ11" s="456" t="n">
        <v>0.774</v>
      </c>
      <c r="AR11" s="455" t="n">
        <v>1847</v>
      </c>
      <c r="AS11" s="456" t="n">
        <v>0.7917</v>
      </c>
      <c r="AT11" s="455" t="n">
        <v>1820</v>
      </c>
      <c r="AU11" s="456" t="n">
        <v>0.7889</v>
      </c>
      <c r="AV11" s="455" t="n">
        <v>2433</v>
      </c>
      <c r="AW11" s="456" t="n">
        <v>0.8217</v>
      </c>
      <c r="AX11" s="455" t="n">
        <v>1285</v>
      </c>
      <c r="AY11" s="456" t="n">
        <v>0.7793</v>
      </c>
      <c r="AZ11" s="455" t="n">
        <v>819</v>
      </c>
      <c r="BA11" s="456" t="n">
        <v>0.7633</v>
      </c>
      <c r="BB11" s="455" t="n">
        <v>1638</v>
      </c>
      <c r="BC11" s="456">
        <f>BB11/BB10</f>
        <v/>
      </c>
      <c r="BD11" s="455" t="n">
        <v>1568</v>
      </c>
      <c r="BE11" s="456">
        <f>BD11/BD10</f>
        <v/>
      </c>
      <c r="BF11" s="455" t="n">
        <v>1695</v>
      </c>
      <c r="BG11" s="456">
        <f>BF11/BF10</f>
        <v/>
      </c>
      <c r="BH11" s="455" t="n">
        <v>923</v>
      </c>
      <c r="BI11" s="456">
        <f>BH11/BH10</f>
        <v/>
      </c>
      <c r="BJ11" s="167">
        <f>AVERAGE(B11,D11,F11,H11,J11,L11,N11,P11,R11,T11,V11,X11,Z11,AB11,AD11,AF11,AH11,AJ11,AL11,AN11,AP11,AR11,AT11,AV11,AX11,AZ11,BB11,BD11,BF11,BH11)</f>
        <v/>
      </c>
      <c r="BK11" s="170">
        <f>BJ11/BJ10</f>
        <v/>
      </c>
      <c r="BL11" s="167">
        <f>SUM(B11,D11,F11,H11,J11,L11,N11,P11,R11,T11,V11,X11,Z11,AB11,AD11,AF11,AH11,AJ11,AL11,AN11,AP11,AR11,AT11,AV11,AX11,AZ11,BB11,BD11,BF11,BH11)</f>
        <v/>
      </c>
      <c r="BM11" s="457" t="n"/>
    </row>
    <row r="12">
      <c r="A12" s="9" t="inlineStr">
        <is>
          <t>Нажал "Готово" в окне успешной оплаты</t>
        </is>
      </c>
      <c r="B12" s="455" t="n">
        <v>27</v>
      </c>
      <c r="C12" s="456">
        <f>B12/B10</f>
        <v/>
      </c>
      <c r="D12" s="455" t="n">
        <v>19</v>
      </c>
      <c r="E12" s="456">
        <f>D12/D10</f>
        <v/>
      </c>
      <c r="F12" s="455" t="n">
        <v>35</v>
      </c>
      <c r="G12" s="456" t="n">
        <v>0.0104</v>
      </c>
      <c r="H12" s="455" t="n">
        <v>19</v>
      </c>
      <c r="I12" s="456" t="n">
        <v>0.0091</v>
      </c>
      <c r="J12" s="455" t="n">
        <v>9</v>
      </c>
      <c r="K12" s="456">
        <f>J12/J10</f>
        <v/>
      </c>
      <c r="L12" s="455" t="n">
        <v>26</v>
      </c>
      <c r="M12" s="456">
        <f>L12/L10</f>
        <v/>
      </c>
      <c r="N12" s="455" t="n">
        <v>40</v>
      </c>
      <c r="O12" s="456">
        <f>N12/N10</f>
        <v/>
      </c>
      <c r="P12" s="455" t="n">
        <v>19</v>
      </c>
      <c r="Q12" s="456">
        <f>P12/P10</f>
        <v/>
      </c>
      <c r="R12" s="455" t="n">
        <v>20</v>
      </c>
      <c r="S12" s="456">
        <f>R12/R10</f>
        <v/>
      </c>
      <c r="T12" s="455" t="n">
        <v>672</v>
      </c>
      <c r="U12" s="456">
        <f>T12/T10</f>
        <v/>
      </c>
      <c r="V12" s="455" t="n">
        <v>65</v>
      </c>
      <c r="W12" s="456">
        <f>V12/V10</f>
        <v/>
      </c>
      <c r="X12" s="455" t="n">
        <v>22</v>
      </c>
      <c r="Y12" s="456">
        <f>X12/X10</f>
        <v/>
      </c>
      <c r="Z12" s="455" t="n">
        <v>33</v>
      </c>
      <c r="AA12" s="456">
        <f>Z12/Z10</f>
        <v/>
      </c>
      <c r="AB12" s="455" t="n">
        <v>69</v>
      </c>
      <c r="AC12" s="456">
        <f>AB12/AB10</f>
        <v/>
      </c>
      <c r="AD12" s="455" t="n">
        <v>88</v>
      </c>
      <c r="AE12" s="456">
        <f>AD12/AD10</f>
        <v/>
      </c>
      <c r="AF12" s="455" t="n">
        <v>58</v>
      </c>
      <c r="AG12" s="456">
        <f>AF12/AF10</f>
        <v/>
      </c>
      <c r="AH12" s="455" t="n">
        <v>27</v>
      </c>
      <c r="AI12" s="456">
        <f>AH12/AH10</f>
        <v/>
      </c>
      <c r="AJ12" s="455" t="n">
        <v>17</v>
      </c>
      <c r="AK12" s="456">
        <f>AJ12/AJ10</f>
        <v/>
      </c>
      <c r="AL12" s="455" t="n">
        <v>13</v>
      </c>
      <c r="AM12" s="456">
        <f>AL12/AL10</f>
        <v/>
      </c>
      <c r="AN12" s="455" t="n">
        <v>19</v>
      </c>
      <c r="AO12" s="456" t="n">
        <v>0.0072</v>
      </c>
      <c r="AP12" s="455" t="n">
        <v>24</v>
      </c>
      <c r="AQ12" s="456" t="n">
        <v>0.0091</v>
      </c>
      <c r="AR12" s="455" t="n">
        <v>27</v>
      </c>
      <c r="AS12" s="456" t="n">
        <v>0.0116</v>
      </c>
      <c r="AT12" s="455" t="n">
        <v>17</v>
      </c>
      <c r="AU12" s="456" t="n">
        <v>0.0074</v>
      </c>
      <c r="AV12" s="455" t="n">
        <v>34</v>
      </c>
      <c r="AW12" s="456" t="n">
        <v>0.0115</v>
      </c>
      <c r="AX12" s="455" t="n">
        <v>5</v>
      </c>
      <c r="AY12" s="456" t="n">
        <v>0.003</v>
      </c>
      <c r="AZ12" s="455" t="n">
        <v>11</v>
      </c>
      <c r="BA12" s="456" t="n">
        <v>0.0103</v>
      </c>
      <c r="BB12" s="455" t="n">
        <v>13</v>
      </c>
      <c r="BC12" s="456">
        <f>BB12/BB10</f>
        <v/>
      </c>
      <c r="BD12" s="455" t="n">
        <v>23</v>
      </c>
      <c r="BE12" s="456">
        <f>BD12/BD10</f>
        <v/>
      </c>
      <c r="BF12" s="455" t="n">
        <v>19</v>
      </c>
      <c r="BG12" s="456">
        <f>BF12/BF10</f>
        <v/>
      </c>
      <c r="BH12" s="455" t="n">
        <v>8</v>
      </c>
      <c r="BI12" s="456">
        <f>BH12/BH10</f>
        <v/>
      </c>
      <c r="BJ12" s="167">
        <f>AVERAGE(B12,D12,F12,H12,J12,L12,N12,P12,R12,T12,V12,X12,Z12,AB12,AD12,AF12,AH12,AJ12,AL12,AN12,AP12,AR12,AT12,AV12,AX12,AZ12,BB12,BD12,BF12,BH12)</f>
        <v/>
      </c>
      <c r="BK12" s="170">
        <f>BJ12/BJ10</f>
        <v/>
      </c>
      <c r="BL12" s="167">
        <f>SUM(B12,D12,F12,H12,J12,L12,N12,P12,R12,T12,V12,X12,Z12,AB12,AD12,AF12,AH12,AJ12,AL12,AN12,AP12,AR12,AT12,AV12,AX12,AZ12,BB12,BD12,BF12,BH12)</f>
        <v/>
      </c>
      <c r="BM12" s="457" t="n"/>
    </row>
    <row r="13" ht="15.75" customHeight="1" s="665" thickBot="1">
      <c r="A13" s="84" t="inlineStr">
        <is>
          <t>Перешёл на страницу "Успешная оплата"</t>
        </is>
      </c>
      <c r="B13" s="458" t="n">
        <v>23</v>
      </c>
      <c r="C13" s="459">
        <f>B13/B10</f>
        <v/>
      </c>
      <c r="D13" s="458" t="n">
        <v>18</v>
      </c>
      <c r="E13" s="459">
        <f>D13/D10</f>
        <v/>
      </c>
      <c r="F13" s="458" t="n">
        <v>18</v>
      </c>
      <c r="G13" s="459" t="n">
        <v>0.0053</v>
      </c>
      <c r="H13" s="458" t="n">
        <v>14</v>
      </c>
      <c r="I13" s="459" t="n">
        <v>0.0067</v>
      </c>
      <c r="J13" s="458" t="n">
        <v>5</v>
      </c>
      <c r="K13" s="459">
        <f>J13/J10</f>
        <v/>
      </c>
      <c r="L13" s="458" t="n">
        <v>22</v>
      </c>
      <c r="M13" s="459">
        <f>L13/L10</f>
        <v/>
      </c>
      <c r="N13" s="458" t="n">
        <v>33</v>
      </c>
      <c r="O13" s="459">
        <f>N13/N10</f>
        <v/>
      </c>
      <c r="P13" s="458" t="n">
        <v>19</v>
      </c>
      <c r="Q13" s="459">
        <f>P13/P10</f>
        <v/>
      </c>
      <c r="R13" s="458" t="n">
        <v>14</v>
      </c>
      <c r="S13" s="459">
        <f>R13/R10</f>
        <v/>
      </c>
      <c r="T13" s="458" t="n">
        <v>539</v>
      </c>
      <c r="U13" s="459">
        <f>T13/T10</f>
        <v/>
      </c>
      <c r="V13" s="458" t="n">
        <v>53</v>
      </c>
      <c r="W13" s="459">
        <f>V13/V10</f>
        <v/>
      </c>
      <c r="X13" s="458" t="n">
        <v>17</v>
      </c>
      <c r="Y13" s="459">
        <f>X13/X10</f>
        <v/>
      </c>
      <c r="Z13" s="458" t="n">
        <v>27</v>
      </c>
      <c r="AA13" s="459">
        <f>Z13/Z10</f>
        <v/>
      </c>
      <c r="AB13" s="458" t="n">
        <v>60</v>
      </c>
      <c r="AC13" s="459">
        <f>AB13/AB10</f>
        <v/>
      </c>
      <c r="AD13" s="458" t="n">
        <v>69</v>
      </c>
      <c r="AE13" s="459">
        <f>AD13/AD10</f>
        <v/>
      </c>
      <c r="AF13" s="458" t="n">
        <v>51</v>
      </c>
      <c r="AG13" s="459">
        <f>AF13/AF10</f>
        <v/>
      </c>
      <c r="AH13" s="458" t="n">
        <v>24</v>
      </c>
      <c r="AI13" s="459">
        <f>AH13/AH10</f>
        <v/>
      </c>
      <c r="AJ13" s="458" t="n">
        <v>16</v>
      </c>
      <c r="AK13" s="459">
        <f>AJ13/AJ10</f>
        <v/>
      </c>
      <c r="AL13" s="458" t="n">
        <v>12</v>
      </c>
      <c r="AM13" s="459">
        <f>AL13/AL10</f>
        <v/>
      </c>
      <c r="AN13" s="458" t="n">
        <v>16</v>
      </c>
      <c r="AO13" s="459" t="n">
        <v>0.0061</v>
      </c>
      <c r="AP13" s="458" t="n">
        <v>22</v>
      </c>
      <c r="AQ13" s="459" t="n">
        <v>0.008399999999999999</v>
      </c>
      <c r="AR13" s="458" t="n">
        <v>24</v>
      </c>
      <c r="AS13" s="459" t="n">
        <v>0.0103</v>
      </c>
      <c r="AT13" s="458" t="n">
        <v>17</v>
      </c>
      <c r="AU13" s="459" t="n">
        <v>0.0074</v>
      </c>
      <c r="AV13" s="458" t="n">
        <v>30</v>
      </c>
      <c r="AW13" s="459" t="n">
        <v>0.0101</v>
      </c>
      <c r="AX13" s="458" t="n">
        <v>4</v>
      </c>
      <c r="AY13" s="459" t="n">
        <v>0.0024</v>
      </c>
      <c r="AZ13" s="458" t="n">
        <v>11</v>
      </c>
      <c r="BA13" s="459" t="n">
        <v>0.0103</v>
      </c>
      <c r="BB13" s="458" t="n">
        <v>11</v>
      </c>
      <c r="BC13" s="459">
        <f>BB13/BB10</f>
        <v/>
      </c>
      <c r="BD13" s="458" t="n">
        <v>21</v>
      </c>
      <c r="BE13" s="459">
        <f>BD13/BD10</f>
        <v/>
      </c>
      <c r="BF13" s="458" t="n">
        <v>13</v>
      </c>
      <c r="BG13" s="459">
        <f>BF13/BF10</f>
        <v/>
      </c>
      <c r="BH13" s="458" t="n">
        <v>6</v>
      </c>
      <c r="BI13" s="459">
        <f>BH13/BH10</f>
        <v/>
      </c>
      <c r="BJ13" s="167">
        <f>AVERAGE(B13,D13,F13,H13,J13,L13,N13,P13,R13,T13,V13,X13,Z13,AB13,AD13,AF13,AH13,AJ13,AL13,AN13,AP13,AR13,AT13,AV13,AX13,AZ13,BB13,BD13,BF13,BH13)</f>
        <v/>
      </c>
      <c r="BK13" s="178">
        <f>BJ13/BJ10</f>
        <v/>
      </c>
      <c r="BL13" s="177">
        <f>SUM(B13,D13,F13,H13,J13,L13,N13,P13,R13,T13,V13,X13,Z13,AB13,AD13,AF13,AH13,AJ13,AL13,AN13,AP13,AR13,AT13,AV13,AX13,AZ13,BB13,BD13,BF13,BH13)</f>
        <v/>
      </c>
      <c r="BM13" s="457" t="n"/>
    </row>
    <row r="14" ht="15.75" customHeight="1" s="665">
      <c r="A14" s="6" t="inlineStr">
        <is>
          <t>Составная цель «Онлайн заём в ЛК»</t>
        </is>
      </c>
      <c r="B14" s="353" t="n"/>
      <c r="C14" s="452" t="n"/>
      <c r="D14" s="353" t="n"/>
      <c r="E14" s="452" t="n"/>
      <c r="F14" s="353" t="n"/>
      <c r="G14" s="452" t="n"/>
      <c r="H14" s="353" t="n"/>
      <c r="I14" s="452" t="n"/>
      <c r="J14" s="353" t="n"/>
      <c r="K14" s="452" t="n"/>
      <c r="L14" s="353" t="n"/>
      <c r="M14" s="452" t="n"/>
      <c r="N14" s="353" t="n"/>
      <c r="O14" s="452" t="n"/>
      <c r="P14" s="353" t="n"/>
      <c r="Q14" s="452" t="n"/>
      <c r="R14" s="353" t="n"/>
      <c r="S14" s="452" t="n"/>
      <c r="T14" s="353" t="n"/>
      <c r="U14" s="452" t="n"/>
      <c r="V14" s="353" t="n"/>
      <c r="W14" s="452" t="n"/>
      <c r="X14" s="353" t="n"/>
      <c r="Y14" s="452" t="n"/>
      <c r="Z14" s="353" t="n"/>
      <c r="AA14" s="452" t="n"/>
      <c r="AB14" s="353" t="n"/>
      <c r="AC14" s="452" t="n"/>
      <c r="AD14" s="353" t="n"/>
      <c r="AE14" s="452" t="n"/>
      <c r="AF14" s="353" t="n"/>
      <c r="AG14" s="452" t="n"/>
      <c r="AH14" s="353" t="n"/>
      <c r="AI14" s="452" t="n"/>
      <c r="AJ14" s="353" t="n"/>
      <c r="AK14" s="452" t="n"/>
      <c r="AL14" s="353" t="n"/>
      <c r="AM14" s="452" t="n"/>
      <c r="AN14" s="353" t="n"/>
      <c r="AO14" s="452" t="n"/>
      <c r="AP14" s="353" t="n"/>
      <c r="AQ14" s="452" t="n"/>
      <c r="AR14" s="353" t="n"/>
      <c r="AS14" s="452" t="n"/>
      <c r="AT14" s="353" t="n"/>
      <c r="AU14" s="452" t="n"/>
      <c r="AV14" s="353" t="n"/>
      <c r="AW14" s="452" t="n"/>
      <c r="AX14" s="353" t="n"/>
      <c r="AY14" s="452" t="n"/>
      <c r="AZ14" s="353" t="n"/>
      <c r="BA14" s="452" t="n"/>
      <c r="BB14" s="353" t="n"/>
      <c r="BC14" s="452" t="n"/>
      <c r="BD14" s="353" t="n"/>
      <c r="BE14" s="452" t="n"/>
      <c r="BF14" s="353" t="n"/>
      <c r="BG14" s="452" t="n"/>
      <c r="BH14" s="353" t="n"/>
      <c r="BI14" s="452" t="n"/>
      <c r="BJ14" s="460" t="inlineStr">
        <is>
          <t>Среднее в день</t>
        </is>
      </c>
      <c r="BK14" s="461" t="inlineStr">
        <is>
          <t>% конверсии</t>
        </is>
      </c>
      <c r="BL14" s="462" t="inlineStr">
        <is>
          <t>Сумма конверсий</t>
        </is>
      </c>
      <c r="BM14" s="463" t="inlineStr">
        <is>
          <t>Конверсия шага</t>
        </is>
      </c>
      <c r="BN14" s="463" t="inlineStr">
        <is>
          <t>Конверсия от посетителей</t>
        </is>
      </c>
    </row>
    <row r="15">
      <c r="A15" s="9" t="inlineStr">
        <is>
          <t>Нажал на кнопку "Получить деньги"</t>
        </is>
      </c>
      <c r="B15" s="336" t="n">
        <v>1734</v>
      </c>
      <c r="C15" s="337">
        <f>B15/B4</f>
        <v/>
      </c>
      <c r="D15" s="336" t="n">
        <v>1693</v>
      </c>
      <c r="E15" s="337">
        <f>D15/D4</f>
        <v/>
      </c>
      <c r="F15" s="336" t="n">
        <v>1905</v>
      </c>
      <c r="G15" s="337" t="n">
        <v>0.1507</v>
      </c>
      <c r="H15" s="336" t="n">
        <v>1745</v>
      </c>
      <c r="I15" s="337" t="n">
        <v>0.1764</v>
      </c>
      <c r="J15" s="336" t="n">
        <v>1549</v>
      </c>
      <c r="K15" s="337">
        <f>J15/J4</f>
        <v/>
      </c>
      <c r="L15" s="336" t="n">
        <v>1736</v>
      </c>
      <c r="M15" s="337">
        <f>L15/L4</f>
        <v/>
      </c>
      <c r="N15" s="336" t="n">
        <v>1584</v>
      </c>
      <c r="O15" s="337">
        <f>N15/N4</f>
        <v/>
      </c>
      <c r="P15" s="336" t="n">
        <v>1660</v>
      </c>
      <c r="Q15" s="337">
        <f>P15/P4</f>
        <v/>
      </c>
      <c r="R15" s="336" t="n">
        <v>1523</v>
      </c>
      <c r="S15" s="337">
        <f>R15/R4</f>
        <v/>
      </c>
      <c r="T15" s="336" t="n">
        <v>2053</v>
      </c>
      <c r="U15" s="337">
        <f>T15/T4</f>
        <v/>
      </c>
      <c r="V15" s="336" t="n">
        <v>1803</v>
      </c>
      <c r="W15" s="337">
        <f>V15/V4</f>
        <v/>
      </c>
      <c r="X15" s="336" t="n">
        <v>1507</v>
      </c>
      <c r="Y15" s="337">
        <f>X15/X4</f>
        <v/>
      </c>
      <c r="Z15" s="336" t="n">
        <v>1583</v>
      </c>
      <c r="AA15" s="337">
        <f>Z15/Z4</f>
        <v/>
      </c>
      <c r="AB15" s="336" t="n">
        <v>1796</v>
      </c>
      <c r="AC15" s="337">
        <f>AB15/AB4</f>
        <v/>
      </c>
      <c r="AD15" s="336" t="n">
        <v>2127</v>
      </c>
      <c r="AE15" s="337">
        <f>AD15/AD4</f>
        <v/>
      </c>
      <c r="AF15" s="336" t="n">
        <v>1977</v>
      </c>
      <c r="AG15" s="337">
        <f>AF15/AF4</f>
        <v/>
      </c>
      <c r="AH15" s="336" t="n">
        <v>1941</v>
      </c>
      <c r="AI15" s="337">
        <f>AH15/AH4</f>
        <v/>
      </c>
      <c r="AJ15" s="336" t="n">
        <v>1808</v>
      </c>
      <c r="AK15" s="337">
        <f>AJ15/AJ4</f>
        <v/>
      </c>
      <c r="AL15" s="336" t="n">
        <v>1543</v>
      </c>
      <c r="AM15" s="337">
        <f>AL15/AL4</f>
        <v/>
      </c>
      <c r="AN15" s="336" t="n">
        <v>1980</v>
      </c>
      <c r="AO15" s="337" t="n">
        <v>0.1566</v>
      </c>
      <c r="AP15" s="336" t="n">
        <v>1827</v>
      </c>
      <c r="AQ15" s="337" t="n">
        <v>0.1485</v>
      </c>
      <c r="AR15" s="336" t="n">
        <v>1792</v>
      </c>
      <c r="AS15" s="337" t="n">
        <v>0.1575</v>
      </c>
      <c r="AT15" s="336" t="n">
        <v>1616</v>
      </c>
      <c r="AU15" s="337" t="n">
        <v>0.1475</v>
      </c>
      <c r="AV15" s="336" t="n">
        <v>1961</v>
      </c>
      <c r="AW15" s="337" t="n">
        <v>0.1624</v>
      </c>
      <c r="AX15" s="336" t="n">
        <v>1727</v>
      </c>
      <c r="AY15" s="337" t="n">
        <v>0.1978</v>
      </c>
      <c r="AZ15" s="336" t="n">
        <v>1478</v>
      </c>
      <c r="BA15" s="337" t="n">
        <v>0.2139</v>
      </c>
      <c r="BB15" s="336" t="n">
        <v>1884</v>
      </c>
      <c r="BC15" s="337">
        <f>BB15/BB4</f>
        <v/>
      </c>
      <c r="BD15" s="336" t="n">
        <v>1807</v>
      </c>
      <c r="BE15" s="337">
        <f>BD15/BD4</f>
        <v/>
      </c>
      <c r="BF15" s="336" t="n">
        <v>1708</v>
      </c>
      <c r="BG15" s="337">
        <f>BF15/BF4</f>
        <v/>
      </c>
      <c r="BH15" s="336" t="n">
        <v>1376</v>
      </c>
      <c r="BI15" s="337">
        <f>BH15/BH4</f>
        <v/>
      </c>
      <c r="BJ15" s="167">
        <f>AVERAGE(B15,D15,F15,H15,J15,L15,N15,P15,R15,T15,V15,X15,Z15,AB15,AD15,AF15,AH15,AJ15,AL15,AN15,AP15,AR15,AT15,AV15,AX15,AZ15,BB15,BD15,BF15,BH15)</f>
        <v/>
      </c>
      <c r="BK15" s="186">
        <f>BJ15/BJ4</f>
        <v/>
      </c>
      <c r="BL15" s="167">
        <f>SUM(B15,D15,F15,H15,J15,L15,N15,P15,R15,T15,V15,X15,Z15,AB15,AD15,AF15,AH15,AJ15,AL15,AN15,AP15,AR15,AT15,AV15,AX15,AZ15,BB15,BD15,BF15,BH15)</f>
        <v/>
      </c>
      <c r="BM15" s="464" t="n">
        <v>1</v>
      </c>
      <c r="BN15" s="464">
        <f>BL15/BL4</f>
        <v/>
      </c>
      <c r="BO15" s="465" t="n"/>
    </row>
    <row r="16">
      <c r="A16" s="9" t="inlineStr">
        <is>
          <t>Кликнул все чекбоксы, нажал "Начать оформление"</t>
        </is>
      </c>
      <c r="B16" s="336" t="n">
        <v>1161</v>
      </c>
      <c r="C16" s="337">
        <f>B16/B15</f>
        <v/>
      </c>
      <c r="D16" s="336" t="n">
        <v>1180</v>
      </c>
      <c r="E16" s="337">
        <f>D16/D15</f>
        <v/>
      </c>
      <c r="F16" s="336" t="n">
        <v>1271</v>
      </c>
      <c r="G16" s="337" t="n">
        <v>0.6672</v>
      </c>
      <c r="H16" s="336" t="n">
        <v>1196</v>
      </c>
      <c r="I16" s="337" t="n">
        <v>0.6854</v>
      </c>
      <c r="J16" s="336" t="n">
        <v>1043</v>
      </c>
      <c r="K16" s="337">
        <f>J16/J15</f>
        <v/>
      </c>
      <c r="L16" s="336" t="n">
        <v>1160</v>
      </c>
      <c r="M16" s="337">
        <f>L16/L15</f>
        <v/>
      </c>
      <c r="N16" s="336" t="n">
        <v>1110</v>
      </c>
      <c r="O16" s="337">
        <f>N16/N15</f>
        <v/>
      </c>
      <c r="P16" s="336" t="n">
        <v>1137</v>
      </c>
      <c r="Q16" s="337">
        <f>P16/P15</f>
        <v/>
      </c>
      <c r="R16" s="336" t="n">
        <v>1022</v>
      </c>
      <c r="S16" s="337">
        <f>R16/R15</f>
        <v/>
      </c>
      <c r="T16" s="336" t="n">
        <v>1246</v>
      </c>
      <c r="U16" s="337">
        <f>T16/T15</f>
        <v/>
      </c>
      <c r="V16" s="336" t="n">
        <v>1212</v>
      </c>
      <c r="W16" s="337">
        <f>V16/V15</f>
        <v/>
      </c>
      <c r="X16" s="336" t="n">
        <v>1041</v>
      </c>
      <c r="Y16" s="337">
        <f>X16/X15</f>
        <v/>
      </c>
      <c r="Z16" s="336" t="n">
        <v>1066</v>
      </c>
      <c r="AA16" s="337">
        <f>Z16/Z15</f>
        <v/>
      </c>
      <c r="AB16" s="336" t="n">
        <v>1212</v>
      </c>
      <c r="AC16" s="337">
        <f>AB16/AB15</f>
        <v/>
      </c>
      <c r="AD16" s="336" t="n">
        <v>1412</v>
      </c>
      <c r="AE16" s="337">
        <f>AD16/AD15</f>
        <v/>
      </c>
      <c r="AF16" s="336" t="n">
        <v>1308</v>
      </c>
      <c r="AG16" s="337">
        <f>AF16/AF15</f>
        <v/>
      </c>
      <c r="AH16" s="336" t="n">
        <v>1354</v>
      </c>
      <c r="AI16" s="337">
        <f>AH16/AH15</f>
        <v/>
      </c>
      <c r="AJ16" s="336" t="n">
        <v>1271</v>
      </c>
      <c r="AK16" s="337">
        <f>AJ16/AJ15</f>
        <v/>
      </c>
      <c r="AL16" s="336" t="n">
        <v>1080</v>
      </c>
      <c r="AM16" s="337">
        <f>AL16/AL15</f>
        <v/>
      </c>
      <c r="AN16" s="336" t="n">
        <v>1402</v>
      </c>
      <c r="AO16" s="337" t="n">
        <v>0.7081</v>
      </c>
      <c r="AP16" s="336" t="n">
        <v>1258</v>
      </c>
      <c r="AQ16" s="337" t="n">
        <v>0.6886</v>
      </c>
      <c r="AR16" s="336" t="n">
        <v>1235</v>
      </c>
      <c r="AS16" s="337" t="n">
        <v>0.6892</v>
      </c>
      <c r="AT16" s="336" t="n">
        <v>1126</v>
      </c>
      <c r="AU16" s="337" t="n">
        <v>0.6968</v>
      </c>
      <c r="AV16" s="336" t="n">
        <v>1344</v>
      </c>
      <c r="AW16" s="337" t="n">
        <v>0.6854</v>
      </c>
      <c r="AX16" s="336" t="n">
        <v>1211</v>
      </c>
      <c r="AY16" s="337" t="n">
        <v>0.7012</v>
      </c>
      <c r="AZ16" s="336" t="n">
        <v>1055</v>
      </c>
      <c r="BA16" s="337" t="n">
        <v>0.7138</v>
      </c>
      <c r="BB16" s="336" t="n">
        <v>1290</v>
      </c>
      <c r="BC16" s="337">
        <f>BB16/BB15</f>
        <v/>
      </c>
      <c r="BD16" s="336" t="n">
        <v>1238</v>
      </c>
      <c r="BE16" s="337">
        <f>BD16/BD15</f>
        <v/>
      </c>
      <c r="BF16" s="336" t="n">
        <v>1202</v>
      </c>
      <c r="BG16" s="337">
        <f>BF16/BF15</f>
        <v/>
      </c>
      <c r="BH16" s="336" t="n">
        <v>961</v>
      </c>
      <c r="BI16" s="337">
        <f>BH16/BH15</f>
        <v/>
      </c>
      <c r="BJ16" s="167">
        <f>AVERAGE(B16,D16,F16,H16,J16,L16,N16,P16,R16,T16,V16,X16,Z16,AB16,AD16,AF16,AH16,AJ16,AL16,AN16,AP16,AR16,AT16,AV16,AX16,AZ16,BB16,BD16,BF16,BH16)</f>
        <v/>
      </c>
      <c r="BK16" s="186">
        <f>BJ16/BJ15</f>
        <v/>
      </c>
      <c r="BL16" s="167">
        <f>SUM(B16,D16,F16,H16,J16,L16,N16,P16,R16,T16,V16,X16,Z16,AB16,AD16,AF16,AH16,AJ16,AL16,AN16,AP16,AR16,AT16,AV16,AX16,AZ16,BB16,BD16,BF16,BH16)</f>
        <v/>
      </c>
      <c r="BM16" s="464">
        <f>BJ16/BJ15</f>
        <v/>
      </c>
      <c r="BN16" s="464">
        <f>BL16/BL4</f>
        <v/>
      </c>
      <c r="BO16" s="466" t="n"/>
    </row>
    <row r="17">
      <c r="A17" s="9" t="inlineStr">
        <is>
          <t>Шаг 1 "Выбор карты"</t>
        </is>
      </c>
      <c r="B17" s="336" t="n">
        <v>957</v>
      </c>
      <c r="C17" s="337">
        <f>B17/B15</f>
        <v/>
      </c>
      <c r="D17" s="336" t="n">
        <v>962</v>
      </c>
      <c r="E17" s="337">
        <f>D17/D15</f>
        <v/>
      </c>
      <c r="F17" s="336" t="n">
        <v>1042</v>
      </c>
      <c r="G17" s="337" t="n">
        <v>0.547</v>
      </c>
      <c r="H17" s="336" t="n">
        <v>981</v>
      </c>
      <c r="I17" s="337" t="n">
        <v>0.5622</v>
      </c>
      <c r="J17" s="336" t="n">
        <v>836</v>
      </c>
      <c r="K17" s="337">
        <f>J17/J15</f>
        <v/>
      </c>
      <c r="L17" s="336" t="n">
        <v>916</v>
      </c>
      <c r="M17" s="337">
        <f>L17/L15</f>
        <v/>
      </c>
      <c r="N17" s="336" t="n">
        <v>914</v>
      </c>
      <c r="O17" s="337">
        <f>N17/N15</f>
        <v/>
      </c>
      <c r="P17" s="336" t="n">
        <v>928</v>
      </c>
      <c r="Q17" s="337">
        <f>P17/P15</f>
        <v/>
      </c>
      <c r="R17" s="336" t="n">
        <v>844</v>
      </c>
      <c r="S17" s="337">
        <f>R17/R15</f>
        <v/>
      </c>
      <c r="T17" s="336" t="n">
        <v>935</v>
      </c>
      <c r="U17" s="337">
        <f>T17/T15</f>
        <v/>
      </c>
      <c r="V17" s="336" t="n">
        <v>1021</v>
      </c>
      <c r="W17" s="337">
        <f>V17/V15</f>
        <v/>
      </c>
      <c r="X17" s="336" t="n">
        <v>885</v>
      </c>
      <c r="Y17" s="337">
        <f>X17/X15</f>
        <v/>
      </c>
      <c r="Z17" s="336" t="n">
        <v>872</v>
      </c>
      <c r="AA17" s="337">
        <f>Z17/Z15</f>
        <v/>
      </c>
      <c r="AB17" s="336" t="n">
        <v>1043</v>
      </c>
      <c r="AC17" s="337">
        <f>AB17/AB15</f>
        <v/>
      </c>
      <c r="AD17" s="336" t="n">
        <v>1234</v>
      </c>
      <c r="AE17" s="337">
        <f>AD17/AD15</f>
        <v/>
      </c>
      <c r="AF17" s="336" t="n">
        <v>1124</v>
      </c>
      <c r="AG17" s="337">
        <f>AF17/AF15</f>
        <v/>
      </c>
      <c r="AH17" s="336" t="n">
        <v>1162</v>
      </c>
      <c r="AI17" s="337">
        <f>AH17/AH15</f>
        <v/>
      </c>
      <c r="AJ17" s="336" t="n">
        <v>1063</v>
      </c>
      <c r="AK17" s="337">
        <f>AJ17/AJ15</f>
        <v/>
      </c>
      <c r="AL17" s="336" t="n">
        <v>919</v>
      </c>
      <c r="AM17" s="337">
        <f>AL17/AL15</f>
        <v/>
      </c>
      <c r="AN17" s="336" t="n">
        <v>1198</v>
      </c>
      <c r="AO17" s="337" t="n">
        <v>0.6051</v>
      </c>
      <c r="AP17" s="336" t="n">
        <v>1065</v>
      </c>
      <c r="AQ17" s="337" t="n">
        <v>0.5829</v>
      </c>
      <c r="AR17" s="336" t="n">
        <v>1048</v>
      </c>
      <c r="AS17" s="337" t="n">
        <v>0.5848</v>
      </c>
      <c r="AT17" s="336" t="n">
        <v>952</v>
      </c>
      <c r="AU17" s="337" t="n">
        <v>0.5891</v>
      </c>
      <c r="AV17" s="336" t="n">
        <v>1126</v>
      </c>
      <c r="AW17" s="337" t="n">
        <v>0.5742</v>
      </c>
      <c r="AX17" s="336" t="n">
        <v>1045</v>
      </c>
      <c r="AY17" s="337" t="n">
        <v>0.6051</v>
      </c>
      <c r="AZ17" s="336" t="n">
        <v>918</v>
      </c>
      <c r="BA17" s="337" t="n">
        <v>0.6211</v>
      </c>
      <c r="BB17" s="336" t="n">
        <v>1097</v>
      </c>
      <c r="BC17" s="337">
        <f>BB17/BB15</f>
        <v/>
      </c>
      <c r="BD17" s="336" t="n">
        <v>1064</v>
      </c>
      <c r="BE17" s="337">
        <f>BD17/BD15</f>
        <v/>
      </c>
      <c r="BF17" s="336" t="n">
        <v>1019</v>
      </c>
      <c r="BG17" s="337">
        <f>BF17/BF15</f>
        <v/>
      </c>
      <c r="BH17" s="336" t="n">
        <v>849</v>
      </c>
      <c r="BI17" s="337">
        <f>BH17/BH15</f>
        <v/>
      </c>
      <c r="BJ17" s="167">
        <f>AVERAGE(B17,D17,F17,H17,J17,L17,N17,P17,R17,T17,V17,X17,Z17,AB17,AD17,AF17,AH17,AJ17,AL17,AN17,AP17,AR17,AT17,AV17,AX17,AZ17,BB17,BD17,BF17,BH17)</f>
        <v/>
      </c>
      <c r="BK17" s="186">
        <f>BJ17/BJ15</f>
        <v/>
      </c>
      <c r="BL17" s="167">
        <f>SUM(B17,D17,F17,H17,J17,L17,N17,P17,R17,T17,V17,X17,Z17,AB17,AD17,AF17,AH17,AJ17,AL17,AN17,AP17,AR17,AT17,AV17,AX17,AZ17,BB17,BD17,BF17,BH17)</f>
        <v/>
      </c>
      <c r="BM17" s="464">
        <f>BJ17/BJ16</f>
        <v/>
      </c>
      <c r="BN17" s="464">
        <f>BL17/BL4</f>
        <v/>
      </c>
      <c r="BO17" s="466" t="n"/>
    </row>
    <row r="18" ht="15.75" customHeight="1" s="665" thickBot="1">
      <c r="A18" s="9" t="inlineStr">
        <is>
          <t>Шаг 2 "Подписать договор"</t>
        </is>
      </c>
      <c r="B18" s="338" t="n">
        <v>855</v>
      </c>
      <c r="C18" s="339">
        <f>B18/B15</f>
        <v/>
      </c>
      <c r="D18" s="338" t="n">
        <v>895</v>
      </c>
      <c r="E18" s="339">
        <f>D18/D15</f>
        <v/>
      </c>
      <c r="F18" s="338" t="n">
        <v>991</v>
      </c>
      <c r="G18" s="339" t="n">
        <v>0.5202</v>
      </c>
      <c r="H18" s="338" t="n">
        <v>942</v>
      </c>
      <c r="I18" s="339" t="n">
        <v>0.5397999999999999</v>
      </c>
      <c r="J18" s="338" t="n">
        <v>792</v>
      </c>
      <c r="K18" s="339">
        <f>J18/J15</f>
        <v/>
      </c>
      <c r="L18" s="338" t="n">
        <v>846</v>
      </c>
      <c r="M18" s="339">
        <f>L18/L15</f>
        <v/>
      </c>
      <c r="N18" s="338" t="n">
        <v>812</v>
      </c>
      <c r="O18" s="339">
        <f>N18/N15</f>
        <v/>
      </c>
      <c r="P18" s="338" t="n">
        <v>817</v>
      </c>
      <c r="Q18" s="339">
        <f>P18/P15</f>
        <v/>
      </c>
      <c r="R18" s="338" t="n">
        <v>724</v>
      </c>
      <c r="S18" s="339">
        <f>R18/R15</f>
        <v/>
      </c>
      <c r="T18" s="338" t="n">
        <v>794</v>
      </c>
      <c r="U18" s="339">
        <f>T18/T15</f>
        <v/>
      </c>
      <c r="V18" s="338" t="n">
        <v>971</v>
      </c>
      <c r="W18" s="339">
        <f>V18/V15</f>
        <v/>
      </c>
      <c r="X18" s="338" t="n">
        <v>847</v>
      </c>
      <c r="Y18" s="339">
        <f>X18/X15</f>
        <v/>
      </c>
      <c r="Z18" s="338" t="n">
        <v>835</v>
      </c>
      <c r="AA18" s="339">
        <f>Z18/Z15</f>
        <v/>
      </c>
      <c r="AB18" s="338" t="n">
        <v>995</v>
      </c>
      <c r="AC18" s="339">
        <f>AB18/AB15</f>
        <v/>
      </c>
      <c r="AD18" s="338" t="n">
        <v>1167</v>
      </c>
      <c r="AE18" s="339">
        <f>AD18/AD15</f>
        <v/>
      </c>
      <c r="AF18" s="338" t="n">
        <v>1075</v>
      </c>
      <c r="AG18" s="339">
        <f>AF18/AF15</f>
        <v/>
      </c>
      <c r="AH18" s="338" t="n">
        <v>1093</v>
      </c>
      <c r="AI18" s="339">
        <f>AH18/AH15</f>
        <v/>
      </c>
      <c r="AJ18" s="338" t="n">
        <v>1025</v>
      </c>
      <c r="AK18" s="339">
        <f>AJ18/AJ15</f>
        <v/>
      </c>
      <c r="AL18" s="338" t="n">
        <v>875</v>
      </c>
      <c r="AM18" s="339">
        <f>AL18/AL15</f>
        <v/>
      </c>
      <c r="AN18" s="338" t="n">
        <v>1129</v>
      </c>
      <c r="AO18" s="339" t="n">
        <v>0.5702</v>
      </c>
      <c r="AP18" s="338" t="n">
        <v>1014</v>
      </c>
      <c r="AQ18" s="339" t="n">
        <v>0.555</v>
      </c>
      <c r="AR18" s="338" t="n">
        <v>972</v>
      </c>
      <c r="AS18" s="339" t="n">
        <v>0.5424</v>
      </c>
      <c r="AT18" s="338" t="n">
        <v>895</v>
      </c>
      <c r="AU18" s="339" t="n">
        <v>0.5538</v>
      </c>
      <c r="AV18" s="338" t="n">
        <v>1059</v>
      </c>
      <c r="AW18" s="339" t="n">
        <v>0.54</v>
      </c>
      <c r="AX18" s="338" t="n">
        <v>986</v>
      </c>
      <c r="AY18" s="339" t="n">
        <v>0.5709</v>
      </c>
      <c r="AZ18" s="338" t="n">
        <v>863</v>
      </c>
      <c r="BA18" s="339" t="n">
        <v>0.5839</v>
      </c>
      <c r="BB18" s="338" t="n">
        <v>1039</v>
      </c>
      <c r="BC18" s="339">
        <f>BB18/BB15</f>
        <v/>
      </c>
      <c r="BD18" s="338" t="n">
        <v>1001</v>
      </c>
      <c r="BE18" s="339">
        <f>BD18/BD15</f>
        <v/>
      </c>
      <c r="BF18" s="338" t="n">
        <v>965</v>
      </c>
      <c r="BG18" s="339">
        <f>BF18/BF15</f>
        <v/>
      </c>
      <c r="BH18" s="338" t="n">
        <v>794</v>
      </c>
      <c r="BI18" s="339">
        <f>BH18/BH15</f>
        <v/>
      </c>
      <c r="BJ18" s="167">
        <f>AVERAGE(B18,D18,F18,H18,J18,L18,N18,P18,R18,T18,V18,X18,Z18,AB18,AD18,AF18,AH18,AJ18,AL18,AN18,AP18,AR18,AT18,AV18,AX18,AZ18,BB18,BD18,BF18,BH18)</f>
        <v/>
      </c>
      <c r="BK18" s="186">
        <f>BJ18/BJ15</f>
        <v/>
      </c>
      <c r="BL18" s="167">
        <f>SUM(B18,D18,F18,H18,J18,L18,N18,P18,R18,T18,V18,X18,Z18,AB18,AD18,AF18,AH18,AJ18,AL18,AN18,AP18,AR18,AT18,AV18,AX18,AZ18,BB18,BD18,BF18,BH18)</f>
        <v/>
      </c>
      <c r="BM18" s="467">
        <f>BJ18/BJ17</f>
        <v/>
      </c>
      <c r="BN18" s="467">
        <f>BL18/BL4</f>
        <v/>
      </c>
      <c r="BO18" s="466" t="n"/>
    </row>
    <row r="19">
      <c r="A19" s="6" t="inlineStr">
        <is>
          <t>Составная цель «Продление займа в ЛК»</t>
        </is>
      </c>
      <c r="B19" s="336" t="n"/>
      <c r="C19" s="337" t="n"/>
      <c r="D19" s="336" t="n"/>
      <c r="E19" s="337" t="n"/>
      <c r="F19" s="336" t="n"/>
      <c r="G19" s="337" t="n"/>
      <c r="H19" s="336" t="n"/>
      <c r="I19" s="337" t="n"/>
      <c r="J19" s="336" t="n"/>
      <c r="K19" s="337" t="n"/>
      <c r="L19" s="336" t="n"/>
      <c r="M19" s="337" t="n"/>
      <c r="N19" s="336" t="n"/>
      <c r="O19" s="337" t="n"/>
      <c r="P19" s="336" t="n"/>
      <c r="Q19" s="337" t="n"/>
      <c r="R19" s="336" t="n"/>
      <c r="S19" s="337" t="n"/>
      <c r="T19" s="336" t="n"/>
      <c r="U19" s="337" t="n"/>
      <c r="V19" s="336" t="n"/>
      <c r="W19" s="337" t="n"/>
      <c r="X19" s="336" t="n"/>
      <c r="Y19" s="337" t="n"/>
      <c r="Z19" s="336" t="n"/>
      <c r="AA19" s="337" t="n"/>
      <c r="AB19" s="336" t="n"/>
      <c r="AC19" s="337" t="n"/>
      <c r="AD19" s="336" t="n"/>
      <c r="AE19" s="337" t="n"/>
      <c r="AF19" s="336" t="n"/>
      <c r="AG19" s="337" t="n"/>
      <c r="AH19" s="336" t="n"/>
      <c r="AI19" s="337" t="n"/>
      <c r="AJ19" s="336" t="n"/>
      <c r="AK19" s="337" t="n"/>
      <c r="AL19" s="336" t="n"/>
      <c r="AM19" s="337" t="n"/>
      <c r="AN19" s="336" t="n"/>
      <c r="AO19" s="337" t="n"/>
      <c r="AP19" s="336" t="n"/>
      <c r="AQ19" s="337" t="n"/>
      <c r="AR19" s="336" t="n"/>
      <c r="AS19" s="337" t="n"/>
      <c r="AT19" s="336" t="n"/>
      <c r="AU19" s="337" t="n"/>
      <c r="AV19" s="336" t="n"/>
      <c r="AW19" s="337" t="n"/>
      <c r="AX19" s="336" t="n"/>
      <c r="AY19" s="337" t="n"/>
      <c r="AZ19" s="336" t="n"/>
      <c r="BA19" s="337" t="n"/>
      <c r="BB19" s="336" t="n"/>
      <c r="BC19" s="337" t="n"/>
      <c r="BD19" s="336" t="n"/>
      <c r="BE19" s="337" t="n"/>
      <c r="BF19" s="336" t="n"/>
      <c r="BG19" s="337" t="n"/>
      <c r="BH19" s="336" t="n"/>
      <c r="BI19" s="337" t="n"/>
      <c r="BJ19" s="160" t="n"/>
      <c r="BK19" s="161" t="n"/>
      <c r="BL19" s="160" t="n"/>
      <c r="BM19" s="155" t="n"/>
      <c r="BN19" s="465" t="n"/>
    </row>
    <row r="20">
      <c r="A20" s="9" t="inlineStr">
        <is>
          <t>Кликнул "Продлить заём"</t>
        </is>
      </c>
      <c r="B20" s="336" t="n"/>
      <c r="C20" s="337">
        <f>B20/B4</f>
        <v/>
      </c>
      <c r="D20" s="336" t="n"/>
      <c r="E20" s="337">
        <f>D20/D4</f>
        <v/>
      </c>
      <c r="F20" s="336" t="n"/>
      <c r="G20" s="337" t="n">
        <v>0</v>
      </c>
      <c r="H20" s="336" t="n"/>
      <c r="I20" s="337" t="n">
        <v>0</v>
      </c>
      <c r="J20" s="336" t="n"/>
      <c r="K20" s="337">
        <f>J20/J4</f>
        <v/>
      </c>
      <c r="L20" s="336" t="n"/>
      <c r="M20" s="337">
        <f>L20/L4</f>
        <v/>
      </c>
      <c r="N20" s="336" t="n"/>
      <c r="O20" s="337">
        <f>N20/N4</f>
        <v/>
      </c>
      <c r="P20" s="336" t="n"/>
      <c r="Q20" s="337">
        <f>P20/P4</f>
        <v/>
      </c>
      <c r="R20" s="336" t="n"/>
      <c r="S20" s="337">
        <f>R20/R4</f>
        <v/>
      </c>
      <c r="T20" s="336" t="n"/>
      <c r="U20" s="337">
        <f>T20/T4</f>
        <v/>
      </c>
      <c r="V20" s="336" t="n"/>
      <c r="W20" s="337">
        <f>V20/V4</f>
        <v/>
      </c>
      <c r="X20" s="336" t="n"/>
      <c r="Y20" s="337">
        <f>X20/X4</f>
        <v/>
      </c>
      <c r="Z20" s="336" t="n"/>
      <c r="AA20" s="337">
        <f>Z20/Z4</f>
        <v/>
      </c>
      <c r="AB20" s="336" t="n"/>
      <c r="AC20" s="337">
        <f>AB20/AB4</f>
        <v/>
      </c>
      <c r="AD20" s="336" t="n"/>
      <c r="AE20" s="337">
        <f>AD20/AD4</f>
        <v/>
      </c>
      <c r="AF20" s="336" t="n"/>
      <c r="AG20" s="337">
        <f>AF20/AF4</f>
        <v/>
      </c>
      <c r="AH20" s="336" t="n"/>
      <c r="AI20" s="337">
        <f>AH20/AH4</f>
        <v/>
      </c>
      <c r="AJ20" s="336" t="n"/>
      <c r="AK20" s="337">
        <f>AJ20/AJ4</f>
        <v/>
      </c>
      <c r="AL20" s="336" t="n"/>
      <c r="AM20" s="337">
        <f>AL20/AL4</f>
        <v/>
      </c>
      <c r="AN20" s="336" t="n"/>
      <c r="AO20" s="337" t="n">
        <v>0</v>
      </c>
      <c r="AP20" s="336" t="n"/>
      <c r="AQ20" s="337" t="n">
        <v>0</v>
      </c>
      <c r="AR20" s="336" t="n"/>
      <c r="AS20" s="337" t="n">
        <v>0</v>
      </c>
      <c r="AT20" s="336" t="n"/>
      <c r="AU20" s="337" t="n">
        <v>0</v>
      </c>
      <c r="AV20" s="336" t="n"/>
      <c r="AW20" s="337" t="n">
        <v>0</v>
      </c>
      <c r="AX20" s="336" t="n"/>
      <c r="AY20" s="337" t="n">
        <v>0</v>
      </c>
      <c r="AZ20" s="336" t="n"/>
      <c r="BA20" s="337" t="n">
        <v>0</v>
      </c>
      <c r="BB20" s="336" t="n"/>
      <c r="BC20" s="337">
        <f>BB20/BB4</f>
        <v/>
      </c>
      <c r="BD20" s="336" t="n"/>
      <c r="BE20" s="337">
        <f>BD20/BD4</f>
        <v/>
      </c>
      <c r="BF20" s="336" t="n"/>
      <c r="BG20" s="337">
        <f>BF20/BF4</f>
        <v/>
      </c>
      <c r="BH20" s="336" t="n"/>
      <c r="BI20" s="337">
        <f>BH20/BH4</f>
        <v/>
      </c>
      <c r="BJ20" s="167">
        <f>AVERAGE(B20,D20,F20,H20,J20,L20,N20,P20,R20,T20,V20,X20,Z20,AB20,AD20,AF20,AH20,AJ20,AL20,AN20,AP20,AR20,AT20,AV20,AX20,AZ20,BB20,BD20,BF20,BH20)</f>
        <v/>
      </c>
      <c r="BK20" s="170">
        <f>BJ20/BJ4</f>
        <v/>
      </c>
      <c r="BL20" s="167">
        <f>SUM(B20,D20,F20,H20,J20,L20,N20,P20,R20,T20,V20,X20,Z20,AB20,AD20,AF20,AH20,AJ20,AL20,AN20,AP20,AR20,AT20,AV20,AX20,AZ20,BB20,BD20,BF20,BH20)</f>
        <v/>
      </c>
      <c r="BM20" s="155" t="n"/>
    </row>
    <row r="21">
      <c r="A21" s="9" t="inlineStr">
        <is>
          <t>Ввёл код, нажал "Подписать"</t>
        </is>
      </c>
      <c r="B21" s="336" t="n"/>
      <c r="C21" s="337">
        <f>B21/B20</f>
        <v/>
      </c>
      <c r="D21" s="336" t="n"/>
      <c r="E21" s="337">
        <f>D21/D20</f>
        <v/>
      </c>
      <c r="F21" s="336" t="n"/>
      <c r="G21" s="337" t="e">
        <v>#DIV/0!</v>
      </c>
      <c r="H21" s="336" t="n"/>
      <c r="I21" s="337" t="e">
        <v>#DIV/0!</v>
      </c>
      <c r="J21" s="336" t="n"/>
      <c r="K21" s="337">
        <f>J21/J20</f>
        <v/>
      </c>
      <c r="L21" s="336" t="n"/>
      <c r="M21" s="337">
        <f>L21/L20</f>
        <v/>
      </c>
      <c r="N21" s="336" t="n"/>
      <c r="O21" s="337">
        <f>N21/N20</f>
        <v/>
      </c>
      <c r="P21" s="336" t="n"/>
      <c r="Q21" s="337">
        <f>P21/P20</f>
        <v/>
      </c>
      <c r="R21" s="336" t="n"/>
      <c r="S21" s="337">
        <f>R21/R20</f>
        <v/>
      </c>
      <c r="T21" s="336" t="n"/>
      <c r="U21" s="337">
        <f>T21/T20</f>
        <v/>
      </c>
      <c r="V21" s="336" t="n"/>
      <c r="W21" s="337">
        <f>V21/V20</f>
        <v/>
      </c>
      <c r="X21" s="336" t="n"/>
      <c r="Y21" s="337">
        <f>X21/X20</f>
        <v/>
      </c>
      <c r="Z21" s="336" t="n"/>
      <c r="AA21" s="337">
        <f>Z21/Z20</f>
        <v/>
      </c>
      <c r="AB21" s="336" t="n"/>
      <c r="AC21" s="337">
        <f>AB21/AB20</f>
        <v/>
      </c>
      <c r="AD21" s="336" t="n"/>
      <c r="AE21" s="337">
        <f>AD21/AD20</f>
        <v/>
      </c>
      <c r="AF21" s="336" t="n"/>
      <c r="AG21" s="337">
        <f>AF21/AF20</f>
        <v/>
      </c>
      <c r="AH21" s="336" t="n"/>
      <c r="AI21" s="337">
        <f>AH21/AH20</f>
        <v/>
      </c>
      <c r="AJ21" s="336" t="n"/>
      <c r="AK21" s="337">
        <f>AJ21/AJ20</f>
        <v/>
      </c>
      <c r="AL21" s="336" t="n"/>
      <c r="AM21" s="337">
        <f>AL21/AL20</f>
        <v/>
      </c>
      <c r="AN21" s="336" t="n"/>
      <c r="AO21" s="337" t="inlineStr">
        <is>
          <t>#ДЕЛ/0!</t>
        </is>
      </c>
      <c r="AP21" s="336" t="n"/>
      <c r="AQ21" s="337" t="inlineStr">
        <is>
          <t>#ДЕЛ/0!</t>
        </is>
      </c>
      <c r="AR21" s="336" t="n"/>
      <c r="AS21" s="337" t="inlineStr">
        <is>
          <t>#ДЕЛ/0!</t>
        </is>
      </c>
      <c r="AT21" s="336" t="n"/>
      <c r="AU21" s="337" t="inlineStr">
        <is>
          <t>#ДЕЛ/0!</t>
        </is>
      </c>
      <c r="AV21" s="336" t="n"/>
      <c r="AW21" s="337" t="inlineStr">
        <is>
          <t>#ДЕЛ/0!</t>
        </is>
      </c>
      <c r="AX21" s="336" t="n"/>
      <c r="AY21" s="337" t="inlineStr">
        <is>
          <t>#ДЕЛ/0!</t>
        </is>
      </c>
      <c r="AZ21" s="336" t="n"/>
      <c r="BA21" s="337" t="inlineStr">
        <is>
          <t>#ДЕЛ/0!</t>
        </is>
      </c>
      <c r="BB21" s="336" t="n"/>
      <c r="BC21" s="337">
        <f>BB21/BB20</f>
        <v/>
      </c>
      <c r="BD21" s="336" t="n"/>
      <c r="BE21" s="337">
        <f>BD21/BD20</f>
        <v/>
      </c>
      <c r="BF21" s="336" t="n"/>
      <c r="BG21" s="337">
        <f>BF21/BF20</f>
        <v/>
      </c>
      <c r="BH21" s="336" t="n"/>
      <c r="BI21" s="337">
        <f>BH21/BH20</f>
        <v/>
      </c>
      <c r="BJ21" s="167">
        <f>AVERAGE(B21,D21,F21,H21,J21,L21,N21,P21,R21,T21,V21,X21,Z21,AB21,AD21,AF21,AH21,AJ21,AL21,AN21,AP21,AR21,AT21,AV21,AX21,AZ21,BB21,BD21,BF21,BH21)</f>
        <v/>
      </c>
      <c r="BK21" s="170">
        <f>BJ21/BJ20</f>
        <v/>
      </c>
      <c r="BL21" s="167">
        <f>SUM(B21,D21,F21,H21,J21,L21,N21,P21,R21,T21,V21,X21,Z21,AB21,AD21,AF21,AH21,AJ21,AL21,AN21,AP21,AR21,AT21,AV21,AX21,AZ21,BB21,BD21,BF21,BH21)</f>
        <v/>
      </c>
      <c r="BM21" s="155" t="n"/>
    </row>
    <row r="22">
      <c r="A22" s="9" t="inlineStr">
        <is>
          <t>Нажал "Внести платёж"</t>
        </is>
      </c>
      <c r="B22" s="336" t="n"/>
      <c r="C22" s="337">
        <f>B22/B20</f>
        <v/>
      </c>
      <c r="D22" s="336" t="n"/>
      <c r="E22" s="337">
        <f>D22/D20</f>
        <v/>
      </c>
      <c r="F22" s="336" t="n"/>
      <c r="G22" s="337" t="e">
        <v>#DIV/0!</v>
      </c>
      <c r="H22" s="336" t="n"/>
      <c r="I22" s="337" t="e">
        <v>#DIV/0!</v>
      </c>
      <c r="J22" s="336" t="n"/>
      <c r="K22" s="337">
        <f>J22/J20</f>
        <v/>
      </c>
      <c r="L22" s="336" t="n"/>
      <c r="M22" s="337">
        <f>L22/L20</f>
        <v/>
      </c>
      <c r="N22" s="336" t="n"/>
      <c r="O22" s="337">
        <f>N22/N20</f>
        <v/>
      </c>
      <c r="P22" s="336" t="n"/>
      <c r="Q22" s="337">
        <f>P22/P20</f>
        <v/>
      </c>
      <c r="R22" s="336" t="n"/>
      <c r="S22" s="337">
        <f>R22/R20</f>
        <v/>
      </c>
      <c r="T22" s="336" t="n"/>
      <c r="U22" s="337">
        <f>T22/T20</f>
        <v/>
      </c>
      <c r="V22" s="336" t="n"/>
      <c r="W22" s="337">
        <f>V22/V20</f>
        <v/>
      </c>
      <c r="X22" s="336" t="n"/>
      <c r="Y22" s="337">
        <f>X22/X20</f>
        <v/>
      </c>
      <c r="Z22" s="336" t="n"/>
      <c r="AA22" s="337">
        <f>Z22/Z20</f>
        <v/>
      </c>
      <c r="AB22" s="336" t="n"/>
      <c r="AC22" s="337">
        <f>AB22/AB20</f>
        <v/>
      </c>
      <c r="AD22" s="336" t="n"/>
      <c r="AE22" s="337">
        <f>AD22/AD20</f>
        <v/>
      </c>
      <c r="AF22" s="336" t="n"/>
      <c r="AG22" s="337">
        <f>AF22/AF20</f>
        <v/>
      </c>
      <c r="AH22" s="336" t="n"/>
      <c r="AI22" s="337">
        <f>AH22/AH20</f>
        <v/>
      </c>
      <c r="AJ22" s="336" t="n"/>
      <c r="AK22" s="337">
        <f>AJ22/AJ20</f>
        <v/>
      </c>
      <c r="AL22" s="336" t="n"/>
      <c r="AM22" s="337">
        <f>AL22/AL20</f>
        <v/>
      </c>
      <c r="AN22" s="336" t="n"/>
      <c r="AO22" s="337" t="inlineStr">
        <is>
          <t>#ДЕЛ/0!</t>
        </is>
      </c>
      <c r="AP22" s="336" t="n"/>
      <c r="AQ22" s="337" t="inlineStr">
        <is>
          <t>#ДЕЛ/0!</t>
        </is>
      </c>
      <c r="AR22" s="336" t="n"/>
      <c r="AS22" s="337" t="inlineStr">
        <is>
          <t>#ДЕЛ/0!</t>
        </is>
      </c>
      <c r="AT22" s="336" t="n"/>
      <c r="AU22" s="337" t="inlineStr">
        <is>
          <t>#ДЕЛ/0!</t>
        </is>
      </c>
      <c r="AV22" s="336" t="n"/>
      <c r="AW22" s="337" t="inlineStr">
        <is>
          <t>#ДЕЛ/0!</t>
        </is>
      </c>
      <c r="AX22" s="336" t="n"/>
      <c r="AY22" s="337" t="inlineStr">
        <is>
          <t>#ДЕЛ/0!</t>
        </is>
      </c>
      <c r="AZ22" s="336" t="n"/>
      <c r="BA22" s="337" t="inlineStr">
        <is>
          <t>#ДЕЛ/0!</t>
        </is>
      </c>
      <c r="BB22" s="336" t="n"/>
      <c r="BC22" s="337">
        <f>BB22/BB20</f>
        <v/>
      </c>
      <c r="BD22" s="336" t="n"/>
      <c r="BE22" s="337">
        <f>BD22/BD20</f>
        <v/>
      </c>
      <c r="BF22" s="336" t="n"/>
      <c r="BG22" s="337">
        <f>BF22/BF20</f>
        <v/>
      </c>
      <c r="BH22" s="336" t="n"/>
      <c r="BI22" s="337">
        <f>BH22/BH20</f>
        <v/>
      </c>
      <c r="BJ22" s="167">
        <f>AVERAGE(B22,D22,F22,H22,J22,L22,N22,P22,R22,T22,V22,X22,Z22,AB22,AD22,AF22,AH22,AJ22,AL22,AN22,AP22,AR22,AT22,AV22,AX22,AZ22,BB22,BD22,BF22,BH22)</f>
        <v/>
      </c>
      <c r="BK22" s="170">
        <f>BJ22/BJ20</f>
        <v/>
      </c>
      <c r="BL22" s="167">
        <f>SUM(B22,D22,F22,H22,J22,L22,N22,P22,R22,T22,V22,X22,Z22,AB22,AD22,AF22,AH22,AJ22,AL22,AN22,AP22,AR22,AT22,AV22,AX22,AZ22,BB22,BD22,BF22,BH22)</f>
        <v/>
      </c>
      <c r="BM22" s="155" t="n"/>
    </row>
    <row r="23" ht="15.75" customHeight="1" s="665" thickBot="1">
      <c r="A23" s="9" t="inlineStr">
        <is>
          <t>Страница "Деньги успешно зачислены"</t>
        </is>
      </c>
      <c r="B23" s="336" t="n"/>
      <c r="C23" s="337">
        <f>B23/B20</f>
        <v/>
      </c>
      <c r="D23" s="336" t="n"/>
      <c r="E23" s="337">
        <f>D23/D20</f>
        <v/>
      </c>
      <c r="F23" s="336" t="n"/>
      <c r="G23" s="337" t="e">
        <v>#DIV/0!</v>
      </c>
      <c r="H23" s="336" t="n"/>
      <c r="I23" s="337" t="e">
        <v>#DIV/0!</v>
      </c>
      <c r="J23" s="336" t="n"/>
      <c r="K23" s="337">
        <f>J23/J20</f>
        <v/>
      </c>
      <c r="L23" s="336" t="n"/>
      <c r="M23" s="337">
        <f>L23/L20</f>
        <v/>
      </c>
      <c r="N23" s="336" t="n"/>
      <c r="O23" s="337">
        <f>N23/N20</f>
        <v/>
      </c>
      <c r="P23" s="336" t="n"/>
      <c r="Q23" s="337">
        <f>P23/P20</f>
        <v/>
      </c>
      <c r="R23" s="336" t="n"/>
      <c r="S23" s="337">
        <f>R23/R20</f>
        <v/>
      </c>
      <c r="T23" s="336" t="n"/>
      <c r="U23" s="337">
        <f>T23/T20</f>
        <v/>
      </c>
      <c r="V23" s="336" t="n"/>
      <c r="W23" s="337">
        <f>V23/V20</f>
        <v/>
      </c>
      <c r="X23" s="336" t="n"/>
      <c r="Y23" s="337">
        <f>X23/X20</f>
        <v/>
      </c>
      <c r="Z23" s="336" t="n"/>
      <c r="AA23" s="337">
        <f>Z23/Z20</f>
        <v/>
      </c>
      <c r="AB23" s="336" t="n"/>
      <c r="AC23" s="337">
        <f>AB23/AB20</f>
        <v/>
      </c>
      <c r="AD23" s="336" t="n"/>
      <c r="AE23" s="337">
        <f>AD23/AD20</f>
        <v/>
      </c>
      <c r="AF23" s="336" t="n"/>
      <c r="AG23" s="337">
        <f>AF23/AF20</f>
        <v/>
      </c>
      <c r="AH23" s="336" t="n"/>
      <c r="AI23" s="337">
        <f>AH23/AH20</f>
        <v/>
      </c>
      <c r="AJ23" s="336" t="n"/>
      <c r="AK23" s="337">
        <f>AJ23/AJ20</f>
        <v/>
      </c>
      <c r="AL23" s="336" t="n"/>
      <c r="AM23" s="337">
        <f>AL23/AL20</f>
        <v/>
      </c>
      <c r="AN23" s="336" t="n"/>
      <c r="AO23" s="337" t="inlineStr">
        <is>
          <t>#ДЕЛ/0!</t>
        </is>
      </c>
      <c r="AP23" s="336" t="n"/>
      <c r="AQ23" s="337" t="inlineStr">
        <is>
          <t>#ДЕЛ/0!</t>
        </is>
      </c>
      <c r="AR23" s="336" t="n"/>
      <c r="AS23" s="337" t="inlineStr">
        <is>
          <t>#ДЕЛ/0!</t>
        </is>
      </c>
      <c r="AT23" s="336" t="n"/>
      <c r="AU23" s="337" t="inlineStr">
        <is>
          <t>#ДЕЛ/0!</t>
        </is>
      </c>
      <c r="AV23" s="336" t="n"/>
      <c r="AW23" s="337" t="inlineStr">
        <is>
          <t>#ДЕЛ/0!</t>
        </is>
      </c>
      <c r="AX23" s="336" t="n"/>
      <c r="AY23" s="337" t="inlineStr">
        <is>
          <t>#ДЕЛ/0!</t>
        </is>
      </c>
      <c r="AZ23" s="336" t="n"/>
      <c r="BA23" s="337" t="inlineStr">
        <is>
          <t>#ДЕЛ/0!</t>
        </is>
      </c>
      <c r="BB23" s="336" t="n"/>
      <c r="BC23" s="337">
        <f>BB23/BB20</f>
        <v/>
      </c>
      <c r="BD23" s="336" t="n"/>
      <c r="BE23" s="337">
        <f>BD23/BD20</f>
        <v/>
      </c>
      <c r="BF23" s="336" t="n"/>
      <c r="BG23" s="337">
        <f>BF23/BF20</f>
        <v/>
      </c>
      <c r="BH23" s="336" t="n"/>
      <c r="BI23" s="337">
        <f>BH23/BH20</f>
        <v/>
      </c>
      <c r="BJ23" s="177">
        <f>AVERAGE(B23,D23,F23,H23,J23,L23,N23,P23,R23,T23,V23,X23,Z23,AB23,AD23,AF23,AH23,AJ23,AL23,AN23,AP23,AR23,AT23,AV23,AX23,AZ23,BB23,BD23,BF23,BH23)</f>
        <v/>
      </c>
      <c r="BK23" s="178">
        <f>BJ23/BJ20</f>
        <v/>
      </c>
      <c r="BL23" s="177">
        <f>SUM(B23,D23,F23,H23,J23,L23,N23,P23,R23,T23,V23,X23,Z23,AB23,AD23,AF23,AH23,AJ23,AL23,AN23,AP23,AR23,AT23,AV23,AX23,AZ23,BB23,BD23,BF23,BH23)</f>
        <v/>
      </c>
      <c r="BM23" s="155" t="n"/>
    </row>
    <row r="24">
      <c r="A24" s="6" t="inlineStr">
        <is>
          <t>Составная цель «Продление займа с Мультиполисом»</t>
        </is>
      </c>
      <c r="B24" s="353" t="n"/>
      <c r="C24" s="452" t="n"/>
      <c r="D24" s="353" t="n"/>
      <c r="E24" s="452" t="n"/>
      <c r="F24" s="353" t="n"/>
      <c r="G24" s="452" t="n"/>
      <c r="H24" s="353" t="n"/>
      <c r="I24" s="452" t="n"/>
      <c r="J24" s="353" t="n"/>
      <c r="K24" s="452" t="n"/>
      <c r="L24" s="353" t="n"/>
      <c r="M24" s="452" t="n"/>
      <c r="N24" s="353" t="n"/>
      <c r="O24" s="452" t="n"/>
      <c r="P24" s="353" t="n"/>
      <c r="Q24" s="452" t="n"/>
      <c r="R24" s="353" t="n"/>
      <c r="S24" s="452" t="n"/>
      <c r="T24" s="353" t="n"/>
      <c r="U24" s="452" t="n"/>
      <c r="V24" s="353" t="n"/>
      <c r="W24" s="452" t="n"/>
      <c r="X24" s="353" t="n"/>
      <c r="Y24" s="452" t="n"/>
      <c r="Z24" s="353" t="n"/>
      <c r="AA24" s="452" t="n"/>
      <c r="AB24" s="353" t="n"/>
      <c r="AC24" s="452" t="n"/>
      <c r="AD24" s="353" t="n"/>
      <c r="AE24" s="452" t="n"/>
      <c r="AF24" s="353" t="n"/>
      <c r="AG24" s="452" t="n"/>
      <c r="AH24" s="353" t="n"/>
      <c r="AI24" s="452" t="n"/>
      <c r="AJ24" s="353" t="n"/>
      <c r="AK24" s="452" t="n"/>
      <c r="AL24" s="353" t="n"/>
      <c r="AM24" s="452" t="n"/>
      <c r="AN24" s="353" t="n"/>
      <c r="AO24" s="452" t="n"/>
      <c r="AP24" s="353" t="n"/>
      <c r="AQ24" s="452" t="n"/>
      <c r="AR24" s="353" t="n"/>
      <c r="AS24" s="452" t="n"/>
      <c r="AT24" s="353" t="n"/>
      <c r="AU24" s="452" t="n"/>
      <c r="AV24" s="353" t="n"/>
      <c r="AW24" s="452" t="n"/>
      <c r="AX24" s="353" t="n"/>
      <c r="AY24" s="452" t="n"/>
      <c r="AZ24" s="353" t="n"/>
      <c r="BA24" s="452" t="n"/>
      <c r="BB24" s="353" t="n"/>
      <c r="BC24" s="452" t="n"/>
      <c r="BD24" s="353" t="n"/>
      <c r="BE24" s="452" t="n"/>
      <c r="BF24" s="353" t="n"/>
      <c r="BG24" s="452" t="n"/>
      <c r="BH24" s="353" t="n"/>
      <c r="BI24" s="452" t="n"/>
      <c r="BJ24" s="167" t="n"/>
      <c r="BK24" s="186" t="n"/>
      <c r="BL24" s="167" t="n"/>
      <c r="BM24" s="155" t="n"/>
    </row>
    <row r="25">
      <c r="A25" s="9" t="inlineStr">
        <is>
          <t>Нажат чекбокс и кнопка "Подписать"</t>
        </is>
      </c>
      <c r="B25" s="336" t="n"/>
      <c r="C25" s="337">
        <f>B25/B20</f>
        <v/>
      </c>
      <c r="D25" s="336" t="n"/>
      <c r="E25" s="337">
        <f>D25/D20</f>
        <v/>
      </c>
      <c r="F25" s="336" t="n"/>
      <c r="G25" s="337" t="e">
        <v>#DIV/0!</v>
      </c>
      <c r="H25" s="336" t="n"/>
      <c r="I25" s="337" t="e">
        <v>#DIV/0!</v>
      </c>
      <c r="J25" s="336" t="n"/>
      <c r="K25" s="337">
        <f>J25/J20</f>
        <v/>
      </c>
      <c r="L25" s="336" t="n"/>
      <c r="M25" s="337">
        <f>L25/L20</f>
        <v/>
      </c>
      <c r="N25" s="336" t="n"/>
      <c r="O25" s="337">
        <f>N25/N20</f>
        <v/>
      </c>
      <c r="P25" s="336" t="n"/>
      <c r="Q25" s="337">
        <f>P25/P20</f>
        <v/>
      </c>
      <c r="R25" s="336" t="n"/>
      <c r="S25" s="337">
        <f>R25/R20</f>
        <v/>
      </c>
      <c r="T25" s="336" t="n"/>
      <c r="U25" s="337">
        <f>T25/T20</f>
        <v/>
      </c>
      <c r="V25" s="336" t="n"/>
      <c r="W25" s="337">
        <f>V25/V20</f>
        <v/>
      </c>
      <c r="X25" s="336" t="n"/>
      <c r="Y25" s="337">
        <f>X25/X20</f>
        <v/>
      </c>
      <c r="Z25" s="336" t="n"/>
      <c r="AA25" s="337">
        <f>Z25/Z20</f>
        <v/>
      </c>
      <c r="AB25" s="336" t="n"/>
      <c r="AC25" s="337">
        <f>AB25/AB20</f>
        <v/>
      </c>
      <c r="AD25" s="336" t="n"/>
      <c r="AE25" s="337">
        <f>AD25/AD20</f>
        <v/>
      </c>
      <c r="AF25" s="336" t="n"/>
      <c r="AG25" s="337">
        <f>AF25/AF20</f>
        <v/>
      </c>
      <c r="AH25" s="336" t="n"/>
      <c r="AI25" s="337">
        <f>AH25/AH20</f>
        <v/>
      </c>
      <c r="AJ25" s="336" t="n"/>
      <c r="AK25" s="337">
        <f>AJ25/AJ20</f>
        <v/>
      </c>
      <c r="AL25" s="336" t="n"/>
      <c r="AM25" s="337">
        <f>AL25/AL20</f>
        <v/>
      </c>
      <c r="AN25" s="336" t="n"/>
      <c r="AO25" s="337" t="inlineStr">
        <is>
          <t>#ДЕЛ/0!</t>
        </is>
      </c>
      <c r="AP25" s="336" t="n"/>
      <c r="AQ25" s="337" t="inlineStr">
        <is>
          <t>#ДЕЛ/0!</t>
        </is>
      </c>
      <c r="AR25" s="336" t="n"/>
      <c r="AS25" s="337" t="inlineStr">
        <is>
          <t>#ДЕЛ/0!</t>
        </is>
      </c>
      <c r="AT25" s="336" t="n"/>
      <c r="AU25" s="337" t="inlineStr">
        <is>
          <t>#ДЕЛ/0!</t>
        </is>
      </c>
      <c r="AV25" s="336" t="n"/>
      <c r="AW25" s="337" t="inlineStr">
        <is>
          <t>#ДЕЛ/0!</t>
        </is>
      </c>
      <c r="AX25" s="336" t="n"/>
      <c r="AY25" s="337" t="inlineStr">
        <is>
          <t>#ДЕЛ/0!</t>
        </is>
      </c>
      <c r="AZ25" s="336" t="n"/>
      <c r="BA25" s="337" t="inlineStr">
        <is>
          <t>#ДЕЛ/0!</t>
        </is>
      </c>
      <c r="BB25" s="336" t="n"/>
      <c r="BC25" s="337">
        <f>BB25/BB20</f>
        <v/>
      </c>
      <c r="BD25" s="336" t="n"/>
      <c r="BE25" s="337">
        <f>BD25/BD20</f>
        <v/>
      </c>
      <c r="BF25" s="336" t="n"/>
      <c r="BG25" s="337">
        <f>BF25/BF20</f>
        <v/>
      </c>
      <c r="BH25" s="336" t="n"/>
      <c r="BI25" s="337">
        <f>BH25/BH20</f>
        <v/>
      </c>
      <c r="BJ25" s="167">
        <f>AVERAGE(B25,D25,F25,H25,J25,L25,N25,P25,R25,T25,V25,X25,Z25,AB25,AD25,AF25,AH25,AJ25,AL25,AN25,AP25,AR25,AT25,AV25,AX25,AZ25,BB25,BD25,BF25,BH25)</f>
        <v/>
      </c>
      <c r="BK25" s="186">
        <f>BJ25/BJ20</f>
        <v/>
      </c>
      <c r="BL25" s="167">
        <f>SUM(B25,D25,F25,H25,J25,L25,N25,P25,R25,T25,V25,X25,Z25,AB25,AD25,AF25,AH25,AJ25,AL25,AN25,AP25,AR25,AT25,AV25,AX25,AZ25,BB25,BD25,BF25,BH25)</f>
        <v/>
      </c>
      <c r="BM25" s="155" t="n"/>
    </row>
    <row r="26">
      <c r="A26" s="9" t="inlineStr">
        <is>
          <t>Нажал "Внести платёж"</t>
        </is>
      </c>
      <c r="B26" s="336" t="n"/>
      <c r="C26" s="337">
        <f>B26/B20</f>
        <v/>
      </c>
      <c r="D26" s="336" t="n"/>
      <c r="E26" s="337">
        <f>D26/D20</f>
        <v/>
      </c>
      <c r="F26" s="336" t="n"/>
      <c r="G26" s="337" t="e">
        <v>#DIV/0!</v>
      </c>
      <c r="H26" s="336" t="n"/>
      <c r="I26" s="337" t="e">
        <v>#DIV/0!</v>
      </c>
      <c r="J26" s="336" t="n"/>
      <c r="K26" s="337">
        <f>J26/J20</f>
        <v/>
      </c>
      <c r="L26" s="336" t="n"/>
      <c r="M26" s="337">
        <f>L26/L20</f>
        <v/>
      </c>
      <c r="N26" s="336" t="n"/>
      <c r="O26" s="337">
        <f>N26/N20</f>
        <v/>
      </c>
      <c r="P26" s="336" t="n"/>
      <c r="Q26" s="337">
        <f>P26/P20</f>
        <v/>
      </c>
      <c r="R26" s="336" t="n"/>
      <c r="S26" s="337">
        <f>R26/R20</f>
        <v/>
      </c>
      <c r="T26" s="336" t="n"/>
      <c r="U26" s="337">
        <f>T26/T20</f>
        <v/>
      </c>
      <c r="V26" s="336" t="n"/>
      <c r="W26" s="337">
        <f>V26/V20</f>
        <v/>
      </c>
      <c r="X26" s="336" t="n"/>
      <c r="Y26" s="337">
        <f>X26/X20</f>
        <v/>
      </c>
      <c r="Z26" s="336" t="n"/>
      <c r="AA26" s="337">
        <f>Z26/Z20</f>
        <v/>
      </c>
      <c r="AB26" s="336" t="n"/>
      <c r="AC26" s="337">
        <f>AB26/AB20</f>
        <v/>
      </c>
      <c r="AD26" s="336" t="n"/>
      <c r="AE26" s="337">
        <f>AD26/AD20</f>
        <v/>
      </c>
      <c r="AF26" s="336" t="n"/>
      <c r="AG26" s="337">
        <f>AF26/AF20</f>
        <v/>
      </c>
      <c r="AH26" s="336" t="n"/>
      <c r="AI26" s="337">
        <f>AH26/AH20</f>
        <v/>
      </c>
      <c r="AJ26" s="336" t="n"/>
      <c r="AK26" s="337">
        <f>AJ26/AJ20</f>
        <v/>
      </c>
      <c r="AL26" s="336" t="n"/>
      <c r="AM26" s="337">
        <f>AL26/AL20</f>
        <v/>
      </c>
      <c r="AN26" s="336" t="n"/>
      <c r="AO26" s="337" t="inlineStr">
        <is>
          <t>#ДЕЛ/0!</t>
        </is>
      </c>
      <c r="AP26" s="336" t="n"/>
      <c r="AQ26" s="337" t="inlineStr">
        <is>
          <t>#ДЕЛ/0!</t>
        </is>
      </c>
      <c r="AR26" s="336" t="n"/>
      <c r="AS26" s="337" t="inlineStr">
        <is>
          <t>#ДЕЛ/0!</t>
        </is>
      </c>
      <c r="AT26" s="336" t="n"/>
      <c r="AU26" s="337" t="inlineStr">
        <is>
          <t>#ДЕЛ/0!</t>
        </is>
      </c>
      <c r="AV26" s="336" t="n"/>
      <c r="AW26" s="337" t="inlineStr">
        <is>
          <t>#ДЕЛ/0!</t>
        </is>
      </c>
      <c r="AX26" s="336" t="n"/>
      <c r="AY26" s="337" t="inlineStr">
        <is>
          <t>#ДЕЛ/0!</t>
        </is>
      </c>
      <c r="AZ26" s="336" t="n"/>
      <c r="BA26" s="337" t="inlineStr">
        <is>
          <t>#ДЕЛ/0!</t>
        </is>
      </c>
      <c r="BB26" s="336" t="n"/>
      <c r="BC26" s="337">
        <f>BB26/BB20</f>
        <v/>
      </c>
      <c r="BD26" s="336" t="n"/>
      <c r="BE26" s="337">
        <f>BD26/BD20</f>
        <v/>
      </c>
      <c r="BF26" s="336" t="n"/>
      <c r="BG26" s="337">
        <f>BF26/BF20</f>
        <v/>
      </c>
      <c r="BH26" s="336" t="n"/>
      <c r="BI26" s="337">
        <f>BH26/BH20</f>
        <v/>
      </c>
      <c r="BJ26" s="167">
        <f>AVERAGE(B26,D26,F26,H26,J26,L26,N26,P26,R26,T26,V26,X26,Z26,AB26,AD26,AF26,AH26,AJ26,AL26,AN26,AP26,AR26,AT26,AV26,AX26,AZ26,BB26,BD26,BF26,BH26)</f>
        <v/>
      </c>
      <c r="BK26" s="186">
        <f>BJ26/BJ20</f>
        <v/>
      </c>
      <c r="BL26" s="167">
        <f>SUM(B26,D26,F26,H26,J26,L26,N26,P26,R26,T26,V26,X26,Z26,AB26,AD26,AF26,AH26,AJ26,AL26,AN26,AP26,AR26,AT26,AV26,AX26,AZ26,BB26,BD26,BF26,BH26)</f>
        <v/>
      </c>
      <c r="BM26" s="155" t="n"/>
    </row>
    <row r="27" ht="15.75" customHeight="1" s="665" thickBot="1">
      <c r="A27" s="9" t="inlineStr">
        <is>
          <t>Страница "Деньги успешно зачислены"</t>
        </is>
      </c>
      <c r="B27" s="336" t="n"/>
      <c r="C27" s="337">
        <f>B27/B20</f>
        <v/>
      </c>
      <c r="D27" s="336" t="n"/>
      <c r="E27" s="337">
        <f>D27/D20</f>
        <v/>
      </c>
      <c r="F27" s="336" t="n"/>
      <c r="G27" s="337" t="e">
        <v>#DIV/0!</v>
      </c>
      <c r="H27" s="336" t="n"/>
      <c r="I27" s="337" t="e">
        <v>#DIV/0!</v>
      </c>
      <c r="J27" s="336" t="n"/>
      <c r="K27" s="337">
        <f>J27/J20</f>
        <v/>
      </c>
      <c r="L27" s="336" t="n"/>
      <c r="M27" s="337">
        <f>L27/L20</f>
        <v/>
      </c>
      <c r="N27" s="336" t="n"/>
      <c r="O27" s="337">
        <f>N27/N20</f>
        <v/>
      </c>
      <c r="P27" s="336" t="n"/>
      <c r="Q27" s="337">
        <f>P27/P20</f>
        <v/>
      </c>
      <c r="R27" s="336" t="n"/>
      <c r="S27" s="337">
        <f>R27/R20</f>
        <v/>
      </c>
      <c r="T27" s="336" t="n"/>
      <c r="U27" s="337">
        <f>T27/T20</f>
        <v/>
      </c>
      <c r="V27" s="336" t="n"/>
      <c r="W27" s="337">
        <f>V27/V20</f>
        <v/>
      </c>
      <c r="X27" s="336" t="n"/>
      <c r="Y27" s="337">
        <f>X27/X20</f>
        <v/>
      </c>
      <c r="Z27" s="336" t="n"/>
      <c r="AA27" s="337">
        <f>Z27/Z20</f>
        <v/>
      </c>
      <c r="AB27" s="336" t="n"/>
      <c r="AC27" s="337">
        <f>AB27/AB20</f>
        <v/>
      </c>
      <c r="AD27" s="336" t="n"/>
      <c r="AE27" s="337">
        <f>AD27/AD20</f>
        <v/>
      </c>
      <c r="AF27" s="336" t="n"/>
      <c r="AG27" s="337">
        <f>AF27/AF20</f>
        <v/>
      </c>
      <c r="AH27" s="336" t="n"/>
      <c r="AI27" s="337">
        <f>AH27/AH20</f>
        <v/>
      </c>
      <c r="AJ27" s="336" t="n"/>
      <c r="AK27" s="337">
        <f>AJ27/AJ20</f>
        <v/>
      </c>
      <c r="AL27" s="336" t="n"/>
      <c r="AM27" s="337">
        <f>AL27/AL20</f>
        <v/>
      </c>
      <c r="AN27" s="336" t="n"/>
      <c r="AO27" s="337" t="inlineStr">
        <is>
          <t>#ДЕЛ/0!</t>
        </is>
      </c>
      <c r="AP27" s="336" t="n"/>
      <c r="AQ27" s="337" t="inlineStr">
        <is>
          <t>#ДЕЛ/0!</t>
        </is>
      </c>
      <c r="AR27" s="336" t="n"/>
      <c r="AS27" s="337" t="inlineStr">
        <is>
          <t>#ДЕЛ/0!</t>
        </is>
      </c>
      <c r="AT27" s="336" t="n"/>
      <c r="AU27" s="337" t="inlineStr">
        <is>
          <t>#ДЕЛ/0!</t>
        </is>
      </c>
      <c r="AV27" s="336" t="n"/>
      <c r="AW27" s="337" t="inlineStr">
        <is>
          <t>#ДЕЛ/0!</t>
        </is>
      </c>
      <c r="AX27" s="336" t="n"/>
      <c r="AY27" s="337" t="inlineStr">
        <is>
          <t>#ДЕЛ/0!</t>
        </is>
      </c>
      <c r="AZ27" s="336" t="n"/>
      <c r="BA27" s="337" t="inlineStr">
        <is>
          <t>#ДЕЛ/0!</t>
        </is>
      </c>
      <c r="BB27" s="336" t="n"/>
      <c r="BC27" s="337">
        <f>BB27/BB20</f>
        <v/>
      </c>
      <c r="BD27" s="336" t="n"/>
      <c r="BE27" s="337">
        <f>BD27/BD20</f>
        <v/>
      </c>
      <c r="BF27" s="336" t="n"/>
      <c r="BG27" s="337">
        <f>BF27/BF20</f>
        <v/>
      </c>
      <c r="BH27" s="336" t="n"/>
      <c r="BI27" s="337">
        <f>BH27/BH20</f>
        <v/>
      </c>
      <c r="BJ27" s="167">
        <f>AVERAGE(B27,D27,F27,H27,J27,L27,N27,P27,R27,T27,V27,X27,Z27,AB27,AD27,AF27,AH27,AJ27,AL27,AN27,AP27,AR27,AT27,AV27,AX27,AZ27,BB27,BD27,BF27,BH27)</f>
        <v/>
      </c>
      <c r="BK27" s="186">
        <f>BJ27/BJ20</f>
        <v/>
      </c>
      <c r="BL27" s="167">
        <f>SUM(B27,D27,F27,H27,J27,L27,N27,P27,R27,T27,V27,X27,Z27,AB27,AD27,AF27,AH27,AJ27,AL27,AN27,AP27,AR27,AT27,AV27,AX27,AZ27,BB27,BD27,BF27,BH27)</f>
        <v/>
      </c>
      <c r="BM27" s="155" t="n"/>
    </row>
    <row r="28" ht="15.75" customHeight="1" s="665" thickBot="1">
      <c r="A28" s="10" t="inlineStr">
        <is>
          <t>Возврат из платёжной системы</t>
        </is>
      </c>
      <c r="B28" s="332" t="n">
        <v>1040</v>
      </c>
      <c r="C28" s="333" t="n"/>
      <c r="D28" s="332" t="n">
        <v>1096</v>
      </c>
      <c r="E28" s="333" t="n"/>
      <c r="F28" s="332" t="n">
        <v>1381</v>
      </c>
      <c r="G28" s="333" t="n"/>
      <c r="H28" s="332" t="n">
        <v>1099</v>
      </c>
      <c r="I28" s="333" t="n"/>
      <c r="J28" s="332" t="n">
        <v>617</v>
      </c>
      <c r="K28" s="333" t="n"/>
      <c r="L28" s="332" t="n">
        <v>1689</v>
      </c>
      <c r="M28" s="333" t="n"/>
      <c r="N28" s="332" t="n">
        <v>1519</v>
      </c>
      <c r="O28" s="333" t="n"/>
      <c r="P28" s="332" t="n">
        <v>1304</v>
      </c>
      <c r="Q28" s="333" t="n"/>
      <c r="R28" s="332" t="n">
        <v>1391</v>
      </c>
      <c r="S28" s="333" t="n"/>
      <c r="T28" s="332" t="n">
        <v>3936</v>
      </c>
      <c r="U28" s="333" t="n"/>
      <c r="V28" s="332" t="n">
        <v>3394</v>
      </c>
      <c r="W28" s="333" t="n"/>
      <c r="X28" s="332" t="n">
        <v>1674</v>
      </c>
      <c r="Y28" s="333" t="n"/>
      <c r="Z28" s="332" t="n">
        <v>3109</v>
      </c>
      <c r="AA28" s="333" t="n"/>
      <c r="AB28" s="332" t="n">
        <v>3385</v>
      </c>
      <c r="AC28" s="333" t="n"/>
      <c r="AD28" s="332" t="n">
        <v>4505</v>
      </c>
      <c r="AE28" s="333" t="n"/>
      <c r="AF28" s="332" t="n">
        <v>4603</v>
      </c>
      <c r="AG28" s="333" t="n"/>
      <c r="AH28" s="332" t="n">
        <v>3218</v>
      </c>
      <c r="AI28" s="333" t="n"/>
      <c r="AJ28" s="332" t="n">
        <v>1983</v>
      </c>
      <c r="AK28" s="333" t="n"/>
      <c r="AL28" s="332" t="n">
        <v>819</v>
      </c>
      <c r="AM28" s="333" t="n"/>
      <c r="AN28" s="332" t="n">
        <v>1713</v>
      </c>
      <c r="AO28" s="333" t="n"/>
      <c r="AP28" s="332" t="n">
        <v>1735</v>
      </c>
      <c r="AQ28" s="333" t="n"/>
      <c r="AR28" s="332" t="n">
        <v>1377</v>
      </c>
      <c r="AS28" s="333" t="n"/>
      <c r="AT28" s="332" t="n">
        <v>1412</v>
      </c>
      <c r="AU28" s="333" t="n"/>
      <c r="AV28" s="332" t="n">
        <v>1437</v>
      </c>
      <c r="AW28" s="333" t="n"/>
      <c r="AX28" s="332" t="n">
        <v>927</v>
      </c>
      <c r="AY28" s="333" t="n"/>
      <c r="AZ28" s="332" t="n">
        <v>491</v>
      </c>
      <c r="BA28" s="333" t="n"/>
      <c r="BB28" s="332" t="n">
        <v>1161</v>
      </c>
      <c r="BC28" s="333" t="n"/>
      <c r="BD28" s="332" t="n">
        <v>805</v>
      </c>
      <c r="BE28" s="333" t="n"/>
      <c r="BF28" s="332" t="n">
        <v>609</v>
      </c>
      <c r="BG28" s="333" t="n"/>
      <c r="BH28" s="332" t="n">
        <v>825</v>
      </c>
      <c r="BI28" s="333" t="n"/>
      <c r="BJ28" s="195">
        <f>AVERAGE(B28,D28,F28,H28,J28,L28,N28,P28,R28,T28,V28,X28,Z28,AB28,AD28,AF28,AH28,AJ28,AL28,AN28,AP28,AR28,AT28,AV28,AX28,AZ28,BB28,BD28,BF28,BH28)</f>
        <v/>
      </c>
      <c r="BK28" s="196" t="n"/>
      <c r="BL28" s="195">
        <f>SUM(B28,D28,F28,H28,J28,L28,N28,P28,R28,T28,V28,X28,Z28,AB28,AD28,AF28,AH28,AJ28,AL28,AN28,AP28,AR28,AT28,AV28,AX28,AZ28,BB28,BD28,BF28,BH28)</f>
        <v/>
      </c>
      <c r="BM28" s="155" t="n"/>
    </row>
    <row r="29">
      <c r="A29" s="6" t="inlineStr">
        <is>
          <t>Составная конверсия «Voice-авторизация»</t>
        </is>
      </c>
      <c r="B29" s="353" t="n"/>
      <c r="C29" s="452" t="n"/>
      <c r="D29" s="353" t="n"/>
      <c r="E29" s="452" t="n"/>
      <c r="F29" s="353" t="n"/>
      <c r="G29" s="452" t="n"/>
      <c r="H29" s="353" t="n"/>
      <c r="I29" s="452" t="n"/>
      <c r="J29" s="353" t="n"/>
      <c r="K29" s="452" t="n"/>
      <c r="L29" s="353" t="n"/>
      <c r="M29" s="452" t="n"/>
      <c r="N29" s="353" t="n"/>
      <c r="O29" s="452" t="n"/>
      <c r="P29" s="353" t="n"/>
      <c r="Q29" s="452" t="n"/>
      <c r="R29" s="353" t="n"/>
      <c r="S29" s="452" t="n"/>
      <c r="T29" s="353" t="n"/>
      <c r="U29" s="452" t="n"/>
      <c r="V29" s="353" t="n"/>
      <c r="W29" s="452" t="n"/>
      <c r="X29" s="353" t="n"/>
      <c r="Y29" s="452" t="n"/>
      <c r="Z29" s="353" t="n"/>
      <c r="AA29" s="452" t="n"/>
      <c r="AB29" s="353" t="n"/>
      <c r="AC29" s="452" t="n"/>
      <c r="AD29" s="353" t="n"/>
      <c r="AE29" s="452" t="n"/>
      <c r="AF29" s="353" t="n"/>
      <c r="AG29" s="452" t="n"/>
      <c r="AH29" s="353" t="n"/>
      <c r="AI29" s="452" t="n"/>
      <c r="AJ29" s="353" t="n"/>
      <c r="AK29" s="452" t="n"/>
      <c r="AL29" s="353" t="n"/>
      <c r="AM29" s="452" t="n"/>
      <c r="AN29" s="353" t="n"/>
      <c r="AO29" s="452" t="n"/>
      <c r="AP29" s="353" t="n"/>
      <c r="AQ29" s="452" t="n"/>
      <c r="AR29" s="353" t="n"/>
      <c r="AS29" s="452" t="n"/>
      <c r="AT29" s="353" t="n"/>
      <c r="AU29" s="452" t="n"/>
      <c r="AV29" s="353" t="n"/>
      <c r="AW29" s="452" t="n"/>
      <c r="AX29" s="353" t="n"/>
      <c r="AY29" s="452" t="n"/>
      <c r="AZ29" s="353" t="n"/>
      <c r="BA29" s="452" t="n"/>
      <c r="BB29" s="353" t="n"/>
      <c r="BC29" s="452" t="n"/>
      <c r="BD29" s="353" t="n"/>
      <c r="BE29" s="452" t="n"/>
      <c r="BF29" s="353" t="n"/>
      <c r="BG29" s="452" t="n"/>
      <c r="BH29" s="353" t="n"/>
      <c r="BI29" s="452" t="n"/>
      <c r="BJ29" s="167" t="n"/>
      <c r="BK29" s="170" t="n"/>
      <c r="BL29" s="167" t="n"/>
      <c r="BM29" s="155" t="n"/>
    </row>
    <row r="30">
      <c r="A30" s="9" t="inlineStr">
        <is>
          <t>Открылось окно авторизации</t>
        </is>
      </c>
      <c r="B30" s="468" t="n">
        <v>10319</v>
      </c>
      <c r="C30" s="469">
        <f>B30/B4</f>
        <v/>
      </c>
      <c r="D30" s="468" t="n">
        <v>10015</v>
      </c>
      <c r="E30" s="469">
        <f>D30/D4</f>
        <v/>
      </c>
      <c r="F30" s="468" t="n">
        <v>11975</v>
      </c>
      <c r="G30" s="469" t="n">
        <v>0.9473</v>
      </c>
      <c r="H30" s="468" t="n">
        <v>9304</v>
      </c>
      <c r="I30" s="469" t="n">
        <v>0.9403</v>
      </c>
      <c r="J30" s="468" t="n">
        <v>7999</v>
      </c>
      <c r="K30" s="469">
        <f>J30/J4</f>
        <v/>
      </c>
      <c r="L30" s="468" t="n">
        <v>12182</v>
      </c>
      <c r="M30" s="469">
        <f>L30/L4</f>
        <v/>
      </c>
      <c r="N30" s="468" t="n">
        <v>11952</v>
      </c>
      <c r="O30" s="469">
        <f>N30/N4</f>
        <v/>
      </c>
      <c r="P30" s="468" t="n">
        <v>11377</v>
      </c>
      <c r="Q30" s="469">
        <f>P30/P4</f>
        <v/>
      </c>
      <c r="R30" s="468" t="n">
        <v>11874</v>
      </c>
      <c r="S30" s="469">
        <f>R30/R4</f>
        <v/>
      </c>
      <c r="T30" s="468" t="n">
        <v>22053</v>
      </c>
      <c r="U30" s="469">
        <f>T30/T4</f>
        <v/>
      </c>
      <c r="V30" s="468" t="n">
        <v>15939</v>
      </c>
      <c r="W30" s="469">
        <f>V30/V4</f>
        <v/>
      </c>
      <c r="X30" s="468" t="n">
        <v>10303</v>
      </c>
      <c r="Y30" s="469">
        <f>X30/X4</f>
        <v/>
      </c>
      <c r="Z30" s="468" t="n">
        <v>13616</v>
      </c>
      <c r="AA30" s="469">
        <f>Z30/Z4</f>
        <v/>
      </c>
      <c r="AB30" s="468" t="n">
        <v>17490</v>
      </c>
      <c r="AC30" s="469">
        <f>AB30/AB4</f>
        <v/>
      </c>
      <c r="AD30" s="468" t="n">
        <v>20836</v>
      </c>
      <c r="AE30" s="469">
        <f>AD30/AD4</f>
        <v/>
      </c>
      <c r="AF30" s="468" t="n">
        <v>18423</v>
      </c>
      <c r="AG30" s="469">
        <f>AF30/AF4</f>
        <v/>
      </c>
      <c r="AH30" s="468" t="n">
        <v>14977</v>
      </c>
      <c r="AI30" s="469">
        <f>AH30/AH4</f>
        <v/>
      </c>
      <c r="AJ30" s="468" t="n">
        <v>10959</v>
      </c>
      <c r="AK30" s="469">
        <f>AJ30/AJ4</f>
        <v/>
      </c>
      <c r="AL30" s="468" t="n">
        <v>8151</v>
      </c>
      <c r="AM30" s="469">
        <f>AL30/AL4</f>
        <v/>
      </c>
      <c r="AN30" s="468" t="n">
        <v>11856</v>
      </c>
      <c r="AO30" s="469" t="n">
        <v>0.9379999999999999</v>
      </c>
      <c r="AP30" s="468" t="n">
        <v>11591</v>
      </c>
      <c r="AQ30" s="469" t="n">
        <v>0.9424</v>
      </c>
      <c r="AR30" s="468" t="n">
        <v>10708</v>
      </c>
      <c r="AS30" s="469" t="n">
        <v>0.9409</v>
      </c>
      <c r="AT30" s="468" t="n">
        <v>10280</v>
      </c>
      <c r="AU30" s="469" t="n">
        <v>0.9383</v>
      </c>
      <c r="AV30" s="468" t="n">
        <v>11217</v>
      </c>
      <c r="AW30" s="469" t="n">
        <v>0.929</v>
      </c>
      <c r="AX30" s="468" t="n">
        <v>8227</v>
      </c>
      <c r="AY30" s="469" t="n">
        <v>0.9421</v>
      </c>
      <c r="AZ30" s="468" t="n">
        <v>6624</v>
      </c>
      <c r="BA30" s="469" t="n">
        <v>0.9585</v>
      </c>
      <c r="BB30" s="468" t="n">
        <v>9812</v>
      </c>
      <c r="BC30" s="469">
        <f>BB30/BB4</f>
        <v/>
      </c>
      <c r="BD30" s="468" t="n">
        <v>9420</v>
      </c>
      <c r="BE30" s="469">
        <f>BD30/BD4</f>
        <v/>
      </c>
      <c r="BF30" s="468" t="n">
        <v>8963</v>
      </c>
      <c r="BG30" s="469">
        <f>BF30/BF4</f>
        <v/>
      </c>
      <c r="BH30" s="468" t="n">
        <v>6866</v>
      </c>
      <c r="BI30" s="469">
        <f>BH30/BH4</f>
        <v/>
      </c>
      <c r="BJ30" s="167">
        <f>AVERAGE(B30,D30,F30,H30,J30,L30,N30,P30,R30,T30,V30,X30,Z30,AB30,AD30,AF30,AH30,AJ30,AL30,AN30,AP30,AR30,AT30,AV30,AX30,AZ30,BB30,BD30,BF30,BH30)</f>
        <v/>
      </c>
      <c r="BK30" s="170">
        <f>BJ30/BJ4</f>
        <v/>
      </c>
      <c r="BL30" s="167">
        <f>SUM(B30,D30,F30,H30,J30,L30,N30,P30,R30,T30,V30,X30,Z30,AB30,AD30,AF30,AH30,AJ30,AL30,AN30,AP30,AR30,AT30,AV30,AX30,AZ30,BB30,BD30,BF30,BH30)</f>
        <v/>
      </c>
      <c r="BM30" s="155" t="n"/>
    </row>
    <row r="31">
      <c r="A31" s="9" t="inlineStr">
        <is>
          <t>Ввёл код</t>
        </is>
      </c>
      <c r="B31" s="468" t="n">
        <v>9929</v>
      </c>
      <c r="C31" s="469">
        <f>B31/B30</f>
        <v/>
      </c>
      <c r="D31" s="468" t="n">
        <v>9666</v>
      </c>
      <c r="E31" s="469">
        <f>D31/D30</f>
        <v/>
      </c>
      <c r="F31" s="468" t="n">
        <v>11505</v>
      </c>
      <c r="G31" s="469" t="n">
        <v>0.9608</v>
      </c>
      <c r="H31" s="468" t="n">
        <v>8945</v>
      </c>
      <c r="I31" s="469" t="n">
        <v>0.9614</v>
      </c>
      <c r="J31" s="468" t="n">
        <v>7683</v>
      </c>
      <c r="K31" s="469">
        <f>J31/J30</f>
        <v/>
      </c>
      <c r="L31" s="468" t="n">
        <v>11706</v>
      </c>
      <c r="M31" s="469">
        <f>L31/L30</f>
        <v/>
      </c>
      <c r="N31" s="468" t="n">
        <v>11508</v>
      </c>
      <c r="O31" s="469">
        <f>N31/N30</f>
        <v/>
      </c>
      <c r="P31" s="468" t="n">
        <v>10945</v>
      </c>
      <c r="Q31" s="469">
        <f>P31/P30</f>
        <v/>
      </c>
      <c r="R31" s="468" t="n">
        <v>11431</v>
      </c>
      <c r="S31" s="469">
        <f>R31/R30</f>
        <v/>
      </c>
      <c r="T31" s="468" t="n">
        <v>21283</v>
      </c>
      <c r="U31" s="469">
        <f>T31/T30</f>
        <v/>
      </c>
      <c r="V31" s="468" t="n">
        <v>15344</v>
      </c>
      <c r="W31" s="469">
        <f>V31/V30</f>
        <v/>
      </c>
      <c r="X31" s="468" t="n">
        <v>9902</v>
      </c>
      <c r="Y31" s="469">
        <f>X31/X30</f>
        <v/>
      </c>
      <c r="Z31" s="468" t="n">
        <v>13065</v>
      </c>
      <c r="AA31" s="469">
        <f>Z31/Z30</f>
        <v/>
      </c>
      <c r="AB31" s="468" t="n">
        <v>16833</v>
      </c>
      <c r="AC31" s="469">
        <f>AB31/AB30</f>
        <v/>
      </c>
      <c r="AD31" s="468" t="n">
        <v>20048</v>
      </c>
      <c r="AE31" s="469">
        <f>AD31/AD30</f>
        <v/>
      </c>
      <c r="AF31" s="468" t="n">
        <v>17687</v>
      </c>
      <c r="AG31" s="469">
        <f>AF31/AF30</f>
        <v/>
      </c>
      <c r="AH31" s="468" t="n">
        <v>14358</v>
      </c>
      <c r="AI31" s="469">
        <f>AH31/AH30</f>
        <v/>
      </c>
      <c r="AJ31" s="468" t="n">
        <v>10479</v>
      </c>
      <c r="AK31" s="469">
        <f>AJ31/AJ30</f>
        <v/>
      </c>
      <c r="AL31" s="468" t="n">
        <v>7841</v>
      </c>
      <c r="AM31" s="469">
        <f>AL31/AL30</f>
        <v/>
      </c>
      <c r="AN31" s="468" t="n">
        <v>11322</v>
      </c>
      <c r="AO31" s="469" t="n">
        <v>0.955</v>
      </c>
      <c r="AP31" s="468" t="n">
        <v>11140</v>
      </c>
      <c r="AQ31" s="469" t="n">
        <v>0.9611</v>
      </c>
      <c r="AR31" s="468" t="n">
        <v>10265</v>
      </c>
      <c r="AS31" s="469" t="n">
        <v>0.9586</v>
      </c>
      <c r="AT31" s="468" t="n">
        <v>9842</v>
      </c>
      <c r="AU31" s="469" t="n">
        <v>0.9574</v>
      </c>
      <c r="AV31" s="468" t="n">
        <v>10784</v>
      </c>
      <c r="AW31" s="469" t="n">
        <v>0.9614</v>
      </c>
      <c r="AX31" s="468" t="n">
        <v>7918</v>
      </c>
      <c r="AY31" s="469" t="n">
        <v>0.9624</v>
      </c>
      <c r="AZ31" s="468" t="n">
        <v>6370</v>
      </c>
      <c r="BA31" s="469" t="n">
        <v>0.9617</v>
      </c>
      <c r="BB31" s="468" t="n">
        <v>9472</v>
      </c>
      <c r="BC31" s="469">
        <f>BB31/BB30</f>
        <v/>
      </c>
      <c r="BD31" s="468" t="n">
        <v>9009</v>
      </c>
      <c r="BE31" s="469">
        <f>BD31/BD30</f>
        <v/>
      </c>
      <c r="BF31" s="468" t="n">
        <v>8656</v>
      </c>
      <c r="BG31" s="469">
        <f>BF31/BF30</f>
        <v/>
      </c>
      <c r="BH31" s="468" t="n">
        <v>6632</v>
      </c>
      <c r="BI31" s="469">
        <f>BH31/BH30</f>
        <v/>
      </c>
      <c r="BJ31" s="167">
        <f>AVERAGE(B31,D31,F31,H31,J31,L31,N31,P31,R31,T31,V31,X31,Z31,AB31,AD31,AF31,AH31,AJ31,AL31,AN31,AP31,AR31,AT31,AV31,AX31,AZ31,BB31,BD31,BF31,BH31)</f>
        <v/>
      </c>
      <c r="BK31" s="170">
        <f>BJ31/BJ30</f>
        <v/>
      </c>
      <c r="BL31" s="167">
        <f>SUM(B31,D31,F31,H31,J31,L31,N31,P31,R31,T31,V31,X31,Z31,AB31,AD31,AF31,AH31,AJ31,AL31,AN31,AP31,AR31,AT31,AV31,AX31,AZ31,BB31,BD31,BF31,BH31)</f>
        <v/>
      </c>
      <c r="BM31" s="155" t="n"/>
    </row>
    <row r="32">
      <c r="A32" s="9" t="inlineStr">
        <is>
          <t>Нажал кнопку "Проверить код"</t>
        </is>
      </c>
      <c r="B32" s="468" t="n">
        <v>9520</v>
      </c>
      <c r="C32" s="469">
        <f>B32/B30</f>
        <v/>
      </c>
      <c r="D32" s="468" t="n">
        <v>9255</v>
      </c>
      <c r="E32" s="469">
        <f>D32/D30</f>
        <v/>
      </c>
      <c r="F32" s="468" t="n">
        <v>11013</v>
      </c>
      <c r="G32" s="469" t="n">
        <v>0.9197</v>
      </c>
      <c r="H32" s="468" t="n">
        <v>8563</v>
      </c>
      <c r="I32" s="469" t="n">
        <v>0.9204</v>
      </c>
      <c r="J32" s="468" t="n">
        <v>7347</v>
      </c>
      <c r="K32" s="469">
        <f>J32/J30</f>
        <v/>
      </c>
      <c r="L32" s="468" t="n">
        <v>11212</v>
      </c>
      <c r="M32" s="469">
        <f>L32/L30</f>
        <v/>
      </c>
      <c r="N32" s="468" t="n">
        <v>10995</v>
      </c>
      <c r="O32" s="469">
        <f>N32/N30</f>
        <v/>
      </c>
      <c r="P32" s="468" t="n">
        <v>10467</v>
      </c>
      <c r="Q32" s="469">
        <f>P32/P30</f>
        <v/>
      </c>
      <c r="R32" s="468" t="n">
        <v>10969</v>
      </c>
      <c r="S32" s="469">
        <f>R32/R30</f>
        <v/>
      </c>
      <c r="T32" s="468" t="n">
        <v>20760</v>
      </c>
      <c r="U32" s="469">
        <f>T32/T30</f>
        <v/>
      </c>
      <c r="V32" s="468" t="n">
        <v>14740</v>
      </c>
      <c r="W32" s="469">
        <f>V32/V30</f>
        <v/>
      </c>
      <c r="X32" s="468" t="n">
        <v>9481</v>
      </c>
      <c r="Y32" s="469">
        <f>X32/X30</f>
        <v/>
      </c>
      <c r="Z32" s="468" t="n">
        <v>12510</v>
      </c>
      <c r="AA32" s="469">
        <f>Z32/Z30</f>
        <v/>
      </c>
      <c r="AB32" s="468" t="n">
        <v>16138</v>
      </c>
      <c r="AC32" s="469">
        <f>AB32/AB30</f>
        <v/>
      </c>
      <c r="AD32" s="468" t="n">
        <v>19262</v>
      </c>
      <c r="AE32" s="469">
        <f>AD32/AD30</f>
        <v/>
      </c>
      <c r="AF32" s="468" t="n">
        <v>16983</v>
      </c>
      <c r="AG32" s="469">
        <f>AF32/AF30</f>
        <v/>
      </c>
      <c r="AH32" s="468" t="n">
        <v>13746</v>
      </c>
      <c r="AI32" s="469">
        <f>AH32/AH30</f>
        <v/>
      </c>
      <c r="AJ32" s="468" t="n">
        <v>10013</v>
      </c>
      <c r="AK32" s="469">
        <f>AJ32/AJ30</f>
        <v/>
      </c>
      <c r="AL32" s="468" t="n">
        <v>7396</v>
      </c>
      <c r="AM32" s="469">
        <f>AL32/AL30</f>
        <v/>
      </c>
      <c r="AN32" s="468" t="n">
        <v>10830</v>
      </c>
      <c r="AO32" s="469" t="n">
        <v>0.9135</v>
      </c>
      <c r="AP32" s="468" t="n">
        <v>10666</v>
      </c>
      <c r="AQ32" s="469" t="n">
        <v>0.9202</v>
      </c>
      <c r="AR32" s="468" t="n">
        <v>9809</v>
      </c>
      <c r="AS32" s="469" t="n">
        <v>0.916</v>
      </c>
      <c r="AT32" s="468" t="n">
        <v>9433</v>
      </c>
      <c r="AU32" s="469" t="n">
        <v>0.9176</v>
      </c>
      <c r="AV32" s="468" t="n">
        <v>10337</v>
      </c>
      <c r="AW32" s="469" t="n">
        <v>0.9215</v>
      </c>
      <c r="AX32" s="468" t="n">
        <v>7599</v>
      </c>
      <c r="AY32" s="469" t="n">
        <v>0.9237</v>
      </c>
      <c r="AZ32" s="468" t="n">
        <v>6110</v>
      </c>
      <c r="BA32" s="469" t="n">
        <v>0.9224</v>
      </c>
      <c r="BB32" s="468" t="n">
        <v>9095</v>
      </c>
      <c r="BC32" s="469">
        <f>BB32/BB30</f>
        <v/>
      </c>
      <c r="BD32" s="468" t="n">
        <v>8696</v>
      </c>
      <c r="BE32" s="469">
        <f>BD32/BD30</f>
        <v/>
      </c>
      <c r="BF32" s="468" t="n">
        <v>8394</v>
      </c>
      <c r="BG32" s="469">
        <f>BF32/BF30</f>
        <v/>
      </c>
      <c r="BH32" s="468" t="n">
        <v>8936</v>
      </c>
      <c r="BI32" s="469">
        <f>BH32/BH30</f>
        <v/>
      </c>
      <c r="BJ32" s="167">
        <f>AVERAGE(B32,D32,F32,H32,J32,L32,N32,P32,R32,T32,V32,X32,Z32,AB32,AD32,AF32,AH32,AJ32,AL32,AN32,AP32,AR32,AT32,AV32,AX32,AZ32,BB32,BD32,BF32,BH32)</f>
        <v/>
      </c>
      <c r="BK32" s="170">
        <f>BJ32/BJ30</f>
        <v/>
      </c>
      <c r="BL32" s="167">
        <f>SUM(B32,D32,F32,H32,J32,L32,N32,P32,R32,T32,V32,X32,Z32,AB32,AD32,AF32,AH32,AJ32,AL32,AN32,AP32,AR32,AT32,AV32,AX32,AZ32,BB32,BD32,BF32,BH32)</f>
        <v/>
      </c>
      <c r="BM32" s="155" t="n"/>
    </row>
    <row r="33" ht="15.75" customHeight="1" s="665" thickBot="1">
      <c r="A33" s="12" t="inlineStr">
        <is>
          <t>Код принят сервером</t>
        </is>
      </c>
      <c r="B33" s="468" t="n">
        <v>8996</v>
      </c>
      <c r="C33" s="469">
        <f>B33/B30</f>
        <v/>
      </c>
      <c r="D33" s="468" t="n">
        <v>8892</v>
      </c>
      <c r="E33" s="469">
        <f>D33/D30</f>
        <v/>
      </c>
      <c r="F33" s="468" t="n">
        <v>10647</v>
      </c>
      <c r="G33" s="469" t="n">
        <v>0.8891</v>
      </c>
      <c r="H33" s="468" t="n">
        <v>8207</v>
      </c>
      <c r="I33" s="469" t="n">
        <v>0.8821</v>
      </c>
      <c r="J33" s="468" t="n">
        <v>6915</v>
      </c>
      <c r="K33" s="469">
        <f>J33/J30</f>
        <v/>
      </c>
      <c r="L33" s="468" t="n">
        <v>10731</v>
      </c>
      <c r="M33" s="469">
        <f>L33/L30</f>
        <v/>
      </c>
      <c r="N33" s="468" t="n">
        <v>10575</v>
      </c>
      <c r="O33" s="469">
        <f>N33/N30</f>
        <v/>
      </c>
      <c r="P33" s="468" t="n">
        <v>10063</v>
      </c>
      <c r="Q33" s="469">
        <f>P33/P30</f>
        <v/>
      </c>
      <c r="R33" s="468" t="n">
        <v>10569</v>
      </c>
      <c r="S33" s="469">
        <f>R33/R30</f>
        <v/>
      </c>
      <c r="T33" s="468" t="n">
        <v>19976</v>
      </c>
      <c r="U33" s="469">
        <f>T33/T30</f>
        <v/>
      </c>
      <c r="V33" s="468" t="n">
        <v>14377</v>
      </c>
      <c r="W33" s="469">
        <f>V33/V30</f>
        <v/>
      </c>
      <c r="X33" s="468" t="n">
        <v>9180</v>
      </c>
      <c r="Y33" s="469">
        <f>X33/X30</f>
        <v/>
      </c>
      <c r="Z33" s="468" t="n">
        <v>12116</v>
      </c>
      <c r="AA33" s="469">
        <f>Z33/Z30</f>
        <v/>
      </c>
      <c r="AB33" s="468" t="n">
        <v>15701</v>
      </c>
      <c r="AC33" s="469">
        <f>AB33/AB30</f>
        <v/>
      </c>
      <c r="AD33" s="468" t="n">
        <v>18800</v>
      </c>
      <c r="AE33" s="469">
        <f>AD33/AD30</f>
        <v/>
      </c>
      <c r="AF33" s="468" t="n">
        <v>16532</v>
      </c>
      <c r="AG33" s="469">
        <f>AF33/AF30</f>
        <v/>
      </c>
      <c r="AH33" s="468" t="n">
        <v>13375</v>
      </c>
      <c r="AI33" s="469">
        <f>AH33/AH30</f>
        <v/>
      </c>
      <c r="AJ33" s="468" t="n">
        <v>9678</v>
      </c>
      <c r="AK33" s="469">
        <f>AJ33/AJ30</f>
        <v/>
      </c>
      <c r="AL33" s="468" t="n">
        <v>7057</v>
      </c>
      <c r="AM33" s="469">
        <f>AL33/AL30</f>
        <v/>
      </c>
      <c r="AN33" s="468" t="n">
        <v>10440</v>
      </c>
      <c r="AO33" s="469" t="n">
        <v>0.8806</v>
      </c>
      <c r="AP33" s="468" t="n">
        <v>10256</v>
      </c>
      <c r="AQ33" s="469" t="n">
        <v>0.8848</v>
      </c>
      <c r="AR33" s="468" t="n">
        <v>9420</v>
      </c>
      <c r="AS33" s="469" t="n">
        <v>0.8797</v>
      </c>
      <c r="AT33" s="468" t="n">
        <v>9103</v>
      </c>
      <c r="AU33" s="469" t="n">
        <v>0.8855</v>
      </c>
      <c r="AV33" s="468" t="n">
        <v>9990</v>
      </c>
      <c r="AW33" s="469" t="n">
        <v>0.8905999999999999</v>
      </c>
      <c r="AX33" s="468" t="n">
        <v>7265</v>
      </c>
      <c r="AY33" s="469" t="n">
        <v>0.8831</v>
      </c>
      <c r="AZ33" s="468" t="n">
        <v>5798</v>
      </c>
      <c r="BA33" s="469" t="n">
        <v>0.8753</v>
      </c>
      <c r="BB33" s="468" t="n">
        <v>8716</v>
      </c>
      <c r="BC33" s="469">
        <f>BB33/BB30</f>
        <v/>
      </c>
      <c r="BD33" s="468" t="n">
        <v>8354</v>
      </c>
      <c r="BE33" s="469">
        <f>BD33/BD30</f>
        <v/>
      </c>
      <c r="BF33" s="468" t="n">
        <v>7993</v>
      </c>
      <c r="BG33" s="469">
        <f>BF33/BF30</f>
        <v/>
      </c>
      <c r="BH33" s="468" t="n">
        <v>6115</v>
      </c>
      <c r="BI33" s="469">
        <f>BH33/BH30</f>
        <v/>
      </c>
      <c r="BJ33" s="167">
        <f>AVERAGE(B33,D33,F33,H33,J33,L33,N33,P33,R33,T33,V33,X33,Z33,AB33,AD33,AF33,AH33,AJ33,AL33,AN33,AP33,AR33,AT33,AV33,AX33,AZ33,BB33,BD33,BF33,BH33)</f>
        <v/>
      </c>
      <c r="BK33" s="170">
        <f>BJ33/BJ30</f>
        <v/>
      </c>
      <c r="BL33" s="167">
        <f>SUM(B33,D33,F33,H33,J33,L33,N33,P33,R33,T33,V33,X33,Z33,AB33,AD33,AF33,AH33,AJ33,AL33,AN33,AP33,AR33,AT33,AV33,AX33,AZ33,BB33,BD33,BF33,BH33)</f>
        <v/>
      </c>
      <c r="BM33" s="155" t="n"/>
    </row>
    <row r="34" ht="15.75" customHeight="1" s="665" thickBot="1">
      <c r="A34" s="10" t="inlineStr">
        <is>
          <t>Сменить телефон (клик в кнопку ЛК =100%)</t>
        </is>
      </c>
      <c r="B34" s="332" t="n">
        <v>221</v>
      </c>
      <c r="C34" s="333">
        <f>B34/B6</f>
        <v/>
      </c>
      <c r="D34" s="332" t="n">
        <v>211</v>
      </c>
      <c r="E34" s="333">
        <f>D34/D6</f>
        <v/>
      </c>
      <c r="F34" s="332" t="n">
        <v>254</v>
      </c>
      <c r="G34" s="333" t="n">
        <v>0.0583</v>
      </c>
      <c r="H34" s="332" t="n">
        <v>187</v>
      </c>
      <c r="I34" s="333" t="n">
        <v>0.0573</v>
      </c>
      <c r="J34" s="332" t="n">
        <v>181</v>
      </c>
      <c r="K34" s="333">
        <f>J34/J6</f>
        <v/>
      </c>
      <c r="L34" s="332" t="n">
        <v>274</v>
      </c>
      <c r="M34" s="333">
        <f>L34/L6</f>
        <v/>
      </c>
      <c r="N34" s="332" t="n">
        <v>261</v>
      </c>
      <c r="O34" s="333">
        <f>N34/N6</f>
        <v/>
      </c>
      <c r="P34" s="332" t="n">
        <v>223</v>
      </c>
      <c r="Q34" s="333">
        <f>P34/P6</f>
        <v/>
      </c>
      <c r="R34" s="332" t="n">
        <v>259</v>
      </c>
      <c r="S34" s="333">
        <f>R34/R6</f>
        <v/>
      </c>
      <c r="T34" s="332" t="n">
        <v>565</v>
      </c>
      <c r="U34" s="333">
        <f>T34/T6</f>
        <v/>
      </c>
      <c r="V34" s="332" t="n">
        <v>295</v>
      </c>
      <c r="W34" s="333">
        <f>V34/V6</f>
        <v/>
      </c>
      <c r="X34" s="332" t="n">
        <v>212</v>
      </c>
      <c r="Y34" s="333">
        <f>X34/X6</f>
        <v/>
      </c>
      <c r="Z34" s="332" t="n">
        <v>286</v>
      </c>
      <c r="AA34" s="333">
        <f>Z34/Z6</f>
        <v/>
      </c>
      <c r="AB34" s="332" t="n">
        <v>345</v>
      </c>
      <c r="AC34" s="333">
        <f>AB34/AB6</f>
        <v/>
      </c>
      <c r="AD34" s="332" t="n">
        <v>428</v>
      </c>
      <c r="AE34" s="333">
        <f>AD34/AD6</f>
        <v/>
      </c>
      <c r="AF34" s="332" t="n">
        <v>390</v>
      </c>
      <c r="AG34" s="333">
        <f>AF34/AF6</f>
        <v/>
      </c>
      <c r="AH34" s="332" t="n">
        <v>303</v>
      </c>
      <c r="AI34" s="333">
        <f>AH34/AH6</f>
        <v/>
      </c>
      <c r="AJ34" s="332" t="n">
        <v>243</v>
      </c>
      <c r="AK34" s="333">
        <f>AJ34/AJ6</f>
        <v/>
      </c>
      <c r="AL34" s="332" t="n">
        <v>188</v>
      </c>
      <c r="AM34" s="333">
        <f>AL34/AL6</f>
        <v/>
      </c>
      <c r="AN34" s="332" t="n">
        <v>264</v>
      </c>
      <c r="AO34" s="333" t="n">
        <v>0.0655</v>
      </c>
      <c r="AP34" s="332" t="n">
        <v>240</v>
      </c>
      <c r="AQ34" s="333" t="n">
        <v>0.06</v>
      </c>
      <c r="AR34" s="332" t="n">
        <v>259</v>
      </c>
      <c r="AS34" s="333" t="n">
        <v>0.06859999999999999</v>
      </c>
      <c r="AT34" s="332" t="n">
        <v>246</v>
      </c>
      <c r="AU34" s="333" t="n">
        <v>0.0688</v>
      </c>
      <c r="AV34" s="332" t="n">
        <v>245</v>
      </c>
      <c r="AW34" s="333" t="n">
        <v>0.0614</v>
      </c>
      <c r="AX34" s="332" t="n">
        <v>192</v>
      </c>
      <c r="AY34" s="333" t="n">
        <v>0.0684</v>
      </c>
      <c r="AZ34" s="332" t="n">
        <v>150</v>
      </c>
      <c r="BA34" s="333" t="n">
        <v>0.06759999999999999</v>
      </c>
      <c r="BB34" s="332" t="n">
        <v>209</v>
      </c>
      <c r="BC34" s="333">
        <f>BB34/BB6</f>
        <v/>
      </c>
      <c r="BD34" s="332" t="n">
        <v>225</v>
      </c>
      <c r="BE34" s="333">
        <f>BD34/BD6</f>
        <v/>
      </c>
      <c r="BF34" s="332" t="n">
        <v>218</v>
      </c>
      <c r="BG34" s="333">
        <f>BF34/BF6</f>
        <v/>
      </c>
      <c r="BH34" s="332" t="n">
        <v>236</v>
      </c>
      <c r="BI34" s="333">
        <f>BH34/BH6</f>
        <v/>
      </c>
      <c r="BJ34" s="195">
        <f>AVERAGE(B34,D34,F34,H34,J34,L34,N34,P34,R34,T34,V34,X34,Z34,AB34,AD34,AF34,AH34,AJ34,AL34,AN34,AP34,AR34,AT34,AV34,AX34,AZ34,BB34,BD34,BF34,BH34)</f>
        <v/>
      </c>
      <c r="BK34" s="199">
        <f>BJ34/BJ6</f>
        <v/>
      </c>
      <c r="BL34" s="195">
        <f>SUM(B34,D34,F34,H34,J34,L34,N34,P34,R34,T34,V34,X34,Z34,AB34,AD34,AF34,AH34,AJ34,AL34,AN34,AP34,AR34,AT34,AV34,AX34,AZ34,BB34,BD34,BF34,BH34)</f>
        <v/>
      </c>
      <c r="BM34" s="155" t="n"/>
    </row>
    <row r="35" ht="15.75" customHeight="1" s="665" thickBot="1">
      <c r="A35" s="10" t="inlineStr">
        <is>
          <t>СМС в авторизации повторная (100% — клик в кнопку ЛК)</t>
        </is>
      </c>
      <c r="B35" s="332" t="n">
        <v>340</v>
      </c>
      <c r="C35" s="333">
        <f>B35/B6</f>
        <v/>
      </c>
      <c r="D35" s="332" t="n">
        <v>247</v>
      </c>
      <c r="E35" s="333">
        <f>D35/D6</f>
        <v/>
      </c>
      <c r="F35" s="332" t="n">
        <v>369</v>
      </c>
      <c r="G35" s="333" t="n">
        <v>0.0847</v>
      </c>
      <c r="H35" s="332" t="n">
        <v>289</v>
      </c>
      <c r="I35" s="333" t="n">
        <v>0.0886</v>
      </c>
      <c r="J35" s="332" t="n">
        <v>235</v>
      </c>
      <c r="K35" s="333">
        <f>J35/J6</f>
        <v/>
      </c>
      <c r="L35" s="332" t="n">
        <v>340</v>
      </c>
      <c r="M35" s="333">
        <f>L35/L6</f>
        <v/>
      </c>
      <c r="N35" s="332" t="n">
        <v>342</v>
      </c>
      <c r="O35" s="333">
        <f>N35/N6</f>
        <v/>
      </c>
      <c r="P35" s="332" t="n">
        <v>336</v>
      </c>
      <c r="Q35" s="333">
        <f>P35/P6</f>
        <v/>
      </c>
      <c r="R35" s="332" t="n">
        <v>361</v>
      </c>
      <c r="S35" s="333">
        <f>R35/R6</f>
        <v/>
      </c>
      <c r="T35" s="332" t="n">
        <v>789</v>
      </c>
      <c r="U35" s="333">
        <f>T35/T6</f>
        <v/>
      </c>
      <c r="V35" s="332" t="n">
        <v>499</v>
      </c>
      <c r="W35" s="333">
        <f>V35/V6</f>
        <v/>
      </c>
      <c r="X35" s="332" t="n">
        <v>328</v>
      </c>
      <c r="Y35" s="333">
        <f>X35/X6</f>
        <v/>
      </c>
      <c r="Z35" s="332" t="n">
        <v>464</v>
      </c>
      <c r="AA35" s="333">
        <f>Z35/Z6</f>
        <v/>
      </c>
      <c r="AB35" s="332" t="n">
        <v>575</v>
      </c>
      <c r="AC35" s="333">
        <f>AB35/AB6</f>
        <v/>
      </c>
      <c r="AD35" s="332" t="n">
        <v>630</v>
      </c>
      <c r="AE35" s="333">
        <f>AD35/AD6</f>
        <v/>
      </c>
      <c r="AF35" s="332" t="n">
        <v>577</v>
      </c>
      <c r="AG35" s="333">
        <f>AF35/AF6</f>
        <v/>
      </c>
      <c r="AH35" s="332" t="n">
        <v>494</v>
      </c>
      <c r="AI35" s="333">
        <f>AH35/AH6</f>
        <v/>
      </c>
      <c r="AJ35" s="332" t="n">
        <v>338</v>
      </c>
      <c r="AK35" s="333">
        <f>AJ35/AJ6</f>
        <v/>
      </c>
      <c r="AL35" s="332" t="n">
        <v>242</v>
      </c>
      <c r="AM35" s="333">
        <f>AL35/AL6</f>
        <v/>
      </c>
      <c r="AN35" s="332" t="n">
        <v>411</v>
      </c>
      <c r="AO35" s="333" t="n">
        <v>0.102</v>
      </c>
      <c r="AP35" s="332" t="n">
        <v>342</v>
      </c>
      <c r="AQ35" s="333" t="n">
        <v>0.08550000000000001</v>
      </c>
      <c r="AR35" s="332" t="n">
        <v>355</v>
      </c>
      <c r="AS35" s="333" t="n">
        <v>0.094</v>
      </c>
      <c r="AT35" s="332" t="n">
        <v>343</v>
      </c>
      <c r="AU35" s="333" t="n">
        <v>0.0959</v>
      </c>
      <c r="AV35" s="332" t="n">
        <v>380</v>
      </c>
      <c r="AW35" s="333" t="n">
        <v>0.09520000000000001</v>
      </c>
      <c r="AX35" s="332" t="n">
        <v>264</v>
      </c>
      <c r="AY35" s="333" t="n">
        <v>0.0941</v>
      </c>
      <c r="AZ35" s="332" t="n">
        <v>187</v>
      </c>
      <c r="BA35" s="333" t="n">
        <v>0.0842</v>
      </c>
      <c r="BB35" s="332" t="n">
        <v>270</v>
      </c>
      <c r="BC35" s="333">
        <f>BB35/BB6</f>
        <v/>
      </c>
      <c r="BD35" s="332" t="n">
        <v>355</v>
      </c>
      <c r="BE35" s="333">
        <f>BD35/BD6</f>
        <v/>
      </c>
      <c r="BF35" s="332" t="n">
        <v>283</v>
      </c>
      <c r="BG35" s="333">
        <f>BF35/BF6</f>
        <v/>
      </c>
      <c r="BH35" s="332" t="n">
        <v>180</v>
      </c>
      <c r="BI35" s="333">
        <f>BH35/BH6</f>
        <v/>
      </c>
      <c r="BJ35" s="195">
        <f>AVERAGE(B35,D35,F35,H35,J35,L35,N35,P35,R35,T35,V35,X35,Z35,AB35,AD35,AF35,AH35,AJ35,AL35,AN35,AP35,AR35,AT35,AV35,AX35,AZ35,BB35,BD35,BF35,BH35)</f>
        <v/>
      </c>
      <c r="BK35" s="196">
        <f>BJ35/BJ6</f>
        <v/>
      </c>
      <c r="BL35" s="195">
        <f>SUM(B35,D35,F35,H35,J35,L35,N35,P35,R35,T35,V35,X35,Z35,AB35,AD35,AF35,AH35,AJ35,AL35,AN35,AP35,AR35,AT35,AV35,AX35,AZ35,BB35,BD35,BF35,BH35)</f>
        <v/>
      </c>
      <c r="BM35" s="155" t="n"/>
    </row>
    <row r="36">
      <c r="A36" s="6" t="inlineStr">
        <is>
          <t>Составная цель «Бронирование в ЛК»</t>
        </is>
      </c>
      <c r="B36" s="353" t="n"/>
      <c r="C36" s="452" t="n"/>
      <c r="D36" s="353" t="n"/>
      <c r="E36" s="452" t="n"/>
      <c r="F36" s="353" t="n"/>
      <c r="G36" s="452" t="n"/>
      <c r="H36" s="353" t="n"/>
      <c r="I36" s="452" t="n"/>
      <c r="J36" s="353" t="n"/>
      <c r="K36" s="452" t="n"/>
      <c r="L36" s="353" t="n"/>
      <c r="M36" s="452" t="n"/>
      <c r="N36" s="353" t="n"/>
      <c r="O36" s="452" t="n"/>
      <c r="P36" s="353" t="n"/>
      <c r="Q36" s="452" t="n"/>
      <c r="R36" s="353" t="n"/>
      <c r="S36" s="452" t="n"/>
      <c r="T36" s="353" t="n"/>
      <c r="U36" s="452" t="n"/>
      <c r="V36" s="353" t="n"/>
      <c r="W36" s="452" t="n"/>
      <c r="X36" s="353" t="n"/>
      <c r="Y36" s="452" t="n"/>
      <c r="Z36" s="353" t="n"/>
      <c r="AA36" s="452" t="n"/>
      <c r="AB36" s="353" t="n"/>
      <c r="AC36" s="452" t="n"/>
      <c r="AD36" s="353" t="n"/>
      <c r="AE36" s="452" t="n"/>
      <c r="AF36" s="353" t="n"/>
      <c r="AG36" s="452" t="n"/>
      <c r="AH36" s="353" t="n"/>
      <c r="AI36" s="452" t="n"/>
      <c r="AJ36" s="353" t="n"/>
      <c r="AK36" s="452" t="n"/>
      <c r="AL36" s="353" t="n"/>
      <c r="AM36" s="452" t="n"/>
      <c r="AN36" s="353" t="n"/>
      <c r="AO36" s="452" t="n"/>
      <c r="AP36" s="353" t="n"/>
      <c r="AQ36" s="452" t="n"/>
      <c r="AR36" s="353" t="n"/>
      <c r="AS36" s="452" t="n"/>
      <c r="AT36" s="353" t="n"/>
      <c r="AU36" s="452" t="n"/>
      <c r="AV36" s="353" t="n"/>
      <c r="AW36" s="452" t="n"/>
      <c r="AX36" s="353" t="n"/>
      <c r="AY36" s="452" t="n"/>
      <c r="AZ36" s="353" t="n"/>
      <c r="BA36" s="452" t="n"/>
      <c r="BB36" s="353" t="n"/>
      <c r="BC36" s="452" t="n"/>
      <c r="BD36" s="353" t="n"/>
      <c r="BE36" s="452" t="n"/>
      <c r="BF36" s="353" t="n"/>
      <c r="BG36" s="452" t="n"/>
      <c r="BH36" s="353" t="n"/>
      <c r="BI36" s="452" t="n"/>
      <c r="BJ36" s="167" t="n"/>
      <c r="BK36" s="186" t="n"/>
      <c r="BL36" s="167" t="n"/>
      <c r="BM36" s="155" t="n"/>
    </row>
    <row r="37">
      <c r="A37" s="9" t="inlineStr">
        <is>
          <t>Начал бронирование</t>
        </is>
      </c>
      <c r="B37" s="336" t="n">
        <v>2</v>
      </c>
      <c r="C37" s="337">
        <f>B37/B4</f>
        <v/>
      </c>
      <c r="D37" s="336" t="n">
        <v>3</v>
      </c>
      <c r="E37" s="337">
        <f>D37/D4</f>
        <v/>
      </c>
      <c r="F37" s="336" t="n">
        <v>2</v>
      </c>
      <c r="G37" s="337" t="n">
        <v>0.0002</v>
      </c>
      <c r="H37" s="336" t="n">
        <v>3</v>
      </c>
      <c r="I37" s="337" t="n">
        <v>0.0003</v>
      </c>
      <c r="J37" s="336" t="n"/>
      <c r="K37" s="337">
        <f>J37/J4</f>
        <v/>
      </c>
      <c r="L37" s="336" t="n">
        <v>2</v>
      </c>
      <c r="M37" s="337">
        <f>L37/L4</f>
        <v/>
      </c>
      <c r="N37" s="336" t="n"/>
      <c r="O37" s="337">
        <f>N37/N4</f>
        <v/>
      </c>
      <c r="P37" s="336" t="n"/>
      <c r="Q37" s="337">
        <f>P37/P4</f>
        <v/>
      </c>
      <c r="R37" s="336" t="n"/>
      <c r="S37" s="337">
        <f>R37/R4</f>
        <v/>
      </c>
      <c r="T37" s="336" t="n"/>
      <c r="U37" s="337">
        <f>T37/T4</f>
        <v/>
      </c>
      <c r="V37" s="336" t="n"/>
      <c r="W37" s="337">
        <f>V37/V4</f>
        <v/>
      </c>
      <c r="X37" s="336" t="n"/>
      <c r="Y37" s="337">
        <f>X37/X4</f>
        <v/>
      </c>
      <c r="Z37" s="336" t="n"/>
      <c r="AA37" s="337">
        <f>Z37/Z4</f>
        <v/>
      </c>
      <c r="AB37" s="336" t="n"/>
      <c r="AC37" s="337">
        <f>AB37/AB4</f>
        <v/>
      </c>
      <c r="AD37" s="336" t="n"/>
      <c r="AE37" s="337">
        <f>AD37/AD4</f>
        <v/>
      </c>
      <c r="AF37" s="336" t="n"/>
      <c r="AG37" s="337">
        <f>AF37/AF4</f>
        <v/>
      </c>
      <c r="AH37" s="336" t="n"/>
      <c r="AI37" s="337">
        <f>AH37/AH4</f>
        <v/>
      </c>
      <c r="AJ37" s="336" t="n"/>
      <c r="AK37" s="337">
        <f>AJ37/AJ4</f>
        <v/>
      </c>
      <c r="AL37" s="336" t="n"/>
      <c r="AM37" s="337">
        <f>AL37/AL4</f>
        <v/>
      </c>
      <c r="AN37" s="336" t="n"/>
      <c r="AO37" s="337" t="n">
        <v>0</v>
      </c>
      <c r="AP37" s="336" t="n"/>
      <c r="AQ37" s="337" t="n">
        <v>0</v>
      </c>
      <c r="AR37" s="336" t="n"/>
      <c r="AS37" s="337" t="n">
        <v>0</v>
      </c>
      <c r="AT37" s="336" t="n"/>
      <c r="AU37" s="337" t="n">
        <v>0</v>
      </c>
      <c r="AV37" s="336" t="n"/>
      <c r="AW37" s="337" t="n">
        <v>0</v>
      </c>
      <c r="AX37" s="336" t="n"/>
      <c r="AY37" s="337" t="n">
        <v>0</v>
      </c>
      <c r="AZ37" s="336" t="n"/>
      <c r="BA37" s="337" t="n">
        <v>0</v>
      </c>
      <c r="BB37" s="336" t="n"/>
      <c r="BC37" s="337">
        <f>BB37/BB4</f>
        <v/>
      </c>
      <c r="BD37" s="336" t="n"/>
      <c r="BE37" s="337">
        <f>BD37/BD4</f>
        <v/>
      </c>
      <c r="BF37" s="336" t="n"/>
      <c r="BG37" s="337">
        <f>BF37/BF4</f>
        <v/>
      </c>
      <c r="BH37" s="336" t="n"/>
      <c r="BI37" s="337">
        <f>BH37/BH4</f>
        <v/>
      </c>
      <c r="BJ37" s="167">
        <f>AVERAGE(B37,D37,F37,H37,J37,L37,N37,P37,R37,T37,V37,X37,Z37,AB37,AD37,AF37,AH37,AJ37,AL37,AN37,AP37,AR37,AT37,AV37,AX37,AZ37,BB37,BD37,BF37,BH37)</f>
        <v/>
      </c>
      <c r="BK37" s="186">
        <f>BJ37/BJ4</f>
        <v/>
      </c>
      <c r="BL37" s="167">
        <f>SUM(B37,D37,F37,H37,J37,L37,N37,P37,R37,T37,V37,X37,Z37,AB37,AD37,AF37,AH37,AJ37,AL37,AN37,AP37,AR37,AT37,AV37,AX37,AZ37,BB37,BD37,BF37,BH37)</f>
        <v/>
      </c>
      <c r="BM37" s="155" t="n"/>
    </row>
    <row r="38">
      <c r="A38" s="9" t="inlineStr">
        <is>
          <t>Заполнил данные бронирования</t>
        </is>
      </c>
      <c r="B38" s="336" t="n">
        <v>1</v>
      </c>
      <c r="C38" s="337">
        <f>B38/B37</f>
        <v/>
      </c>
      <c r="D38" s="336" t="n">
        <v>2</v>
      </c>
      <c r="E38" s="337">
        <f>D38/D37</f>
        <v/>
      </c>
      <c r="F38" s="336" t="n">
        <v>1</v>
      </c>
      <c r="G38" s="337" t="n">
        <v>0.5</v>
      </c>
      <c r="H38" s="336" t="n">
        <v>3</v>
      </c>
      <c r="I38" s="337" t="n">
        <v>1</v>
      </c>
      <c r="J38" s="336" t="n"/>
      <c r="K38" s="337">
        <f>J38/J37</f>
        <v/>
      </c>
      <c r="L38" s="336" t="n"/>
      <c r="M38" s="337">
        <f>L38/L37</f>
        <v/>
      </c>
      <c r="N38" s="336" t="n"/>
      <c r="O38" s="337">
        <f>N38/N37</f>
        <v/>
      </c>
      <c r="P38" s="336" t="n"/>
      <c r="Q38" s="337">
        <f>P38/P37</f>
        <v/>
      </c>
      <c r="R38" s="336" t="n"/>
      <c r="S38" s="337">
        <f>R38/R37</f>
        <v/>
      </c>
      <c r="T38" s="336" t="n"/>
      <c r="U38" s="337">
        <f>T38/T37</f>
        <v/>
      </c>
      <c r="V38" s="336" t="n"/>
      <c r="W38" s="337">
        <f>V38/V37</f>
        <v/>
      </c>
      <c r="X38" s="336" t="n"/>
      <c r="Y38" s="337">
        <f>X38/X37</f>
        <v/>
      </c>
      <c r="Z38" s="336" t="n"/>
      <c r="AA38" s="337">
        <f>Z38/Z37</f>
        <v/>
      </c>
      <c r="AB38" s="336" t="n"/>
      <c r="AC38" s="337">
        <f>AB38/AB37</f>
        <v/>
      </c>
      <c r="AD38" s="336" t="n"/>
      <c r="AE38" s="337">
        <f>AD38/AD37</f>
        <v/>
      </c>
      <c r="AF38" s="336" t="n"/>
      <c r="AG38" s="337">
        <f>AF38/AF37</f>
        <v/>
      </c>
      <c r="AH38" s="336" t="n"/>
      <c r="AI38" s="337">
        <f>AH38/AH37</f>
        <v/>
      </c>
      <c r="AJ38" s="336" t="n"/>
      <c r="AK38" s="337">
        <f>AJ38/AJ37</f>
        <v/>
      </c>
      <c r="AL38" s="336" t="n"/>
      <c r="AM38" s="337">
        <f>AL38/AL37</f>
        <v/>
      </c>
      <c r="AN38" s="336" t="n"/>
      <c r="AO38" s="337" t="inlineStr">
        <is>
          <t>#ДЕЛ/0!</t>
        </is>
      </c>
      <c r="AP38" s="336" t="n"/>
      <c r="AQ38" s="337" t="inlineStr">
        <is>
          <t>#ДЕЛ/0!</t>
        </is>
      </c>
      <c r="AR38" s="336" t="n"/>
      <c r="AS38" s="337" t="inlineStr">
        <is>
          <t>#ДЕЛ/0!</t>
        </is>
      </c>
      <c r="AT38" s="336" t="n"/>
      <c r="AU38" s="337" t="inlineStr">
        <is>
          <t>#ДЕЛ/0!</t>
        </is>
      </c>
      <c r="AV38" s="336" t="n"/>
      <c r="AW38" s="337" t="inlineStr">
        <is>
          <t>#ДЕЛ/0!</t>
        </is>
      </c>
      <c r="AX38" s="336" t="n"/>
      <c r="AY38" s="337" t="inlineStr">
        <is>
          <t>#ДЕЛ/0!</t>
        </is>
      </c>
      <c r="AZ38" s="336" t="n"/>
      <c r="BA38" s="337" t="inlineStr">
        <is>
          <t>#ДЕЛ/0!</t>
        </is>
      </c>
      <c r="BB38" s="336" t="n"/>
      <c r="BC38" s="337">
        <f>BB38/BB37</f>
        <v/>
      </c>
      <c r="BD38" s="336" t="n"/>
      <c r="BE38" s="337">
        <f>BD38/BD37</f>
        <v/>
      </c>
      <c r="BF38" s="336" t="n"/>
      <c r="BG38" s="337">
        <f>BF38/BF37</f>
        <v/>
      </c>
      <c r="BH38" s="336" t="n"/>
      <c r="BI38" s="337">
        <f>BH38/BH37</f>
        <v/>
      </c>
      <c r="BJ38" s="167">
        <f>AVERAGE(B38,D38,F38,H38,J38,L38,N38,P38,R38,T38,V38,X38,Z38,AB38,AD38,AF38,AH38,AJ38,AL38,AN38,AP38,AR38,AT38,AV38,AX38,AZ38,BB38,BD38,BF38,BH38)</f>
        <v/>
      </c>
      <c r="BK38" s="186">
        <f>BJ38/BJ37</f>
        <v/>
      </c>
      <c r="BL38" s="167">
        <f>SUM(B38,D38,F38,H38,J38,L38,N38,P38,R38,T38,V38,X38,Z38,AB38,AD38,AF38,AH38,AJ38,AL38,AN38,AP38,AR38,AT38,AV38,AX38,AZ38,BB38,BD38,BF38,BH38)</f>
        <v/>
      </c>
      <c r="BM38" s="155" t="n"/>
    </row>
    <row r="39" ht="15.75" customHeight="1" s="665" thickBot="1">
      <c r="A39" s="9" t="inlineStr">
        <is>
          <t>Успешно забронировался</t>
        </is>
      </c>
      <c r="B39" s="338" t="n">
        <v>1</v>
      </c>
      <c r="C39" s="339">
        <f>B39/B37</f>
        <v/>
      </c>
      <c r="D39" s="338" t="n">
        <v>2</v>
      </c>
      <c r="E39" s="339">
        <f>D39/D37</f>
        <v/>
      </c>
      <c r="F39" s="338" t="n">
        <v>1</v>
      </c>
      <c r="G39" s="339" t="n">
        <v>0.5</v>
      </c>
      <c r="H39" s="338" t="n">
        <v>3</v>
      </c>
      <c r="I39" s="339" t="n">
        <v>1</v>
      </c>
      <c r="J39" s="338" t="n"/>
      <c r="K39" s="339">
        <f>J39/J37</f>
        <v/>
      </c>
      <c r="L39" s="338" t="n"/>
      <c r="M39" s="339">
        <f>L39/L37</f>
        <v/>
      </c>
      <c r="N39" s="338" t="n"/>
      <c r="O39" s="339">
        <f>N39/N37</f>
        <v/>
      </c>
      <c r="P39" s="338" t="n"/>
      <c r="Q39" s="339">
        <f>P39/P37</f>
        <v/>
      </c>
      <c r="R39" s="338" t="n"/>
      <c r="S39" s="339">
        <f>R39/R37</f>
        <v/>
      </c>
      <c r="T39" s="338" t="n"/>
      <c r="U39" s="339">
        <f>T39/T37</f>
        <v/>
      </c>
      <c r="V39" s="338" t="n"/>
      <c r="W39" s="339">
        <f>V39/V37</f>
        <v/>
      </c>
      <c r="X39" s="338" t="n"/>
      <c r="Y39" s="339">
        <f>X39/X37</f>
        <v/>
      </c>
      <c r="Z39" s="338" t="n"/>
      <c r="AA39" s="339">
        <f>Z39/Z37</f>
        <v/>
      </c>
      <c r="AB39" s="338" t="n"/>
      <c r="AC39" s="339">
        <f>AB39/AB37</f>
        <v/>
      </c>
      <c r="AD39" s="338" t="n"/>
      <c r="AE39" s="339">
        <f>AD39/AD37</f>
        <v/>
      </c>
      <c r="AF39" s="338" t="n"/>
      <c r="AG39" s="339">
        <f>AF39/AF37</f>
        <v/>
      </c>
      <c r="AH39" s="338" t="n"/>
      <c r="AI39" s="339">
        <f>AH39/AH37</f>
        <v/>
      </c>
      <c r="AJ39" s="338" t="n"/>
      <c r="AK39" s="339">
        <f>AJ39/AJ37</f>
        <v/>
      </c>
      <c r="AL39" s="338" t="n"/>
      <c r="AM39" s="339">
        <f>AL39/AL37</f>
        <v/>
      </c>
      <c r="AN39" s="338" t="n"/>
      <c r="AO39" s="339" t="inlineStr">
        <is>
          <t>#ДЕЛ/0!</t>
        </is>
      </c>
      <c r="AP39" s="338" t="n"/>
      <c r="AQ39" s="339" t="inlineStr">
        <is>
          <t>#ДЕЛ/0!</t>
        </is>
      </c>
      <c r="AR39" s="338" t="n"/>
      <c r="AS39" s="339" t="inlineStr">
        <is>
          <t>#ДЕЛ/0!</t>
        </is>
      </c>
      <c r="AT39" s="338" t="n"/>
      <c r="AU39" s="339" t="inlineStr">
        <is>
          <t>#ДЕЛ/0!</t>
        </is>
      </c>
      <c r="AV39" s="338" t="n"/>
      <c r="AW39" s="339" t="inlineStr">
        <is>
          <t>#ДЕЛ/0!</t>
        </is>
      </c>
      <c r="AX39" s="338" t="n"/>
      <c r="AY39" s="339" t="inlineStr">
        <is>
          <t>#ДЕЛ/0!</t>
        </is>
      </c>
      <c r="AZ39" s="338" t="n"/>
      <c r="BA39" s="339" t="inlineStr">
        <is>
          <t>#ДЕЛ/0!</t>
        </is>
      </c>
      <c r="BB39" s="338" t="n"/>
      <c r="BC39" s="339">
        <f>BB39/BB37</f>
        <v/>
      </c>
      <c r="BD39" s="338" t="n"/>
      <c r="BE39" s="339">
        <f>BD39/BD37</f>
        <v/>
      </c>
      <c r="BF39" s="338" t="n"/>
      <c r="BG39" s="339">
        <f>BF39/BF37</f>
        <v/>
      </c>
      <c r="BH39" s="338" t="n"/>
      <c r="BI39" s="339">
        <f>BH39/BH37</f>
        <v/>
      </c>
      <c r="BJ39" s="167">
        <f>AVERAGE(B39,D39,F39,H39,J39,L39,N39,P39,R39,T39,V39,X39,Z39,AB39,AD39,AF39,AH39,AJ39,AL39,AN39,AP39,AR39,AT39,AV39,AX39,AZ39,BB39,BD39,BF39,BH39)</f>
        <v/>
      </c>
      <c r="BK39" s="186">
        <f>BJ39/BJ37</f>
        <v/>
      </c>
      <c r="BL39" s="167">
        <f>SUM(B39,D39,F39,H39,J39,L39,N39,P39,R39,T39,V39,X39,Z39,AB39,AD39,AF39,AH39,AJ39,AL39,AN39,AP39,AR39,AT39,AV39,AX39,AZ39,BB39,BD39,BF39,BH39)</f>
        <v/>
      </c>
      <c r="BM39" s="155" t="n"/>
    </row>
    <row r="40">
      <c r="A40" s="6" t="inlineStr">
        <is>
          <t>Составная цель «Отказ от бронирования в ЛК»</t>
        </is>
      </c>
      <c r="B40" s="336" t="n"/>
      <c r="C40" s="337" t="n"/>
      <c r="D40" s="336" t="n"/>
      <c r="E40" s="337" t="n"/>
      <c r="F40" s="336" t="n"/>
      <c r="G40" s="337" t="n"/>
      <c r="H40" s="336" t="n"/>
      <c r="I40" s="337" t="n"/>
      <c r="J40" s="336" t="n"/>
      <c r="K40" s="337" t="n"/>
      <c r="L40" s="336" t="n"/>
      <c r="M40" s="337" t="n"/>
      <c r="N40" s="336" t="n"/>
      <c r="O40" s="337" t="n"/>
      <c r="P40" s="336" t="n"/>
      <c r="Q40" s="337" t="n"/>
      <c r="R40" s="336" t="n"/>
      <c r="S40" s="337" t="n"/>
      <c r="T40" s="336" t="n"/>
      <c r="U40" s="337" t="n"/>
      <c r="V40" s="336" t="n"/>
      <c r="W40" s="337" t="n"/>
      <c r="X40" s="336" t="n"/>
      <c r="Y40" s="337" t="n"/>
      <c r="Z40" s="336" t="n"/>
      <c r="AA40" s="337" t="n"/>
      <c r="AB40" s="336" t="n"/>
      <c r="AC40" s="337" t="n"/>
      <c r="AD40" s="336" t="n"/>
      <c r="AE40" s="337" t="n"/>
      <c r="AF40" s="336" t="n"/>
      <c r="AG40" s="337" t="n"/>
      <c r="AH40" s="336" t="n"/>
      <c r="AI40" s="337" t="n"/>
      <c r="AJ40" s="336" t="n"/>
      <c r="AK40" s="337" t="n"/>
      <c r="AL40" s="336" t="n"/>
      <c r="AM40" s="337" t="n"/>
      <c r="AN40" s="336" t="n"/>
      <c r="AO40" s="337" t="n"/>
      <c r="AP40" s="336" t="n"/>
      <c r="AQ40" s="337" t="n"/>
      <c r="AR40" s="336" t="n"/>
      <c r="AS40" s="337" t="n"/>
      <c r="AT40" s="336" t="n"/>
      <c r="AU40" s="337" t="n"/>
      <c r="AV40" s="336" t="n"/>
      <c r="AW40" s="337" t="n"/>
      <c r="AX40" s="336" t="n"/>
      <c r="AY40" s="337" t="n"/>
      <c r="AZ40" s="336" t="n"/>
      <c r="BA40" s="337" t="n"/>
      <c r="BB40" s="336" t="n"/>
      <c r="BC40" s="337" t="n"/>
      <c r="BD40" s="336" t="n"/>
      <c r="BE40" s="337" t="n"/>
      <c r="BF40" s="336" t="n"/>
      <c r="BG40" s="337" t="n"/>
      <c r="BH40" s="336" t="n"/>
      <c r="BI40" s="337" t="n"/>
      <c r="BJ40" s="160" t="n"/>
      <c r="BK40" s="204" t="n"/>
      <c r="BL40" s="160" t="n"/>
      <c r="BM40" s="155" t="n"/>
    </row>
    <row r="41">
      <c r="A41" s="9" t="inlineStr">
        <is>
          <t>Нажал кнопку "Нет, спасибо"</t>
        </is>
      </c>
      <c r="B41" s="336" t="n">
        <v>14</v>
      </c>
      <c r="C41" s="337">
        <f>B41/B4</f>
        <v/>
      </c>
      <c r="D41" s="336" t="n">
        <v>11</v>
      </c>
      <c r="E41" s="337">
        <f>D41/D4</f>
        <v/>
      </c>
      <c r="F41" s="336" t="n">
        <v>15</v>
      </c>
      <c r="G41" s="337" t="n">
        <v>0.0012</v>
      </c>
      <c r="H41" s="336" t="n">
        <v>6</v>
      </c>
      <c r="I41" s="337" t="n">
        <v>0.0005999999999999999</v>
      </c>
      <c r="J41" s="336" t="n">
        <v>1</v>
      </c>
      <c r="K41" s="337">
        <f>J41/J4</f>
        <v/>
      </c>
      <c r="L41" s="336" t="n">
        <v>2</v>
      </c>
      <c r="M41" s="337">
        <f>L41/L4</f>
        <v/>
      </c>
      <c r="N41" s="336" t="n"/>
      <c r="O41" s="337">
        <f>N41/N4</f>
        <v/>
      </c>
      <c r="P41" s="336" t="n"/>
      <c r="Q41" s="337">
        <f>P41/P4</f>
        <v/>
      </c>
      <c r="R41" s="336" t="n"/>
      <c r="S41" s="337">
        <f>R41/R4</f>
        <v/>
      </c>
      <c r="T41" s="336" t="n"/>
      <c r="U41" s="337">
        <f>T41/T4</f>
        <v/>
      </c>
      <c r="V41" s="336" t="n"/>
      <c r="W41" s="337">
        <f>V41/V4</f>
        <v/>
      </c>
      <c r="X41" s="336" t="n"/>
      <c r="Y41" s="337">
        <f>X41/X4</f>
        <v/>
      </c>
      <c r="Z41" s="336" t="n"/>
      <c r="AA41" s="337">
        <f>Z41/Z4</f>
        <v/>
      </c>
      <c r="AB41" s="336" t="n"/>
      <c r="AC41" s="337">
        <f>AB41/AB4</f>
        <v/>
      </c>
      <c r="AD41" s="336" t="n"/>
      <c r="AE41" s="337">
        <f>AD41/AD4</f>
        <v/>
      </c>
      <c r="AF41" s="336" t="n"/>
      <c r="AG41" s="337">
        <f>AF41/AF4</f>
        <v/>
      </c>
      <c r="AH41" s="336" t="n"/>
      <c r="AI41" s="337">
        <f>AH41/AH4</f>
        <v/>
      </c>
      <c r="AJ41" s="336" t="n"/>
      <c r="AK41" s="337">
        <f>AJ41/AJ4</f>
        <v/>
      </c>
      <c r="AL41" s="336" t="n"/>
      <c r="AM41" s="337">
        <f>AL41/AL4</f>
        <v/>
      </c>
      <c r="AN41" s="336" t="n"/>
      <c r="AO41" s="337" t="n">
        <v>0</v>
      </c>
      <c r="AP41" s="336" t="n"/>
      <c r="AQ41" s="337" t="n">
        <v>0</v>
      </c>
      <c r="AR41" s="336" t="n"/>
      <c r="AS41" s="337" t="n">
        <v>0</v>
      </c>
      <c r="AT41" s="336" t="n"/>
      <c r="AU41" s="337" t="n">
        <v>0</v>
      </c>
      <c r="AV41" s="336" t="n"/>
      <c r="AW41" s="337" t="n">
        <v>0</v>
      </c>
      <c r="AX41" s="336" t="n"/>
      <c r="AY41" s="337" t="n">
        <v>0</v>
      </c>
      <c r="AZ41" s="336" t="n"/>
      <c r="BA41" s="337" t="n">
        <v>0</v>
      </c>
      <c r="BB41" s="336" t="n"/>
      <c r="BC41" s="337">
        <f>BB41/BB4</f>
        <v/>
      </c>
      <c r="BD41" s="336" t="n"/>
      <c r="BE41" s="337">
        <f>BD41/BD4</f>
        <v/>
      </c>
      <c r="BF41" s="336" t="n"/>
      <c r="BG41" s="337">
        <f>BF41/BF4</f>
        <v/>
      </c>
      <c r="BH41" s="336" t="n"/>
      <c r="BI41" s="337">
        <f>BH41/BH4</f>
        <v/>
      </c>
      <c r="BJ41" s="167">
        <f>AVERAGE(B41,D41,F41,H41,J41,L41,N41,P41,R41,T41,V41,X41,Z41,AB41,AD41,AF41,AH41,AJ41,AL41,AN41,AP41,AR41,AT41,AV41,AX41,AZ41,BB41,BD41,BF41,BH41)</f>
        <v/>
      </c>
      <c r="BK41" s="186">
        <f>BJ41/BJ4</f>
        <v/>
      </c>
      <c r="BL41" s="167">
        <f>SUM(B41,D41,F41,H41,J41,L41,N41,P41,R41,T41,V41,X41,Z41,AB41,AD41,AF41,AH41,AJ41,AL41,AN41,AP41,AR41,AT41,AV41,AX41,AZ41,BB41,BD41,BF41,BH41)</f>
        <v/>
      </c>
      <c r="BM41" s="155" t="n"/>
    </row>
    <row r="42">
      <c r="A42" s="9" t="inlineStr">
        <is>
          <t>Указал причину отказа</t>
        </is>
      </c>
      <c r="B42" s="336" t="n">
        <v>5</v>
      </c>
      <c r="C42" s="337">
        <f>B42/B41</f>
        <v/>
      </c>
      <c r="D42" s="336" t="n">
        <v>5</v>
      </c>
      <c r="E42" s="337">
        <f>D42/D41</f>
        <v/>
      </c>
      <c r="F42" s="336" t="n">
        <v>8</v>
      </c>
      <c r="G42" s="337" t="n">
        <v>0.5333</v>
      </c>
      <c r="H42" s="336" t="n">
        <v>5</v>
      </c>
      <c r="I42" s="337" t="n">
        <v>0.8333</v>
      </c>
      <c r="J42" s="336" t="n"/>
      <c r="K42" s="337">
        <f>J42/J41</f>
        <v/>
      </c>
      <c r="L42" s="336" t="n">
        <v>2</v>
      </c>
      <c r="M42" s="337">
        <f>L42/L41</f>
        <v/>
      </c>
      <c r="N42" s="336" t="n"/>
      <c r="O42" s="337">
        <f>N42/N41</f>
        <v/>
      </c>
      <c r="P42" s="336" t="n"/>
      <c r="Q42" s="337">
        <f>P42/P41</f>
        <v/>
      </c>
      <c r="R42" s="336" t="n"/>
      <c r="S42" s="337">
        <f>R42/R41</f>
        <v/>
      </c>
      <c r="T42" s="336" t="n"/>
      <c r="U42" s="337">
        <f>T42/T41</f>
        <v/>
      </c>
      <c r="V42" s="336" t="n"/>
      <c r="W42" s="337">
        <f>V42/V41</f>
        <v/>
      </c>
      <c r="X42" s="336" t="n"/>
      <c r="Y42" s="337">
        <f>X42/X41</f>
        <v/>
      </c>
      <c r="Z42" s="336" t="n"/>
      <c r="AA42" s="337">
        <f>Z42/Z41</f>
        <v/>
      </c>
      <c r="AB42" s="336" t="n"/>
      <c r="AC42" s="337">
        <f>AB42/AB41</f>
        <v/>
      </c>
      <c r="AD42" s="336" t="n"/>
      <c r="AE42" s="337">
        <f>AD42/AD41</f>
        <v/>
      </c>
      <c r="AF42" s="336" t="n"/>
      <c r="AG42" s="337">
        <f>AF42/AF41</f>
        <v/>
      </c>
      <c r="AH42" s="336" t="n"/>
      <c r="AI42" s="337">
        <f>AH42/AH41</f>
        <v/>
      </c>
      <c r="AJ42" s="336" t="n"/>
      <c r="AK42" s="337">
        <f>AJ42/AJ41</f>
        <v/>
      </c>
      <c r="AL42" s="336" t="n"/>
      <c r="AM42" s="337">
        <f>AL42/AL41</f>
        <v/>
      </c>
      <c r="AN42" s="336" t="n"/>
      <c r="AO42" s="337" t="inlineStr">
        <is>
          <t>#ДЕЛ/0!</t>
        </is>
      </c>
      <c r="AP42" s="336" t="n"/>
      <c r="AQ42" s="337" t="inlineStr">
        <is>
          <t>#ДЕЛ/0!</t>
        </is>
      </c>
      <c r="AR42" s="336" t="n"/>
      <c r="AS42" s="337" t="inlineStr">
        <is>
          <t>#ДЕЛ/0!</t>
        </is>
      </c>
      <c r="AT42" s="336" t="n"/>
      <c r="AU42" s="337" t="inlineStr">
        <is>
          <t>#ДЕЛ/0!</t>
        </is>
      </c>
      <c r="AV42" s="336" t="n"/>
      <c r="AW42" s="337" t="inlineStr">
        <is>
          <t>#ДЕЛ/0!</t>
        </is>
      </c>
      <c r="AX42" s="336" t="n"/>
      <c r="AY42" s="337" t="inlineStr">
        <is>
          <t>#ДЕЛ/0!</t>
        </is>
      </c>
      <c r="AZ42" s="336" t="n"/>
      <c r="BA42" s="337" t="inlineStr">
        <is>
          <t>#ДЕЛ/0!</t>
        </is>
      </c>
      <c r="BB42" s="336" t="n"/>
      <c r="BC42" s="337">
        <f>BB42/BB41</f>
        <v/>
      </c>
      <c r="BD42" s="336" t="n"/>
      <c r="BE42" s="337">
        <f>BD42/BD41</f>
        <v/>
      </c>
      <c r="BF42" s="336" t="n"/>
      <c r="BG42" s="337">
        <f>BF42/BF41</f>
        <v/>
      </c>
      <c r="BH42" s="336" t="n"/>
      <c r="BI42" s="337">
        <f>BH42/BH41</f>
        <v/>
      </c>
      <c r="BJ42" s="167">
        <f>AVERAGE(B42,D42,F42,H42,J42,L42,N42,P42,R42,T42,V42,X42,Z42,AB42,AD42,AF42,AH42,AJ42,AL42,AN42,AP42,AR42,AT42,AV42,AX42,AZ42,BB42,BD42,BF42,BH42)</f>
        <v/>
      </c>
      <c r="BK42" s="186">
        <f>BJ42/BJ41</f>
        <v/>
      </c>
      <c r="BL42" s="167">
        <f>SUM(B42,D42,F42,H42,J42,L42,N42,P42,R42,T42,V42,X42,Z42,AB42,AD42,AF42,AH42,AJ42,AL42,AN42,AP42,AR42,AT42,AV42,AX42,AZ42,BB42,BD42,BF42,BH42)</f>
        <v/>
      </c>
      <c r="BM42" s="155" t="n"/>
    </row>
    <row r="43" ht="15.75" customHeight="1" s="665" thickBot="1">
      <c r="A43" s="12" t="inlineStr">
        <is>
          <t>Отказ от брони</t>
        </is>
      </c>
      <c r="B43" s="338" t="n">
        <v>5</v>
      </c>
      <c r="C43" s="339">
        <f>B43/B41</f>
        <v/>
      </c>
      <c r="D43" s="338" t="n">
        <v>5</v>
      </c>
      <c r="E43" s="339">
        <f>D43/D41</f>
        <v/>
      </c>
      <c r="F43" s="338" t="n">
        <v>7</v>
      </c>
      <c r="G43" s="339" t="n">
        <v>0.4667</v>
      </c>
      <c r="H43" s="338" t="n">
        <v>5</v>
      </c>
      <c r="I43" s="339" t="n">
        <v>0.8333</v>
      </c>
      <c r="J43" s="338" t="n"/>
      <c r="K43" s="339">
        <f>J43/J41</f>
        <v/>
      </c>
      <c r="L43" s="338" t="n">
        <v>2</v>
      </c>
      <c r="M43" s="339">
        <f>L43/L41</f>
        <v/>
      </c>
      <c r="N43" s="338" t="n"/>
      <c r="O43" s="339">
        <f>N43/N41</f>
        <v/>
      </c>
      <c r="P43" s="338" t="n"/>
      <c r="Q43" s="339">
        <f>P43/P41</f>
        <v/>
      </c>
      <c r="R43" s="338" t="n"/>
      <c r="S43" s="339">
        <f>R43/R41</f>
        <v/>
      </c>
      <c r="T43" s="338" t="n"/>
      <c r="U43" s="339">
        <f>T43/T41</f>
        <v/>
      </c>
      <c r="V43" s="338" t="n"/>
      <c r="W43" s="339">
        <f>V43/V41</f>
        <v/>
      </c>
      <c r="X43" s="338" t="n"/>
      <c r="Y43" s="339">
        <f>X43/X41</f>
        <v/>
      </c>
      <c r="Z43" s="338" t="n"/>
      <c r="AA43" s="339">
        <f>Z43/Z41</f>
        <v/>
      </c>
      <c r="AB43" s="338" t="n"/>
      <c r="AC43" s="339">
        <f>AB43/AB41</f>
        <v/>
      </c>
      <c r="AD43" s="338" t="n"/>
      <c r="AE43" s="339">
        <f>AD43/AD41</f>
        <v/>
      </c>
      <c r="AF43" s="338" t="n"/>
      <c r="AG43" s="339">
        <f>AF43/AF41</f>
        <v/>
      </c>
      <c r="AH43" s="338" t="n"/>
      <c r="AI43" s="339">
        <f>AH43/AH41</f>
        <v/>
      </c>
      <c r="AJ43" s="338" t="n"/>
      <c r="AK43" s="339">
        <f>AJ43/AJ41</f>
        <v/>
      </c>
      <c r="AL43" s="338" t="n"/>
      <c r="AM43" s="339">
        <f>AL43/AL41</f>
        <v/>
      </c>
      <c r="AN43" s="338" t="n"/>
      <c r="AO43" s="339" t="inlineStr">
        <is>
          <t>#ДЕЛ/0!</t>
        </is>
      </c>
      <c r="AP43" s="338" t="n"/>
      <c r="AQ43" s="339" t="inlineStr">
        <is>
          <t>#ДЕЛ/0!</t>
        </is>
      </c>
      <c r="AR43" s="338" t="n"/>
      <c r="AS43" s="339" t="inlineStr">
        <is>
          <t>#ДЕЛ/0!</t>
        </is>
      </c>
      <c r="AT43" s="338" t="n"/>
      <c r="AU43" s="339" t="inlineStr">
        <is>
          <t>#ДЕЛ/0!</t>
        </is>
      </c>
      <c r="AV43" s="338" t="n"/>
      <c r="AW43" s="339" t="inlineStr">
        <is>
          <t>#ДЕЛ/0!</t>
        </is>
      </c>
      <c r="AX43" s="338" t="n"/>
      <c r="AY43" s="339" t="inlineStr">
        <is>
          <t>#ДЕЛ/0!</t>
        </is>
      </c>
      <c r="AZ43" s="338" t="n"/>
      <c r="BA43" s="339" t="inlineStr">
        <is>
          <t>#ДЕЛ/0!</t>
        </is>
      </c>
      <c r="BB43" s="338" t="n"/>
      <c r="BC43" s="339">
        <f>BB43/BB41</f>
        <v/>
      </c>
      <c r="BD43" s="338" t="n"/>
      <c r="BE43" s="339">
        <f>BD43/BD41</f>
        <v/>
      </c>
      <c r="BF43" s="338" t="n"/>
      <c r="BG43" s="339">
        <f>BF43/BF41</f>
        <v/>
      </c>
      <c r="BH43" s="338" t="n"/>
      <c r="BI43" s="339">
        <f>BH43/BH41</f>
        <v/>
      </c>
      <c r="BJ43" s="177">
        <f>AVERAGE(B43,D43,F43,H43,J43,L43,N43,P43,R43,T43,V43,X43,Z43,AB43,AD43,AF43,AH43,AJ43,AL43,AN43,AP43,AR43,AT43,AV43,AX43,AZ43,BB43,BD43,BF43,BH43)</f>
        <v/>
      </c>
      <c r="BK43" s="205">
        <f>BJ43/BJ41</f>
        <v/>
      </c>
      <c r="BL43" s="177">
        <f>SUM(B43,D43,F43,H43,J43,L43,N43,P43,R43,T43,V43,X43,Z43,AB43,AD43,AF43,AH43,AJ43,AL43,AN43,AP43,AR43,AT43,AV43,AX43,AZ43,BB43,BD43,BF43,BH43)</f>
        <v/>
      </c>
      <c r="BM43" s="155" t="n"/>
    </row>
    <row r="44" ht="15.75" customHeight="1" s="665" thickBot="1">
      <c r="A44" s="14" t="inlineStr">
        <is>
          <t>Закрыл бронирование</t>
        </is>
      </c>
      <c r="B44" s="470" t="n">
        <v>13</v>
      </c>
      <c r="C44" s="471">
        <f>B44/(B41+B37)</f>
        <v/>
      </c>
      <c r="D44" s="470" t="n">
        <v>11</v>
      </c>
      <c r="E44" s="471">
        <f>D44/(D41+D37)</f>
        <v/>
      </c>
      <c r="F44" s="470" t="n">
        <v>12</v>
      </c>
      <c r="G44" s="471" t="n">
        <v>0.7059</v>
      </c>
      <c r="H44" s="470" t="n">
        <v>6</v>
      </c>
      <c r="I44" s="471" t="n">
        <v>0.6667</v>
      </c>
      <c r="J44" s="470" t="n">
        <v>2</v>
      </c>
      <c r="K44" s="471">
        <f>J44/(J41+J37)</f>
        <v/>
      </c>
      <c r="L44" s="470" t="n">
        <v>4</v>
      </c>
      <c r="M44" s="471">
        <f>L44/(L41+L37)</f>
        <v/>
      </c>
      <c r="N44" s="470" t="n"/>
      <c r="O44" s="471">
        <f>N44/(N41+N37)</f>
        <v/>
      </c>
      <c r="P44" s="470" t="n"/>
      <c r="Q44" s="471">
        <f>P44/(P41+P37)</f>
        <v/>
      </c>
      <c r="R44" s="470" t="n"/>
      <c r="S44" s="471">
        <f>R44/(R41+R37)</f>
        <v/>
      </c>
      <c r="T44" s="470" t="n"/>
      <c r="U44" s="471">
        <f>T44/(T41+T37)</f>
        <v/>
      </c>
      <c r="V44" s="470" t="n"/>
      <c r="W44" s="471">
        <f>V44/(V41+V37)</f>
        <v/>
      </c>
      <c r="X44" s="470" t="n"/>
      <c r="Y44" s="471">
        <f>X44/(X41+X37)</f>
        <v/>
      </c>
      <c r="Z44" s="470" t="n"/>
      <c r="AA44" s="471">
        <f>Z44/(Z41+Z37)</f>
        <v/>
      </c>
      <c r="AB44" s="470" t="n"/>
      <c r="AC44" s="471">
        <f>AB44/(AB41+AB37)</f>
        <v/>
      </c>
      <c r="AD44" s="470" t="n"/>
      <c r="AE44" s="471">
        <f>AD44/(AD41+AD37)</f>
        <v/>
      </c>
      <c r="AF44" s="470" t="n"/>
      <c r="AG44" s="471">
        <f>AF44/(AF41+AF37)</f>
        <v/>
      </c>
      <c r="AH44" s="470" t="n"/>
      <c r="AI44" s="471">
        <f>AH44/(AH41+AH37)</f>
        <v/>
      </c>
      <c r="AJ44" s="470" t="n"/>
      <c r="AK44" s="471">
        <f>AJ44/(AJ41+AJ37)</f>
        <v/>
      </c>
      <c r="AL44" s="470" t="n"/>
      <c r="AM44" s="471">
        <f>AL44/(AL41+AL37)</f>
        <v/>
      </c>
      <c r="AN44" s="470" t="n"/>
      <c r="AO44" s="471" t="inlineStr">
        <is>
          <t>#ДЕЛ/0!</t>
        </is>
      </c>
      <c r="AP44" s="470" t="n"/>
      <c r="AQ44" s="471" t="inlineStr">
        <is>
          <t>#ДЕЛ/0!</t>
        </is>
      </c>
      <c r="AR44" s="470" t="n"/>
      <c r="AS44" s="471" t="inlineStr">
        <is>
          <t>#ДЕЛ/0!</t>
        </is>
      </c>
      <c r="AT44" s="470" t="n"/>
      <c r="AU44" s="471" t="inlineStr">
        <is>
          <t>#ДЕЛ/0!</t>
        </is>
      </c>
      <c r="AV44" s="470" t="n"/>
      <c r="AW44" s="471" t="inlineStr">
        <is>
          <t>#ДЕЛ/0!</t>
        </is>
      </c>
      <c r="AX44" s="470" t="n"/>
      <c r="AY44" s="471" t="inlineStr">
        <is>
          <t>#ДЕЛ/0!</t>
        </is>
      </c>
      <c r="AZ44" s="470" t="n"/>
      <c r="BA44" s="471" t="inlineStr">
        <is>
          <t>#ДЕЛ/0!</t>
        </is>
      </c>
      <c r="BB44" s="470" t="n"/>
      <c r="BC44" s="471">
        <f>BB44/(BB41+BB37)</f>
        <v/>
      </c>
      <c r="BD44" s="470" t="n"/>
      <c r="BE44" s="471">
        <f>BD44/(BD41+BD37)</f>
        <v/>
      </c>
      <c r="BF44" s="470" t="n"/>
      <c r="BG44" s="471">
        <f>BF44/(BF41+BF37)</f>
        <v/>
      </c>
      <c r="BH44" s="470" t="n"/>
      <c r="BI44" s="471">
        <f>BH44/(BH41+BH37)</f>
        <v/>
      </c>
      <c r="BJ44" s="167">
        <f>AVERAGE(B44,D44,F44,H44,J44,L44,N44,P44,R44,T44,V44,X44,Z44,AB44,AD44,AF44,AH44,AJ44,AL44,AN44,AP44,AR44,AT44,AV44,AX44,AZ44,BB44,BD44,BF44,BH44)</f>
        <v/>
      </c>
      <c r="BK44" s="202">
        <f>BJ44/(BJ41+BJ37)</f>
        <v/>
      </c>
      <c r="BL44" s="167">
        <f>SUM(B44,D44,F44,H44,J44,L44,N44,P44,R44,T44,V44,X44,Z44,AB44,AD44,AF44,AH44,AJ44,AL44,AN44,AP44,AR44,AT44,AV44,AX44,AZ44,BB44,BD44,BF44,BH44)</f>
        <v/>
      </c>
      <c r="BM44" s="155" t="n"/>
    </row>
    <row r="45" ht="15.75" customHeight="1" s="665" thickBot="1">
      <c r="A45" s="13" t="inlineStr">
        <is>
          <t>Оформлена допуслуга (начать оформление=100%)</t>
        </is>
      </c>
      <c r="B45" s="470" t="n"/>
      <c r="C45" s="471">
        <f>B45/B16</f>
        <v/>
      </c>
      <c r="D45" s="470" t="n"/>
      <c r="E45" s="471">
        <f>D45/D16</f>
        <v/>
      </c>
      <c r="F45" s="470" t="n"/>
      <c r="G45" s="471" t="n">
        <v>0</v>
      </c>
      <c r="H45" s="470" t="n"/>
      <c r="I45" s="471" t="n">
        <v>0</v>
      </c>
      <c r="J45" s="470" t="n"/>
      <c r="K45" s="471">
        <f>J45/J16</f>
        <v/>
      </c>
      <c r="L45" s="470" t="n"/>
      <c r="M45" s="471">
        <f>L45/L16</f>
        <v/>
      </c>
      <c r="N45" s="470" t="n"/>
      <c r="O45" s="471">
        <f>N45/N16</f>
        <v/>
      </c>
      <c r="P45" s="470" t="n"/>
      <c r="Q45" s="471">
        <f>P45/P16</f>
        <v/>
      </c>
      <c r="R45" s="470" t="n"/>
      <c r="S45" s="471">
        <f>R45/R16</f>
        <v/>
      </c>
      <c r="T45" s="470" t="n"/>
      <c r="U45" s="471">
        <f>T45/T16</f>
        <v/>
      </c>
      <c r="V45" s="470" t="n"/>
      <c r="W45" s="471">
        <f>V45/V16</f>
        <v/>
      </c>
      <c r="X45" s="470" t="n"/>
      <c r="Y45" s="471">
        <f>X45/X16</f>
        <v/>
      </c>
      <c r="Z45" s="470" t="n"/>
      <c r="AA45" s="471">
        <f>Z45/Z16</f>
        <v/>
      </c>
      <c r="AB45" s="470" t="n"/>
      <c r="AC45" s="471">
        <f>AB45/AB16</f>
        <v/>
      </c>
      <c r="AD45" s="470" t="n"/>
      <c r="AE45" s="471">
        <f>AD45/AD16</f>
        <v/>
      </c>
      <c r="AF45" s="470" t="n"/>
      <c r="AG45" s="471">
        <f>AF45/AF16</f>
        <v/>
      </c>
      <c r="AH45" s="470" t="n"/>
      <c r="AI45" s="471">
        <f>AH45/AH16</f>
        <v/>
      </c>
      <c r="AJ45" s="470" t="n"/>
      <c r="AK45" s="471">
        <f>AJ45/AJ16</f>
        <v/>
      </c>
      <c r="AL45" s="470" t="n"/>
      <c r="AM45" s="471">
        <f>AL45/AL16</f>
        <v/>
      </c>
      <c r="AN45" s="470" t="n"/>
      <c r="AO45" s="471" t="n">
        <v>0</v>
      </c>
      <c r="AP45" s="470" t="n"/>
      <c r="AQ45" s="471" t="n">
        <v>0</v>
      </c>
      <c r="AR45" s="470" t="n"/>
      <c r="AS45" s="471" t="n">
        <v>0</v>
      </c>
      <c r="AT45" s="470" t="n"/>
      <c r="AU45" s="471" t="n">
        <v>0</v>
      </c>
      <c r="AV45" s="470" t="n"/>
      <c r="AW45" s="471" t="n">
        <v>0</v>
      </c>
      <c r="AX45" s="470" t="n"/>
      <c r="AY45" s="471" t="n">
        <v>0</v>
      </c>
      <c r="AZ45" s="470" t="n"/>
      <c r="BA45" s="471" t="n">
        <v>0</v>
      </c>
      <c r="BB45" s="470" t="n"/>
      <c r="BC45" s="471">
        <f>BB45/BB16</f>
        <v/>
      </c>
      <c r="BD45" s="470" t="n"/>
      <c r="BE45" s="471">
        <f>BD45/BD16</f>
        <v/>
      </c>
      <c r="BF45" s="470" t="n"/>
      <c r="BG45" s="471">
        <f>BF45/BF16</f>
        <v/>
      </c>
      <c r="BH45" s="470" t="n"/>
      <c r="BI45" s="471">
        <f>BH45/BH16</f>
        <v/>
      </c>
      <c r="BJ45" s="195">
        <f>AVERAGE(B45,D45,F45,H45,J45,L45,N45,P45,R45,T45,V45,X45,Z45,AB45,AD45,AF45,AH45,AJ45,AL45,AN45,AP45,AR45,AT45,AV45,AX45,AZ45,BB45,BD45,BF45,BH45)</f>
        <v/>
      </c>
      <c r="BK45" s="196">
        <f>(BJ45/BJ16)</f>
        <v/>
      </c>
      <c r="BL45" s="195">
        <f>SUM(B45,D45,F45,H45,J45,L45,N45,P45,R45,T45,V45,X45,Z45,AB45,AD45,AF45,AH45,AJ45,AL45,AN45,AP45,AR45,AT45,AV45,AX45,AZ45,BB45,BD45,BF45,BH45)</f>
        <v/>
      </c>
      <c r="BM45" s="155" t="n"/>
    </row>
    <row r="46">
      <c r="A46" s="6" t="inlineStr">
        <is>
          <t>Составная цель «Добавление карты» во время оформления (начать оформление=100%)</t>
        </is>
      </c>
      <c r="B46" s="353" t="n"/>
      <c r="C46" s="452" t="n"/>
      <c r="D46" s="353" t="n"/>
      <c r="E46" s="452" t="n"/>
      <c r="F46" s="353" t="n"/>
      <c r="G46" s="452" t="n"/>
      <c r="H46" s="353" t="n"/>
      <c r="I46" s="452" t="n"/>
      <c r="J46" s="353" t="n"/>
      <c r="K46" s="452" t="n"/>
      <c r="L46" s="353" t="n"/>
      <c r="M46" s="452" t="n"/>
      <c r="N46" s="353" t="n"/>
      <c r="O46" s="452" t="n"/>
      <c r="P46" s="353" t="n"/>
      <c r="Q46" s="452" t="n"/>
      <c r="R46" s="353" t="n"/>
      <c r="S46" s="452" t="n"/>
      <c r="T46" s="353" t="n"/>
      <c r="U46" s="452" t="n"/>
      <c r="V46" s="353" t="n"/>
      <c r="W46" s="452" t="n"/>
      <c r="X46" s="353" t="n"/>
      <c r="Y46" s="452" t="n"/>
      <c r="Z46" s="353" t="n"/>
      <c r="AA46" s="452" t="n"/>
      <c r="AB46" s="353" t="n"/>
      <c r="AC46" s="452" t="n"/>
      <c r="AD46" s="353" t="n"/>
      <c r="AE46" s="452" t="n"/>
      <c r="AF46" s="353" t="n"/>
      <c r="AG46" s="452" t="n"/>
      <c r="AH46" s="353" t="n"/>
      <c r="AI46" s="452" t="n"/>
      <c r="AJ46" s="353" t="n"/>
      <c r="AK46" s="452" t="n"/>
      <c r="AL46" s="353" t="n"/>
      <c r="AM46" s="452" t="n"/>
      <c r="AN46" s="353" t="n"/>
      <c r="AO46" s="452" t="n"/>
      <c r="AP46" s="353" t="n"/>
      <c r="AQ46" s="452" t="n"/>
      <c r="AR46" s="353" t="n"/>
      <c r="AS46" s="452" t="n"/>
      <c r="AT46" s="353" t="n"/>
      <c r="AU46" s="452" t="n"/>
      <c r="AV46" s="353" t="n"/>
      <c r="AW46" s="452" t="n"/>
      <c r="AX46" s="353" t="n"/>
      <c r="AY46" s="452" t="n"/>
      <c r="AZ46" s="353" t="n"/>
      <c r="BA46" s="452" t="n"/>
      <c r="BB46" s="353" t="n"/>
      <c r="BC46" s="452" t="n"/>
      <c r="BD46" s="353" t="n"/>
      <c r="BE46" s="452" t="n"/>
      <c r="BF46" s="353" t="n"/>
      <c r="BG46" s="452" t="n"/>
      <c r="BH46" s="353" t="n"/>
      <c r="BI46" s="452" t="n"/>
      <c r="BJ46" s="167" t="n"/>
      <c r="BK46" s="186" t="n"/>
      <c r="BL46" s="167" t="n"/>
      <c r="BM46" s="155" t="n"/>
    </row>
    <row r="47">
      <c r="A47" s="9" t="inlineStr">
        <is>
          <t>Нажал "Добавить карту"</t>
        </is>
      </c>
      <c r="B47" s="336" t="n">
        <v>1567</v>
      </c>
      <c r="C47" s="337">
        <f>B47/B16</f>
        <v/>
      </c>
      <c r="D47" s="336" t="n">
        <v>1572</v>
      </c>
      <c r="E47" s="337">
        <f>D47/D16</f>
        <v/>
      </c>
      <c r="F47" s="336" t="n">
        <v>1733</v>
      </c>
      <c r="G47" s="337" t="n">
        <v>1.3635</v>
      </c>
      <c r="H47" s="336" t="n">
        <v>1581</v>
      </c>
      <c r="I47" s="337" t="n">
        <v>1.3219</v>
      </c>
      <c r="J47" s="336" t="n">
        <v>1394</v>
      </c>
      <c r="K47" s="337">
        <f>J47/J16</f>
        <v/>
      </c>
      <c r="L47" s="336" t="n">
        <v>1558</v>
      </c>
      <c r="M47" s="337">
        <f>L47/L16</f>
        <v/>
      </c>
      <c r="N47" s="336" t="n">
        <v>1466</v>
      </c>
      <c r="O47" s="337">
        <f>N47/N16</f>
        <v/>
      </c>
      <c r="P47" s="336" t="n">
        <v>1514</v>
      </c>
      <c r="Q47" s="337">
        <f>P47/P16</f>
        <v/>
      </c>
      <c r="R47" s="336" t="n">
        <v>1369</v>
      </c>
      <c r="S47" s="337">
        <f>R47/R16</f>
        <v/>
      </c>
      <c r="T47" s="336" t="n">
        <v>1821</v>
      </c>
      <c r="U47" s="337">
        <f>T47/T16</f>
        <v/>
      </c>
      <c r="V47" s="336" t="n">
        <v>1605</v>
      </c>
      <c r="W47" s="337">
        <f>V47/V16</f>
        <v/>
      </c>
      <c r="X47" s="336" t="n">
        <v>1381</v>
      </c>
      <c r="Y47" s="337">
        <f>X47/X16</f>
        <v/>
      </c>
      <c r="Z47" s="336" t="n">
        <v>1439</v>
      </c>
      <c r="AA47" s="337">
        <f>Z47/Z16</f>
        <v/>
      </c>
      <c r="AB47" s="336" t="n">
        <v>1595</v>
      </c>
      <c r="AC47" s="337">
        <f>AB47/AB16</f>
        <v/>
      </c>
      <c r="AD47" s="336" t="n">
        <v>1881</v>
      </c>
      <c r="AE47" s="337">
        <f>AD47/AD16</f>
        <v/>
      </c>
      <c r="AF47" s="336" t="n">
        <v>1743</v>
      </c>
      <c r="AG47" s="337">
        <f>AF47/AF16</f>
        <v/>
      </c>
      <c r="AH47" s="336" t="n">
        <v>1785</v>
      </c>
      <c r="AI47" s="337">
        <f>AH47/AH16</f>
        <v/>
      </c>
      <c r="AJ47" s="336" t="n">
        <v>1663</v>
      </c>
      <c r="AK47" s="337">
        <f>AJ47/AJ16</f>
        <v/>
      </c>
      <c r="AL47" s="336" t="n">
        <v>1442</v>
      </c>
      <c r="AM47" s="337">
        <f>AL47/AL16</f>
        <v/>
      </c>
      <c r="AN47" s="336" t="n">
        <v>1823</v>
      </c>
      <c r="AO47" s="337" t="n">
        <v>1.3003</v>
      </c>
      <c r="AP47" s="336" t="n">
        <v>1674</v>
      </c>
      <c r="AQ47" s="337" t="n">
        <v>1.3307</v>
      </c>
      <c r="AR47" s="336" t="n">
        <v>1636</v>
      </c>
      <c r="AS47" s="337" t="n">
        <v>1.3247</v>
      </c>
      <c r="AT47" s="336" t="n">
        <v>1508</v>
      </c>
      <c r="AU47" s="337" t="n">
        <v>1.3393</v>
      </c>
      <c r="AV47" s="336" t="n">
        <v>1792</v>
      </c>
      <c r="AW47" s="337" t="n">
        <v>1.3333</v>
      </c>
      <c r="AX47" s="336" t="n">
        <v>1553</v>
      </c>
      <c r="AY47" s="337" t="n">
        <v>1.2824</v>
      </c>
      <c r="AZ47" s="336" t="n">
        <v>1356</v>
      </c>
      <c r="BA47" s="337" t="n">
        <v>1.2853</v>
      </c>
      <c r="BB47" s="336" t="n">
        <v>1698</v>
      </c>
      <c r="BC47" s="337">
        <f>BB47/BB16</f>
        <v/>
      </c>
      <c r="BD47" s="336" t="n">
        <v>1634</v>
      </c>
      <c r="BE47" s="337">
        <f>BD47/BD16</f>
        <v/>
      </c>
      <c r="BF47" s="336" t="n">
        <v>1546</v>
      </c>
      <c r="BG47" s="337">
        <f>BF47/BF16</f>
        <v/>
      </c>
      <c r="BH47" s="336" t="n">
        <v>1227</v>
      </c>
      <c r="BI47" s="337">
        <f>BH47/BH16</f>
        <v/>
      </c>
      <c r="BJ47" s="167">
        <f>AVERAGE(B47,D47,F47,H47,J47,L47,N47,P47,R47,T47,V47,X47,Z47,AB47,AD47,AF47,AH47,AJ47,AL47,AN47,AP47,AR47,AT47,AV47,AX47,AZ47,BB47,BD47,BF47,BH47)</f>
        <v/>
      </c>
      <c r="BK47" s="186">
        <f>BJ47/BJ16</f>
        <v/>
      </c>
      <c r="BL47" s="167">
        <f>SUM(B47,D47,F47,H47,J47,L47,N47,P47,R47,T47,V47,X47,Z47,AB47,AD47,AF47,AH47,AJ47,AL47,AN47,AP47,AR47,AT47,AV47,AX47,AZ47,BB47,BD47,BF47,BH47)</f>
        <v/>
      </c>
      <c r="BM47" s="155" t="n"/>
    </row>
    <row r="48" ht="15.75" customHeight="1" s="665" thickBot="1">
      <c r="A48" s="9" t="inlineStr">
        <is>
          <t>Карта успешно добавлена</t>
        </is>
      </c>
      <c r="B48" s="338" t="n">
        <v>1155</v>
      </c>
      <c r="C48" s="339">
        <f>B48/B47</f>
        <v/>
      </c>
      <c r="D48" s="338" t="n">
        <v>1174</v>
      </c>
      <c r="E48" s="339">
        <f>D48/D47</f>
        <v/>
      </c>
      <c r="F48" s="338" t="n">
        <v>1282</v>
      </c>
      <c r="G48" s="339" t="n">
        <v>0.7398</v>
      </c>
      <c r="H48" s="338" t="n">
        <v>1146</v>
      </c>
      <c r="I48" s="339" t="n">
        <v>0.7249</v>
      </c>
      <c r="J48" s="338" t="n">
        <v>995</v>
      </c>
      <c r="K48" s="339">
        <f>J48/J47</f>
        <v/>
      </c>
      <c r="L48" s="338" t="n">
        <v>1091</v>
      </c>
      <c r="M48" s="339">
        <f>L48/L47</f>
        <v/>
      </c>
      <c r="N48" s="338" t="n">
        <v>1008</v>
      </c>
      <c r="O48" s="339">
        <f>N48/N47</f>
        <v/>
      </c>
      <c r="P48" s="338" t="n">
        <v>1072</v>
      </c>
      <c r="Q48" s="339">
        <f>P48/P47</f>
        <v/>
      </c>
      <c r="R48" s="338" t="n">
        <v>923</v>
      </c>
      <c r="S48" s="339">
        <f>R48/R47</f>
        <v/>
      </c>
      <c r="T48" s="338" t="n">
        <v>1136</v>
      </c>
      <c r="U48" s="339">
        <f>T48/T47</f>
        <v/>
      </c>
      <c r="V48" s="338" t="n">
        <v>1050</v>
      </c>
      <c r="W48" s="339">
        <f>V48/V47</f>
        <v/>
      </c>
      <c r="X48" s="338" t="n">
        <v>870</v>
      </c>
      <c r="Y48" s="339">
        <f>X48/X47</f>
        <v/>
      </c>
      <c r="Z48" s="338" t="n">
        <v>895</v>
      </c>
      <c r="AA48" s="339">
        <f>Z48/Z47</f>
        <v/>
      </c>
      <c r="AB48" s="338" t="n">
        <v>985</v>
      </c>
      <c r="AC48" s="339">
        <f>AB48/AB47</f>
        <v/>
      </c>
      <c r="AD48" s="338" t="n">
        <v>1143</v>
      </c>
      <c r="AE48" s="339">
        <f>AD48/AD47</f>
        <v/>
      </c>
      <c r="AF48" s="338" t="n">
        <v>1085</v>
      </c>
      <c r="AG48" s="339">
        <f>AF48/AF47</f>
        <v/>
      </c>
      <c r="AH48" s="338" t="n">
        <v>1058</v>
      </c>
      <c r="AI48" s="339">
        <f>AH48/AH47</f>
        <v/>
      </c>
      <c r="AJ48" s="338" t="n">
        <v>980</v>
      </c>
      <c r="AK48" s="339">
        <f>AJ48/AJ47</f>
        <v/>
      </c>
      <c r="AL48" s="338" t="n">
        <v>814</v>
      </c>
      <c r="AM48" s="339">
        <f>AL48/AL47</f>
        <v/>
      </c>
      <c r="AN48" s="338" t="n">
        <v>1065</v>
      </c>
      <c r="AO48" s="339" t="n">
        <v>0.5842000000000001</v>
      </c>
      <c r="AP48" s="338" t="n">
        <v>956</v>
      </c>
      <c r="AQ48" s="339" t="n">
        <v>0.5711000000000001</v>
      </c>
      <c r="AR48" s="338" t="n">
        <v>920</v>
      </c>
      <c r="AS48" s="339" t="n">
        <v>0.5623</v>
      </c>
      <c r="AT48" s="338" t="n">
        <v>864</v>
      </c>
      <c r="AU48" s="339" t="n">
        <v>0.5729</v>
      </c>
      <c r="AV48" s="338" t="n">
        <v>982</v>
      </c>
      <c r="AW48" s="339" t="n">
        <v>0.548</v>
      </c>
      <c r="AX48" s="338" t="n">
        <v>824</v>
      </c>
      <c r="AY48" s="339" t="n">
        <v>0.5306</v>
      </c>
      <c r="AZ48" s="338" t="n">
        <v>712</v>
      </c>
      <c r="BA48" s="339" t="n">
        <v>0.5251</v>
      </c>
      <c r="BB48" s="338" t="n">
        <v>894</v>
      </c>
      <c r="BC48" s="339">
        <f>BB48/BB47</f>
        <v/>
      </c>
      <c r="BD48" s="338" t="n">
        <v>849</v>
      </c>
      <c r="BE48" s="339">
        <f>BD48/BD47</f>
        <v/>
      </c>
      <c r="BF48" s="338" t="n">
        <v>765</v>
      </c>
      <c r="BG48" s="339">
        <f>BF48/BF47</f>
        <v/>
      </c>
      <c r="BH48" s="338" t="n">
        <v>596</v>
      </c>
      <c r="BI48" s="339">
        <f>BH48/BH47</f>
        <v/>
      </c>
      <c r="BJ48" s="167">
        <f>AVERAGE(B48,D48,F48,H48,J48,L48,N48,P48,R48,T48,V48,X48,Z48,AB48,AD48,AF48,AH48,AJ48,AL48,AN48,AP48,AR48,AT48,AV48,AX48,AZ48,BB48,BD48,BF48,BH48)</f>
        <v/>
      </c>
      <c r="BK48" s="186">
        <f>BJ48/BJ47</f>
        <v/>
      </c>
      <c r="BL48" s="167">
        <f>SUM(B48,D48,F48,H48,J48,L48,N48,P48,R48,T48,V48,X48,Z48,AB48,AD48,AF48,AH48,AJ48,AL48,AN48,AP48,AR48,AT48,AV48,AX48,AZ48,BB48,BD48,BF48,BH48)</f>
        <v/>
      </c>
      <c r="BM48" s="155" t="n"/>
    </row>
    <row r="49">
      <c r="A49" s="6" t="inlineStr">
        <is>
          <t>Составная цель «Добавление карты» в профиле (Вход в ЛК = 100%)</t>
        </is>
      </c>
      <c r="B49" s="353" t="n"/>
      <c r="C49" s="452" t="n"/>
      <c r="D49" s="353" t="n"/>
      <c r="E49" s="452" t="n"/>
      <c r="F49" s="353" t="n"/>
      <c r="G49" s="452" t="n"/>
      <c r="H49" s="353" t="n"/>
      <c r="I49" s="452" t="n"/>
      <c r="J49" s="353" t="n"/>
      <c r="K49" s="452" t="n"/>
      <c r="L49" s="353" t="n"/>
      <c r="M49" s="452" t="n"/>
      <c r="N49" s="353" t="n"/>
      <c r="O49" s="452" t="n"/>
      <c r="P49" s="353" t="n"/>
      <c r="Q49" s="452" t="n"/>
      <c r="R49" s="353" t="n"/>
      <c r="S49" s="452" t="n"/>
      <c r="T49" s="353" t="n"/>
      <c r="U49" s="452" t="n"/>
      <c r="V49" s="353" t="n"/>
      <c r="W49" s="452" t="n"/>
      <c r="X49" s="353" t="n"/>
      <c r="Y49" s="452" t="n"/>
      <c r="Z49" s="353" t="n"/>
      <c r="AA49" s="452" t="n"/>
      <c r="AB49" s="353" t="n"/>
      <c r="AC49" s="452" t="n"/>
      <c r="AD49" s="353" t="n"/>
      <c r="AE49" s="452" t="n"/>
      <c r="AF49" s="353" t="n"/>
      <c r="AG49" s="452" t="n"/>
      <c r="AH49" s="353" t="n"/>
      <c r="AI49" s="452" t="n"/>
      <c r="AJ49" s="353" t="n"/>
      <c r="AK49" s="452" t="n"/>
      <c r="AL49" s="353" t="n"/>
      <c r="AM49" s="452" t="n"/>
      <c r="AN49" s="353" t="n"/>
      <c r="AO49" s="452" t="n"/>
      <c r="AP49" s="353" t="n"/>
      <c r="AQ49" s="452" t="n"/>
      <c r="AR49" s="353" t="n"/>
      <c r="AS49" s="452" t="n"/>
      <c r="AT49" s="353" t="n"/>
      <c r="AU49" s="452" t="n"/>
      <c r="AV49" s="353" t="n"/>
      <c r="AW49" s="452" t="n"/>
      <c r="AX49" s="353" t="n"/>
      <c r="AY49" s="452" t="n"/>
      <c r="AZ49" s="353" t="n"/>
      <c r="BA49" s="452" t="n"/>
      <c r="BB49" s="353" t="n"/>
      <c r="BC49" s="452" t="n"/>
      <c r="BD49" s="353" t="n"/>
      <c r="BE49" s="452" t="n"/>
      <c r="BF49" s="353" t="n"/>
      <c r="BG49" s="452" t="n"/>
      <c r="BH49" s="353" t="n"/>
      <c r="BI49" s="452" t="n"/>
      <c r="BJ49" s="160" t="n"/>
      <c r="BK49" s="204" t="n"/>
      <c r="BL49" s="160" t="n"/>
      <c r="BM49" s="155" t="n"/>
    </row>
    <row r="50">
      <c r="A50" s="9" t="inlineStr">
        <is>
          <t>Нажал "Добавить карту"</t>
        </is>
      </c>
      <c r="B50" s="336" t="n">
        <v>88</v>
      </c>
      <c r="C50" s="337">
        <f>B50/B4</f>
        <v/>
      </c>
      <c r="D50" s="336" t="n">
        <v>85</v>
      </c>
      <c r="E50" s="337">
        <f>D50/D4</f>
        <v/>
      </c>
      <c r="F50" s="336" t="n">
        <v>94</v>
      </c>
      <c r="G50" s="337" t="n">
        <v>0.0074</v>
      </c>
      <c r="H50" s="336" t="n">
        <v>91</v>
      </c>
      <c r="I50" s="337" t="n">
        <v>0.0092</v>
      </c>
      <c r="J50" s="336" t="n">
        <v>71</v>
      </c>
      <c r="K50" s="337">
        <f>J50/J4</f>
        <v/>
      </c>
      <c r="L50" s="336" t="n">
        <v>81</v>
      </c>
      <c r="M50" s="337">
        <f>L50/L4</f>
        <v/>
      </c>
      <c r="N50" s="336" t="n">
        <v>88</v>
      </c>
      <c r="O50" s="337">
        <f>N50/N4</f>
        <v/>
      </c>
      <c r="P50" s="336" t="n">
        <v>84</v>
      </c>
      <c r="Q50" s="337">
        <f>P50/P4</f>
        <v/>
      </c>
      <c r="R50" s="336" t="n">
        <v>71</v>
      </c>
      <c r="S50" s="337">
        <f>R50/R4</f>
        <v/>
      </c>
      <c r="T50" s="336" t="n">
        <v>122</v>
      </c>
      <c r="U50" s="337">
        <f>T50/T4</f>
        <v/>
      </c>
      <c r="V50" s="336" t="n">
        <v>83</v>
      </c>
      <c r="W50" s="337">
        <f>V50/V4</f>
        <v/>
      </c>
      <c r="X50" s="336" t="n">
        <v>63</v>
      </c>
      <c r="Y50" s="337">
        <f>X50/X4</f>
        <v/>
      </c>
      <c r="Z50" s="336" t="n">
        <v>74</v>
      </c>
      <c r="AA50" s="337">
        <f>Z50/Z4</f>
        <v/>
      </c>
      <c r="AB50" s="336" t="n">
        <v>86</v>
      </c>
      <c r="AC50" s="337">
        <f>AB50/AB4</f>
        <v/>
      </c>
      <c r="AD50" s="336" t="n">
        <v>99</v>
      </c>
      <c r="AE50" s="337">
        <f>AD50/AD4</f>
        <v/>
      </c>
      <c r="AF50" s="336" t="n">
        <v>73</v>
      </c>
      <c r="AG50" s="337">
        <f>AF50/AF4</f>
        <v/>
      </c>
      <c r="AH50" s="336" t="n">
        <v>60</v>
      </c>
      <c r="AI50" s="337">
        <f>AH50/AH4</f>
        <v/>
      </c>
      <c r="AJ50" s="336" t="n">
        <v>62</v>
      </c>
      <c r="AK50" s="337">
        <f>AJ50/AJ4</f>
        <v/>
      </c>
      <c r="AL50" s="336" t="n">
        <v>53</v>
      </c>
      <c r="AM50" s="337">
        <f>AL50/AL4</f>
        <v/>
      </c>
      <c r="AN50" s="336" t="n">
        <v>81</v>
      </c>
      <c r="AO50" s="337" t="n">
        <v>0.0064</v>
      </c>
      <c r="AP50" s="336" t="n">
        <v>73</v>
      </c>
      <c r="AQ50" s="337" t="n">
        <v>0.0059</v>
      </c>
      <c r="AR50" s="336" t="n">
        <v>75</v>
      </c>
      <c r="AS50" s="337" t="n">
        <v>0.0066</v>
      </c>
      <c r="AT50" s="336" t="n">
        <v>55</v>
      </c>
      <c r="AU50" s="337" t="n">
        <v>0.005</v>
      </c>
      <c r="AV50" s="336" t="n">
        <v>89</v>
      </c>
      <c r="AW50" s="337" t="n">
        <v>0.0074</v>
      </c>
      <c r="AX50" s="336" t="n">
        <v>54</v>
      </c>
      <c r="AY50" s="337" t="n">
        <v>0.0062</v>
      </c>
      <c r="AZ50" s="336" t="n">
        <v>48</v>
      </c>
      <c r="BA50" s="337" t="n">
        <v>0.0069</v>
      </c>
      <c r="BB50" s="336" t="n">
        <v>62</v>
      </c>
      <c r="BC50" s="337">
        <f>BB50/BB4</f>
        <v/>
      </c>
      <c r="BD50" s="336" t="n">
        <v>43</v>
      </c>
      <c r="BE50" s="337">
        <f>BD50/BD4</f>
        <v/>
      </c>
      <c r="BF50" s="336" t="n">
        <v>72</v>
      </c>
      <c r="BG50" s="337">
        <f>BF50/BF4</f>
        <v/>
      </c>
      <c r="BH50" s="336" t="n">
        <v>63</v>
      </c>
      <c r="BI50" s="337">
        <f>BH50/BH4</f>
        <v/>
      </c>
      <c r="BJ50" s="167">
        <f>AVERAGE(B50,D50,F50,H50,J50,L50,N50,P50,R50,T50,V50,X50,Z50,AB50,AD50,AF50,AH50,AJ50,AL50,AN50,AP50,AR50,AT50,AV50,AX50,AZ50,BB50,BD50,BF50,BH50)</f>
        <v/>
      </c>
      <c r="BK50" s="186">
        <f>BJ50/BJ4</f>
        <v/>
      </c>
      <c r="BL50" s="167">
        <f>SUM(B50,D50,F50,H50,J50,L50,N50,P50,R50,T50,V50,X50,Z50,AB50,AD50,AF50,AH50,AJ50,AL50,AN50,AP50,AR50,AT50,AV50,AX50,AZ50,BB50,BD50,BF50,BH50)</f>
        <v/>
      </c>
      <c r="BM50" s="155" t="n"/>
    </row>
    <row r="51" ht="15.75" customHeight="1" s="665" thickBot="1">
      <c r="A51" s="9" t="inlineStr">
        <is>
          <t>Карта успешно добавлена</t>
        </is>
      </c>
      <c r="B51" s="336" t="n">
        <v>1</v>
      </c>
      <c r="C51" s="337">
        <f>B51/B50</f>
        <v/>
      </c>
      <c r="D51" s="336" t="n"/>
      <c r="E51" s="337">
        <f>D51/D50</f>
        <v/>
      </c>
      <c r="F51" s="336" t="n"/>
      <c r="G51" s="337" t="n">
        <v>0</v>
      </c>
      <c r="H51" s="336" t="n"/>
      <c r="I51" s="337" t="n">
        <v>0</v>
      </c>
      <c r="J51" s="336" t="n"/>
      <c r="K51" s="337">
        <f>J51/J50</f>
        <v/>
      </c>
      <c r="L51" s="336" t="n">
        <v>1</v>
      </c>
      <c r="M51" s="337">
        <f>L51/L50</f>
        <v/>
      </c>
      <c r="N51" s="336" t="n"/>
      <c r="O51" s="337">
        <f>N51/N50</f>
        <v/>
      </c>
      <c r="P51" s="336" t="n"/>
      <c r="Q51" s="337">
        <f>P51/P50</f>
        <v/>
      </c>
      <c r="R51" s="336" t="n"/>
      <c r="S51" s="337">
        <f>R51/R50</f>
        <v/>
      </c>
      <c r="T51" s="336" t="n">
        <v>3</v>
      </c>
      <c r="U51" s="337">
        <f>T51/T50</f>
        <v/>
      </c>
      <c r="V51" s="336" t="n"/>
      <c r="W51" s="337">
        <f>V51/V50</f>
        <v/>
      </c>
      <c r="X51" s="336" t="n">
        <v>2</v>
      </c>
      <c r="Y51" s="337">
        <f>X51/X50</f>
        <v/>
      </c>
      <c r="Z51" s="336" t="n">
        <v>1</v>
      </c>
      <c r="AA51" s="337">
        <f>Z51/Z50</f>
        <v/>
      </c>
      <c r="AB51" s="336" t="n"/>
      <c r="AC51" s="337">
        <f>AB51/AB50</f>
        <v/>
      </c>
      <c r="AD51" s="336" t="n"/>
      <c r="AE51" s="337">
        <f>AD51/AD50</f>
        <v/>
      </c>
      <c r="AF51" s="336" t="n"/>
      <c r="AG51" s="337">
        <f>AF51/AF50</f>
        <v/>
      </c>
      <c r="AH51" s="336" t="n"/>
      <c r="AI51" s="337">
        <f>AH51/AH50</f>
        <v/>
      </c>
      <c r="AJ51" s="336" t="n"/>
      <c r="AK51" s="337">
        <f>AJ51/AJ50</f>
        <v/>
      </c>
      <c r="AL51" s="336" t="n"/>
      <c r="AM51" s="337">
        <f>AL51/AL50</f>
        <v/>
      </c>
      <c r="AN51" s="336" t="n"/>
      <c r="AO51" s="337" t="n">
        <v>0</v>
      </c>
      <c r="AP51" s="336" t="n"/>
      <c r="AQ51" s="337" t="n">
        <v>0</v>
      </c>
      <c r="AR51" s="336" t="n">
        <v>1</v>
      </c>
      <c r="AS51" s="337" t="n">
        <v>0.0133</v>
      </c>
      <c r="AT51" s="336" t="n"/>
      <c r="AU51" s="337" t="n">
        <v>0</v>
      </c>
      <c r="AV51" s="336" t="n"/>
      <c r="AW51" s="337" t="n">
        <v>0</v>
      </c>
      <c r="AX51" s="336" t="n"/>
      <c r="AY51" s="337" t="n">
        <v>0</v>
      </c>
      <c r="AZ51" s="336" t="n"/>
      <c r="BA51" s="337" t="n">
        <v>0</v>
      </c>
      <c r="BB51" s="336" t="n"/>
      <c r="BC51" s="337">
        <f>BB51/BB50</f>
        <v/>
      </c>
      <c r="BD51" s="336" t="n"/>
      <c r="BE51" s="337">
        <f>BD51/BD50</f>
        <v/>
      </c>
      <c r="BF51" s="336" t="n"/>
      <c r="BG51" s="337">
        <f>BF51/BF50</f>
        <v/>
      </c>
      <c r="BH51" s="336" t="n">
        <v>1</v>
      </c>
      <c r="BI51" s="337">
        <f>BH51/BH50</f>
        <v/>
      </c>
      <c r="BJ51" s="177">
        <f>AVERAGE(B51,D51,F51,H51,J51,L51,N51,P51,R51,T51,V51,X51,Z51,AB51,AD51,AF51,AH51,AJ51,AL51,AN51,AP51,AR51,AT51,AV51,AX51,AZ51,BB51,BD51,BF51,BH51)</f>
        <v/>
      </c>
      <c r="BK51" s="205">
        <f>BJ51/BJ50</f>
        <v/>
      </c>
      <c r="BL51" s="177">
        <f>SUM(B51,D51,F51,H51,J51,L51,N51,P51,R51,T51,V51,X51,Z51,AB51,AD51,AF51,AH51,AJ51,AL51,AN51,AP51,AR51,AT51,AV51,AX51,AZ51,BB51,BD51,BF51,BH51)</f>
        <v/>
      </c>
      <c r="BM51" s="155" t="n"/>
    </row>
    <row r="52" ht="15.75" customHeight="1" s="665" thickBot="1">
      <c r="A52" s="54" t="inlineStr">
        <is>
          <t xml:space="preserve">Ошибка в авторизации </t>
        </is>
      </c>
      <c r="B52" s="332" t="n">
        <v>238</v>
      </c>
      <c r="C52" s="333">
        <f>B52/B4</f>
        <v/>
      </c>
      <c r="D52" s="332" t="n">
        <v>163</v>
      </c>
      <c r="E52" s="333">
        <f>D52/D4</f>
        <v/>
      </c>
      <c r="F52" s="332" t="n">
        <v>197</v>
      </c>
      <c r="G52" s="333" t="n">
        <v>0.0156</v>
      </c>
      <c r="H52" s="332" t="n">
        <v>19</v>
      </c>
      <c r="I52" s="333" t="n">
        <v>0.0019</v>
      </c>
      <c r="J52" s="332" t="n">
        <v>37</v>
      </c>
      <c r="K52" s="333">
        <f>J52/J4</f>
        <v/>
      </c>
      <c r="L52" s="332" t="n">
        <v>48</v>
      </c>
      <c r="M52" s="333">
        <f>L52/L4</f>
        <v/>
      </c>
      <c r="N52" s="332" t="n">
        <v>59</v>
      </c>
      <c r="O52" s="333">
        <f>N52/N4</f>
        <v/>
      </c>
      <c r="P52" s="332" t="n">
        <v>58</v>
      </c>
      <c r="Q52" s="333">
        <f>P52/P4</f>
        <v/>
      </c>
      <c r="R52" s="332" t="n">
        <v>57</v>
      </c>
      <c r="S52" s="333">
        <f>R52/R4</f>
        <v/>
      </c>
      <c r="T52" s="332" t="n">
        <v>362</v>
      </c>
      <c r="U52" s="333">
        <f>T52/T4</f>
        <v/>
      </c>
      <c r="V52" s="332" t="n">
        <v>38</v>
      </c>
      <c r="W52" s="333">
        <f>V52/V4</f>
        <v/>
      </c>
      <c r="X52" s="332" t="n">
        <v>17</v>
      </c>
      <c r="Y52" s="333">
        <f>X52/X4</f>
        <v/>
      </c>
      <c r="Z52" s="332" t="n">
        <v>68</v>
      </c>
      <c r="AA52" s="333">
        <f>Z52/Z4</f>
        <v/>
      </c>
      <c r="AB52" s="332" t="n">
        <v>68</v>
      </c>
      <c r="AC52" s="333">
        <f>AB52/AB4</f>
        <v/>
      </c>
      <c r="AD52" s="332" t="n">
        <v>110</v>
      </c>
      <c r="AE52" s="333">
        <f>AD52/AD4</f>
        <v/>
      </c>
      <c r="AF52" s="332" t="n">
        <v>103</v>
      </c>
      <c r="AG52" s="333">
        <f>AF52/AF4</f>
        <v/>
      </c>
      <c r="AH52" s="332" t="n">
        <v>33</v>
      </c>
      <c r="AI52" s="333">
        <f>AH52/AH4</f>
        <v/>
      </c>
      <c r="AJ52" s="332" t="n">
        <v>19</v>
      </c>
      <c r="AK52" s="333">
        <f>AJ52/AJ4</f>
        <v/>
      </c>
      <c r="AL52" s="332" t="n">
        <v>43</v>
      </c>
      <c r="AM52" s="333">
        <f>AL52/AL4</f>
        <v/>
      </c>
      <c r="AN52" s="332" t="n">
        <v>72</v>
      </c>
      <c r="AO52" s="333" t="n">
        <v>0.0057</v>
      </c>
      <c r="AP52" s="332" t="n">
        <v>79</v>
      </c>
      <c r="AQ52" s="333" t="n">
        <v>0.0064</v>
      </c>
      <c r="AR52" s="332" t="n">
        <v>63</v>
      </c>
      <c r="AS52" s="333" t="n">
        <v>0.0055</v>
      </c>
      <c r="AT52" s="332" t="n">
        <v>66</v>
      </c>
      <c r="AU52" s="333" t="n">
        <v>0.006</v>
      </c>
      <c r="AV52" s="332" t="n">
        <v>44</v>
      </c>
      <c r="AW52" s="333" t="n">
        <v>0.0036</v>
      </c>
      <c r="AX52" s="332" t="n">
        <v>31</v>
      </c>
      <c r="AY52" s="333" t="n">
        <v>0.0035</v>
      </c>
      <c r="AZ52" s="332" t="n">
        <v>48</v>
      </c>
      <c r="BA52" s="333" t="n">
        <v>0.0069</v>
      </c>
      <c r="BB52" s="332" t="n">
        <v>78</v>
      </c>
      <c r="BC52" s="333">
        <f>BB52/BB4</f>
        <v/>
      </c>
      <c r="BD52" s="332" t="n">
        <v>40</v>
      </c>
      <c r="BE52" s="333">
        <f>BD52/BD4</f>
        <v/>
      </c>
      <c r="BF52" s="332" t="n">
        <v>103</v>
      </c>
      <c r="BG52" s="333">
        <f>BF52/BF4</f>
        <v/>
      </c>
      <c r="BH52" s="332" t="n">
        <v>32</v>
      </c>
      <c r="BI52" s="333">
        <f>BH52/BH4</f>
        <v/>
      </c>
      <c r="BJ52" s="195">
        <f>AVERAGE(B52,D52,F52,H52,J52,L52,N52,P52,R52,T52,V52,X52,Z52,AB52,AD52,AF52,AH52,AJ52,AL52,AN52,AP52,AR52,AT52,AV52,AX52,AZ52,BB52,BD52,BF52,BH52)</f>
        <v/>
      </c>
      <c r="BK52" s="196">
        <f>BJ52/BJ4</f>
        <v/>
      </c>
      <c r="BL52" s="195">
        <f>SUM(B52,D52,F52,H52,J52,L52,N52,P52,R52,T52,V52,X52,Z52,AB52,AD52,AF52,AH52,AJ52,AL52,AN52,AP52,AR52,AT52,AV52,AX52,AZ52,BB52,BD52,BF52,BH52)</f>
        <v/>
      </c>
      <c r="BM52" s="155" t="n"/>
    </row>
    <row r="53">
      <c r="A53" s="344" t="inlineStr">
        <is>
          <t>Онлайн калькулятор для НК  (100% = посетители сайта)</t>
        </is>
      </c>
      <c r="B53" s="353" t="n"/>
      <c r="C53" s="452" t="n"/>
      <c r="D53" s="353" t="n"/>
      <c r="E53" s="452" t="n"/>
      <c r="F53" s="353" t="n"/>
      <c r="G53" s="452" t="n"/>
      <c r="H53" s="353" t="n"/>
      <c r="I53" s="452" t="n"/>
      <c r="J53" s="353" t="n"/>
      <c r="K53" s="452" t="n"/>
      <c r="L53" s="353" t="n"/>
      <c r="M53" s="452" t="n"/>
      <c r="N53" s="353" t="n"/>
      <c r="O53" s="452" t="n"/>
      <c r="P53" s="353" t="n"/>
      <c r="Q53" s="452" t="n"/>
      <c r="R53" s="353" t="n"/>
      <c r="S53" s="452" t="n"/>
      <c r="T53" s="353" t="n"/>
      <c r="U53" s="452" t="n"/>
      <c r="V53" s="353" t="n"/>
      <c r="W53" s="452" t="n"/>
      <c r="X53" s="353" t="n"/>
      <c r="Y53" s="452" t="n"/>
      <c r="Z53" s="353" t="n"/>
      <c r="AA53" s="452" t="n"/>
      <c r="AB53" s="353" t="n"/>
      <c r="AC53" s="452" t="n"/>
      <c r="AD53" s="353" t="n"/>
      <c r="AE53" s="452" t="n"/>
      <c r="AF53" s="353" t="n"/>
      <c r="AG53" s="452" t="n"/>
      <c r="AH53" s="353" t="n"/>
      <c r="AI53" s="452" t="n"/>
      <c r="AJ53" s="353" t="n"/>
      <c r="AK53" s="452" t="n"/>
      <c r="AL53" s="353" t="n"/>
      <c r="AM53" s="452" t="n"/>
      <c r="AN53" s="353" t="n"/>
      <c r="AO53" s="452" t="n"/>
      <c r="AP53" s="353" t="n"/>
      <c r="AQ53" s="452" t="n"/>
      <c r="AR53" s="353" t="n"/>
      <c r="AS53" s="452" t="n"/>
      <c r="AT53" s="353" t="n"/>
      <c r="AU53" s="452" t="n"/>
      <c r="AV53" s="353" t="n"/>
      <c r="AW53" s="452" t="n"/>
      <c r="AX53" s="353" t="n"/>
      <c r="AY53" s="452" t="n"/>
      <c r="AZ53" s="353" t="n"/>
      <c r="BA53" s="452" t="n"/>
      <c r="BB53" s="353" t="n"/>
      <c r="BC53" s="452" t="n"/>
      <c r="BD53" s="353" t="n"/>
      <c r="BE53" s="452" t="n"/>
      <c r="BF53" s="353" t="n"/>
      <c r="BG53" s="452" t="n"/>
      <c r="BH53" s="353" t="n"/>
      <c r="BI53" s="452" t="n"/>
      <c r="BJ53" s="167" t="n"/>
      <c r="BK53" s="186" t="n"/>
      <c r="BL53" s="167" t="n"/>
      <c r="BM53" s="155" t="n"/>
    </row>
    <row r="54">
      <c r="A54" s="345" t="inlineStr">
        <is>
          <t>Переход на калькулятор</t>
        </is>
      </c>
      <c r="B54" s="336" t="n">
        <v>861</v>
      </c>
      <c r="C54" s="337">
        <f>B54/B3</f>
        <v/>
      </c>
      <c r="D54" s="336" t="n">
        <v>829</v>
      </c>
      <c r="E54" s="337">
        <f>D54/D3</f>
        <v/>
      </c>
      <c r="F54" s="336" t="n">
        <v>2400</v>
      </c>
      <c r="G54" s="337" t="n">
        <v>0.1177</v>
      </c>
      <c r="H54" s="336" t="n">
        <v>2056</v>
      </c>
      <c r="I54" s="337" t="n">
        <v>0.1301</v>
      </c>
      <c r="J54" s="336" t="n">
        <v>1843</v>
      </c>
      <c r="K54" s="337">
        <f>J54/J3</f>
        <v/>
      </c>
      <c r="L54" s="336" t="n">
        <v>2332</v>
      </c>
      <c r="M54" s="337">
        <f>L54/L3</f>
        <v/>
      </c>
      <c r="N54" s="336" t="n">
        <v>2366</v>
      </c>
      <c r="O54" s="337">
        <f>N54/N3</f>
        <v/>
      </c>
      <c r="P54" s="336" t="n">
        <v>2292</v>
      </c>
      <c r="Q54" s="337">
        <f>P54/P3</f>
        <v/>
      </c>
      <c r="R54" s="336" t="n">
        <v>2067</v>
      </c>
      <c r="S54" s="337">
        <f>R54/R3</f>
        <v/>
      </c>
      <c r="T54" s="336" t="n">
        <v>3432</v>
      </c>
      <c r="U54" s="337">
        <f>T54/T3</f>
        <v/>
      </c>
      <c r="V54" s="336" t="n">
        <v>2515</v>
      </c>
      <c r="W54" s="337">
        <f>V54/V3</f>
        <v/>
      </c>
      <c r="X54" s="336" t="n">
        <v>1815</v>
      </c>
      <c r="Y54" s="337">
        <f>X54/X3</f>
        <v/>
      </c>
      <c r="Z54" s="336" t="n">
        <v>2299</v>
      </c>
      <c r="AA54" s="337">
        <f>Z54/Z3</f>
        <v/>
      </c>
      <c r="AB54" s="336" t="n">
        <v>2678</v>
      </c>
      <c r="AC54" s="337">
        <f>AB54/AB3</f>
        <v/>
      </c>
      <c r="AD54" s="336" t="n">
        <v>3086</v>
      </c>
      <c r="AE54" s="337">
        <f>AD54/AD3</f>
        <v/>
      </c>
      <c r="AF54" s="336" t="n">
        <v>2934</v>
      </c>
      <c r="AG54" s="337">
        <f>AF54/AF3</f>
        <v/>
      </c>
      <c r="AH54" s="336" t="n">
        <v>2464</v>
      </c>
      <c r="AI54" s="337">
        <f>AH54/AH3</f>
        <v/>
      </c>
      <c r="AJ54" s="336" t="n">
        <v>1932</v>
      </c>
      <c r="AK54" s="337">
        <f>AJ54/AJ3</f>
        <v/>
      </c>
      <c r="AL54" s="336" t="n">
        <v>1642</v>
      </c>
      <c r="AM54" s="337">
        <f>AL54/AL3</f>
        <v/>
      </c>
      <c r="AN54" s="336" t="n">
        <v>2179</v>
      </c>
      <c r="AO54" s="337" t="n">
        <v>0.1126</v>
      </c>
      <c r="AP54" s="336" t="n">
        <v>2042</v>
      </c>
      <c r="AQ54" s="337" t="n">
        <v>0.1036</v>
      </c>
      <c r="AR54" s="336" t="n">
        <v>1942</v>
      </c>
      <c r="AS54" s="337" t="n">
        <v>0.1001</v>
      </c>
      <c r="AT54" s="336" t="n">
        <v>1835</v>
      </c>
      <c r="AU54" s="337" t="n">
        <v>0.0984</v>
      </c>
      <c r="AV54" s="336" t="n">
        <v>1971</v>
      </c>
      <c r="AW54" s="337" t="n">
        <v>0.1015</v>
      </c>
      <c r="AX54" s="336" t="n">
        <v>1547</v>
      </c>
      <c r="AY54" s="337" t="n">
        <v>0.0964</v>
      </c>
      <c r="AZ54" s="336" t="n">
        <v>1401</v>
      </c>
      <c r="BA54" s="337" t="n">
        <v>0.1052</v>
      </c>
      <c r="BB54" s="336" t="n">
        <v>1853</v>
      </c>
      <c r="BC54" s="337">
        <f>BB54/BB3</f>
        <v/>
      </c>
      <c r="BD54" s="336" t="n">
        <v>1729</v>
      </c>
      <c r="BE54" s="337">
        <f>BD54/BD3</f>
        <v/>
      </c>
      <c r="BF54" s="336" t="n">
        <v>852</v>
      </c>
      <c r="BG54" s="337">
        <f>BF54/BF3</f>
        <v/>
      </c>
      <c r="BH54" s="336" t="n">
        <v>651</v>
      </c>
      <c r="BI54" s="337">
        <f>BH54/BH3</f>
        <v/>
      </c>
      <c r="BJ54" s="167">
        <f>AVERAGE(B54,D54,F54,H54,J54,L54,N54,P54,R54,T54,V54,X54,Z54,AB54,AD54,AF54,AH54,AJ54,AL54,AN54,AP54,AR54,AT54,AV54,AX54,AZ54,BB54,BD54,BF54,BH54)</f>
        <v/>
      </c>
      <c r="BK54" s="186">
        <f>BJ54/BJ3</f>
        <v/>
      </c>
      <c r="BL54" s="167">
        <f>SUM(B54,D54,F54,H54,J54,L54,N54,P54,R54,T54,V54,X54,Z54,AB54,AD54,AF54,AH54,AJ54,AL54,AN54,AP54,AR54,AT54,AV54,AX54,AZ54,BB54,BD54,BF54,BH54)</f>
        <v/>
      </c>
      <c r="BM54" s="155" t="n"/>
    </row>
    <row r="55" ht="15.75" customHeight="1" s="665" thickBot="1">
      <c r="A55" s="346" t="inlineStr">
        <is>
          <t>Оставил заявку</t>
        </is>
      </c>
      <c r="B55" s="338" t="n">
        <v>460</v>
      </c>
      <c r="C55" s="339">
        <f>B55/B54</f>
        <v/>
      </c>
      <c r="D55" s="338" t="n">
        <v>465</v>
      </c>
      <c r="E55" s="339">
        <f>D55/D54</f>
        <v/>
      </c>
      <c r="F55" s="338" t="n">
        <v>575</v>
      </c>
      <c r="G55" s="339" t="n">
        <v>0.2396</v>
      </c>
      <c r="H55" s="338" t="n">
        <v>582</v>
      </c>
      <c r="I55" s="339" t="n">
        <v>0.2831</v>
      </c>
      <c r="J55" s="338" t="n">
        <v>674</v>
      </c>
      <c r="K55" s="339">
        <f>J55/J54</f>
        <v/>
      </c>
      <c r="L55" s="338" t="n">
        <v>665</v>
      </c>
      <c r="M55" s="339">
        <f>L55/L54</f>
        <v/>
      </c>
      <c r="N55" s="338" t="n">
        <v>744</v>
      </c>
      <c r="O55" s="339">
        <f>N55/N54</f>
        <v/>
      </c>
      <c r="P55" s="338" t="n">
        <v>672</v>
      </c>
      <c r="Q55" s="339">
        <f>P55/P54</f>
        <v/>
      </c>
      <c r="R55" s="338" t="n">
        <v>547</v>
      </c>
      <c r="S55" s="339">
        <f>R55/R54</f>
        <v/>
      </c>
      <c r="T55" s="338" t="n">
        <v>563</v>
      </c>
      <c r="U55" s="339">
        <f>T55/T54</f>
        <v/>
      </c>
      <c r="V55" s="338" t="n">
        <v>517</v>
      </c>
      <c r="W55" s="339">
        <f>V55/V54</f>
        <v/>
      </c>
      <c r="X55" s="338" t="n">
        <v>543</v>
      </c>
      <c r="Y55" s="339">
        <f>X55/X54</f>
        <v/>
      </c>
      <c r="Z55" s="338" t="n">
        <v>612</v>
      </c>
      <c r="AA55" s="339">
        <f>Z55/Z54</f>
        <v/>
      </c>
      <c r="AB55" s="338" t="n">
        <v>612</v>
      </c>
      <c r="AC55" s="339">
        <f>AB55/AB54</f>
        <v/>
      </c>
      <c r="AD55" s="338" t="n">
        <v>580</v>
      </c>
      <c r="AE55" s="339">
        <f>AD55/AD54</f>
        <v/>
      </c>
      <c r="AF55" s="338" t="n">
        <v>566</v>
      </c>
      <c r="AG55" s="339">
        <f>AF55/AF54</f>
        <v/>
      </c>
      <c r="AH55" s="338" t="n">
        <v>530</v>
      </c>
      <c r="AI55" s="339">
        <f>AH55/AH54</f>
        <v/>
      </c>
      <c r="AJ55" s="338" t="n">
        <v>579</v>
      </c>
      <c r="AK55" s="339">
        <f>AJ55/AJ54</f>
        <v/>
      </c>
      <c r="AL55" s="338" t="n">
        <v>604</v>
      </c>
      <c r="AM55" s="339">
        <f>AL55/AL54</f>
        <v/>
      </c>
      <c r="AN55" s="338" t="n">
        <v>644</v>
      </c>
      <c r="AO55" s="339" t="n">
        <v>0.2955</v>
      </c>
      <c r="AP55" s="338" t="n">
        <v>612</v>
      </c>
      <c r="AQ55" s="339" t="n">
        <v>0.2997</v>
      </c>
      <c r="AR55" s="338" t="n">
        <v>692</v>
      </c>
      <c r="AS55" s="339" t="n">
        <v>0.3563</v>
      </c>
      <c r="AT55" s="338" t="n">
        <v>547</v>
      </c>
      <c r="AU55" s="339" t="n">
        <v>0.2981</v>
      </c>
      <c r="AV55" s="338" t="n">
        <v>599</v>
      </c>
      <c r="AW55" s="339" t="n">
        <v>0.3039</v>
      </c>
      <c r="AX55" s="338" t="n">
        <v>561</v>
      </c>
      <c r="AY55" s="339" t="n">
        <v>0.3626</v>
      </c>
      <c r="AZ55" s="338" t="n">
        <v>522</v>
      </c>
      <c r="BA55" s="339" t="n">
        <v>0.3726</v>
      </c>
      <c r="BB55" s="338" t="n">
        <v>624</v>
      </c>
      <c r="BC55" s="339">
        <f>BB55/BB54</f>
        <v/>
      </c>
      <c r="BD55" s="338" t="n">
        <v>584</v>
      </c>
      <c r="BE55" s="339">
        <f>BD55/BD54</f>
        <v/>
      </c>
      <c r="BF55" s="338" t="n">
        <v>456</v>
      </c>
      <c r="BG55" s="339">
        <f>BF55/BF54</f>
        <v/>
      </c>
      <c r="BH55" s="338" t="n">
        <v>364</v>
      </c>
      <c r="BI55" s="339">
        <f>BH55/BH54</f>
        <v/>
      </c>
      <c r="BJ55" s="167">
        <f>AVERAGE(B55,D55,F55,H55,J55,L55,N55,P55,R55,T55,V55,X55,Z55,AB55,AD55,AF55,AH55,AJ55,AL55,AN55,AP55,AR55,AT55,AV55,AX55,AZ55,BB55,BD55,BF55,BH55)</f>
        <v/>
      </c>
      <c r="BK55" s="186">
        <f>BJ55/BJ54</f>
        <v/>
      </c>
      <c r="BL55" s="167">
        <f>SUM(B55,D55,F55,H55,J55,L55,N55,P55,R55,T55,V55,X55,Z55,AB55,AD55,AF55,AH55,AJ55,AL55,AN55,AP55,AR55,AT55,AV55,AX55,AZ55,BB55,BD55,BF55,BH55)</f>
        <v/>
      </c>
      <c r="BM55" s="155" t="n"/>
    </row>
    <row r="56" ht="15.75" customHeight="1" s="665">
      <c r="A56" s="347" t="inlineStr">
        <is>
          <t>Оформление заявки НК (100% = оставил заявку)</t>
        </is>
      </c>
      <c r="B56" s="336" t="n"/>
      <c r="C56" s="336" t="n"/>
      <c r="D56" s="336" t="n"/>
      <c r="E56" s="336" t="n"/>
      <c r="F56" s="336" t="n"/>
      <c r="G56" s="336" t="n"/>
      <c r="H56" s="336" t="n"/>
      <c r="I56" s="336" t="n"/>
      <c r="J56" s="336" t="n"/>
      <c r="K56" s="336" t="n"/>
      <c r="L56" s="336" t="n"/>
      <c r="M56" s="336" t="n"/>
      <c r="N56" s="336" t="n"/>
      <c r="O56" s="336" t="n"/>
      <c r="P56" s="336" t="n"/>
      <c r="Q56" s="336" t="n"/>
      <c r="R56" s="336" t="n"/>
      <c r="S56" s="336" t="n"/>
      <c r="T56" s="336" t="n"/>
      <c r="U56" s="336" t="n"/>
      <c r="V56" s="336" t="n"/>
      <c r="W56" s="336" t="n"/>
      <c r="X56" s="336" t="n"/>
      <c r="Y56" s="336" t="n"/>
      <c r="Z56" s="336" t="n"/>
      <c r="AA56" s="336" t="n"/>
      <c r="AB56" s="336" t="n"/>
      <c r="AC56" s="336" t="n"/>
      <c r="AD56" s="336" t="n"/>
      <c r="AE56" s="336" t="n"/>
      <c r="AF56" s="336" t="n"/>
      <c r="AG56" s="336" t="n"/>
      <c r="AH56" s="336" t="n"/>
      <c r="AI56" s="336" t="n"/>
      <c r="AJ56" s="336" t="n"/>
      <c r="AK56" s="336" t="n"/>
      <c r="AL56" s="336" t="n"/>
      <c r="AM56" s="336" t="n"/>
      <c r="AN56" s="336" t="n"/>
      <c r="AO56" s="336" t="n"/>
      <c r="AP56" s="336" t="n"/>
      <c r="AQ56" s="336" t="n"/>
      <c r="AR56" s="336" t="n"/>
      <c r="AS56" s="336" t="n"/>
      <c r="AT56" s="336" t="n"/>
      <c r="AU56" s="336" t="n"/>
      <c r="AV56" s="336" t="n"/>
      <c r="AW56" s="336" t="n"/>
      <c r="AX56" s="336" t="n"/>
      <c r="AY56" s="336" t="n"/>
      <c r="AZ56" s="336" t="n"/>
      <c r="BA56" s="336" t="n"/>
      <c r="BB56" s="336" t="n"/>
      <c r="BC56" s="336" t="n"/>
      <c r="BD56" s="336" t="n"/>
      <c r="BE56" s="336" t="n"/>
      <c r="BF56" s="336" t="n"/>
      <c r="BG56" s="336" t="n"/>
      <c r="BH56" s="336" t="n"/>
      <c r="BI56" s="336" t="n"/>
      <c r="BJ56" s="472" t="inlineStr">
        <is>
          <t>Среднее в день</t>
        </is>
      </c>
      <c r="BK56" s="473" t="inlineStr">
        <is>
          <t>% конверсии</t>
        </is>
      </c>
      <c r="BL56" s="474" t="inlineStr">
        <is>
          <t>Сумма конверсий</t>
        </is>
      </c>
      <c r="BM56" s="463" t="inlineStr">
        <is>
          <t>Конверсия шага средняя</t>
        </is>
      </c>
      <c r="BN56" s="463" t="inlineStr">
        <is>
          <t>Конверсия от суммы заявок</t>
        </is>
      </c>
    </row>
    <row r="57">
      <c r="A57" s="345" t="inlineStr">
        <is>
          <t>Заполнил паспортные данные</t>
        </is>
      </c>
      <c r="B57" s="336" t="n">
        <v>165</v>
      </c>
      <c r="C57" s="337">
        <f>B57/B55</f>
        <v/>
      </c>
      <c r="D57" s="336" t="n">
        <v>188</v>
      </c>
      <c r="E57" s="337">
        <f>D57/D55</f>
        <v/>
      </c>
      <c r="F57" s="336" t="n">
        <v>202</v>
      </c>
      <c r="G57" s="337" t="n">
        <v>0.3513</v>
      </c>
      <c r="H57" s="336" t="n">
        <v>228</v>
      </c>
      <c r="I57" s="337" t="n">
        <v>0.3918</v>
      </c>
      <c r="J57" s="336" t="n">
        <v>239</v>
      </c>
      <c r="K57" s="337">
        <f>J57/J55</f>
        <v/>
      </c>
      <c r="L57" s="336" t="n">
        <v>229</v>
      </c>
      <c r="M57" s="337">
        <f>L57/L55</f>
        <v/>
      </c>
      <c r="N57" s="336" t="n">
        <v>249</v>
      </c>
      <c r="O57" s="337">
        <f>N57/N55</f>
        <v/>
      </c>
      <c r="P57" s="336" t="n">
        <v>254</v>
      </c>
      <c r="Q57" s="337">
        <f>P57/P55</f>
        <v/>
      </c>
      <c r="R57" s="336" t="n">
        <v>207</v>
      </c>
      <c r="S57" s="337">
        <f>R57/R55</f>
        <v/>
      </c>
      <c r="T57" s="336" t="n">
        <v>168</v>
      </c>
      <c r="U57" s="337">
        <f>T57/T55</f>
        <v/>
      </c>
      <c r="V57" s="336" t="n">
        <v>188</v>
      </c>
      <c r="W57" s="337">
        <f>V57/V55</f>
        <v/>
      </c>
      <c r="X57" s="336" t="n">
        <v>224</v>
      </c>
      <c r="Y57" s="337">
        <f>X57/X55</f>
        <v/>
      </c>
      <c r="Z57" s="336" t="n">
        <v>251</v>
      </c>
      <c r="AA57" s="337">
        <f>Z57/Z55</f>
        <v/>
      </c>
      <c r="AB57" s="336" t="n">
        <v>241</v>
      </c>
      <c r="AC57" s="337">
        <f>AB57/AB55</f>
        <v/>
      </c>
      <c r="AD57" s="336" t="n">
        <v>198</v>
      </c>
      <c r="AE57" s="337">
        <f>AD57/AD55</f>
        <v/>
      </c>
      <c r="AF57" s="336" t="n">
        <v>194</v>
      </c>
      <c r="AG57" s="337">
        <f>AF57/AF55</f>
        <v/>
      </c>
      <c r="AH57" s="336" t="n">
        <v>242</v>
      </c>
      <c r="AI57" s="337">
        <f>AH57/AH55</f>
        <v/>
      </c>
      <c r="AJ57" s="336" t="n">
        <v>211</v>
      </c>
      <c r="AK57" s="337">
        <f>AJ57/AJ55</f>
        <v/>
      </c>
      <c r="AL57" s="336" t="n">
        <v>227</v>
      </c>
      <c r="AM57" s="337">
        <f>AL57/AL55</f>
        <v/>
      </c>
      <c r="AN57" s="336" t="n">
        <v>261</v>
      </c>
      <c r="AO57" s="337" t="n">
        <v>0.4053</v>
      </c>
      <c r="AP57" s="336" t="n">
        <v>218</v>
      </c>
      <c r="AQ57" s="337" t="n">
        <v>0.3562</v>
      </c>
      <c r="AR57" s="336" t="n">
        <v>307</v>
      </c>
      <c r="AS57" s="337" t="n">
        <v>0.4436</v>
      </c>
      <c r="AT57" s="336" t="n">
        <v>215</v>
      </c>
      <c r="AU57" s="337" t="n">
        <v>0.3931</v>
      </c>
      <c r="AV57" s="336" t="n">
        <v>218</v>
      </c>
      <c r="AW57" s="337" t="n">
        <v>0.3639</v>
      </c>
      <c r="AX57" s="336" t="n">
        <v>203</v>
      </c>
      <c r="AY57" s="337" t="n">
        <v>0.3619</v>
      </c>
      <c r="AZ57" s="336" t="n">
        <v>197</v>
      </c>
      <c r="BA57" s="337" t="n">
        <v>0.3774</v>
      </c>
      <c r="BB57" s="336" t="n">
        <v>247</v>
      </c>
      <c r="BC57" s="337">
        <f>BB57/BB55</f>
        <v/>
      </c>
      <c r="BD57" s="336" t="n">
        <v>213</v>
      </c>
      <c r="BE57" s="337">
        <f>BD57/BD55</f>
        <v/>
      </c>
      <c r="BF57" s="336" t="n">
        <v>202</v>
      </c>
      <c r="BG57" s="337">
        <f>BF57/BF55</f>
        <v/>
      </c>
      <c r="BH57" s="336" t="n">
        <v>160</v>
      </c>
      <c r="BI57" s="337">
        <f>BH57/BH55</f>
        <v/>
      </c>
      <c r="BJ57" s="167">
        <f>AVERAGE(B57,D57,F57,H57,J57,L57,N57,P57,R57,T57,V57,X57,Z57,AB57,AD57,AF57,AH57,AJ57,AL57,AN57,AP57,AR57,AT57,AV57,AX57,AZ57,BB57,BD57,BF57,BH57)</f>
        <v/>
      </c>
      <c r="BK57" s="170">
        <f>BJ57/BJ55</f>
        <v/>
      </c>
      <c r="BL57" s="167">
        <f>SUM(B57,D57,F57,H57,J57,L57,N57,P57,R57,T57,V57,X57,Z57,AB57,AD57,AF57,AH57,AJ57,AL57,AN57,AP57,AR57,AT57,AV57,AX57,AZ57,BB57,BD57,BF57,BH57)</f>
        <v/>
      </c>
      <c r="BM57" s="475" t="n">
        <v>1</v>
      </c>
      <c r="BN57" s="464">
        <f>BL57/BL55</f>
        <v/>
      </c>
    </row>
    <row r="58">
      <c r="A58" s="345" t="inlineStr">
        <is>
          <t>Заполнил Фотография паспорта</t>
        </is>
      </c>
      <c r="B58" s="336" t="n">
        <v>134</v>
      </c>
      <c r="C58" s="337">
        <f>B58/B57</f>
        <v/>
      </c>
      <c r="D58" s="336" t="n">
        <v>153</v>
      </c>
      <c r="E58" s="337">
        <f>D58/D57</f>
        <v/>
      </c>
      <c r="F58" s="336" t="n">
        <v>160</v>
      </c>
      <c r="G58" s="337" t="n">
        <v>0.7921</v>
      </c>
      <c r="H58" s="336" t="n">
        <v>177</v>
      </c>
      <c r="I58" s="337" t="n">
        <v>0.7763</v>
      </c>
      <c r="J58" s="336" t="n">
        <v>189</v>
      </c>
      <c r="K58" s="337">
        <f>J58/J57</f>
        <v/>
      </c>
      <c r="L58" s="336" t="n">
        <v>192</v>
      </c>
      <c r="M58" s="337">
        <f>L58/L57</f>
        <v/>
      </c>
      <c r="N58" s="336" t="n">
        <v>194</v>
      </c>
      <c r="O58" s="337">
        <f>N58/N57</f>
        <v/>
      </c>
      <c r="P58" s="336" t="n">
        <v>187</v>
      </c>
      <c r="Q58" s="337">
        <f>P58/P57</f>
        <v/>
      </c>
      <c r="R58" s="336" t="n">
        <v>153</v>
      </c>
      <c r="S58" s="337">
        <f>R58/R57</f>
        <v/>
      </c>
      <c r="T58" s="336" t="n">
        <v>126</v>
      </c>
      <c r="U58" s="337">
        <f>T58/T57</f>
        <v/>
      </c>
      <c r="V58" s="336" t="n">
        <v>154</v>
      </c>
      <c r="W58" s="337">
        <f>V58/V57</f>
        <v/>
      </c>
      <c r="X58" s="336" t="n">
        <v>176</v>
      </c>
      <c r="Y58" s="337">
        <f>X58/X57</f>
        <v/>
      </c>
      <c r="Z58" s="336" t="n">
        <v>192</v>
      </c>
      <c r="AA58" s="337">
        <f>Z58/Z57</f>
        <v/>
      </c>
      <c r="AB58" s="336" t="n">
        <v>192</v>
      </c>
      <c r="AC58" s="337">
        <f>AB58/AB57</f>
        <v/>
      </c>
      <c r="AD58" s="336" t="n">
        <v>150</v>
      </c>
      <c r="AE58" s="337">
        <f>AD58/AD57</f>
        <v/>
      </c>
      <c r="AF58" s="336" t="n">
        <v>153</v>
      </c>
      <c r="AG58" s="337">
        <f>AF58/AF57</f>
        <v/>
      </c>
      <c r="AH58" s="336" t="n">
        <v>190</v>
      </c>
      <c r="AI58" s="337">
        <f>AH58/AH57</f>
        <v/>
      </c>
      <c r="AJ58" s="336" t="n">
        <v>168</v>
      </c>
      <c r="AK58" s="337">
        <f>AJ58/AJ57</f>
        <v/>
      </c>
      <c r="AL58" s="336" t="n">
        <v>186</v>
      </c>
      <c r="AM58" s="337">
        <f>AL58/AL57</f>
        <v/>
      </c>
      <c r="AN58" s="336" t="n">
        <v>201</v>
      </c>
      <c r="AO58" s="337" t="n">
        <v>0.7701</v>
      </c>
      <c r="AP58" s="336" t="n">
        <v>173</v>
      </c>
      <c r="AQ58" s="337" t="n">
        <v>0.7936</v>
      </c>
      <c r="AR58" s="336" t="n">
        <v>240</v>
      </c>
      <c r="AS58" s="337" t="n">
        <v>0.7818000000000001</v>
      </c>
      <c r="AT58" s="336" t="n">
        <v>173</v>
      </c>
      <c r="AU58" s="337" t="n">
        <v>0.8047</v>
      </c>
      <c r="AV58" s="336" t="n">
        <v>159</v>
      </c>
      <c r="AW58" s="337" t="n">
        <v>0.7294</v>
      </c>
      <c r="AX58" s="336" t="n">
        <v>159</v>
      </c>
      <c r="AY58" s="337" t="n">
        <v>0.7833</v>
      </c>
      <c r="AZ58" s="336" t="n">
        <v>158</v>
      </c>
      <c r="BA58" s="337" t="n">
        <v>0.802</v>
      </c>
      <c r="BB58" s="336" t="n">
        <v>199</v>
      </c>
      <c r="BC58" s="337">
        <f>BB58/BB57</f>
        <v/>
      </c>
      <c r="BD58" s="336" t="n">
        <v>155</v>
      </c>
      <c r="BE58" s="337">
        <f>BD58/BD57</f>
        <v/>
      </c>
      <c r="BF58" s="336" t="n">
        <v>157</v>
      </c>
      <c r="BG58" s="337">
        <f>BF58/BF57</f>
        <v/>
      </c>
      <c r="BH58" s="336" t="n">
        <v>168</v>
      </c>
      <c r="BI58" s="337">
        <f>BH58/BH57</f>
        <v/>
      </c>
      <c r="BJ58" s="167">
        <f>AVERAGE(B58,D58,F58,H58,J58,L58,N58,P58,R58,T58,V58,X58,Z58,AB58,AD58,AF58,AH58,AJ58,AL58,AN58,AP58,AR58,AT58,AV58,AX58,AZ58,BB58,BD58,BF58,BH58)</f>
        <v/>
      </c>
      <c r="BK58" s="170">
        <f>BJ58/BJ55</f>
        <v/>
      </c>
      <c r="BL58" s="167">
        <f>SUM(B58,D58,F58,H58,J58,L58,N58,P58,R58,T58,V58,X58,Z58,AB58,AD58,AF58,AH58,AJ58,AL58,AN58,AP58,AR58,AT58,AV58,AX58,AZ58,BB58,BD58,BF58,BH58)</f>
        <v/>
      </c>
      <c r="BM58" s="475">
        <f>BJ58/BJ57</f>
        <v/>
      </c>
      <c r="BN58" s="464">
        <f>BL58/BL55</f>
        <v/>
      </c>
    </row>
    <row r="59">
      <c r="A59" s="345" t="inlineStr">
        <is>
          <t>Заполнил анкету</t>
        </is>
      </c>
      <c r="B59" s="336" t="n">
        <v>129</v>
      </c>
      <c r="C59" s="337">
        <f>B59/B57</f>
        <v/>
      </c>
      <c r="D59" s="336" t="n">
        <v>149</v>
      </c>
      <c r="E59" s="337">
        <f>D59/D57</f>
        <v/>
      </c>
      <c r="F59" s="336" t="n">
        <v>148</v>
      </c>
      <c r="G59" s="337" t="n">
        <v>0.7327</v>
      </c>
      <c r="H59" s="336" t="n">
        <v>165</v>
      </c>
      <c r="I59" s="337" t="n">
        <v>0.7237</v>
      </c>
      <c r="J59" s="336" t="n">
        <v>178</v>
      </c>
      <c r="K59" s="337">
        <f>J59/J57</f>
        <v/>
      </c>
      <c r="L59" s="336" t="n">
        <v>182</v>
      </c>
      <c r="M59" s="337">
        <f>L59/L57</f>
        <v/>
      </c>
      <c r="N59" s="336" t="n">
        <v>192</v>
      </c>
      <c r="O59" s="337">
        <f>N59/N57</f>
        <v/>
      </c>
      <c r="P59" s="336" t="n">
        <v>175</v>
      </c>
      <c r="Q59" s="337">
        <f>P59/P57</f>
        <v/>
      </c>
      <c r="R59" s="336" t="n">
        <v>147</v>
      </c>
      <c r="S59" s="337">
        <f>R59/R57</f>
        <v/>
      </c>
      <c r="T59" s="336" t="n">
        <v>120</v>
      </c>
      <c r="U59" s="337">
        <f>T59/T57</f>
        <v/>
      </c>
      <c r="V59" s="336" t="n">
        <v>151</v>
      </c>
      <c r="W59" s="337">
        <f>V59/V57</f>
        <v/>
      </c>
      <c r="X59" s="336" t="n">
        <v>166</v>
      </c>
      <c r="Y59" s="337">
        <f>X59/X57</f>
        <v/>
      </c>
      <c r="Z59" s="336" t="n">
        <v>185</v>
      </c>
      <c r="AA59" s="337">
        <f>Z59/Z57</f>
        <v/>
      </c>
      <c r="AB59" s="336" t="n">
        <v>186</v>
      </c>
      <c r="AC59" s="337">
        <f>AB59/AB57</f>
        <v/>
      </c>
      <c r="AD59" s="336" t="n">
        <v>141</v>
      </c>
      <c r="AE59" s="337">
        <f>AD59/AD57</f>
        <v/>
      </c>
      <c r="AF59" s="336" t="n">
        <v>149</v>
      </c>
      <c r="AG59" s="337">
        <f>AF59/AF57</f>
        <v/>
      </c>
      <c r="AH59" s="336" t="n">
        <v>175</v>
      </c>
      <c r="AI59" s="337">
        <f>AH59/AH57</f>
        <v/>
      </c>
      <c r="AJ59" s="336" t="n">
        <v>157</v>
      </c>
      <c r="AK59" s="337">
        <f>AJ59/AJ57</f>
        <v/>
      </c>
      <c r="AL59" s="336" t="n">
        <v>174</v>
      </c>
      <c r="AM59" s="337">
        <f>AL59/AL57</f>
        <v/>
      </c>
      <c r="AN59" s="336" t="n">
        <v>189</v>
      </c>
      <c r="AO59" s="337" t="n">
        <v>0.7241</v>
      </c>
      <c r="AP59" s="336" t="n">
        <v>162</v>
      </c>
      <c r="AQ59" s="337" t="n">
        <v>0.7431</v>
      </c>
      <c r="AR59" s="336" t="n">
        <v>230</v>
      </c>
      <c r="AS59" s="337" t="n">
        <v>0.7492</v>
      </c>
      <c r="AT59" s="336" t="n">
        <v>167</v>
      </c>
      <c r="AU59" s="337" t="n">
        <v>0.7766999999999999</v>
      </c>
      <c r="AV59" s="336" t="n">
        <v>153</v>
      </c>
      <c r="AW59" s="337" t="n">
        <v>0.7018</v>
      </c>
      <c r="AX59" s="336" t="n">
        <v>148</v>
      </c>
      <c r="AY59" s="337" t="n">
        <v>0.7291</v>
      </c>
      <c r="AZ59" s="336" t="n">
        <v>142</v>
      </c>
      <c r="BA59" s="337" t="n">
        <v>0.7208</v>
      </c>
      <c r="BB59" s="336" t="n">
        <v>189</v>
      </c>
      <c r="BC59" s="337">
        <f>BB59/BB57</f>
        <v/>
      </c>
      <c r="BD59" s="336" t="n">
        <v>145</v>
      </c>
      <c r="BE59" s="337">
        <f>BD59/BD57</f>
        <v/>
      </c>
      <c r="BF59" s="336" t="n">
        <v>150</v>
      </c>
      <c r="BG59" s="337">
        <f>BF59/BF57</f>
        <v/>
      </c>
      <c r="BH59" s="336" t="n">
        <v>126</v>
      </c>
      <c r="BI59" s="337">
        <f>BH59/BH57</f>
        <v/>
      </c>
      <c r="BJ59" s="167">
        <f>AVERAGE(B59,D59,F59,H59,J59,L59,N59,P59,R59,T59,V59,X59,Z59,AB59,AD59,AF59,AH59,AJ59,AL59,AN59,AP59,AR59,AT59,AV59,AX59,AZ59,BB59,BD59,BF59,BH59)</f>
        <v/>
      </c>
      <c r="BK59" s="170">
        <f>BJ59/BJ55</f>
        <v/>
      </c>
      <c r="BL59" s="167">
        <f>SUM(B59,D59,F59,H59,J59,L59,N59,P59,R59,T59,V59,X59,Z59,AB59,AD59,AF59,AH59,AJ59,AL59,AN59,AP59,AR59,AT59,AV59,AX59,AZ59,BB59,BD59,BF59,BH59)</f>
        <v/>
      </c>
      <c r="BM59" s="475">
        <f>BJ59/BJ58</f>
        <v/>
      </c>
      <c r="BN59" s="464">
        <f>BL59/BL55</f>
        <v/>
      </c>
    </row>
    <row r="60">
      <c r="A60" s="345" t="inlineStr">
        <is>
          <t>Банковская карта</t>
        </is>
      </c>
      <c r="B60" s="336" t="n">
        <v>112</v>
      </c>
      <c r="C60" s="337">
        <f>B60/B57</f>
        <v/>
      </c>
      <c r="D60" s="336" t="n">
        <v>139</v>
      </c>
      <c r="E60" s="337">
        <f>D60/D57</f>
        <v/>
      </c>
      <c r="F60" s="336" t="n">
        <v>133</v>
      </c>
      <c r="G60" s="337" t="n">
        <v>0.6584</v>
      </c>
      <c r="H60" s="336" t="n">
        <v>153</v>
      </c>
      <c r="I60" s="337" t="n">
        <v>0.6711</v>
      </c>
      <c r="J60" s="336" t="n">
        <v>165</v>
      </c>
      <c r="K60" s="337">
        <f>J60/J57</f>
        <v/>
      </c>
      <c r="L60" s="336" t="n">
        <v>170</v>
      </c>
      <c r="M60" s="337">
        <f>L60/L57</f>
        <v/>
      </c>
      <c r="N60" s="336" t="n">
        <v>165</v>
      </c>
      <c r="O60" s="337">
        <f>N60/N57</f>
        <v/>
      </c>
      <c r="P60" s="336" t="n">
        <v>144</v>
      </c>
      <c r="Q60" s="337">
        <f>P60/P57</f>
        <v/>
      </c>
      <c r="R60" s="336" t="n">
        <v>95</v>
      </c>
      <c r="S60" s="337">
        <f>R60/R57</f>
        <v/>
      </c>
      <c r="T60" s="336" t="n">
        <v>97</v>
      </c>
      <c r="U60" s="337">
        <f>T60/T57</f>
        <v/>
      </c>
      <c r="V60" s="336" t="n">
        <v>138</v>
      </c>
      <c r="W60" s="337">
        <f>V60/V57</f>
        <v/>
      </c>
      <c r="X60" s="336" t="n">
        <v>146</v>
      </c>
      <c r="Y60" s="337">
        <f>X60/X57</f>
        <v/>
      </c>
      <c r="Z60" s="336" t="n">
        <v>164</v>
      </c>
      <c r="AA60" s="337">
        <f>Z60/Z57</f>
        <v/>
      </c>
      <c r="AB60" s="336" t="n">
        <v>152</v>
      </c>
      <c r="AC60" s="337">
        <f>AB60/AB57</f>
        <v/>
      </c>
      <c r="AD60" s="336" t="n">
        <v>126</v>
      </c>
      <c r="AE60" s="337">
        <f>AD60/AD57</f>
        <v/>
      </c>
      <c r="AF60" s="336" t="n">
        <v>132</v>
      </c>
      <c r="AG60" s="337">
        <f>AF60/AF57</f>
        <v/>
      </c>
      <c r="AH60" s="336" t="n">
        <v>157</v>
      </c>
      <c r="AI60" s="337">
        <f>AH60/AH57</f>
        <v/>
      </c>
      <c r="AJ60" s="336" t="n">
        <v>143</v>
      </c>
      <c r="AK60" s="337">
        <f>AJ60/AJ57</f>
        <v/>
      </c>
      <c r="AL60" s="336" t="n">
        <v>157</v>
      </c>
      <c r="AM60" s="337">
        <f>AL60/AL57</f>
        <v/>
      </c>
      <c r="AN60" s="336" t="n">
        <v>147</v>
      </c>
      <c r="AO60" s="337" t="n">
        <v>0.5632</v>
      </c>
      <c r="AP60" s="336" t="n">
        <v>114</v>
      </c>
      <c r="AQ60" s="337" t="n">
        <v>0.5229</v>
      </c>
      <c r="AR60" s="336" t="n">
        <v>99</v>
      </c>
      <c r="AS60" s="337" t="n">
        <v>0.3225</v>
      </c>
      <c r="AT60" s="336" t="n">
        <v>130</v>
      </c>
      <c r="AU60" s="337" t="n">
        <v>0.6047</v>
      </c>
      <c r="AV60" s="336" t="n">
        <v>123</v>
      </c>
      <c r="AW60" s="337" t="n">
        <v>0.5642</v>
      </c>
      <c r="AX60" s="336" t="n">
        <v>129</v>
      </c>
      <c r="AY60" s="337" t="n">
        <v>0.6355</v>
      </c>
      <c r="AZ60" s="336" t="n">
        <v>127</v>
      </c>
      <c r="BA60" s="337" t="n">
        <v>0.6447000000000001</v>
      </c>
      <c r="BB60" s="336" t="n">
        <v>134</v>
      </c>
      <c r="BC60" s="337">
        <f>BB60/BB57</f>
        <v/>
      </c>
      <c r="BD60" s="336" t="n">
        <v>114</v>
      </c>
      <c r="BE60" s="337">
        <f>BD60/BD57</f>
        <v/>
      </c>
      <c r="BF60" s="336" t="n">
        <v>111</v>
      </c>
      <c r="BG60" s="337">
        <f>BF60/BF57</f>
        <v/>
      </c>
      <c r="BH60" s="336" t="n">
        <v>107</v>
      </c>
      <c r="BI60" s="337">
        <f>BH60/BH57</f>
        <v/>
      </c>
      <c r="BJ60" s="167">
        <f>AVERAGE(B60,D60,F60,H60,J60,L60,N60,P60,R60,T60,V60,X60,Z60,AB60,AD60,AF60,AH60,AJ60,AL60,AN60,AP60,AR60,AT60,AV60,AX60,AZ60,BB60,BD60,BF60,BH60)</f>
        <v/>
      </c>
      <c r="BK60" s="170">
        <f>BJ60/BJ55</f>
        <v/>
      </c>
      <c r="BL60" s="167">
        <f>SUM(B60,D60,F60,H60,J60,L60,N60,P60,R60,T60,V60,X60,Z60,AB60,AD60,AF60,AH60,AJ60,AL60,AN60,AP60,AR60,AT60,AV60,AX60,AZ60,BB60,BD60,BF60,BH60)</f>
        <v/>
      </c>
      <c r="BM60" s="475">
        <f>BJ60/BJ59</f>
        <v/>
      </c>
      <c r="BN60" s="464">
        <f>BL60/BL55</f>
        <v/>
      </c>
    </row>
    <row r="61" ht="15.75" customHeight="1" s="665" thickBot="1">
      <c r="A61" s="346" t="inlineStr">
        <is>
          <t>Заявка успешно отправлена</t>
        </is>
      </c>
      <c r="B61" s="336" t="n">
        <v>112</v>
      </c>
      <c r="C61" s="337">
        <f>B61/B57</f>
        <v/>
      </c>
      <c r="D61" s="336" t="n">
        <v>138</v>
      </c>
      <c r="E61" s="337">
        <f>D61/D57</f>
        <v/>
      </c>
      <c r="F61" s="336" t="n">
        <v>133</v>
      </c>
      <c r="G61" s="337" t="n">
        <v>0.6584</v>
      </c>
      <c r="H61" s="336" t="n">
        <v>150</v>
      </c>
      <c r="I61" s="337" t="n">
        <v>0.6579</v>
      </c>
      <c r="J61" s="336" t="n">
        <v>164</v>
      </c>
      <c r="K61" s="337">
        <f>J61/J57</f>
        <v/>
      </c>
      <c r="L61" s="336" t="n">
        <v>167</v>
      </c>
      <c r="M61" s="337">
        <f>L61/L57</f>
        <v/>
      </c>
      <c r="N61" s="336" t="n">
        <v>161</v>
      </c>
      <c r="O61" s="337">
        <f>N61/N57</f>
        <v/>
      </c>
      <c r="P61" s="336" t="n">
        <v>142</v>
      </c>
      <c r="Q61" s="337">
        <f>P61/P57</f>
        <v/>
      </c>
      <c r="R61" s="336" t="n">
        <v>95</v>
      </c>
      <c r="S61" s="337">
        <f>R61/R57</f>
        <v/>
      </c>
      <c r="T61" s="336" t="n">
        <v>96</v>
      </c>
      <c r="U61" s="337">
        <f>T61/T57</f>
        <v/>
      </c>
      <c r="V61" s="336" t="n">
        <v>137</v>
      </c>
      <c r="W61" s="337">
        <f>V61/V57</f>
        <v/>
      </c>
      <c r="X61" s="336" t="n">
        <v>145</v>
      </c>
      <c r="Y61" s="337">
        <f>X61/X57</f>
        <v/>
      </c>
      <c r="Z61" s="336" t="n">
        <v>161</v>
      </c>
      <c r="AA61" s="337">
        <f>Z61/Z57</f>
        <v/>
      </c>
      <c r="AB61" s="336" t="n">
        <v>152</v>
      </c>
      <c r="AC61" s="337">
        <f>AB61/AB57</f>
        <v/>
      </c>
      <c r="AD61" s="336" t="n">
        <v>126</v>
      </c>
      <c r="AE61" s="337">
        <f>AD61/AD57</f>
        <v/>
      </c>
      <c r="AF61" s="336" t="n">
        <v>131</v>
      </c>
      <c r="AG61" s="337">
        <f>AF61/AF57</f>
        <v/>
      </c>
      <c r="AH61" s="336" t="n">
        <v>152</v>
      </c>
      <c r="AI61" s="337">
        <f>AH61/AH57</f>
        <v/>
      </c>
      <c r="AJ61" s="336" t="n">
        <v>143</v>
      </c>
      <c r="AK61" s="337">
        <f>AJ61/AJ57</f>
        <v/>
      </c>
      <c r="AL61" s="336" t="n">
        <v>154</v>
      </c>
      <c r="AM61" s="337">
        <f>AL61/AL57</f>
        <v/>
      </c>
      <c r="AN61" s="336" t="n">
        <v>146</v>
      </c>
      <c r="AO61" s="337" t="n">
        <v>0.5594</v>
      </c>
      <c r="AP61" s="336" t="n">
        <v>114</v>
      </c>
      <c r="AQ61" s="337" t="n">
        <v>0.5229</v>
      </c>
      <c r="AR61" s="336" t="n">
        <v>99</v>
      </c>
      <c r="AS61" s="337" t="n">
        <v>0.3225</v>
      </c>
      <c r="AT61" s="336" t="n">
        <v>129</v>
      </c>
      <c r="AU61" s="337" t="n">
        <v>0.6</v>
      </c>
      <c r="AV61" s="336" t="n">
        <v>122</v>
      </c>
      <c r="AW61" s="337" t="n">
        <v>0.5596</v>
      </c>
      <c r="AX61" s="336" t="n">
        <v>129</v>
      </c>
      <c r="AY61" s="337" t="n">
        <v>0.6355</v>
      </c>
      <c r="AZ61" s="336" t="n">
        <v>126</v>
      </c>
      <c r="BA61" s="337" t="n">
        <v>0.6395999999999999</v>
      </c>
      <c r="BB61" s="336" t="n">
        <v>134</v>
      </c>
      <c r="BC61" s="337">
        <f>BB61/BB57</f>
        <v/>
      </c>
      <c r="BD61" s="336" t="n">
        <v>112</v>
      </c>
      <c r="BE61" s="337">
        <f>BD61/BD57</f>
        <v/>
      </c>
      <c r="BF61" s="336" t="n">
        <v>109</v>
      </c>
      <c r="BG61" s="337">
        <f>BF61/BF57</f>
        <v/>
      </c>
      <c r="BH61" s="336" t="n">
        <v>106</v>
      </c>
      <c r="BI61" s="337">
        <f>BH61/BH57</f>
        <v/>
      </c>
      <c r="BJ61" s="167">
        <f>AVERAGE(B61,D61,F61,H61,J61,L61,N61,P61,R61,T61,V61,X61,Z61,AB61,AD61,AF61,AH61,AJ61,AL61,AN61,AP61,AR61,AT61,AV61,AX61,AZ61,BB61,BD61,BF61,BH61)</f>
        <v/>
      </c>
      <c r="BK61" s="170">
        <f>BJ61/BJ55</f>
        <v/>
      </c>
      <c r="BL61" s="167">
        <f>SUM(B61,D61,F61,H61,J61,L61,N61,P61,R61,T61,V61,X61,Z61,AB61,AD61,AF61,AH61,AJ61,AL61,AN61,AP61,AR61,AT61,AV61,AX61,AZ61,BB61,BD61,BF61,BH61)</f>
        <v/>
      </c>
      <c r="BM61" s="476">
        <f>BJ61/BJ60</f>
        <v/>
      </c>
      <c r="BN61" s="476">
        <f>BL61/BL55</f>
        <v/>
      </c>
    </row>
    <row r="62" ht="15.75" customHeight="1" s="665" thickBot="1">
      <c r="A62" s="349" t="inlineStr">
        <is>
          <t>Одобрен заём НК (100% = заявка успешно оставлена)</t>
        </is>
      </c>
      <c r="B62" s="332" t="n">
        <v>18</v>
      </c>
      <c r="C62" s="333">
        <f>B62/B61</f>
        <v/>
      </c>
      <c r="D62" s="332" t="n">
        <v>19</v>
      </c>
      <c r="E62" s="333">
        <f>D62/D61</f>
        <v/>
      </c>
      <c r="F62" s="332" t="n">
        <v>25</v>
      </c>
      <c r="G62" s="333" t="n">
        <v>0.188</v>
      </c>
      <c r="H62" s="332" t="n">
        <v>15</v>
      </c>
      <c r="I62" s="333" t="n">
        <v>0.1</v>
      </c>
      <c r="J62" s="332" t="n">
        <v>20</v>
      </c>
      <c r="K62" s="333">
        <f>J62/J61</f>
        <v/>
      </c>
      <c r="L62" s="332" t="n">
        <v>18</v>
      </c>
      <c r="M62" s="333">
        <f>L62/L61</f>
        <v/>
      </c>
      <c r="N62" s="332" t="n">
        <v>23</v>
      </c>
      <c r="O62" s="333">
        <f>N62/N61</f>
        <v/>
      </c>
      <c r="P62" s="332" t="n">
        <v>20</v>
      </c>
      <c r="Q62" s="333">
        <f>P62/P61</f>
        <v/>
      </c>
      <c r="R62" s="332" t="n">
        <v>24</v>
      </c>
      <c r="S62" s="333">
        <f>R62/R61</f>
        <v/>
      </c>
      <c r="T62" s="332" t="n">
        <v>20</v>
      </c>
      <c r="U62" s="333">
        <f>T62/T61</f>
        <v/>
      </c>
      <c r="V62" s="332" t="n">
        <v>27</v>
      </c>
      <c r="W62" s="333">
        <f>V62/V61</f>
        <v/>
      </c>
      <c r="X62" s="332" t="n">
        <v>20</v>
      </c>
      <c r="Y62" s="333">
        <f>X62/X61</f>
        <v/>
      </c>
      <c r="Z62" s="332" t="n">
        <v>21</v>
      </c>
      <c r="AA62" s="333">
        <f>Z62/Z61</f>
        <v/>
      </c>
      <c r="AB62" s="332" t="n">
        <v>24</v>
      </c>
      <c r="AC62" s="333">
        <f>AB62/AB61</f>
        <v/>
      </c>
      <c r="AD62" s="332" t="n">
        <v>21</v>
      </c>
      <c r="AE62" s="333">
        <f>AD62/AD61</f>
        <v/>
      </c>
      <c r="AF62" s="332" t="n">
        <v>18</v>
      </c>
      <c r="AG62" s="333">
        <f>AF62/AF61</f>
        <v/>
      </c>
      <c r="AH62" s="332" t="n">
        <v>26</v>
      </c>
      <c r="AI62" s="333">
        <f>AH62/AH61</f>
        <v/>
      </c>
      <c r="AJ62" s="332" t="n">
        <v>16</v>
      </c>
      <c r="AK62" s="333">
        <f>AJ62/AJ61</f>
        <v/>
      </c>
      <c r="AL62" s="332" t="n">
        <v>22</v>
      </c>
      <c r="AM62" s="333">
        <f>AL62/AL61</f>
        <v/>
      </c>
      <c r="AN62" s="332" t="n">
        <v>31</v>
      </c>
      <c r="AO62" s="333" t="n">
        <v>0.2123</v>
      </c>
      <c r="AP62" s="332" t="n">
        <v>17</v>
      </c>
      <c r="AQ62" s="333" t="n">
        <v>0.1491</v>
      </c>
      <c r="AR62" s="332" t="n">
        <v>22</v>
      </c>
      <c r="AS62" s="333" t="n">
        <v>0.2222</v>
      </c>
      <c r="AT62" s="332" t="n">
        <v>19</v>
      </c>
      <c r="AU62" s="333" t="n">
        <v>0.1473</v>
      </c>
      <c r="AV62" s="332" t="n">
        <v>21</v>
      </c>
      <c r="AW62" s="333" t="n">
        <v>0.1721</v>
      </c>
      <c r="AX62" s="332" t="n">
        <v>20</v>
      </c>
      <c r="AY62" s="333" t="n">
        <v>0.155</v>
      </c>
      <c r="AZ62" s="332" t="n">
        <v>19</v>
      </c>
      <c r="BA62" s="333" t="n">
        <v>0.1508</v>
      </c>
      <c r="BB62" s="332" t="n">
        <v>26</v>
      </c>
      <c r="BC62" s="333">
        <f>BB62/BB61</f>
        <v/>
      </c>
      <c r="BD62" s="332" t="n">
        <v>15</v>
      </c>
      <c r="BE62" s="333">
        <f>BD62/BD61</f>
        <v/>
      </c>
      <c r="BF62" s="332" t="n">
        <v>16</v>
      </c>
      <c r="BG62" s="333">
        <f>BF62/BF61</f>
        <v/>
      </c>
      <c r="BH62" s="332" t="n">
        <v>30</v>
      </c>
      <c r="BI62" s="333">
        <f>BH62/BH61</f>
        <v/>
      </c>
      <c r="BJ62" s="195">
        <f>AVERAGE(B62,D62,F62,H62,J62,L62,N62,P62,R62,T62,V62,X62,Z62,AB62,AD62,AF62,AH62,AJ62,AL62,AN62,AP62,AR62,AT62,AV62,AX62,AZ62,BB62,BD62,BF62,BH62)</f>
        <v/>
      </c>
      <c r="BK62" s="196">
        <f>BJ62/BJ55</f>
        <v/>
      </c>
      <c r="BL62" s="195">
        <f>SUM(B62,D62,F62,H62,J62,L62,N62,P62,R62,T62,V62,X62,Z62,AB62,AD62,AF62,AH62,AJ62,AL62,AN62,AP62,AR62,AT62,AV62,AX62,AZ62,BB62,BD62,BF62,BH62)</f>
        <v/>
      </c>
      <c r="BM62" s="477">
        <f>BJ62/BJ61</f>
        <v/>
      </c>
      <c r="BN62" s="477">
        <f>BL62/BL55</f>
        <v/>
      </c>
    </row>
    <row r="63" ht="15.75" customHeight="1" s="665" thickBot="1">
      <c r="A63" s="351" t="inlineStr">
        <is>
          <t>Оформлен договор с НК</t>
        </is>
      </c>
      <c r="B63" s="338" t="n">
        <v>16</v>
      </c>
      <c r="C63" s="339">
        <f>B63/B62</f>
        <v/>
      </c>
      <c r="D63" s="338" t="n">
        <v>17</v>
      </c>
      <c r="E63" s="339">
        <f>D63/D62</f>
        <v/>
      </c>
      <c r="F63" s="338" t="n">
        <v>23</v>
      </c>
      <c r="G63" s="339" t="n">
        <v>0.92</v>
      </c>
      <c r="H63" s="338" t="n">
        <v>15</v>
      </c>
      <c r="I63" s="339" t="n">
        <v>1</v>
      </c>
      <c r="J63" s="338" t="n">
        <v>20</v>
      </c>
      <c r="K63" s="339">
        <f>J63/J62</f>
        <v/>
      </c>
      <c r="L63" s="338" t="n">
        <v>16</v>
      </c>
      <c r="M63" s="339">
        <f>L63/L62</f>
        <v/>
      </c>
      <c r="N63" s="338" t="n">
        <v>19</v>
      </c>
      <c r="O63" s="339">
        <f>N63/N62</f>
        <v/>
      </c>
      <c r="P63" s="338" t="n">
        <v>18</v>
      </c>
      <c r="Q63" s="339">
        <f>P63/P62</f>
        <v/>
      </c>
      <c r="R63" s="338" t="n">
        <v>23</v>
      </c>
      <c r="S63" s="339">
        <f>R63/R62</f>
        <v/>
      </c>
      <c r="T63" s="338" t="n">
        <v>18</v>
      </c>
      <c r="U63" s="339">
        <f>T63/T62</f>
        <v/>
      </c>
      <c r="V63" s="338" t="n">
        <v>24</v>
      </c>
      <c r="W63" s="339">
        <f>V63/V62</f>
        <v/>
      </c>
      <c r="X63" s="338" t="n">
        <v>20</v>
      </c>
      <c r="Y63" s="339">
        <f>X63/X62</f>
        <v/>
      </c>
      <c r="Z63" s="338" t="n">
        <v>19</v>
      </c>
      <c r="AA63" s="339">
        <f>Z63/Z62</f>
        <v/>
      </c>
      <c r="AB63" s="338" t="n">
        <v>22</v>
      </c>
      <c r="AC63" s="339">
        <f>AB63/AB62</f>
        <v/>
      </c>
      <c r="AD63" s="338" t="n">
        <v>19</v>
      </c>
      <c r="AE63" s="339">
        <f>AD63/AD62</f>
        <v/>
      </c>
      <c r="AF63" s="338" t="n">
        <v>16</v>
      </c>
      <c r="AG63" s="339">
        <f>AF63/AF62</f>
        <v/>
      </c>
      <c r="AH63" s="338" t="n">
        <v>19</v>
      </c>
      <c r="AI63" s="339">
        <f>AH63/AH62</f>
        <v/>
      </c>
      <c r="AJ63" s="338" t="n">
        <v>16</v>
      </c>
      <c r="AK63" s="339">
        <f>AJ63/AJ62</f>
        <v/>
      </c>
      <c r="AL63" s="338" t="n">
        <v>20</v>
      </c>
      <c r="AM63" s="339">
        <f>AL63/AL62</f>
        <v/>
      </c>
      <c r="AN63" s="338" t="n">
        <v>30</v>
      </c>
      <c r="AO63" s="339" t="n">
        <v>0.9677</v>
      </c>
      <c r="AP63" s="338" t="n">
        <v>16</v>
      </c>
      <c r="AQ63" s="339" t="n">
        <v>0.9412</v>
      </c>
      <c r="AR63" s="338" t="n">
        <v>21</v>
      </c>
      <c r="AS63" s="339" t="n">
        <v>0.9545</v>
      </c>
      <c r="AT63" s="338" t="n">
        <v>15</v>
      </c>
      <c r="AU63" s="339" t="n">
        <v>0.7895</v>
      </c>
      <c r="AV63" s="338" t="n">
        <v>18</v>
      </c>
      <c r="AW63" s="339" t="n">
        <v>0.8571</v>
      </c>
      <c r="AX63" s="338" t="n">
        <v>16</v>
      </c>
      <c r="AY63" s="339" t="n">
        <v>0.8</v>
      </c>
      <c r="AZ63" s="338" t="n">
        <v>16</v>
      </c>
      <c r="BA63" s="339" t="n">
        <v>0.8421</v>
      </c>
      <c r="BB63" s="338" t="n">
        <v>24</v>
      </c>
      <c r="BC63" s="339">
        <f>BB63/BB62</f>
        <v/>
      </c>
      <c r="BD63" s="338" t="n">
        <v>12</v>
      </c>
      <c r="BE63" s="339">
        <f>BD63/BD62</f>
        <v/>
      </c>
      <c r="BF63" s="338" t="n">
        <v>12</v>
      </c>
      <c r="BG63" s="339">
        <f>BF63/BF62</f>
        <v/>
      </c>
      <c r="BH63" s="338" t="n">
        <v>24</v>
      </c>
      <c r="BI63" s="339">
        <f>BH63/BH62</f>
        <v/>
      </c>
      <c r="BJ63" s="177">
        <f>AVERAGE(B63,D63,F63,H63,J63,L63,N63,P63,R63,T63,V63,X63,Z63,AB63,AD63,AF63,AH63,AJ63,AL63,AN63,AP63,AR63,AT63,AV63,AX63,AZ63,BB63,BD63,BF63,BH63)</f>
        <v/>
      </c>
      <c r="BK63" s="262">
        <f>BJ63/BJ55</f>
        <v/>
      </c>
      <c r="BL63" s="177">
        <f>SUM(B63,D63,F63,H63,J63,L63,N63,P63,R63,T63,V63,X63,Z63,AB63,AD63,AF63,AH63,AJ63,AL63,AN63,AP63,AR63,AT63,AV63,AX63,AZ63,BB63,BD63,BF63,BH63)</f>
        <v/>
      </c>
      <c r="BM63" s="478">
        <f>BJ63/BJ62</f>
        <v/>
      </c>
      <c r="BN63" s="467">
        <f>BL63/BL55</f>
        <v/>
      </c>
      <c r="BO63" s="479" t="n"/>
      <c r="BP63" s="479" t="n"/>
      <c r="BQ63" s="479" t="n"/>
      <c r="BR63" s="479" t="n"/>
      <c r="BS63" s="479" t="n"/>
      <c r="BT63" s="479" t="n"/>
      <c r="BU63" s="479" t="n"/>
      <c r="BV63" s="479" t="n"/>
      <c r="BW63" s="479" t="n"/>
      <c r="BX63" s="479" t="n"/>
      <c r="BY63" s="479" t="n"/>
      <c r="BZ63" s="479" t="n"/>
      <c r="CA63" s="479" t="n"/>
      <c r="CB63" s="479" t="n"/>
      <c r="CC63" s="479" t="n"/>
      <c r="CD63" s="479" t="n"/>
      <c r="CE63" s="479" t="n"/>
      <c r="CF63" s="479" t="n"/>
      <c r="CG63" s="479" t="n"/>
      <c r="CH63" s="479" t="n"/>
      <c r="CI63" s="479" t="n"/>
      <c r="CJ63" s="479" t="n"/>
      <c r="CK63" s="479" t="n"/>
      <c r="CL63" s="479" t="n"/>
      <c r="CM63" s="479" t="n"/>
    </row>
    <row r="64">
      <c r="A64" s="352" t="inlineStr">
        <is>
          <t>Рефинансирование Заявка в ЛК</t>
        </is>
      </c>
      <c r="B64" s="353" t="n"/>
      <c r="C64" s="353" t="n"/>
      <c r="D64" s="353" t="n"/>
      <c r="E64" s="353" t="n"/>
      <c r="F64" s="353" t="n"/>
      <c r="G64" s="353" t="n"/>
      <c r="H64" s="353" t="n"/>
      <c r="I64" s="353" t="n"/>
      <c r="J64" s="353" t="n"/>
      <c r="K64" s="353" t="n"/>
      <c r="L64" s="353" t="n"/>
      <c r="M64" s="353" t="n"/>
      <c r="N64" s="353" t="n"/>
      <c r="O64" s="353" t="n"/>
      <c r="P64" s="353" t="n"/>
      <c r="Q64" s="353" t="n"/>
      <c r="R64" s="353" t="n"/>
      <c r="S64" s="353" t="n"/>
      <c r="T64" s="353" t="n"/>
      <c r="U64" s="353" t="n"/>
      <c r="V64" s="353" t="n"/>
      <c r="W64" s="353" t="n"/>
      <c r="X64" s="353" t="n"/>
      <c r="Y64" s="353" t="n"/>
      <c r="Z64" s="353" t="n"/>
      <c r="AA64" s="353" t="n"/>
      <c r="AB64" s="353" t="n"/>
      <c r="AC64" s="353" t="n"/>
      <c r="AD64" s="353" t="n"/>
      <c r="AE64" s="353" t="n"/>
      <c r="AF64" s="353" t="n"/>
      <c r="AG64" s="353" t="n"/>
      <c r="AH64" s="353" t="n"/>
      <c r="AI64" s="353" t="n"/>
      <c r="AJ64" s="353" t="n"/>
      <c r="AK64" s="353" t="n"/>
      <c r="AL64" s="353" t="n"/>
      <c r="AM64" s="353" t="n"/>
      <c r="AN64" s="353" t="n"/>
      <c r="AO64" s="353" t="n"/>
      <c r="AP64" s="353" t="n"/>
      <c r="AQ64" s="353" t="n"/>
      <c r="AR64" s="353" t="n"/>
      <c r="AS64" s="353" t="n"/>
      <c r="AT64" s="353" t="n"/>
      <c r="AU64" s="353" t="n"/>
      <c r="AV64" s="353" t="n"/>
      <c r="AW64" s="353" t="n"/>
      <c r="AX64" s="353" t="n"/>
      <c r="AY64" s="353" t="n"/>
      <c r="AZ64" s="353" t="n"/>
      <c r="BA64" s="353" t="n"/>
      <c r="BB64" s="353" t="n"/>
      <c r="BC64" s="353" t="n"/>
      <c r="BD64" s="353" t="n"/>
      <c r="BE64" s="353" t="n"/>
      <c r="BF64" s="353" t="n"/>
      <c r="BG64" s="353" t="n"/>
      <c r="BH64" s="353" t="n"/>
      <c r="BI64" s="353" t="n"/>
      <c r="BJ64" s="167">
        <f>AVERAGE(B64,D64,F64,H64,J64,L64,N64,P64,R64,T64,V64,X64,Z64,AB64,AD64,AF64,AH64,AJ64,AL64,AN64,AP64,AR64,AT64,AV64,AX64,AZ64,BB64,BD64,BF64,BH64)</f>
        <v/>
      </c>
      <c r="BK64" s="170" t="n"/>
      <c r="BL64" s="167" t="n"/>
      <c r="BM64" s="480" t="n"/>
      <c r="BN64" s="481" t="n"/>
      <c r="BO64" s="479" t="n"/>
      <c r="BP64" s="479" t="n"/>
      <c r="BQ64" s="479" t="n"/>
      <c r="BR64" s="479" t="n"/>
      <c r="BS64" s="479" t="n"/>
      <c r="BT64" s="479" t="n"/>
      <c r="BU64" s="479" t="n"/>
      <c r="BV64" s="479" t="n"/>
      <c r="BW64" s="479" t="n"/>
      <c r="BX64" s="479" t="n"/>
      <c r="BY64" s="479" t="n"/>
      <c r="BZ64" s="479" t="n"/>
      <c r="CA64" s="479" t="n"/>
      <c r="CB64" s="479" t="n"/>
      <c r="CC64" s="479" t="n"/>
      <c r="CD64" s="479" t="n"/>
      <c r="CE64" s="479" t="n"/>
      <c r="CF64" s="479" t="n"/>
      <c r="CG64" s="479" t="n"/>
      <c r="CH64" s="479" t="n"/>
      <c r="CI64" s="479" t="n"/>
      <c r="CJ64" s="479" t="n"/>
      <c r="CK64" s="479" t="n"/>
      <c r="CL64" s="479" t="n"/>
      <c r="CM64" s="479" t="n"/>
    </row>
    <row r="65">
      <c r="A65" s="354" t="inlineStr">
        <is>
          <t>Клик по кнопке на банере "Оставить заявку"</t>
        </is>
      </c>
      <c r="B65" s="355" t="n"/>
      <c r="C65" s="356">
        <f>B65/B4</f>
        <v/>
      </c>
      <c r="D65" s="355" t="n">
        <v>2</v>
      </c>
      <c r="E65" s="356">
        <f>D65/D4</f>
        <v/>
      </c>
      <c r="F65" s="355" t="n">
        <v>4</v>
      </c>
      <c r="G65" s="356" t="n">
        <v>0.0003</v>
      </c>
      <c r="H65" s="355" t="n">
        <v>4</v>
      </c>
      <c r="I65" s="356" t="n">
        <v>0.0004</v>
      </c>
      <c r="J65" s="355" t="n">
        <v>1</v>
      </c>
      <c r="K65" s="356">
        <f>J65/J4</f>
        <v/>
      </c>
      <c r="L65" s="355" t="n">
        <v>4</v>
      </c>
      <c r="M65" s="356">
        <f>L65/L4</f>
        <v/>
      </c>
      <c r="N65" s="355" t="n">
        <v>5</v>
      </c>
      <c r="O65" s="356">
        <f>N65/N4</f>
        <v/>
      </c>
      <c r="P65" s="355" t="n">
        <v>1</v>
      </c>
      <c r="Q65" s="356">
        <f>P65/P4</f>
        <v/>
      </c>
      <c r="R65" s="355" t="n">
        <v>2</v>
      </c>
      <c r="S65" s="356">
        <f>R65/R4</f>
        <v/>
      </c>
      <c r="T65" s="355" t="n">
        <v>5</v>
      </c>
      <c r="U65" s="356">
        <f>T65/T4</f>
        <v/>
      </c>
      <c r="V65" s="355" t="n">
        <v>3</v>
      </c>
      <c r="W65" s="356">
        <f>V65/V4</f>
        <v/>
      </c>
      <c r="X65" s="355" t="n">
        <v>2</v>
      </c>
      <c r="Y65" s="356">
        <f>X65/X4</f>
        <v/>
      </c>
      <c r="Z65" s="355" t="n">
        <v>1</v>
      </c>
      <c r="AA65" s="356">
        <f>Z65/Z4</f>
        <v/>
      </c>
      <c r="AB65" s="355" t="n">
        <v>3</v>
      </c>
      <c r="AC65" s="356">
        <f>AB65/AB4</f>
        <v/>
      </c>
      <c r="AD65" s="355" t="n">
        <v>7</v>
      </c>
      <c r="AE65" s="356">
        <f>AD65/AD4</f>
        <v/>
      </c>
      <c r="AF65" s="355" t="n">
        <v>1</v>
      </c>
      <c r="AG65" s="356">
        <f>AF65/AF4</f>
        <v/>
      </c>
      <c r="AH65" s="355" t="n">
        <v>5</v>
      </c>
      <c r="AI65" s="356">
        <f>AH65/AH4</f>
        <v/>
      </c>
      <c r="AJ65" s="355" t="n"/>
      <c r="AK65" s="356">
        <f>AJ65/AJ4</f>
        <v/>
      </c>
      <c r="AL65" s="355" t="n">
        <v>2</v>
      </c>
      <c r="AM65" s="356">
        <f>AL65/AL4</f>
        <v/>
      </c>
      <c r="AN65" s="355" t="n">
        <v>4</v>
      </c>
      <c r="AO65" s="356" t="n">
        <v>0.0003</v>
      </c>
      <c r="AP65" s="355" t="n">
        <v>1</v>
      </c>
      <c r="AQ65" s="356" t="n">
        <v>0.0001</v>
      </c>
      <c r="AR65" s="355" t="n">
        <v>3</v>
      </c>
      <c r="AS65" s="356" t="n">
        <v>0.0003</v>
      </c>
      <c r="AT65" s="355" t="n">
        <v>2</v>
      </c>
      <c r="AU65" s="356" t="n">
        <v>0.0002</v>
      </c>
      <c r="AV65" s="355" t="n"/>
      <c r="AW65" s="356" t="n">
        <v>0</v>
      </c>
      <c r="AX65" s="355" t="n">
        <v>3</v>
      </c>
      <c r="AY65" s="356" t="n">
        <v>0.0003</v>
      </c>
      <c r="AZ65" s="355" t="n">
        <v>5</v>
      </c>
      <c r="BA65" s="356" t="n">
        <v>0.0007</v>
      </c>
      <c r="BB65" s="355" t="n">
        <v>2</v>
      </c>
      <c r="BC65" s="356">
        <f>BB65/BB4</f>
        <v/>
      </c>
      <c r="BD65" s="355" t="n">
        <v>1</v>
      </c>
      <c r="BE65" s="356">
        <f>BD65/BD4</f>
        <v/>
      </c>
      <c r="BF65" s="355" t="n">
        <v>1</v>
      </c>
      <c r="BG65" s="356">
        <f>BF65/BF4</f>
        <v/>
      </c>
      <c r="BH65" s="355" t="n"/>
      <c r="BI65" s="356">
        <f>BH65/BH4</f>
        <v/>
      </c>
      <c r="BJ65" s="167">
        <f>AVERAGE(B65,D65,F65,H65,J65,L65,N65,P65,R65,T65,V65,X65,Z65,AB65,AD65,AF65,AH65,AJ65,AL65,AN65,AP65,AR65,AT65,AV65,AX65,AZ65,BB65,BD65,BF65,BH65)</f>
        <v/>
      </c>
      <c r="BK65" s="170">
        <f>$BJ$65/$BJ$4</f>
        <v/>
      </c>
      <c r="BL65" s="167">
        <f>SUM(B65,D65,F65,H65,J65,L65,N65,P65,R65,T65,V65,X65,Z65,AB65,AD65,AF65,AH65,AJ65,AL65,AN65,AP65,AR65,AT65,AV65,AX65,AZ65,BB65,BD65,BF65,BH65)</f>
        <v/>
      </c>
      <c r="BM65" s="482" t="n"/>
      <c r="BN65" s="483" t="n"/>
      <c r="BO65" s="479" t="n"/>
      <c r="BP65" s="479" t="n"/>
      <c r="BQ65" s="479" t="n"/>
      <c r="BR65" s="479" t="n"/>
      <c r="BS65" s="479" t="n"/>
      <c r="BT65" s="479" t="n"/>
      <c r="BU65" s="479" t="n"/>
      <c r="BV65" s="479" t="n"/>
      <c r="BW65" s="479" t="n"/>
      <c r="BX65" s="479" t="n"/>
      <c r="BY65" s="479" t="n"/>
      <c r="BZ65" s="479" t="n"/>
      <c r="CA65" s="479" t="n"/>
      <c r="CB65" s="479" t="n"/>
      <c r="CC65" s="479" t="n"/>
      <c r="CD65" s="479" t="n"/>
      <c r="CE65" s="479" t="n"/>
      <c r="CF65" s="479" t="n"/>
      <c r="CG65" s="479" t="n"/>
      <c r="CH65" s="479" t="n"/>
      <c r="CI65" s="479" t="n"/>
      <c r="CJ65" s="479" t="n"/>
      <c r="CK65" s="479" t="n"/>
      <c r="CL65" s="479" t="n"/>
      <c r="CM65" s="479" t="n"/>
    </row>
    <row r="66" ht="15.75" customHeight="1" s="665" thickBot="1">
      <c r="A66" s="357" t="inlineStr">
        <is>
          <t>В заявка Реф-ия клик на кнопку "Оставить заявку"</t>
        </is>
      </c>
      <c r="B66" s="355" t="n"/>
      <c r="C66" s="356">
        <f>B66/B65</f>
        <v/>
      </c>
      <c r="D66" s="355" t="n">
        <v>2</v>
      </c>
      <c r="E66" s="356">
        <f>D66/D65</f>
        <v/>
      </c>
      <c r="F66" s="355" t="n">
        <v>3</v>
      </c>
      <c r="G66" s="356" t="n">
        <v>0.75</v>
      </c>
      <c r="H66" s="355" t="n">
        <v>2</v>
      </c>
      <c r="I66" s="356" t="n">
        <v>0.5</v>
      </c>
      <c r="J66" s="355" t="n">
        <v>1</v>
      </c>
      <c r="K66" s="356">
        <f>J66/J65</f>
        <v/>
      </c>
      <c r="L66" s="355" t="n">
        <v>2</v>
      </c>
      <c r="M66" s="356">
        <f>L66/L65</f>
        <v/>
      </c>
      <c r="N66" s="355" t="n">
        <v>4</v>
      </c>
      <c r="O66" s="356">
        <f>N66/N65</f>
        <v/>
      </c>
      <c r="P66" s="355" t="n"/>
      <c r="Q66" s="356">
        <f>P66/P65</f>
        <v/>
      </c>
      <c r="R66" s="355" t="n">
        <v>1</v>
      </c>
      <c r="S66" s="356">
        <f>R66/R65</f>
        <v/>
      </c>
      <c r="T66" s="355" t="n">
        <v>3</v>
      </c>
      <c r="U66" s="356">
        <f>T66/T65</f>
        <v/>
      </c>
      <c r="V66" s="355" t="n">
        <v>3</v>
      </c>
      <c r="W66" s="356">
        <f>V66/V65</f>
        <v/>
      </c>
      <c r="X66" s="355" t="n">
        <v>1</v>
      </c>
      <c r="Y66" s="356">
        <f>X66/X65</f>
        <v/>
      </c>
      <c r="Z66" s="355" t="n">
        <v>1</v>
      </c>
      <c r="AA66" s="356">
        <f>Z66/Z65</f>
        <v/>
      </c>
      <c r="AB66" s="355" t="n">
        <v>1</v>
      </c>
      <c r="AC66" s="356">
        <f>AB66/AB65</f>
        <v/>
      </c>
      <c r="AD66" s="355" t="n">
        <v>5</v>
      </c>
      <c r="AE66" s="356">
        <f>AD66/AD65</f>
        <v/>
      </c>
      <c r="AF66" s="355" t="n"/>
      <c r="AG66" s="356">
        <f>AF66/AF65</f>
        <v/>
      </c>
      <c r="AH66" s="355" t="n">
        <v>4</v>
      </c>
      <c r="AI66" s="356">
        <f>AH66/AH65</f>
        <v/>
      </c>
      <c r="AJ66" s="355" t="n"/>
      <c r="AK66" s="356">
        <f>AJ66/AJ65</f>
        <v/>
      </c>
      <c r="AL66" s="355" t="n">
        <v>2</v>
      </c>
      <c r="AM66" s="356">
        <f>AL66/AL65</f>
        <v/>
      </c>
      <c r="AN66" s="355" t="n">
        <v>2</v>
      </c>
      <c r="AO66" s="356" t="n">
        <v>0.5</v>
      </c>
      <c r="AP66" s="355" t="n"/>
      <c r="AQ66" s="356" t="n">
        <v>0</v>
      </c>
      <c r="AR66" s="355" t="n">
        <v>2</v>
      </c>
      <c r="AS66" s="356" t="n">
        <v>0.6667</v>
      </c>
      <c r="AT66" s="355" t="n"/>
      <c r="AU66" s="356" t="n">
        <v>0</v>
      </c>
      <c r="AV66" s="355" t="n"/>
      <c r="AW66" s="356" t="inlineStr">
        <is>
          <t>#ДЕЛ/0!</t>
        </is>
      </c>
      <c r="AX66" s="355" t="n">
        <v>2</v>
      </c>
      <c r="AY66" s="356" t="n">
        <v>0.6667</v>
      </c>
      <c r="AZ66" s="355" t="n">
        <v>2</v>
      </c>
      <c r="BA66" s="356" t="n">
        <v>0.4</v>
      </c>
      <c r="BB66" s="355" t="n">
        <v>2</v>
      </c>
      <c r="BC66" s="356">
        <f>BB66/BB65</f>
        <v/>
      </c>
      <c r="BD66" s="355" t="n">
        <v>1</v>
      </c>
      <c r="BE66" s="356">
        <f>BD66/BD65</f>
        <v/>
      </c>
      <c r="BF66" s="355" t="n">
        <v>1</v>
      </c>
      <c r="BG66" s="356">
        <f>BF66/BF65</f>
        <v/>
      </c>
      <c r="BH66" s="355" t="n"/>
      <c r="BI66" s="356">
        <f>BH66/BH65</f>
        <v/>
      </c>
      <c r="BJ66" s="241">
        <f>AVERAGE(B66,D66,F66,H66,J66,L66,N66,P66,R66,T66,V66,X66,Z66,AB66,AD66,AF66,AH66,AJ66,AL66,AN66,AP66,AR66,AT66,AV66,AX66,AZ66,BB66,BD66,BF66,BH66)</f>
        <v/>
      </c>
      <c r="BK66" s="242">
        <f>$BJ$66/$BJ$65</f>
        <v/>
      </c>
      <c r="BL66" s="241">
        <f>SUM(B66,D66,F66,H66,J66,L66,N66,P66,R66,T66,V66,X66,Z66,AB66,AD66,AF66,AH66,AJ66,AL66,AN66,AP66,AR66,AT66,AV66,AX66,AZ66,BB66,BD66,BF66,BH66)</f>
        <v/>
      </c>
      <c r="BO66" s="479" t="n"/>
      <c r="BP66" s="479" t="n"/>
      <c r="BQ66" s="479" t="n"/>
      <c r="BR66" s="479" t="n"/>
      <c r="BS66" s="479" t="n"/>
      <c r="BT66" s="479" t="n"/>
      <c r="BU66" s="479" t="n"/>
      <c r="BV66" s="479" t="n"/>
      <c r="BW66" s="479" t="n"/>
      <c r="BX66" s="479" t="n"/>
      <c r="BY66" s="479" t="n"/>
      <c r="BZ66" s="479" t="n"/>
      <c r="CA66" s="479" t="n"/>
      <c r="CB66" s="479" t="n"/>
      <c r="CC66" s="479" t="n"/>
      <c r="CD66" s="479" t="n"/>
      <c r="CE66" s="479" t="n"/>
      <c r="CF66" s="479" t="n"/>
      <c r="CG66" s="479" t="n"/>
      <c r="CH66" s="479" t="n"/>
      <c r="CI66" s="479" t="n"/>
      <c r="CJ66" s="479" t="n"/>
      <c r="CK66" s="479" t="n"/>
      <c r="CL66" s="479" t="n"/>
      <c r="CM66" s="479" t="n"/>
    </row>
    <row r="67" ht="15.75" customHeight="1" s="665">
      <c r="A67" s="352" t="inlineStr">
        <is>
          <t>Рефинансирование Оформление в ЛК</t>
        </is>
      </c>
      <c r="B67" s="353" t="n"/>
      <c r="C67" s="353" t="n"/>
      <c r="D67" s="353" t="n"/>
      <c r="E67" s="353" t="n"/>
      <c r="F67" s="353" t="n"/>
      <c r="G67" s="353" t="n"/>
      <c r="H67" s="353" t="n"/>
      <c r="I67" s="353" t="n"/>
      <c r="J67" s="353" t="n"/>
      <c r="K67" s="353" t="n"/>
      <c r="L67" s="353" t="n"/>
      <c r="M67" s="353" t="n"/>
      <c r="N67" s="353" t="n"/>
      <c r="O67" s="353" t="n"/>
      <c r="P67" s="353" t="n"/>
      <c r="Q67" s="353" t="n"/>
      <c r="R67" s="353" t="n"/>
      <c r="S67" s="353" t="n"/>
      <c r="T67" s="353" t="n"/>
      <c r="U67" s="353" t="n"/>
      <c r="V67" s="353" t="n"/>
      <c r="W67" s="353" t="n"/>
      <c r="X67" s="353" t="n"/>
      <c r="Y67" s="353" t="n"/>
      <c r="Z67" s="353" t="n"/>
      <c r="AA67" s="353" t="n"/>
      <c r="AB67" s="353" t="n"/>
      <c r="AC67" s="353" t="n"/>
      <c r="AD67" s="353" t="n"/>
      <c r="AE67" s="353" t="n"/>
      <c r="AF67" s="353" t="n"/>
      <c r="AG67" s="353" t="n"/>
      <c r="AH67" s="353" t="n"/>
      <c r="AI67" s="353" t="n"/>
      <c r="AJ67" s="353" t="n"/>
      <c r="AK67" s="353" t="n"/>
      <c r="AL67" s="353" t="n"/>
      <c r="AM67" s="353" t="n"/>
      <c r="AN67" s="353" t="n"/>
      <c r="AO67" s="353" t="n"/>
      <c r="AP67" s="353" t="n"/>
      <c r="AQ67" s="353" t="n"/>
      <c r="AR67" s="353" t="n"/>
      <c r="AS67" s="353" t="n"/>
      <c r="AT67" s="353" t="n"/>
      <c r="AU67" s="353" t="n"/>
      <c r="AV67" s="353" t="n"/>
      <c r="AW67" s="353" t="n"/>
      <c r="AX67" s="353" t="n"/>
      <c r="AY67" s="353" t="n"/>
      <c r="AZ67" s="353" t="n"/>
      <c r="BA67" s="353" t="n"/>
      <c r="BB67" s="353" t="n"/>
      <c r="BC67" s="353" t="n"/>
      <c r="BD67" s="353" t="n"/>
      <c r="BE67" s="353" t="n"/>
      <c r="BF67" s="353" t="n"/>
      <c r="BG67" s="353" t="n"/>
      <c r="BH67" s="353" t="n"/>
      <c r="BI67" s="353" t="n"/>
      <c r="BJ67" s="484" t="inlineStr">
        <is>
          <t>Среднее в день</t>
        </is>
      </c>
      <c r="BK67" s="473" t="inlineStr">
        <is>
          <t>% конверсии</t>
        </is>
      </c>
      <c r="BL67" s="485" t="inlineStr">
        <is>
          <t>Сумма конверсий</t>
        </is>
      </c>
      <c r="BM67" s="463" t="inlineStr">
        <is>
          <t>Конверсия шага средняя</t>
        </is>
      </c>
      <c r="BN67" s="463" t="inlineStr">
        <is>
          <t>Конверсия от суммы заявок</t>
        </is>
      </c>
      <c r="BO67" s="479" t="n"/>
      <c r="BP67" s="479" t="n"/>
      <c r="BQ67" s="479" t="n"/>
      <c r="BR67" s="479" t="n"/>
      <c r="BS67" s="479" t="n"/>
      <c r="BT67" s="479" t="n"/>
      <c r="BU67" s="479" t="n"/>
      <c r="BV67" s="479" t="n"/>
      <c r="BW67" s="479" t="n"/>
      <c r="BX67" s="479" t="n"/>
      <c r="BY67" s="479" t="n"/>
      <c r="BZ67" s="479" t="n"/>
      <c r="CA67" s="479" t="n"/>
      <c r="CB67" s="479" t="n"/>
      <c r="CC67" s="479" t="n"/>
      <c r="CD67" s="479" t="n"/>
      <c r="CE67" s="479" t="n"/>
      <c r="CF67" s="479" t="n"/>
      <c r="CG67" s="479" t="n"/>
      <c r="CH67" s="479" t="n"/>
      <c r="CI67" s="479" t="n"/>
      <c r="CJ67" s="479" t="n"/>
      <c r="CK67" s="479" t="n"/>
      <c r="CL67" s="479" t="n"/>
      <c r="CM67" s="479" t="n"/>
    </row>
    <row r="68">
      <c r="A68" s="354" t="inlineStr">
        <is>
          <t>Клик в одобренной заявке "Продолжить оформление"</t>
        </is>
      </c>
      <c r="B68" s="355" t="n"/>
      <c r="C68" s="356">
        <f>B68/B66</f>
        <v/>
      </c>
      <c r="D68" s="355" t="n"/>
      <c r="E68" s="356">
        <f>D68/D66</f>
        <v/>
      </c>
      <c r="F68" s="355" t="n"/>
      <c r="G68" s="356" t="n">
        <v>0</v>
      </c>
      <c r="H68" s="355" t="n"/>
      <c r="I68" s="356" t="n">
        <v>0</v>
      </c>
      <c r="J68" s="355" t="n"/>
      <c r="K68" s="356">
        <f>J68/J66</f>
        <v/>
      </c>
      <c r="L68" s="355" t="n"/>
      <c r="M68" s="356">
        <f>L68/L66</f>
        <v/>
      </c>
      <c r="N68" s="355" t="n"/>
      <c r="O68" s="356">
        <f>N68/N66</f>
        <v/>
      </c>
      <c r="P68" s="355" t="n"/>
      <c r="Q68" s="356">
        <f>P68/P66</f>
        <v/>
      </c>
      <c r="R68" s="355" t="n"/>
      <c r="S68" s="356">
        <f>R68/R66</f>
        <v/>
      </c>
      <c r="T68" s="355" t="n"/>
      <c r="U68" s="356">
        <f>T68/T66</f>
        <v/>
      </c>
      <c r="V68" s="355" t="n"/>
      <c r="W68" s="356">
        <f>V68/V66</f>
        <v/>
      </c>
      <c r="X68" s="355" t="n"/>
      <c r="Y68" s="356">
        <f>X68/X66</f>
        <v/>
      </c>
      <c r="Z68" s="355" t="n"/>
      <c r="AA68" s="356">
        <f>Z68/Z66</f>
        <v/>
      </c>
      <c r="AB68" s="355" t="n"/>
      <c r="AC68" s="356">
        <f>AB68/AB66</f>
        <v/>
      </c>
      <c r="AD68" s="355" t="n"/>
      <c r="AE68" s="356">
        <f>AD68/AD66</f>
        <v/>
      </c>
      <c r="AF68" s="355" t="n"/>
      <c r="AG68" s="356">
        <f>AF68/AF66</f>
        <v/>
      </c>
      <c r="AH68" s="355" t="n"/>
      <c r="AI68" s="356">
        <f>AH68/AH66</f>
        <v/>
      </c>
      <c r="AJ68" s="355" t="n"/>
      <c r="AK68" s="356">
        <f>AJ68/AJ66</f>
        <v/>
      </c>
      <c r="AL68" s="355" t="n"/>
      <c r="AM68" s="356">
        <f>AL68/AL66</f>
        <v/>
      </c>
      <c r="AN68" s="355" t="n"/>
      <c r="AO68" s="356" t="n">
        <v>0</v>
      </c>
      <c r="AP68" s="355" t="n"/>
      <c r="AQ68" s="356" t="inlineStr">
        <is>
          <t>#ДЕЛ/0!</t>
        </is>
      </c>
      <c r="AR68" s="355" t="n"/>
      <c r="AS68" s="356" t="n">
        <v>0</v>
      </c>
      <c r="AT68" s="355" t="n"/>
      <c r="AU68" s="356" t="inlineStr">
        <is>
          <t>#ДЕЛ/0!</t>
        </is>
      </c>
      <c r="AV68" s="355" t="n"/>
      <c r="AW68" s="356" t="inlineStr">
        <is>
          <t>#ДЕЛ/0!</t>
        </is>
      </c>
      <c r="AX68" s="355" t="n"/>
      <c r="AY68" s="356" t="n">
        <v>0</v>
      </c>
      <c r="AZ68" s="355" t="n"/>
      <c r="BA68" s="356" t="n">
        <v>0</v>
      </c>
      <c r="BB68" s="355" t="n"/>
      <c r="BC68" s="356">
        <f>BB68/BB66</f>
        <v/>
      </c>
      <c r="BD68" s="355" t="n"/>
      <c r="BE68" s="356">
        <f>BD68/BD66</f>
        <v/>
      </c>
      <c r="BF68" s="355" t="n"/>
      <c r="BG68" s="356">
        <f>BF68/BF66</f>
        <v/>
      </c>
      <c r="BH68" s="355" t="n"/>
      <c r="BI68" s="356">
        <f>BH68/BH66</f>
        <v/>
      </c>
      <c r="BJ68" s="167">
        <f>AVERAGE(B68,D68,F68,H68,J68,L68,N68,P68,R68,T68,V68,X68,Z68,AB68,AD68,AF68,AH68,AJ68,AL68,AN68,AP68,AR68,AT68,AV68,AX68,AZ68,BB68,BD68,BF68,BH68)</f>
        <v/>
      </c>
      <c r="BK68" s="186">
        <f>$BK$69/$BJ$65</f>
        <v/>
      </c>
      <c r="BL68" s="167">
        <f>SUM(B68,D68,F68,H68,J68,L68,N68,P68,R68,T68,V68,X68,Z68,AB68,AD68,AF68,AH68,AJ68,AL68,AN68,AP68,AR68,AT68,AV68,AX68,AZ68,BB68,BD68,BF68,BH68)</f>
        <v/>
      </c>
      <c r="BM68" s="475">
        <f>$BK$69/$BJ$66</f>
        <v/>
      </c>
      <c r="BN68" s="475">
        <f>BL68/BL66</f>
        <v/>
      </c>
    </row>
    <row r="69">
      <c r="A69" s="354" t="inlineStr">
        <is>
          <t>На странице "Данные для проверки" клик на кнопке "Рефинансировать"</t>
        </is>
      </c>
      <c r="B69" s="355" t="n"/>
      <c r="C69" s="356">
        <f>B69/B68</f>
        <v/>
      </c>
      <c r="D69" s="355" t="n"/>
      <c r="E69" s="356">
        <f>D69/D68</f>
        <v/>
      </c>
      <c r="F69" s="355" t="n"/>
      <c r="G69" s="356" t="e">
        <v>#DIV/0!</v>
      </c>
      <c r="H69" s="355" t="n"/>
      <c r="I69" s="356" t="e">
        <v>#DIV/0!</v>
      </c>
      <c r="J69" s="355" t="n"/>
      <c r="K69" s="356">
        <f>J69/J68</f>
        <v/>
      </c>
      <c r="L69" s="355" t="n"/>
      <c r="M69" s="356">
        <f>L69/L68</f>
        <v/>
      </c>
      <c r="N69" s="355" t="n"/>
      <c r="O69" s="356">
        <f>N69/N68</f>
        <v/>
      </c>
      <c r="P69" s="355" t="n"/>
      <c r="Q69" s="356">
        <f>P69/P68</f>
        <v/>
      </c>
      <c r="R69" s="355" t="n"/>
      <c r="S69" s="356">
        <f>R69/R68</f>
        <v/>
      </c>
      <c r="T69" s="355" t="n"/>
      <c r="U69" s="356">
        <f>T69/T68</f>
        <v/>
      </c>
      <c r="V69" s="355" t="n"/>
      <c r="W69" s="356">
        <f>V69/V68</f>
        <v/>
      </c>
      <c r="X69" s="355" t="n"/>
      <c r="Y69" s="356">
        <f>X69/X68</f>
        <v/>
      </c>
      <c r="Z69" s="355" t="n"/>
      <c r="AA69" s="356">
        <f>Z69/Z68</f>
        <v/>
      </c>
      <c r="AB69" s="355" t="n"/>
      <c r="AC69" s="356">
        <f>AB69/AB68</f>
        <v/>
      </c>
      <c r="AD69" s="355" t="n"/>
      <c r="AE69" s="356">
        <f>AD69/AD68</f>
        <v/>
      </c>
      <c r="AF69" s="355" t="n"/>
      <c r="AG69" s="356">
        <f>AF69/AF68</f>
        <v/>
      </c>
      <c r="AH69" s="355" t="n"/>
      <c r="AI69" s="356">
        <f>AH69/AH68</f>
        <v/>
      </c>
      <c r="AJ69" s="355" t="n"/>
      <c r="AK69" s="356">
        <f>AJ69/AJ68</f>
        <v/>
      </c>
      <c r="AL69" s="355" t="n"/>
      <c r="AM69" s="356">
        <f>AL69/AL68</f>
        <v/>
      </c>
      <c r="AN69" s="355" t="n"/>
      <c r="AO69" s="356" t="inlineStr">
        <is>
          <t>#ДЕЛ/0!</t>
        </is>
      </c>
      <c r="AP69" s="355" t="n"/>
      <c r="AQ69" s="356" t="inlineStr">
        <is>
          <t>#ДЕЛ/0!</t>
        </is>
      </c>
      <c r="AR69" s="355" t="n"/>
      <c r="AS69" s="356" t="inlineStr">
        <is>
          <t>#ДЕЛ/0!</t>
        </is>
      </c>
      <c r="AT69" s="355" t="n"/>
      <c r="AU69" s="356" t="inlineStr">
        <is>
          <t>#ДЕЛ/0!</t>
        </is>
      </c>
      <c r="AV69" s="355" t="n"/>
      <c r="AW69" s="356" t="inlineStr">
        <is>
          <t>#ДЕЛ/0!</t>
        </is>
      </c>
      <c r="AX69" s="355" t="n"/>
      <c r="AY69" s="356" t="inlineStr">
        <is>
          <t>#ДЕЛ/0!</t>
        </is>
      </c>
      <c r="AZ69" s="355" t="n"/>
      <c r="BA69" s="356" t="inlineStr">
        <is>
          <t>#ДЕЛ/0!</t>
        </is>
      </c>
      <c r="BB69" s="355" t="n"/>
      <c r="BC69" s="356">
        <f>BB69/BB68</f>
        <v/>
      </c>
      <c r="BD69" s="355" t="n"/>
      <c r="BE69" s="356">
        <f>BD69/BD68</f>
        <v/>
      </c>
      <c r="BF69" s="355" t="n"/>
      <c r="BG69" s="356">
        <f>BF69/BF68</f>
        <v/>
      </c>
      <c r="BH69" s="355" t="n"/>
      <c r="BI69" s="356">
        <f>BH69/BH68</f>
        <v/>
      </c>
      <c r="BJ69" s="167">
        <f>AVERAGE(B69,D69,F69,H69,J69,L69,N69,P69,R69,T69,V69,X69,Z69,AB69,AD69,AF69,AH69,AJ69,AL69,AN69,AP69,AR69,AT69,AV69,AX69,AZ69,BB69,BD69,BF69,BH69)</f>
        <v/>
      </c>
      <c r="BK69" s="186">
        <f>$BJ$69/BJ65</f>
        <v/>
      </c>
      <c r="BL69" s="167">
        <f>SUM(B69,D69,F69,H69,J69,L69,N69,P69,R69,T69,V69,X69,Z69,AB69,AD69,AF69,AH69,AJ69,AL69,AN69,AP69,AR69,AT69,AV69,AX69,AZ69,BB69,BD69,BF69,BH69)</f>
        <v/>
      </c>
      <c r="BM69" s="475">
        <f>$BJ$69/$BJ$68</f>
        <v/>
      </c>
      <c r="BN69" s="475">
        <f>BL69/BL66</f>
        <v/>
      </c>
    </row>
    <row r="70">
      <c r="A70" s="354" t="inlineStr">
        <is>
          <t>Карта выбрана</t>
        </is>
      </c>
      <c r="B70" s="355" t="n"/>
      <c r="C70" s="356">
        <f>B70/B69</f>
        <v/>
      </c>
      <c r="D70" s="355" t="n"/>
      <c r="E70" s="356">
        <f>D70/D69</f>
        <v/>
      </c>
      <c r="F70" s="355" t="n"/>
      <c r="G70" s="356" t="e">
        <v>#DIV/0!</v>
      </c>
      <c r="H70" s="355" t="n"/>
      <c r="I70" s="356" t="e">
        <v>#DIV/0!</v>
      </c>
      <c r="J70" s="355" t="n"/>
      <c r="K70" s="356">
        <f>J70/J69</f>
        <v/>
      </c>
      <c r="L70" s="355" t="n"/>
      <c r="M70" s="356">
        <f>L70/L69</f>
        <v/>
      </c>
      <c r="N70" s="355" t="n"/>
      <c r="O70" s="356">
        <f>N70/N69</f>
        <v/>
      </c>
      <c r="P70" s="355" t="n"/>
      <c r="Q70" s="356">
        <f>P70/P69</f>
        <v/>
      </c>
      <c r="R70" s="355" t="n"/>
      <c r="S70" s="356">
        <f>R70/R69</f>
        <v/>
      </c>
      <c r="T70" s="355" t="n"/>
      <c r="U70" s="356">
        <f>T70/T69</f>
        <v/>
      </c>
      <c r="V70" s="355" t="n"/>
      <c r="W70" s="356">
        <f>V70/V69</f>
        <v/>
      </c>
      <c r="X70" s="355" t="n"/>
      <c r="Y70" s="356">
        <f>X70/X69</f>
        <v/>
      </c>
      <c r="Z70" s="355" t="n"/>
      <c r="AA70" s="356">
        <f>Z70/Z69</f>
        <v/>
      </c>
      <c r="AB70" s="355" t="n"/>
      <c r="AC70" s="356">
        <f>AB70/AB69</f>
        <v/>
      </c>
      <c r="AD70" s="355" t="n"/>
      <c r="AE70" s="356">
        <f>AD70/AD69</f>
        <v/>
      </c>
      <c r="AF70" s="355" t="n"/>
      <c r="AG70" s="356">
        <f>AF70/AF69</f>
        <v/>
      </c>
      <c r="AH70" s="355" t="n"/>
      <c r="AI70" s="356">
        <f>AH70/AH69</f>
        <v/>
      </c>
      <c r="AJ70" s="355" t="n"/>
      <c r="AK70" s="356">
        <f>AJ70/AJ69</f>
        <v/>
      </c>
      <c r="AL70" s="355" t="n"/>
      <c r="AM70" s="356">
        <f>AL70/AL69</f>
        <v/>
      </c>
      <c r="AN70" s="355" t="n"/>
      <c r="AO70" s="356" t="inlineStr">
        <is>
          <t>#ДЕЛ/0!</t>
        </is>
      </c>
      <c r="AP70" s="355" t="n"/>
      <c r="AQ70" s="356" t="inlineStr">
        <is>
          <t>#ДЕЛ/0!</t>
        </is>
      </c>
      <c r="AR70" s="355" t="n"/>
      <c r="AS70" s="356" t="inlineStr">
        <is>
          <t>#ДЕЛ/0!</t>
        </is>
      </c>
      <c r="AT70" s="355" t="n"/>
      <c r="AU70" s="356" t="inlineStr">
        <is>
          <t>#ДЕЛ/0!</t>
        </is>
      </c>
      <c r="AV70" s="355" t="n"/>
      <c r="AW70" s="356" t="inlineStr">
        <is>
          <t>#ДЕЛ/0!</t>
        </is>
      </c>
      <c r="AX70" s="355" t="n"/>
      <c r="AY70" s="356" t="inlineStr">
        <is>
          <t>#ДЕЛ/0!</t>
        </is>
      </c>
      <c r="AZ70" s="355" t="n"/>
      <c r="BA70" s="356" t="inlineStr">
        <is>
          <t>#ДЕЛ/0!</t>
        </is>
      </c>
      <c r="BB70" s="355" t="n"/>
      <c r="BC70" s="356">
        <f>BB70/BB69</f>
        <v/>
      </c>
      <c r="BD70" s="355" t="n"/>
      <c r="BE70" s="356">
        <f>BD70/BD69</f>
        <v/>
      </c>
      <c r="BF70" s="355" t="n"/>
      <c r="BG70" s="356">
        <f>BF70/BF69</f>
        <v/>
      </c>
      <c r="BH70" s="355" t="n"/>
      <c r="BI70" s="356">
        <f>BH70/BH69</f>
        <v/>
      </c>
      <c r="BJ70" s="167">
        <f>AVERAGE(B70,D70,F70,H70,J70,L70,N70,P70,R70,T70,V70,X70,Z70,AB70,AD70,AF70,AH70,AJ70,AL70,AN70,AP70,AR70,AT70,AV70,AX70,AZ70,BB70,BD70,BF70,BH70)</f>
        <v/>
      </c>
      <c r="BK70" s="202">
        <f>$BJ$70/$BJ$65</f>
        <v/>
      </c>
      <c r="BL70" s="167">
        <f>SUM(B70,D70,F70,H70,J70,L70,N70,P70,R70,T70,V70,X70,Z70,AB70,AD70,AF70,AH70,AJ70,AL70,AN70,AP70,AR70,AT70,AV70,AX70,AZ70,BB70,BD70,BF70,BH70)</f>
        <v/>
      </c>
      <c r="BM70" s="475">
        <f>$BJ$70/$BJ$69</f>
        <v/>
      </c>
      <c r="BN70" s="475">
        <f>BL70/BL66</f>
        <v/>
      </c>
    </row>
    <row r="71">
      <c r="A71" s="354" t="inlineStr">
        <is>
          <t>Просмотр Условий и АСП успешно, Нажал "Подписать договор"</t>
        </is>
      </c>
      <c r="B71" s="355" t="n"/>
      <c r="C71" s="356">
        <f>B71/B70</f>
        <v/>
      </c>
      <c r="D71" s="355" t="n"/>
      <c r="E71" s="356">
        <f>D71/D70</f>
        <v/>
      </c>
      <c r="F71" s="355" t="n"/>
      <c r="G71" s="356" t="e">
        <v>#DIV/0!</v>
      </c>
      <c r="H71" s="355" t="n"/>
      <c r="I71" s="356" t="e">
        <v>#DIV/0!</v>
      </c>
      <c r="J71" s="355" t="n"/>
      <c r="K71" s="356">
        <f>J71/J70</f>
        <v/>
      </c>
      <c r="L71" s="355" t="n"/>
      <c r="M71" s="356">
        <f>L71/L70</f>
        <v/>
      </c>
      <c r="N71" s="355" t="n"/>
      <c r="O71" s="356">
        <f>N71/N70</f>
        <v/>
      </c>
      <c r="P71" s="355" t="n"/>
      <c r="Q71" s="356">
        <f>P71/P70</f>
        <v/>
      </c>
      <c r="R71" s="355" t="n"/>
      <c r="S71" s="356">
        <f>R71/R70</f>
        <v/>
      </c>
      <c r="T71" s="355" t="n"/>
      <c r="U71" s="356">
        <f>T71/T70</f>
        <v/>
      </c>
      <c r="V71" s="355" t="n"/>
      <c r="W71" s="356">
        <f>V71/V70</f>
        <v/>
      </c>
      <c r="X71" s="355" t="n"/>
      <c r="Y71" s="356">
        <f>X71/X70</f>
        <v/>
      </c>
      <c r="Z71" s="355" t="n"/>
      <c r="AA71" s="356">
        <f>Z71/Z70</f>
        <v/>
      </c>
      <c r="AB71" s="355" t="n"/>
      <c r="AC71" s="356">
        <f>AB71/AB70</f>
        <v/>
      </c>
      <c r="AD71" s="355" t="n"/>
      <c r="AE71" s="356">
        <f>AD71/AD70</f>
        <v/>
      </c>
      <c r="AF71" s="355" t="n"/>
      <c r="AG71" s="356">
        <f>AF71/AF70</f>
        <v/>
      </c>
      <c r="AH71" s="355" t="n"/>
      <c r="AI71" s="356">
        <f>AH71/AH70</f>
        <v/>
      </c>
      <c r="AJ71" s="355" t="n"/>
      <c r="AK71" s="356">
        <f>AJ71/AJ70</f>
        <v/>
      </c>
      <c r="AL71" s="355" t="n"/>
      <c r="AM71" s="356">
        <f>AL71/AL70</f>
        <v/>
      </c>
      <c r="AN71" s="355" t="n"/>
      <c r="AO71" s="356" t="inlineStr">
        <is>
          <t>#ДЕЛ/0!</t>
        </is>
      </c>
      <c r="AP71" s="355" t="n"/>
      <c r="AQ71" s="356" t="inlineStr">
        <is>
          <t>#ДЕЛ/0!</t>
        </is>
      </c>
      <c r="AR71" s="355" t="n"/>
      <c r="AS71" s="356" t="inlineStr">
        <is>
          <t>#ДЕЛ/0!</t>
        </is>
      </c>
      <c r="AT71" s="355" t="n"/>
      <c r="AU71" s="356" t="inlineStr">
        <is>
          <t>#ДЕЛ/0!</t>
        </is>
      </c>
      <c r="AV71" s="355" t="n"/>
      <c r="AW71" s="356" t="inlineStr">
        <is>
          <t>#ДЕЛ/0!</t>
        </is>
      </c>
      <c r="AX71" s="355" t="n"/>
      <c r="AY71" s="356" t="inlineStr">
        <is>
          <t>#ДЕЛ/0!</t>
        </is>
      </c>
      <c r="AZ71" s="355" t="n"/>
      <c r="BA71" s="356" t="inlineStr">
        <is>
          <t>#ДЕЛ/0!</t>
        </is>
      </c>
      <c r="BB71" s="355" t="n"/>
      <c r="BC71" s="356">
        <f>BB71/BB70</f>
        <v/>
      </c>
      <c r="BD71" s="355" t="n"/>
      <c r="BE71" s="356">
        <f>BD71/BD70</f>
        <v/>
      </c>
      <c r="BF71" s="355" t="n"/>
      <c r="BG71" s="356">
        <f>BF71/BF70</f>
        <v/>
      </c>
      <c r="BH71" s="355" t="n"/>
      <c r="BI71" s="356">
        <f>BH71/BH70</f>
        <v/>
      </c>
      <c r="BJ71" s="167">
        <f>AVERAGE(B71,D71,F71,H71,J71,L71,N71,P71,R71,T71,V71,X71,Z71,AB71,AD71,AF71,AH71,AJ71,AL71,AN71,AP71,AR71,AT71,AV71,AX71,AZ71,BB71,BD71,BF71,BH71)</f>
        <v/>
      </c>
      <c r="BK71" s="170">
        <f>$BJ$71/$BJ$65</f>
        <v/>
      </c>
      <c r="BL71" s="167">
        <f>SUM(B71,D71,F71,H71,J71,L71,N71,P71,R71,T71,V71,X71,Z71,AB71,AD71,AF71,AH71,AJ71,AL71,AN71,AP71,AR71,AT71,AV71,AX71,AZ71,BB71,BD71,BF71,BH71)</f>
        <v/>
      </c>
      <c r="BM71" s="475">
        <f>$BJ$71/$BJ$70</f>
        <v/>
      </c>
      <c r="BN71" s="475">
        <f>BL71/BL66</f>
        <v/>
      </c>
    </row>
    <row r="72" ht="15.75" customHeight="1" s="665" thickBot="1">
      <c r="A72" s="486" t="inlineStr">
        <is>
          <t xml:space="preserve">Успешная загрузка страницы "Спасибо" </t>
        </is>
      </c>
      <c r="B72" s="355" t="n"/>
      <c r="C72" s="356">
        <f>B72/B71</f>
        <v/>
      </c>
      <c r="D72" s="355" t="n"/>
      <c r="E72" s="356">
        <f>D72/D71</f>
        <v/>
      </c>
      <c r="F72" s="355" t="n"/>
      <c r="G72" s="356" t="e">
        <v>#DIV/0!</v>
      </c>
      <c r="H72" s="355" t="n"/>
      <c r="I72" s="356" t="e">
        <v>#DIV/0!</v>
      </c>
      <c r="J72" s="355" t="n"/>
      <c r="K72" s="356">
        <f>J72/J71</f>
        <v/>
      </c>
      <c r="L72" s="355" t="n"/>
      <c r="M72" s="356">
        <f>L72/L71</f>
        <v/>
      </c>
      <c r="N72" s="355" t="n"/>
      <c r="O72" s="356">
        <f>N72/N71</f>
        <v/>
      </c>
      <c r="P72" s="355" t="n"/>
      <c r="Q72" s="356">
        <f>P72/P71</f>
        <v/>
      </c>
      <c r="R72" s="355" t="n"/>
      <c r="S72" s="356">
        <f>R72/R71</f>
        <v/>
      </c>
      <c r="T72" s="355" t="n"/>
      <c r="U72" s="356">
        <f>T72/T71</f>
        <v/>
      </c>
      <c r="V72" s="355" t="n"/>
      <c r="W72" s="356">
        <f>V72/V71</f>
        <v/>
      </c>
      <c r="X72" s="355" t="n"/>
      <c r="Y72" s="356">
        <f>X72/X71</f>
        <v/>
      </c>
      <c r="Z72" s="355" t="n"/>
      <c r="AA72" s="356">
        <f>Z72/Z71</f>
        <v/>
      </c>
      <c r="AB72" s="355" t="n"/>
      <c r="AC72" s="356">
        <f>AB72/AB71</f>
        <v/>
      </c>
      <c r="AD72" s="355" t="n"/>
      <c r="AE72" s="356">
        <f>AD72/AD71</f>
        <v/>
      </c>
      <c r="AF72" s="355" t="n"/>
      <c r="AG72" s="356">
        <f>AF72/AF71</f>
        <v/>
      </c>
      <c r="AH72" s="355" t="n"/>
      <c r="AI72" s="356">
        <f>AH72/AH71</f>
        <v/>
      </c>
      <c r="AJ72" s="355" t="n"/>
      <c r="AK72" s="356">
        <f>AJ72/AJ71</f>
        <v/>
      </c>
      <c r="AL72" s="355" t="n"/>
      <c r="AM72" s="356">
        <f>AL72/AL71</f>
        <v/>
      </c>
      <c r="AN72" s="355" t="n"/>
      <c r="AO72" s="356" t="inlineStr">
        <is>
          <t>#ДЕЛ/0!</t>
        </is>
      </c>
      <c r="AP72" s="355" t="n"/>
      <c r="AQ72" s="356" t="inlineStr">
        <is>
          <t>#ДЕЛ/0!</t>
        </is>
      </c>
      <c r="AR72" s="355" t="n"/>
      <c r="AS72" s="356" t="inlineStr">
        <is>
          <t>#ДЕЛ/0!</t>
        </is>
      </c>
      <c r="AT72" s="355" t="n"/>
      <c r="AU72" s="356" t="inlineStr">
        <is>
          <t>#ДЕЛ/0!</t>
        </is>
      </c>
      <c r="AV72" s="355" t="n"/>
      <c r="AW72" s="356" t="inlineStr">
        <is>
          <t>#ДЕЛ/0!</t>
        </is>
      </c>
      <c r="AX72" s="355" t="n"/>
      <c r="AY72" s="356" t="inlineStr">
        <is>
          <t>#ДЕЛ/0!</t>
        </is>
      </c>
      <c r="AZ72" s="355" t="n"/>
      <c r="BA72" s="356" t="inlineStr">
        <is>
          <t>#ДЕЛ/0!</t>
        </is>
      </c>
      <c r="BB72" s="355" t="n"/>
      <c r="BC72" s="356">
        <f>BB72/BB71</f>
        <v/>
      </c>
      <c r="BD72" s="355" t="n"/>
      <c r="BE72" s="356">
        <f>BD72/BD71</f>
        <v/>
      </c>
      <c r="BF72" s="355" t="n"/>
      <c r="BG72" s="356">
        <f>BF72/BF71</f>
        <v/>
      </c>
      <c r="BH72" s="487" t="n"/>
      <c r="BI72" s="356">
        <f>BH72/BH71</f>
        <v/>
      </c>
      <c r="BJ72" s="167">
        <f>AVERAGE(B72,D72,F72,H72,J72,L72,N72,P72,R72,T72,V72,X72,Z72,AB72,AD72,AF72,AH72,AJ72,AL72,AN72,AP72,AR72,AT72,AV72,AX72,AZ72,BB72,BD72,BF72,BH72)</f>
        <v/>
      </c>
      <c r="BK72" s="170">
        <f>$BJ$72/$BJ$65</f>
        <v/>
      </c>
      <c r="BL72" s="167">
        <f>SUM(B72,D72,F72,H72,J72,L72,N72,P72,R72,T72,V72,X72,Z72,AB72,AD72,AF72,AH72,AJ72,AL72,AN72,AP72,AR72,AT72,AV72,AX72,AZ72,BB72,BD72,BF72,BH72)</f>
        <v/>
      </c>
      <c r="BM72" s="478">
        <f>$BJ$72/$BJ$71</f>
        <v/>
      </c>
      <c r="BN72" s="467">
        <f>BL72/BL66</f>
        <v/>
      </c>
    </row>
    <row r="73" ht="15.75" customHeight="1" s="665" thickBot="1">
      <c r="A73" s="488" t="inlineStr">
        <is>
          <t>Переход в ЛК с калькулятора для НК</t>
        </is>
      </c>
      <c r="B73" s="489" t="n">
        <v>70</v>
      </c>
      <c r="C73" s="490" t="n"/>
      <c r="D73" s="489" t="n">
        <v>59</v>
      </c>
      <c r="E73" s="490" t="n"/>
      <c r="F73" s="489" t="n">
        <v>58</v>
      </c>
      <c r="G73" s="490" t="n"/>
      <c r="H73" s="489" t="n">
        <v>59</v>
      </c>
      <c r="I73" s="490" t="n"/>
      <c r="J73" s="489" t="n">
        <v>65</v>
      </c>
      <c r="K73" s="490" t="n"/>
      <c r="L73" s="489" t="n">
        <v>53</v>
      </c>
      <c r="M73" s="490" t="n"/>
      <c r="N73" s="489" t="n"/>
      <c r="O73" s="490" t="n"/>
      <c r="P73" s="489" t="n"/>
      <c r="Q73" s="490" t="n"/>
      <c r="R73" s="489" t="n"/>
      <c r="S73" s="490" t="n"/>
      <c r="T73" s="489" t="n"/>
      <c r="U73" s="490" t="n"/>
      <c r="V73" s="489" t="n"/>
      <c r="W73" s="490" t="n"/>
      <c r="X73" s="489" t="n"/>
      <c r="Y73" s="490" t="n"/>
      <c r="Z73" s="489" t="n"/>
      <c r="AA73" s="490" t="n"/>
      <c r="AB73" s="489" t="n"/>
      <c r="AC73" s="490" t="n"/>
      <c r="AD73" s="489" t="n"/>
      <c r="AE73" s="490" t="n"/>
      <c r="AF73" s="489" t="n"/>
      <c r="AG73" s="490" t="n"/>
      <c r="AH73" s="489" t="n"/>
      <c r="AI73" s="490" t="n"/>
      <c r="AJ73" s="489" t="n"/>
      <c r="AK73" s="490" t="n"/>
      <c r="AL73" s="489" t="n"/>
      <c r="AM73" s="490" t="n"/>
      <c r="AN73" s="489" t="n"/>
      <c r="AO73" s="490" t="n"/>
      <c r="AP73" s="489" t="n"/>
      <c r="AQ73" s="490" t="n"/>
      <c r="AR73" s="489" t="n"/>
      <c r="AS73" s="490" t="n"/>
      <c r="AT73" s="489" t="n"/>
      <c r="AU73" s="490" t="n"/>
      <c r="AV73" s="489" t="n"/>
      <c r="AW73" s="490" t="n"/>
      <c r="AX73" s="489" t="n"/>
      <c r="AY73" s="490" t="n"/>
      <c r="AZ73" s="489" t="n"/>
      <c r="BA73" s="490" t="n"/>
      <c r="BB73" s="489" t="n"/>
      <c r="BC73" s="490" t="n"/>
      <c r="BD73" s="489" t="n"/>
      <c r="BE73" s="490" t="n"/>
      <c r="BF73" s="489" t="n"/>
      <c r="BG73" s="490" t="n"/>
      <c r="BH73" s="489" t="n"/>
      <c r="BI73" s="490" t="n"/>
      <c r="BJ73" s="491" t="n"/>
      <c r="BK73" s="492" t="n"/>
      <c r="BL73" s="491" t="n"/>
      <c r="BM73" s="483" t="n"/>
      <c r="BN73" s="483" t="n"/>
    </row>
    <row r="74" customFormat="1" s="498">
      <c r="A74" s="493" t="inlineStr">
        <is>
          <t>Оформление данных через ГосУслуги</t>
        </is>
      </c>
      <c r="B74" s="494" t="n"/>
      <c r="C74" s="495" t="n"/>
      <c r="D74" s="494" t="n"/>
      <c r="E74" s="495" t="n"/>
      <c r="F74" s="494" t="n"/>
      <c r="G74" s="495" t="n"/>
      <c r="H74" s="494" t="n"/>
      <c r="I74" s="495" t="n"/>
      <c r="J74" s="494" t="n"/>
      <c r="K74" s="495" t="n"/>
      <c r="L74" s="494" t="n"/>
      <c r="M74" s="495" t="n"/>
      <c r="N74" s="494" t="n"/>
      <c r="O74" s="495" t="n"/>
      <c r="P74" s="494" t="n"/>
      <c r="Q74" s="495" t="n"/>
      <c r="R74" s="494" t="n"/>
      <c r="S74" s="495" t="n"/>
      <c r="T74" s="494" t="n"/>
      <c r="U74" s="495" t="n"/>
      <c r="V74" s="494" t="n"/>
      <c r="W74" s="495" t="n"/>
      <c r="X74" s="494" t="n"/>
      <c r="Y74" s="495" t="n"/>
      <c r="Z74" s="494" t="n"/>
      <c r="AA74" s="495" t="n"/>
      <c r="AB74" s="494" t="n"/>
      <c r="AC74" s="495" t="n"/>
      <c r="AD74" s="494" t="n"/>
      <c r="AE74" s="495" t="n"/>
      <c r="AF74" s="494" t="n"/>
      <c r="AG74" s="495" t="n"/>
      <c r="AH74" s="494" t="n"/>
      <c r="AI74" s="495" t="n"/>
      <c r="AJ74" s="494" t="n"/>
      <c r="AK74" s="495" t="n"/>
      <c r="AL74" s="494" t="n"/>
      <c r="AM74" s="495" t="n"/>
      <c r="AN74" s="494" t="n"/>
      <c r="AO74" s="495" t="n"/>
      <c r="AP74" s="494" t="n"/>
      <c r="AQ74" s="495" t="n"/>
      <c r="AR74" s="494" t="n"/>
      <c r="AS74" s="495" t="n"/>
      <c r="AT74" s="494" t="n"/>
      <c r="AU74" s="495" t="n"/>
      <c r="AV74" s="494" t="n"/>
      <c r="AW74" s="495" t="n"/>
      <c r="AX74" s="494" t="n"/>
      <c r="AY74" s="495" t="n"/>
      <c r="AZ74" s="494" t="n"/>
      <c r="BA74" s="495" t="n"/>
      <c r="BB74" s="494" t="n"/>
      <c r="BC74" s="495" t="n"/>
      <c r="BD74" s="494" t="n"/>
      <c r="BE74" s="495" t="n"/>
      <c r="BF74" s="494" t="n"/>
      <c r="BG74" s="495" t="n"/>
      <c r="BH74" s="494" t="n"/>
      <c r="BI74" s="495" t="n"/>
      <c r="BJ74" s="496" t="inlineStr">
        <is>
          <t>Среднее в день</t>
        </is>
      </c>
      <c r="BK74" s="461" t="inlineStr">
        <is>
          <t>% конверсии</t>
        </is>
      </c>
      <c r="BL74" s="497" t="inlineStr">
        <is>
          <t>Сумма конверсий</t>
        </is>
      </c>
      <c r="BO74" s="499" t="n"/>
    </row>
    <row r="75">
      <c r="A75" s="500" t="inlineStr">
        <is>
          <t>клик на иконку ГосУслуги</t>
        </is>
      </c>
      <c r="B75" s="336" t="n">
        <v>30</v>
      </c>
      <c r="C75" s="501" t="n"/>
      <c r="D75" s="336" t="n">
        <v>62</v>
      </c>
      <c r="E75" s="501" t="n"/>
      <c r="F75" s="336" t="n">
        <v>60</v>
      </c>
      <c r="G75" s="501" t="n"/>
      <c r="H75" s="336" t="n">
        <v>80</v>
      </c>
      <c r="I75" s="501" t="n"/>
      <c r="J75" s="336" t="n">
        <v>67</v>
      </c>
      <c r="K75" s="501" t="n"/>
      <c r="L75" s="336" t="n">
        <v>68</v>
      </c>
      <c r="M75" s="501" t="n"/>
      <c r="N75" s="336" t="n">
        <v>74</v>
      </c>
      <c r="O75" s="501" t="n"/>
      <c r="P75" s="336" t="n">
        <v>67</v>
      </c>
      <c r="Q75" s="501" t="n"/>
      <c r="R75" s="336" t="n">
        <v>46</v>
      </c>
      <c r="S75" s="501" t="n"/>
      <c r="T75" s="336" t="n">
        <v>86</v>
      </c>
      <c r="U75" s="501" t="n"/>
      <c r="V75" s="336" t="n">
        <v>52</v>
      </c>
      <c r="W75" s="501" t="n"/>
      <c r="X75" s="336" t="n">
        <v>60</v>
      </c>
      <c r="Y75" s="501" t="n"/>
      <c r="Z75" s="336" t="n">
        <v>75</v>
      </c>
      <c r="AA75" s="501" t="n"/>
      <c r="AB75" s="336" t="n">
        <v>74</v>
      </c>
      <c r="AC75" s="501" t="n"/>
      <c r="AD75" s="336" t="n">
        <v>64</v>
      </c>
      <c r="AE75" s="501" t="n"/>
      <c r="AF75" s="336" t="n">
        <v>47</v>
      </c>
      <c r="AG75" s="501" t="n"/>
      <c r="AH75" s="336" t="n">
        <v>69</v>
      </c>
      <c r="AI75" s="501" t="n"/>
      <c r="AJ75" s="336" t="n">
        <v>59</v>
      </c>
      <c r="AK75" s="501" t="n"/>
      <c r="AL75" s="336" t="n">
        <v>78</v>
      </c>
      <c r="AM75" s="501" t="n"/>
      <c r="AN75" s="336" t="n">
        <v>65</v>
      </c>
      <c r="AO75" s="501" t="n"/>
      <c r="AP75" s="336" t="n">
        <v>45</v>
      </c>
      <c r="AQ75" s="501" t="n"/>
      <c r="AR75" s="336" t="n">
        <v>68</v>
      </c>
      <c r="AS75" s="501" t="n"/>
      <c r="AT75" s="336" t="n">
        <v>67</v>
      </c>
      <c r="AU75" s="501" t="n"/>
      <c r="AV75" s="336" t="n">
        <v>55</v>
      </c>
      <c r="AW75" s="501" t="n"/>
      <c r="AX75" s="336" t="n">
        <v>44</v>
      </c>
      <c r="AY75" s="501" t="n"/>
      <c r="AZ75" s="336" t="n">
        <v>58</v>
      </c>
      <c r="BA75" s="501" t="n"/>
      <c r="BB75" s="336" t="n">
        <v>73</v>
      </c>
      <c r="BC75" s="501" t="n"/>
      <c r="BD75" s="336" t="n">
        <v>48</v>
      </c>
      <c r="BE75" s="501" t="n"/>
      <c r="BF75" s="336" t="n">
        <v>55</v>
      </c>
      <c r="BG75" s="501" t="n"/>
      <c r="BH75" s="336" t="n">
        <v>52</v>
      </c>
      <c r="BI75" s="502" t="n"/>
      <c r="BJ75" s="167">
        <f>AVERAGE(B75,D75,F75,H75,J75,L75,N75,P75,R75,T75,V75,X75,Z75,AB75,AD75,AF75,AH75,AJ75,AL75,AN75,AP75,AR75,AT75,AV75,AX75,AZ75,BB75,BD75,BF75,BH75)</f>
        <v/>
      </c>
      <c r="BK75" s="503" t="n"/>
      <c r="BL75" s="167">
        <f>SUM(B75,D75,F75,H75,J75,L75,N75,P75,R75,T75,V75,X75,Z75,AB75,AD75,AF75,AH75,AJ75,AL75,AN75,AP75,AR75,AT75,AV75,AX75,AZ75,BB75,BD75,BF75,BH75)</f>
        <v/>
      </c>
    </row>
    <row r="76">
      <c r="A76" s="500" t="inlineStr">
        <is>
          <t>Возврат с данными</t>
        </is>
      </c>
      <c r="B76" s="336" t="n"/>
      <c r="C76" s="501" t="n"/>
      <c r="D76" s="336" t="n"/>
      <c r="E76" s="501" t="n"/>
      <c r="F76" s="336" t="n"/>
      <c r="G76" s="501" t="n"/>
      <c r="H76" s="336" t="n"/>
      <c r="I76" s="501" t="n"/>
      <c r="J76" s="336" t="n"/>
      <c r="K76" s="501" t="n"/>
      <c r="L76" s="336" t="n"/>
      <c r="M76" s="501" t="n"/>
      <c r="N76" s="336" t="n"/>
      <c r="O76" s="501" t="n"/>
      <c r="P76" s="336" t="n"/>
      <c r="Q76" s="501" t="n"/>
      <c r="R76" s="336" t="n"/>
      <c r="S76" s="501" t="n"/>
      <c r="T76" s="336" t="n"/>
      <c r="U76" s="501" t="n"/>
      <c r="V76" s="336" t="n"/>
      <c r="W76" s="501" t="n"/>
      <c r="X76" s="336" t="n"/>
      <c r="Y76" s="501" t="n"/>
      <c r="Z76" s="336" t="n"/>
      <c r="AA76" s="501" t="n"/>
      <c r="AB76" s="336" t="n"/>
      <c r="AC76" s="501" t="n"/>
      <c r="AD76" s="336" t="n"/>
      <c r="AE76" s="501" t="n"/>
      <c r="AF76" s="336" t="n"/>
      <c r="AG76" s="501" t="n"/>
      <c r="AH76" s="336" t="n"/>
      <c r="AI76" s="501" t="n"/>
      <c r="AJ76" s="336" t="n"/>
      <c r="AK76" s="501" t="n"/>
      <c r="AL76" s="336" t="n"/>
      <c r="AM76" s="501" t="n"/>
      <c r="AN76" s="336" t="n">
        <v>55</v>
      </c>
      <c r="AO76" s="501" t="n"/>
      <c r="AP76" s="336" t="n">
        <v>38</v>
      </c>
      <c r="AQ76" s="501" t="n"/>
      <c r="AR76" s="336" t="n">
        <v>58</v>
      </c>
      <c r="AS76" s="501" t="n"/>
      <c r="AT76" s="336" t="n">
        <v>56</v>
      </c>
      <c r="AU76" s="501" t="n"/>
      <c r="AV76" s="336" t="n">
        <v>43</v>
      </c>
      <c r="AW76" s="501" t="n"/>
      <c r="AX76" s="336" t="n">
        <v>31</v>
      </c>
      <c r="AY76" s="501" t="n"/>
      <c r="AZ76" s="336" t="n">
        <v>48</v>
      </c>
      <c r="BA76" s="501" t="n"/>
      <c r="BB76" s="336" t="n">
        <v>56</v>
      </c>
      <c r="BC76" s="501" t="n"/>
      <c r="BD76" s="336" t="n">
        <v>37</v>
      </c>
      <c r="BE76" s="501" t="n"/>
      <c r="BF76" s="336" t="n">
        <v>43</v>
      </c>
      <c r="BG76" s="501" t="n"/>
      <c r="BH76" s="336" t="n">
        <v>52</v>
      </c>
      <c r="BI76" s="502" t="n"/>
      <c r="BJ76" s="504">
        <f>AVERAGE(B76,D76,F76,H76,J76,L76,N76,P76,R76,T76,V76,X76,Z76,AB76,AD76,AF76,AH76,AJ76,AL76,AN76,AP76,AR76,AT76,AV76,AX76,AZ76,BB76,BD76,BF76,BH76)</f>
        <v/>
      </c>
      <c r="BK76" s="503" t="n"/>
      <c r="BL76" s="167">
        <f>SUM(B76,D76,F76,H76,J76,L76,N76,P76,R76,T76,V76,X76,Z76,AB76,AD76,AF76,AH76,AJ76,AL76,AN76,AP76,AR76,AT76,AV76,AX76,AZ76,BB76,BD76,BF76,BH76)</f>
        <v/>
      </c>
    </row>
    <row r="77">
      <c r="A77" s="500" t="inlineStr">
        <is>
          <t>Заплнение и отправка заявки</t>
        </is>
      </c>
      <c r="B77" s="336" t="n"/>
      <c r="C77" s="501" t="n"/>
      <c r="D77" s="336" t="n"/>
      <c r="E77" s="501" t="n"/>
      <c r="F77" s="336" t="n"/>
      <c r="G77" s="501" t="n"/>
      <c r="H77" s="336" t="n"/>
      <c r="I77" s="501" t="n"/>
      <c r="J77" s="336" t="n"/>
      <c r="K77" s="501" t="n"/>
      <c r="L77" s="336" t="n"/>
      <c r="M77" s="501" t="n"/>
      <c r="N77" s="336" t="n"/>
      <c r="O77" s="501" t="n"/>
      <c r="P77" s="336" t="n"/>
      <c r="Q77" s="501" t="n"/>
      <c r="R77" s="336" t="n"/>
      <c r="S77" s="501" t="n"/>
      <c r="T77" s="336" t="n"/>
      <c r="U77" s="501" t="n"/>
      <c r="V77" s="336" t="n"/>
      <c r="W77" s="501" t="n"/>
      <c r="X77" s="336" t="n"/>
      <c r="Y77" s="501" t="n"/>
      <c r="Z77" s="336" t="n"/>
      <c r="AA77" s="501" t="n"/>
      <c r="AB77" s="336" t="n"/>
      <c r="AC77" s="501" t="n"/>
      <c r="AD77" s="336" t="n"/>
      <c r="AE77" s="501" t="n"/>
      <c r="AF77" s="336" t="n"/>
      <c r="AG77" s="501" t="n"/>
      <c r="AH77" s="336" t="n"/>
      <c r="AI77" s="501" t="n"/>
      <c r="AJ77" s="336" t="n"/>
      <c r="AK77" s="501" t="n"/>
      <c r="AL77" s="336" t="n"/>
      <c r="AM77" s="501" t="n"/>
      <c r="AN77" s="336" t="n">
        <v>36</v>
      </c>
      <c r="AO77" s="501" t="n"/>
      <c r="AP77" s="336" t="n">
        <v>13</v>
      </c>
      <c r="AQ77" s="501" t="n"/>
      <c r="AR77" s="336" t="n">
        <v>22</v>
      </c>
      <c r="AS77" s="501" t="n"/>
      <c r="AT77" s="336" t="n">
        <v>34</v>
      </c>
      <c r="AU77" s="501" t="n"/>
      <c r="AV77" s="336" t="n">
        <v>32</v>
      </c>
      <c r="AW77" s="501" t="n"/>
      <c r="AX77" s="336" t="n">
        <v>17</v>
      </c>
      <c r="AY77" s="501" t="n"/>
      <c r="AZ77" s="336" t="n">
        <v>28</v>
      </c>
      <c r="BA77" s="501" t="n"/>
      <c r="BB77" s="336" t="n">
        <v>34</v>
      </c>
      <c r="BC77" s="501" t="n"/>
      <c r="BD77" s="336" t="n">
        <v>18</v>
      </c>
      <c r="BE77" s="501" t="n"/>
      <c r="BF77" s="336" t="n">
        <v>18</v>
      </c>
      <c r="BG77" s="501" t="n"/>
      <c r="BH77" s="336" t="n">
        <v>52</v>
      </c>
      <c r="BI77" s="502" t="n"/>
      <c r="BJ77" s="504">
        <f>AVERAGE(B77,D77,F77,H77,J77,L77,N77,P77,R77,T77,V77,X77,Z77,AB77,AD77,AF77,AH77,AJ77,AL77,AN77,AP77,AR77,AT77,AV77,AX77,AZ77,BB77,BD77,BF77,BH77)</f>
        <v/>
      </c>
      <c r="BK77" s="503" t="n"/>
      <c r="BL77" s="167">
        <f>SUM(B77,D77,F77,H77,J77,L77,N77,P77,R77,T77,V77,X77,Z77,AB77,AD77,AF77,AH77,AJ77,AL77,AN77,AP77,AR77,AT77,AV77,AX77,AZ77,BB77,BD77,BF77,BH77)</f>
        <v/>
      </c>
    </row>
    <row r="78">
      <c r="A78" s="500" t="inlineStr">
        <is>
          <t>Займ одобрен</t>
        </is>
      </c>
      <c r="B78" s="336" t="n"/>
      <c r="C78" s="501" t="n"/>
      <c r="D78" s="336" t="n"/>
      <c r="E78" s="501" t="n"/>
      <c r="F78" s="336" t="n"/>
      <c r="G78" s="501" t="n"/>
      <c r="H78" s="336" t="n"/>
      <c r="I78" s="501" t="n"/>
      <c r="J78" s="336" t="n"/>
      <c r="K78" s="501" t="n"/>
      <c r="L78" s="336" t="n"/>
      <c r="M78" s="501" t="n"/>
      <c r="N78" s="336" t="n"/>
      <c r="O78" s="501" t="n"/>
      <c r="P78" s="336" t="n"/>
      <c r="Q78" s="501" t="n"/>
      <c r="R78" s="336" t="n"/>
      <c r="S78" s="501" t="n"/>
      <c r="T78" s="336" t="n"/>
      <c r="U78" s="501" t="n"/>
      <c r="V78" s="336" t="n"/>
      <c r="W78" s="501" t="n"/>
      <c r="X78" s="336" t="n"/>
      <c r="Y78" s="501" t="n"/>
      <c r="Z78" s="336" t="n"/>
      <c r="AA78" s="501" t="n"/>
      <c r="AB78" s="336" t="n"/>
      <c r="AC78" s="501" t="n"/>
      <c r="AD78" s="336" t="n"/>
      <c r="AE78" s="501" t="n"/>
      <c r="AF78" s="336" t="n"/>
      <c r="AG78" s="501" t="n"/>
      <c r="AH78" s="336" t="n"/>
      <c r="AI78" s="501" t="n"/>
      <c r="AJ78" s="336" t="n"/>
      <c r="AK78" s="501" t="n"/>
      <c r="AL78" s="336" t="n"/>
      <c r="AM78" s="501" t="n"/>
      <c r="AN78" s="336" t="n">
        <v>2</v>
      </c>
      <c r="AO78" s="501" t="n"/>
      <c r="AP78" s="336" t="n"/>
      <c r="AQ78" s="501" t="n"/>
      <c r="AR78" s="336" t="n"/>
      <c r="AS78" s="501" t="n"/>
      <c r="AT78" s="336" t="n">
        <v>1</v>
      </c>
      <c r="AU78" s="501" t="n"/>
      <c r="AV78" s="336" t="n">
        <v>2</v>
      </c>
      <c r="AW78" s="501" t="n"/>
      <c r="AX78" s="336" t="n">
        <v>3</v>
      </c>
      <c r="AY78" s="501" t="n"/>
      <c r="AZ78" s="336" t="n"/>
      <c r="BA78" s="501" t="n"/>
      <c r="BB78" s="336" t="n">
        <v>5</v>
      </c>
      <c r="BC78" s="501" t="n"/>
      <c r="BD78" s="336" t="n">
        <v>1</v>
      </c>
      <c r="BE78" s="501" t="n"/>
      <c r="BF78" s="336" t="n"/>
      <c r="BG78" s="501" t="n"/>
      <c r="BH78" s="336" t="n"/>
      <c r="BI78" s="502" t="n"/>
      <c r="BJ78" s="504">
        <f>AVERAGE(B78,D78,F78,H78,J78,L78,N78,P78,R78,T78,V78,X78,Z78,AB78,AD78,AF78,AH78,AJ78,AL78,AN78,AP78,AR78,AT78,AV78,AX78,AZ78,BB78,BD78,BF78,BH78)</f>
        <v/>
      </c>
      <c r="BK78" s="503" t="n"/>
      <c r="BL78" s="167">
        <f>SUM(B78,D78,F78,H78,J78,L78,N78,P78,R78,T78,V78,X78,Z78,AB78,AD78,AF78,AH78,AJ78,AL78,AN78,AP78,AR78,AT78,AV78,AX78,AZ78,BB78,BD78,BF78,BH78)</f>
        <v/>
      </c>
    </row>
    <row r="79" ht="15" customHeight="1" s="665" thickBot="1">
      <c r="A79" s="505" t="inlineStr">
        <is>
          <t>Договор подписан</t>
        </is>
      </c>
      <c r="B79" s="338" t="n"/>
      <c r="C79" s="506" t="n"/>
      <c r="D79" s="338" t="n"/>
      <c r="E79" s="506" t="n"/>
      <c r="F79" s="338" t="n"/>
      <c r="G79" s="506" t="n"/>
      <c r="H79" s="338" t="n"/>
      <c r="I79" s="506" t="n"/>
      <c r="J79" s="338" t="n"/>
      <c r="K79" s="506" t="n"/>
      <c r="L79" s="338" t="n"/>
      <c r="M79" s="506" t="n"/>
      <c r="N79" s="338" t="n"/>
      <c r="O79" s="506" t="n"/>
      <c r="P79" s="338" t="n"/>
      <c r="Q79" s="506" t="n"/>
      <c r="R79" s="338" t="n"/>
      <c r="S79" s="506" t="n"/>
      <c r="T79" s="338" t="n"/>
      <c r="U79" s="506" t="n"/>
      <c r="V79" s="338" t="n"/>
      <c r="W79" s="506" t="n"/>
      <c r="X79" s="338" t="n"/>
      <c r="Y79" s="506" t="n"/>
      <c r="Z79" s="338" t="n"/>
      <c r="AA79" s="506" t="n"/>
      <c r="AB79" s="338" t="n"/>
      <c r="AC79" s="506" t="n"/>
      <c r="AD79" s="338" t="n"/>
      <c r="AE79" s="506" t="n"/>
      <c r="AF79" s="338" t="n"/>
      <c r="AG79" s="506" t="n"/>
      <c r="AH79" s="338" t="n"/>
      <c r="AI79" s="506" t="n"/>
      <c r="AJ79" s="338" t="n"/>
      <c r="AK79" s="506" t="n"/>
      <c r="AL79" s="338" t="n"/>
      <c r="AM79" s="506" t="n"/>
      <c r="AN79" s="338" t="n">
        <v>2</v>
      </c>
      <c r="AO79" s="506" t="n"/>
      <c r="AP79" s="338" t="n"/>
      <c r="AQ79" s="506" t="n"/>
      <c r="AR79" s="275" t="n"/>
      <c r="AS79" s="506" t="n"/>
      <c r="AT79" s="338" t="n">
        <v>1</v>
      </c>
      <c r="AU79" s="506" t="n"/>
      <c r="AV79" s="338" t="n">
        <v>1</v>
      </c>
      <c r="AW79" s="506" t="n"/>
      <c r="AX79" s="338" t="n">
        <v>2</v>
      </c>
      <c r="AY79" s="506" t="n"/>
      <c r="AZ79" s="338" t="n"/>
      <c r="BA79" s="506" t="n"/>
      <c r="BB79" s="338" t="n">
        <v>4</v>
      </c>
      <c r="BC79" s="506" t="n"/>
      <c r="BD79" s="338" t="n">
        <v>1</v>
      </c>
      <c r="BE79" s="506" t="n"/>
      <c r="BF79" s="338" t="n"/>
      <c r="BG79" s="506" t="n"/>
      <c r="BH79" s="338" t="n"/>
      <c r="BI79" s="507" t="n"/>
      <c r="BJ79" s="504">
        <f>AVERAGE(B79,D79,F79,H79,J79,L79,N79,P79,R79,T79,V79,X79,Z79,AB79,AD79,AF79,AH79,AJ79,AL79,AN79,AP79,AR79,AT79,AV79,AX79,AZ79,BB79,BD79,BF79,BH79)</f>
        <v/>
      </c>
      <c r="BK79" s="503" t="n"/>
      <c r="BL79" s="167">
        <f>SUM(B79,D79,F79,H79,J79,L79,N79,P79,R79,T79,V79,X79,Z79,AB79,AD79,AF79,AH79,AJ79,AL79,AN79,AP79,AR79,AT79,AV79,AX79,AZ79,BB79,BD79,BF79,BH79)</f>
        <v/>
      </c>
    </row>
    <row r="80" customFormat="1" s="498">
      <c r="A80" s="508" t="inlineStr">
        <is>
          <t>Отказ от Доп продукта Мультиполис</t>
        </is>
      </c>
      <c r="B80" s="509" t="n"/>
      <c r="C80" s="510" t="n"/>
      <c r="D80" s="511" t="n"/>
      <c r="E80" s="510" t="n"/>
      <c r="F80" s="511" t="n"/>
      <c r="G80" s="510" t="n"/>
      <c r="H80" s="511" t="n"/>
      <c r="I80" s="510" t="n"/>
      <c r="J80" s="511" t="n"/>
      <c r="K80" s="510" t="n"/>
      <c r="L80" s="511" t="n"/>
      <c r="M80" s="510" t="n"/>
      <c r="N80" s="511" t="n"/>
      <c r="O80" s="510" t="n"/>
      <c r="P80" s="511" t="n"/>
      <c r="Q80" s="510" t="n"/>
      <c r="R80" s="511" t="n"/>
      <c r="S80" s="510" t="n"/>
      <c r="T80" s="511" t="n"/>
      <c r="U80" s="510" t="n"/>
      <c r="V80" s="511" t="n"/>
      <c r="W80" s="510" t="n"/>
      <c r="X80" s="511" t="n"/>
      <c r="Y80" s="510" t="n"/>
      <c r="Z80" s="511" t="n"/>
      <c r="AA80" s="510" t="n"/>
      <c r="AB80" s="511" t="n"/>
      <c r="AC80" s="510" t="n"/>
      <c r="AD80" s="511" t="n"/>
      <c r="AE80" s="510" t="n"/>
      <c r="AF80" s="511" t="n"/>
      <c r="AG80" s="510" t="n"/>
      <c r="AH80" s="511" t="n"/>
      <c r="AI80" s="510" t="n"/>
      <c r="AJ80" s="511" t="n"/>
      <c r="AK80" s="510" t="n"/>
      <c r="AL80" s="511" t="n"/>
      <c r="AM80" s="510" t="n"/>
      <c r="AN80" s="511" t="n"/>
      <c r="AO80" s="510" t="n"/>
      <c r="AP80" s="511" t="n"/>
      <c r="AQ80" s="510" t="n"/>
      <c r="AR80" s="511" t="n"/>
      <c r="AS80" s="510" t="n"/>
      <c r="AT80" s="511" t="n"/>
      <c r="AU80" s="510" t="n"/>
      <c r="AV80" s="511" t="n"/>
      <c r="AW80" s="510" t="n"/>
      <c r="AX80" s="511" t="n"/>
      <c r="AY80" s="510" t="n"/>
      <c r="AZ80" s="511" t="n"/>
      <c r="BA80" s="510" t="n"/>
      <c r="BB80" s="511" t="n"/>
      <c r="BC80" s="510" t="n"/>
      <c r="BD80" s="511" t="n"/>
      <c r="BE80" s="510" t="n"/>
      <c r="BF80" s="511" t="n"/>
      <c r="BG80" s="510" t="n"/>
      <c r="BH80" s="512" t="n"/>
      <c r="BI80" s="510" t="n"/>
      <c r="BJ80" s="496" t="inlineStr">
        <is>
          <t>Среднее в день</t>
        </is>
      </c>
      <c r="BK80" s="461" t="inlineStr">
        <is>
          <t>% конверсии</t>
        </is>
      </c>
      <c r="BL80" s="497" t="inlineStr">
        <is>
          <t>Сумма конверсий</t>
        </is>
      </c>
      <c r="BO80" s="499" t="n"/>
    </row>
    <row r="81">
      <c r="A81" s="513" t="inlineStr">
        <is>
          <t>Клик на кнопку "Отказаться от Услуги"</t>
        </is>
      </c>
      <c r="B81" s="270" t="n"/>
      <c r="D81" s="270" t="n"/>
      <c r="F81" s="270" t="n"/>
      <c r="H81" s="270" t="n"/>
      <c r="J81" s="270" t="n"/>
      <c r="L81" s="270" t="n"/>
      <c r="N81" s="270" t="n"/>
      <c r="P81" s="270" t="n"/>
      <c r="R81" s="270" t="n"/>
      <c r="T81" s="270" t="n"/>
      <c r="V81" s="270" t="n"/>
      <c r="X81" s="270" t="n"/>
      <c r="Z81" s="270" t="n"/>
      <c r="AB81" s="270" t="n"/>
      <c r="AD81" s="270" t="n"/>
      <c r="AF81" s="270" t="n"/>
      <c r="AH81" s="270" t="n"/>
      <c r="AJ81" s="270" t="n"/>
      <c r="AL81" s="270" t="n"/>
      <c r="AN81" s="270" t="n">
        <v>43</v>
      </c>
      <c r="AP81" s="270" t="n">
        <v>54</v>
      </c>
      <c r="AR81" s="270" t="n">
        <v>68</v>
      </c>
      <c r="AT81" s="270" t="n">
        <v>25</v>
      </c>
      <c r="AV81" s="270" t="n">
        <v>37</v>
      </c>
      <c r="AX81" s="270" t="n">
        <v>27</v>
      </c>
      <c r="AZ81" s="270" t="n">
        <v>19</v>
      </c>
      <c r="BB81" s="270" t="n">
        <v>45</v>
      </c>
      <c r="BD81" s="270" t="n">
        <v>19</v>
      </c>
      <c r="BF81" s="270" t="n">
        <v>22</v>
      </c>
      <c r="BH81" s="618" t="n">
        <v>31</v>
      </c>
      <c r="BJ81" s="167">
        <f>AVERAGE(B81,D81,F81,H81,J81,L81,N81,P81,R81,T81,V81,X81,Z81,AB81,AD81,AF81,AH81,AJ81,AL81,AN81,AP81,AR81,AT81,AV81,AX81,AZ81,BB81,BD81,BF81,BH81)</f>
        <v/>
      </c>
      <c r="BK81" s="170" t="n"/>
      <c r="BL81" s="167">
        <f>SUM(B81,D81,F81,H81,J81,L81,N81,P81,R81,T81,V81,X81,Z81,AB81,AD81,AF81,AH81,AJ81,AL81,AN81,AP81,AR81,AT81,AV81,AX81,AZ81,BB81,BD81,BF81,BH81)</f>
        <v/>
      </c>
    </row>
    <row r="82">
      <c r="A82" s="513" t="inlineStr">
        <is>
          <t>В счет погашения займа</t>
        </is>
      </c>
      <c r="B82" s="270" t="n"/>
      <c r="D82" s="270" t="n"/>
      <c r="F82" s="270" t="n"/>
      <c r="H82" s="270" t="n"/>
      <c r="J82" s="270" t="n"/>
      <c r="L82" s="270" t="n"/>
      <c r="N82" s="270" t="n"/>
      <c r="P82" s="270" t="n"/>
      <c r="R82" s="270" t="n"/>
      <c r="T82" s="270" t="n"/>
      <c r="V82" s="270" t="n"/>
      <c r="X82" s="270" t="n"/>
      <c r="Z82" s="270" t="n"/>
      <c r="AB82" s="270" t="n"/>
      <c r="AD82" s="270" t="n"/>
      <c r="AF82" s="270" t="n"/>
      <c r="AH82" s="270" t="n"/>
      <c r="AJ82" s="270" t="n"/>
      <c r="AL82" s="270" t="n"/>
      <c r="AN82" s="270" t="n">
        <v>0</v>
      </c>
      <c r="AP82" s="270" t="n">
        <v>0</v>
      </c>
      <c r="AR82" s="270" t="n">
        <v>1</v>
      </c>
      <c r="AT82" s="270" t="n">
        <v>5</v>
      </c>
      <c r="AV82" s="270" t="n">
        <v>11</v>
      </c>
      <c r="AX82" s="270" t="n">
        <v>13</v>
      </c>
      <c r="AZ82" s="270" t="n">
        <v>7</v>
      </c>
      <c r="BB82" s="270" t="n">
        <v>16</v>
      </c>
      <c r="BD82" s="270" t="n">
        <v>6</v>
      </c>
      <c r="BF82" s="270" t="n">
        <v>9</v>
      </c>
      <c r="BH82" s="618" t="n">
        <v>16</v>
      </c>
      <c r="BJ82" s="167">
        <f>AVERAGE(B82,D82,F82,H82,J82,L82,N82,P82,R82,T82,V82,X82,Z82,AB82,AD82,AF82,AH82,AJ82,AL82,AN82,AP82,AR82,AT82,AV82,AX82,AZ82,BB82,BD82,BF82,BH82)</f>
        <v/>
      </c>
      <c r="BK82" s="170" t="n"/>
      <c r="BL82" s="167">
        <f>SUM(B82,D82,F82,H82,J82,L82,N82,P82,R82,T82,V82,X82,Z82,AB82,AD82,AF82,AH82,AJ82,AL82,AN82,AP82,AR82,AT82,AV82,AX82,AZ82,BB82,BD82,BF82,BH82)</f>
        <v/>
      </c>
    </row>
    <row r="83">
      <c r="A83" s="500" t="inlineStr">
        <is>
          <t>На свою банковскую карту</t>
        </is>
      </c>
      <c r="B83" s="270" t="n"/>
      <c r="D83" s="270" t="n"/>
      <c r="F83" s="270" t="n"/>
      <c r="H83" s="270" t="n"/>
      <c r="J83" s="270" t="n"/>
      <c r="L83" s="270" t="n"/>
      <c r="N83" s="270" t="n"/>
      <c r="P83" s="270" t="n"/>
      <c r="R83" s="270" t="n"/>
      <c r="T83" s="270" t="n"/>
      <c r="V83" s="270" t="n"/>
      <c r="X83" s="270" t="n"/>
      <c r="Z83" s="270" t="n"/>
      <c r="AB83" s="270" t="n"/>
      <c r="AD83" s="270" t="n"/>
      <c r="AF83" s="270" t="n"/>
      <c r="AH83" s="270" t="n"/>
      <c r="AJ83" s="270" t="n"/>
      <c r="AL83" s="270" t="n"/>
      <c r="AN83" s="270" t="n">
        <v>1</v>
      </c>
      <c r="AP83" s="270" t="n">
        <v>0</v>
      </c>
      <c r="AR83" s="270" t="n">
        <v>4</v>
      </c>
      <c r="AT83" s="270" t="n">
        <v>2</v>
      </c>
      <c r="AV83" s="270" t="n">
        <v>9</v>
      </c>
      <c r="AX83" s="270" t="n">
        <v>1</v>
      </c>
      <c r="AZ83" s="270" t="n">
        <v>0</v>
      </c>
      <c r="BB83" s="270" t="n">
        <v>1</v>
      </c>
      <c r="BD83" s="270" t="n">
        <v>1</v>
      </c>
      <c r="BF83" s="270" t="n">
        <v>1</v>
      </c>
      <c r="BH83" s="618" t="n">
        <v>2</v>
      </c>
      <c r="BJ83" s="167">
        <f>AVERAGE(B83,D83,F83,H83,J83,L83,N83,P83,R83,T83,V83,X83,Z83,AB83,AD83,AF83,AH83,AJ83,AL83,AN83,AP83,AR83,AT83,AV83,AX83,AZ83,BB83,BD83,BF83,BH83)</f>
        <v/>
      </c>
      <c r="BK83" s="170" t="n"/>
      <c r="BL83" s="167">
        <f>SUM(B83,D83,F83,H83,J83,L83,N83,P83,R83,T83,V83,X83,Z83,AB83,AD83,AF83,AH83,AJ83,AL83,AN83,AP83,AR83,AT83,AV83,AX83,AZ83,BB83,BD83,BF83,BH83)</f>
        <v/>
      </c>
    </row>
    <row r="84">
      <c r="A84" s="500" t="inlineStr">
        <is>
          <t xml:space="preserve">Кол-во заявок  </t>
        </is>
      </c>
      <c r="B84" s="270" t="n"/>
      <c r="D84" s="270" t="n"/>
      <c r="F84" s="270" t="n"/>
      <c r="H84" s="270" t="n"/>
      <c r="J84" s="270" t="n"/>
      <c r="L84" s="270" t="n"/>
      <c r="N84" s="270" t="n"/>
      <c r="P84" s="270" t="n"/>
      <c r="R84" s="270" t="n"/>
      <c r="T84" s="270" t="n"/>
      <c r="V84" s="270" t="n"/>
      <c r="X84" s="270" t="n"/>
      <c r="Z84" s="270" t="n"/>
      <c r="AB84" s="270" t="n"/>
      <c r="AD84" s="270" t="n"/>
      <c r="AF84" s="270" t="n"/>
      <c r="AH84" s="270" t="n"/>
      <c r="AJ84" s="270" t="n"/>
      <c r="AL84" s="270" t="n"/>
      <c r="AN84" s="270" t="n">
        <v>1</v>
      </c>
      <c r="AP84" s="270" t="n">
        <v>0</v>
      </c>
      <c r="AR84" s="270" t="n">
        <v>5</v>
      </c>
      <c r="AT84" s="270" t="n">
        <v>7</v>
      </c>
      <c r="AV84" s="270" t="n">
        <v>20</v>
      </c>
      <c r="AX84" s="270" t="n">
        <v>14</v>
      </c>
      <c r="AZ84" s="270" t="n">
        <v>7</v>
      </c>
      <c r="BB84" s="270" t="n">
        <v>17</v>
      </c>
      <c r="BD84" s="270" t="n">
        <v>7</v>
      </c>
      <c r="BF84" s="270" t="n">
        <v>10</v>
      </c>
      <c r="BH84" s="272" t="n">
        <v>18</v>
      </c>
      <c r="BJ84" s="167">
        <f>AVERAGE(B84,D84,F84,H84,J84,L84,N84,P84,R84,T84,V84,X84,Z84,AB84,AD84,AF84,AH84,AJ84,AL84,AN84,AP84,AR84,AT84,AV84,AX84,AZ84,BB84,BD84,BF84,BH84)</f>
        <v/>
      </c>
      <c r="BK84" s="170" t="n"/>
      <c r="BL84" s="167">
        <f>SUM(B84,D84,F84,H84,J84,L84,N84,P84,R84,T84,V84,X84,Z84,AB84,AD84,AF84,AH84,AJ84,AL84,AN84,AP84,AR84,AT84,AV84,AX84,AZ84,BB84,BD84,BF84,BH84)</f>
        <v/>
      </c>
    </row>
    <row r="85" ht="15" customHeight="1" s="665" thickBot="1">
      <c r="A85" s="514" t="n"/>
      <c r="B85" s="275" t="n"/>
      <c r="C85" s="276" t="n"/>
      <c r="D85" s="275" t="n"/>
      <c r="E85" s="276" t="n"/>
      <c r="F85" s="275" t="n"/>
      <c r="G85" s="276" t="n"/>
      <c r="H85" s="275" t="n"/>
      <c r="I85" s="276" t="n"/>
      <c r="J85" s="275" t="n"/>
      <c r="K85" s="276" t="n"/>
      <c r="L85" s="275" t="n"/>
      <c r="M85" s="276" t="n"/>
      <c r="N85" s="275" t="n"/>
      <c r="O85" s="276" t="n"/>
      <c r="P85" s="275" t="n"/>
      <c r="Q85" s="276" t="n"/>
      <c r="R85" s="275" t="n"/>
      <c r="S85" s="276" t="n"/>
      <c r="T85" s="275" t="n"/>
      <c r="U85" s="276" t="n"/>
      <c r="V85" s="275" t="n"/>
      <c r="W85" s="276" t="n"/>
      <c r="X85" s="275" t="n"/>
      <c r="Y85" s="276" t="n"/>
      <c r="Z85" s="275" t="n"/>
      <c r="AA85" s="276" t="n"/>
      <c r="AB85" s="275" t="n"/>
      <c r="AC85" s="276" t="n"/>
      <c r="AD85" s="275" t="n"/>
      <c r="AE85" s="276" t="n"/>
      <c r="AF85" s="275" t="n"/>
      <c r="AG85" s="276" t="n"/>
      <c r="AH85" s="275" t="n"/>
      <c r="AI85" s="276" t="n"/>
      <c r="AJ85" s="275" t="n"/>
      <c r="AK85" s="276" t="n"/>
      <c r="AL85" s="275" t="n"/>
      <c r="AM85" s="276" t="n"/>
      <c r="AN85" s="275" t="n"/>
      <c r="AO85" s="276" t="n"/>
      <c r="AP85" s="275" t="n"/>
      <c r="AQ85" s="276" t="n"/>
      <c r="AR85" s="275" t="n"/>
      <c r="AS85" s="276" t="n"/>
      <c r="AT85" s="275" t="n"/>
      <c r="AU85" s="276" t="n"/>
      <c r="AV85" s="275" t="n"/>
      <c r="AW85" s="276" t="n"/>
      <c r="AX85" s="275" t="n"/>
      <c r="AY85" s="276" t="n"/>
      <c r="AZ85" s="275" t="n"/>
      <c r="BA85" s="276" t="n"/>
      <c r="BB85" s="275" t="n"/>
      <c r="BC85" s="276" t="n"/>
      <c r="BD85" s="275" t="n"/>
      <c r="BE85" s="276" t="n"/>
      <c r="BF85" s="515" t="n"/>
      <c r="BG85" s="276" t="n"/>
      <c r="BH85" s="516" t="n"/>
      <c r="BI85" s="276" t="n"/>
      <c r="BJ85" s="177" t="n"/>
      <c r="BK85" s="178" t="n"/>
      <c r="BL85" s="177" t="n"/>
    </row>
    <row r="86" ht="15.75" customHeight="1" s="665" thickBot="1">
      <c r="A86" s="517" t="n"/>
      <c r="B86" s="518" t="n">
        <v>44713</v>
      </c>
      <c r="C86" s="519" t="inlineStr">
        <is>
          <t>Конверсия</t>
        </is>
      </c>
      <c r="D86" s="520" t="n">
        <v>44714</v>
      </c>
      <c r="E86" s="519" t="inlineStr">
        <is>
          <t>Конверсия</t>
        </is>
      </c>
      <c r="F86" s="520" t="n">
        <v>44715</v>
      </c>
      <c r="G86" s="519" t="inlineStr">
        <is>
          <t>Конверсия</t>
        </is>
      </c>
      <c r="H86" s="520" t="n">
        <v>44716</v>
      </c>
      <c r="I86" s="519" t="inlineStr">
        <is>
          <t>Конверсия</t>
        </is>
      </c>
      <c r="J86" s="520" t="n">
        <v>44717</v>
      </c>
      <c r="K86" s="519" t="inlineStr">
        <is>
          <t>Конверсия</t>
        </is>
      </c>
      <c r="L86" s="520" t="n">
        <v>44718</v>
      </c>
      <c r="M86" s="519" t="inlineStr">
        <is>
          <t>Конверсия</t>
        </is>
      </c>
      <c r="N86" s="520" t="n">
        <v>44719</v>
      </c>
      <c r="O86" s="519" t="inlineStr">
        <is>
          <t>Конверсия</t>
        </is>
      </c>
      <c r="P86" s="520" t="n">
        <v>44720</v>
      </c>
      <c r="Q86" s="519" t="inlineStr">
        <is>
          <t>Конверсия</t>
        </is>
      </c>
      <c r="R86" s="520" t="n">
        <v>44721</v>
      </c>
      <c r="S86" s="519" t="inlineStr">
        <is>
          <t>Конверсия</t>
        </is>
      </c>
      <c r="T86" s="520" t="n">
        <v>44722</v>
      </c>
      <c r="U86" s="519" t="inlineStr">
        <is>
          <t>Конверсия</t>
        </is>
      </c>
      <c r="V86" s="520" t="n">
        <v>44723</v>
      </c>
      <c r="W86" s="519" t="inlineStr">
        <is>
          <t>Конверсия</t>
        </is>
      </c>
      <c r="X86" s="520" t="n">
        <v>44724</v>
      </c>
      <c r="Y86" s="519" t="inlineStr">
        <is>
          <t>Конверсия</t>
        </is>
      </c>
      <c r="Z86" s="520" t="n">
        <v>44725</v>
      </c>
      <c r="AA86" s="519" t="inlineStr">
        <is>
          <t>Конверсия</t>
        </is>
      </c>
      <c r="AB86" s="520" t="n">
        <v>44726</v>
      </c>
      <c r="AC86" s="519" t="inlineStr">
        <is>
          <t>Конверсия</t>
        </is>
      </c>
      <c r="AD86" s="520" t="n">
        <v>44727</v>
      </c>
      <c r="AE86" s="519" t="inlineStr">
        <is>
          <t>Конверсия</t>
        </is>
      </c>
      <c r="AF86" s="520" t="n">
        <v>44728</v>
      </c>
      <c r="AG86" s="519" t="inlineStr">
        <is>
          <t>Конверсия</t>
        </is>
      </c>
      <c r="AH86" s="520" t="n">
        <v>44729</v>
      </c>
      <c r="AI86" s="519" t="inlineStr">
        <is>
          <t>Конверсия</t>
        </is>
      </c>
      <c r="AJ86" s="520" t="n">
        <v>44730</v>
      </c>
      <c r="AK86" s="519" t="inlineStr">
        <is>
          <t>Конверсия</t>
        </is>
      </c>
      <c r="AL86" s="520" t="n">
        <v>44731</v>
      </c>
      <c r="AM86" s="519" t="inlineStr">
        <is>
          <t>Конверсия</t>
        </is>
      </c>
      <c r="AN86" s="520" t="n">
        <v>44732</v>
      </c>
      <c r="AO86" s="519" t="inlineStr">
        <is>
          <t>Конверсия</t>
        </is>
      </c>
      <c r="AP86" s="520" t="n">
        <v>44733</v>
      </c>
      <c r="AQ86" s="519" t="inlineStr">
        <is>
          <t>Конверсия</t>
        </is>
      </c>
      <c r="AR86" s="520" t="n">
        <v>44734</v>
      </c>
      <c r="AS86" s="519" t="inlineStr">
        <is>
          <t>Конверсия</t>
        </is>
      </c>
      <c r="AT86" s="520" t="n">
        <v>44735</v>
      </c>
      <c r="AU86" s="519" t="inlineStr">
        <is>
          <t>Конверсия</t>
        </is>
      </c>
      <c r="AV86" s="520" t="n">
        <v>44736</v>
      </c>
      <c r="AW86" s="519" t="inlineStr">
        <is>
          <t>Конверсия</t>
        </is>
      </c>
      <c r="AX86" s="520" t="n">
        <v>44737</v>
      </c>
      <c r="AY86" s="519" t="inlineStr">
        <is>
          <t>Конверсия</t>
        </is>
      </c>
      <c r="AZ86" s="520" t="n">
        <v>44738</v>
      </c>
      <c r="BA86" s="519" t="inlineStr">
        <is>
          <t>Конверсия</t>
        </is>
      </c>
      <c r="BB86" s="520" t="n">
        <v>44739</v>
      </c>
      <c r="BC86" s="519" t="inlineStr">
        <is>
          <t>Конверсия</t>
        </is>
      </c>
      <c r="BD86" s="520" t="n">
        <v>44740</v>
      </c>
      <c r="BE86" s="519" t="inlineStr">
        <is>
          <t>Конверсия</t>
        </is>
      </c>
      <c r="BF86" s="520" t="n">
        <v>44741</v>
      </c>
      <c r="BG86" s="519" t="inlineStr">
        <is>
          <t>Конверсия</t>
        </is>
      </c>
      <c r="BH86" s="520" t="n">
        <v>44742</v>
      </c>
      <c r="BI86" s="519" t="inlineStr">
        <is>
          <t>Конверсия</t>
        </is>
      </c>
      <c r="BJ86" s="521" t="inlineStr">
        <is>
          <t>Среднее в день</t>
        </is>
      </c>
      <c r="BK86" s="522" t="inlineStr">
        <is>
          <t>% конверсии</t>
        </is>
      </c>
      <c r="BL86" s="450" t="inlineStr">
        <is>
          <t>Сумма конверсий</t>
        </is>
      </c>
      <c r="BM86" s="155" t="n"/>
    </row>
  </sheetData>
  <pageMargins left="0.7" right="0.7" top="0.75" bottom="0.75" header="0.3" footer="0.3"/>
  <pageSetup orientation="portrait" paperSize="9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M67"/>
  <sheetViews>
    <sheetView showZeros="0" topLeftCell="A54" zoomScale="70" zoomScaleNormal="70" workbookViewId="0">
      <pane xSplit="1" topLeftCell="B1" activePane="topRight" state="frozen"/>
      <selection pane="topRight" activeCell="B69" sqref="B69"/>
    </sheetView>
  </sheetViews>
  <sheetFormatPr baseColWidth="8" defaultColWidth="15.6640625" defaultRowHeight="14.4"/>
  <cols>
    <col width="85.33203125" customWidth="1" style="156" min="1" max="1"/>
    <col width="15.6640625" customWidth="1" style="498" min="2" max="63"/>
    <col width="18.33203125" customWidth="1" style="499" min="64" max="64"/>
    <col width="17.6640625" customWidth="1" style="582" min="65" max="65"/>
    <col width="17.88671875" customWidth="1" style="499" min="66" max="66"/>
    <col width="27.33203125" customWidth="1" style="499" min="67" max="67"/>
    <col width="31.33203125" customWidth="1" style="498" min="68" max="68"/>
    <col width="15.6640625" customWidth="1" style="498" min="69" max="80"/>
    <col width="15.6640625" customWidth="1" style="498" min="81" max="16384"/>
  </cols>
  <sheetData>
    <row r="1" ht="15.75" customHeight="1" s="665">
      <c r="A1" s="1" t="n"/>
      <c r="B1" s="2" t="n">
        <v>44743</v>
      </c>
      <c r="C1" s="386" t="inlineStr">
        <is>
          <t>Конверсия</t>
        </is>
      </c>
      <c r="D1" s="2" t="n">
        <v>44744</v>
      </c>
      <c r="E1" s="386" t="inlineStr">
        <is>
          <t>Конверсия</t>
        </is>
      </c>
      <c r="F1" s="2" t="n">
        <v>44745</v>
      </c>
      <c r="G1" s="386" t="inlineStr">
        <is>
          <t>Конверсия</t>
        </is>
      </c>
      <c r="H1" s="2" t="n">
        <v>44746</v>
      </c>
      <c r="I1" s="386" t="inlineStr">
        <is>
          <t>Конверсия</t>
        </is>
      </c>
      <c r="J1" s="2" t="n">
        <v>44747</v>
      </c>
      <c r="K1" s="386" t="inlineStr">
        <is>
          <t>Конверсия</t>
        </is>
      </c>
      <c r="L1" s="2" t="n">
        <v>44748</v>
      </c>
      <c r="M1" s="386" t="inlineStr">
        <is>
          <t>Конверсия</t>
        </is>
      </c>
      <c r="N1" s="2" t="n">
        <v>44749</v>
      </c>
      <c r="O1" s="386" t="inlineStr">
        <is>
          <t>Конверсия</t>
        </is>
      </c>
      <c r="P1" s="2" t="n">
        <v>44750</v>
      </c>
      <c r="Q1" s="386" t="inlineStr">
        <is>
          <t>Конверсия</t>
        </is>
      </c>
      <c r="R1" s="2" t="n">
        <v>44751</v>
      </c>
      <c r="S1" s="386" t="inlineStr">
        <is>
          <t>Конверсия</t>
        </is>
      </c>
      <c r="T1" s="2" t="n">
        <v>44752</v>
      </c>
      <c r="U1" s="386" t="inlineStr">
        <is>
          <t>Конверсия</t>
        </is>
      </c>
      <c r="V1" s="2" t="n">
        <v>44753</v>
      </c>
      <c r="W1" s="386" t="inlineStr">
        <is>
          <t>Конверсия</t>
        </is>
      </c>
      <c r="X1" s="2" t="n">
        <v>44754</v>
      </c>
      <c r="Y1" s="386" t="inlineStr">
        <is>
          <t>Конверсия</t>
        </is>
      </c>
      <c r="Z1" s="2" t="n">
        <v>44755</v>
      </c>
      <c r="AA1" s="386" t="inlineStr">
        <is>
          <t>Конверсия</t>
        </is>
      </c>
      <c r="AB1" s="2" t="n">
        <v>44756</v>
      </c>
      <c r="AC1" s="386" t="inlineStr">
        <is>
          <t>Конверсия</t>
        </is>
      </c>
      <c r="AD1" s="2" t="n">
        <v>44757</v>
      </c>
      <c r="AE1" s="386" t="inlineStr">
        <is>
          <t>Конверсия</t>
        </is>
      </c>
      <c r="AF1" s="2" t="n">
        <v>44758</v>
      </c>
      <c r="AG1" s="386" t="inlineStr">
        <is>
          <t>Конверсия</t>
        </is>
      </c>
      <c r="AH1" s="2" t="n">
        <v>44759</v>
      </c>
      <c r="AI1" s="386" t="inlineStr">
        <is>
          <t>Конверсия</t>
        </is>
      </c>
      <c r="AJ1" s="2" t="n">
        <v>44760</v>
      </c>
      <c r="AK1" s="386" t="inlineStr">
        <is>
          <t>Конверсия</t>
        </is>
      </c>
      <c r="AL1" s="2" t="n">
        <v>44761</v>
      </c>
      <c r="AM1" s="386" t="inlineStr">
        <is>
          <t>Конверсия</t>
        </is>
      </c>
      <c r="AN1" s="2" t="n">
        <v>44762</v>
      </c>
      <c r="AO1" s="386" t="inlineStr">
        <is>
          <t>Конверсия</t>
        </is>
      </c>
      <c r="AP1" s="2" t="n">
        <v>44763</v>
      </c>
      <c r="AQ1" s="386" t="inlineStr">
        <is>
          <t>Конверсия</t>
        </is>
      </c>
      <c r="AR1" s="2" t="n">
        <v>44764</v>
      </c>
      <c r="AS1" s="386" t="inlineStr">
        <is>
          <t>Конверсия</t>
        </is>
      </c>
      <c r="AT1" s="2" t="n">
        <v>44765</v>
      </c>
      <c r="AU1" s="386" t="inlineStr">
        <is>
          <t>Конверсия</t>
        </is>
      </c>
      <c r="AV1" s="2" t="n">
        <v>44766</v>
      </c>
      <c r="AW1" s="386" t="inlineStr">
        <is>
          <t>Конверсия</t>
        </is>
      </c>
      <c r="AX1" s="2" t="n">
        <v>44767</v>
      </c>
      <c r="AY1" s="386" t="inlineStr">
        <is>
          <t>Конверсия</t>
        </is>
      </c>
      <c r="AZ1" s="2" t="n">
        <v>44768</v>
      </c>
      <c r="BA1" s="386" t="inlineStr">
        <is>
          <t>Конверсия</t>
        </is>
      </c>
      <c r="BB1" s="2" t="n">
        <v>44769</v>
      </c>
      <c r="BC1" s="386" t="inlineStr">
        <is>
          <t>Конверсия</t>
        </is>
      </c>
      <c r="BD1" s="2" t="n">
        <v>44770</v>
      </c>
      <c r="BE1" s="386" t="inlineStr">
        <is>
          <t>Конверсия</t>
        </is>
      </c>
      <c r="BF1" s="2" t="n">
        <v>44771</v>
      </c>
      <c r="BG1" s="386" t="inlineStr">
        <is>
          <t>Конверсия</t>
        </is>
      </c>
      <c r="BH1" s="2" t="n">
        <v>44772</v>
      </c>
      <c r="BI1" s="386" t="inlineStr">
        <is>
          <t>Конверсия</t>
        </is>
      </c>
      <c r="BJ1" s="2" t="n">
        <v>44773</v>
      </c>
      <c r="BK1" s="386" t="inlineStr">
        <is>
          <t>Конверсия</t>
        </is>
      </c>
      <c r="BL1" s="524" t="inlineStr">
        <is>
          <t>Среднее в день</t>
        </is>
      </c>
      <c r="BM1" s="525" t="inlineStr">
        <is>
          <t>% конверсии</t>
        </is>
      </c>
      <c r="BN1" s="526" t="inlineStr">
        <is>
          <t>Сумма конверсий</t>
        </is>
      </c>
      <c r="BO1" s="155" t="n"/>
    </row>
    <row r="2">
      <c r="A2" s="6" t="inlineStr">
        <is>
          <t>Всего зашло на сайт:</t>
        </is>
      </c>
      <c r="B2" s="319" t="n"/>
      <c r="C2" s="320" t="n"/>
      <c r="D2" s="319" t="n"/>
      <c r="E2" s="320" t="n"/>
      <c r="F2" s="319" t="n"/>
      <c r="G2" s="320" t="n"/>
      <c r="H2" s="319" t="n"/>
      <c r="I2" s="320" t="n"/>
      <c r="J2" s="319" t="n"/>
      <c r="K2" s="320" t="n"/>
      <c r="L2" s="319" t="n"/>
      <c r="M2" s="320" t="n"/>
      <c r="N2" s="319" t="n"/>
      <c r="O2" s="320" t="n"/>
      <c r="P2" s="319" t="n"/>
      <c r="Q2" s="320" t="n"/>
      <c r="R2" s="319" t="n"/>
      <c r="S2" s="320" t="n"/>
      <c r="T2" s="319" t="n"/>
      <c r="U2" s="320" t="n"/>
      <c r="V2" s="319" t="n"/>
      <c r="W2" s="320" t="n"/>
      <c r="X2" s="319" t="n"/>
      <c r="Y2" s="320" t="n"/>
      <c r="Z2" s="319" t="n"/>
      <c r="AA2" s="320" t="n"/>
      <c r="AB2" s="319" t="n"/>
      <c r="AC2" s="320" t="n"/>
      <c r="AD2" s="319" t="n"/>
      <c r="AE2" s="320" t="n"/>
      <c r="AF2" s="319" t="n"/>
      <c r="AG2" s="320" t="n"/>
      <c r="AH2" s="319" t="n"/>
      <c r="AI2" s="320" t="n"/>
      <c r="AJ2" s="319" t="n"/>
      <c r="AK2" s="320" t="n"/>
      <c r="AL2" s="319" t="n"/>
      <c r="AM2" s="320" t="n"/>
      <c r="AN2" s="319" t="n"/>
      <c r="AO2" s="320" t="n"/>
      <c r="AP2" s="319" t="n"/>
      <c r="AQ2" s="320" t="n"/>
      <c r="AR2" s="319" t="n"/>
      <c r="AS2" s="320" t="n"/>
      <c r="AT2" s="319" t="n"/>
      <c r="AU2" s="320" t="n"/>
      <c r="AV2" s="319" t="n"/>
      <c r="AW2" s="320" t="n"/>
      <c r="AX2" s="319" t="n"/>
      <c r="AY2" s="320" t="n"/>
      <c r="AZ2" s="319" t="n"/>
      <c r="BA2" s="320" t="n"/>
      <c r="BB2" s="319" t="n"/>
      <c r="BC2" s="320" t="n"/>
      <c r="BD2" s="319" t="n"/>
      <c r="BE2" s="320" t="n"/>
      <c r="BF2" s="319" t="n"/>
      <c r="BG2" s="320" t="n"/>
      <c r="BH2" s="319" t="n"/>
      <c r="BI2" s="320" t="n"/>
      <c r="BJ2" s="319" t="n"/>
      <c r="BK2" s="320" t="n"/>
      <c r="BL2" s="160" t="n"/>
      <c r="BM2" s="161" t="n"/>
      <c r="BN2" s="162" t="n"/>
      <c r="BO2" s="163" t="n"/>
    </row>
    <row r="3">
      <c r="A3" s="9" t="inlineStr">
        <is>
          <t>Посетители (Количество уникальных посетителей)</t>
        </is>
      </c>
      <c r="B3" s="321" t="n">
        <v>17346</v>
      </c>
      <c r="C3" s="322" t="n">
        <v>1</v>
      </c>
      <c r="D3" s="321" t="n">
        <v>13387</v>
      </c>
      <c r="E3" s="322" t="n">
        <v>1</v>
      </c>
      <c r="F3" s="321" t="n">
        <v>11698</v>
      </c>
      <c r="G3" s="322" t="n">
        <v>1</v>
      </c>
      <c r="H3" s="321" t="n">
        <v>15157</v>
      </c>
      <c r="I3" s="322" t="n">
        <v>1</v>
      </c>
      <c r="J3" s="321" t="n">
        <v>16333</v>
      </c>
      <c r="K3" s="322" t="n">
        <v>1</v>
      </c>
      <c r="L3" s="321" t="n">
        <v>17585</v>
      </c>
      <c r="M3" s="322" t="n">
        <v>1</v>
      </c>
      <c r="N3" s="321" t="n">
        <v>18453</v>
      </c>
      <c r="O3" s="322" t="n">
        <v>1</v>
      </c>
      <c r="P3" s="321" t="n">
        <v>19132</v>
      </c>
      <c r="Q3" s="322" t="n">
        <v>1</v>
      </c>
      <c r="R3" s="321" t="n">
        <v>16223</v>
      </c>
      <c r="S3" s="322" t="n">
        <v>1</v>
      </c>
      <c r="T3" s="321" t="n">
        <v>15272</v>
      </c>
      <c r="U3" s="322" t="n">
        <v>1</v>
      </c>
      <c r="V3" s="321" t="n">
        <v>19614</v>
      </c>
      <c r="W3" s="322" t="n">
        <v>1</v>
      </c>
      <c r="X3" s="321" t="n">
        <v>21931</v>
      </c>
      <c r="Y3" s="322" t="n">
        <v>1</v>
      </c>
      <c r="Z3" s="321" t="n">
        <v>21130</v>
      </c>
      <c r="AA3" s="322" t="n">
        <v>1</v>
      </c>
      <c r="AB3" s="321" t="n">
        <v>23122</v>
      </c>
      <c r="AC3" s="322" t="n">
        <v>1</v>
      </c>
      <c r="AD3" s="321" t="n">
        <v>26380</v>
      </c>
      <c r="AE3" s="322" t="n">
        <v>1</v>
      </c>
      <c r="AF3" s="321" t="n">
        <v>21681</v>
      </c>
      <c r="AG3" s="322" t="n">
        <v>1</v>
      </c>
      <c r="AH3" s="321" t="n">
        <v>15239</v>
      </c>
      <c r="AI3" s="322" t="n">
        <v>1</v>
      </c>
      <c r="AJ3" s="321" t="n">
        <v>18541</v>
      </c>
      <c r="AK3" s="322" t="n">
        <v>1</v>
      </c>
      <c r="AL3" s="321" t="n">
        <v>17837</v>
      </c>
      <c r="AM3" s="322" t="n">
        <v>1</v>
      </c>
      <c r="AN3" s="321" t="n">
        <v>18494</v>
      </c>
      <c r="AO3" s="322" t="n">
        <v>1</v>
      </c>
      <c r="AP3" s="321" t="n">
        <v>17955</v>
      </c>
      <c r="AQ3" s="322" t="n">
        <v>1</v>
      </c>
      <c r="AR3" s="321" t="n">
        <v>16008</v>
      </c>
      <c r="AS3" s="322" t="n">
        <v>1</v>
      </c>
      <c r="AT3" s="321" t="n">
        <v>13341</v>
      </c>
      <c r="AU3" s="322" t="n">
        <v>1</v>
      </c>
      <c r="AV3" s="321" t="n">
        <v>12121</v>
      </c>
      <c r="AW3" s="322" t="n">
        <v>1</v>
      </c>
      <c r="AX3" s="321" t="n">
        <v>16631</v>
      </c>
      <c r="AY3" s="322" t="n">
        <v>1</v>
      </c>
      <c r="AZ3" s="321" t="n">
        <v>14825</v>
      </c>
      <c r="BA3" s="322" t="n">
        <v>1</v>
      </c>
      <c r="BB3" s="321" t="n">
        <v>13962</v>
      </c>
      <c r="BC3" s="322" t="n">
        <v>1</v>
      </c>
      <c r="BD3" s="321" t="n">
        <v>13639</v>
      </c>
      <c r="BE3" s="322" t="n">
        <v>1</v>
      </c>
      <c r="BF3" s="321" t="n">
        <v>14582</v>
      </c>
      <c r="BG3" s="322" t="n">
        <v>1</v>
      </c>
      <c r="BH3" s="321" t="n">
        <v>13087</v>
      </c>
      <c r="BI3" s="322" t="n">
        <v>1</v>
      </c>
      <c r="BJ3" s="321" t="n">
        <v>13133</v>
      </c>
      <c r="BK3" s="322" t="n">
        <v>1</v>
      </c>
      <c r="BL3" s="167">
        <f>AVERAGE(B3,D3,F3,H3,J3,L3,N3,P3,R3,T3,V3,X3,Z3,AB3,AD3,AF3,AH3,AJ3,AL3,AN3,AP3,AR3,AT3,AV3,AX3,AZ3,BB3,BD3,BF3,BH3,BJ3)</f>
        <v/>
      </c>
      <c r="BM3" s="308">
        <f>1</f>
        <v/>
      </c>
      <c r="BN3" s="167">
        <f>SUM(B3,D3,F3,H3,J3,L3,N3,P3,R3,T3,V3,X3,Z3,AB3,AD3,AF3,AH3,AJ3,AL3,AN3,AP3,AR3,AT3,AV3,AX3,AZ3,BB3,BD3,BF3,BH3,BJ3)</f>
        <v/>
      </c>
      <c r="BO3" s="155" t="n"/>
    </row>
    <row r="4" ht="15.75" customHeight="1" s="665">
      <c r="A4" s="9" t="inlineStr">
        <is>
          <t>Посетил ЛК (переход в ЛК/Целевые посетители)</t>
        </is>
      </c>
      <c r="B4" s="321" t="n">
        <v>12480</v>
      </c>
      <c r="C4" s="322">
        <f>B4/B3</f>
        <v/>
      </c>
      <c r="D4" s="321" t="n">
        <v>7221</v>
      </c>
      <c r="E4" s="322">
        <f>D4/D3</f>
        <v/>
      </c>
      <c r="F4" s="321" t="n">
        <v>7221</v>
      </c>
      <c r="G4" s="322" t="n">
        <v>0.6201</v>
      </c>
      <c r="H4" s="321" t="n">
        <v>10090</v>
      </c>
      <c r="I4" s="322" t="n">
        <v>0.6261</v>
      </c>
      <c r="J4" s="321" t="n">
        <v>11335</v>
      </c>
      <c r="K4" s="322">
        <f>J4/J3</f>
        <v/>
      </c>
      <c r="L4" s="321" t="n">
        <v>11457</v>
      </c>
      <c r="M4" s="322">
        <f>L4/L3</f>
        <v/>
      </c>
      <c r="N4" s="321" t="n">
        <v>9521</v>
      </c>
      <c r="O4" s="322">
        <f>N4/N3</f>
        <v/>
      </c>
      <c r="P4" s="321" t="n">
        <v>13986</v>
      </c>
      <c r="Q4" s="322">
        <f>P4/P3</f>
        <v/>
      </c>
      <c r="R4" s="321" t="n">
        <v>10340</v>
      </c>
      <c r="S4" s="322">
        <f>R4/R3</f>
        <v/>
      </c>
      <c r="T4" s="321" t="n">
        <v>9153</v>
      </c>
      <c r="U4" s="322">
        <f>T4/T3</f>
        <v/>
      </c>
      <c r="V4" s="321" t="n">
        <v>15643</v>
      </c>
      <c r="W4" s="322">
        <f>V4/V3</f>
        <v/>
      </c>
      <c r="X4" s="321" t="n">
        <v>18277</v>
      </c>
      <c r="Y4" s="322">
        <f>X4/X3</f>
        <v/>
      </c>
      <c r="Z4" s="321" t="n">
        <v>17075</v>
      </c>
      <c r="AA4" s="322">
        <f>Z4/Z3</f>
        <v/>
      </c>
      <c r="AB4" s="321" t="n">
        <v>19179</v>
      </c>
      <c r="AC4" s="322">
        <f>AB4/AB3</f>
        <v/>
      </c>
      <c r="AD4" s="321" t="n">
        <v>19179</v>
      </c>
      <c r="AE4" s="322">
        <f>AD4/AD3</f>
        <v/>
      </c>
      <c r="AF4" s="321" t="n">
        <v>19179</v>
      </c>
      <c r="AG4" s="322">
        <f>AF4/AF3</f>
        <v/>
      </c>
      <c r="AH4" s="321" t="n">
        <v>9860</v>
      </c>
      <c r="AI4" s="322">
        <f>AH4/AH3</f>
        <v/>
      </c>
      <c r="AJ4" s="321" t="n">
        <v>15038</v>
      </c>
      <c r="AK4" s="322">
        <f>AJ4/AJ3</f>
        <v/>
      </c>
      <c r="AL4" s="321" t="n">
        <v>12251</v>
      </c>
      <c r="AM4" s="322">
        <f>AL4/AL3</f>
        <v/>
      </c>
      <c r="AN4" s="321" t="n">
        <v>11981</v>
      </c>
      <c r="AO4" s="322" t="n">
        <v>0.6533</v>
      </c>
      <c r="AP4" s="321" t="n">
        <v>7081</v>
      </c>
      <c r="AQ4" s="322" t="n">
        <v>0.6237</v>
      </c>
      <c r="AR4" s="321" t="n">
        <v>11925</v>
      </c>
      <c r="AS4" s="322" t="n">
        <v>0.5869</v>
      </c>
      <c r="AT4" s="321" t="n">
        <v>7081</v>
      </c>
      <c r="AU4" s="322" t="n">
        <v>0.5874</v>
      </c>
      <c r="AV4" s="321" t="n">
        <v>7081</v>
      </c>
      <c r="AW4" s="322" t="n">
        <v>0.6217</v>
      </c>
      <c r="AX4" s="321" t="n">
        <v>11971</v>
      </c>
      <c r="AY4" s="322" t="n">
        <v>0.5443</v>
      </c>
      <c r="AZ4" s="321" t="n">
        <v>9964</v>
      </c>
      <c r="BA4" s="322" t="n">
        <v>0.5187</v>
      </c>
      <c r="BB4" s="321" t="n">
        <v>9140</v>
      </c>
      <c r="BC4" s="322">
        <f>BB4/BB3</f>
        <v/>
      </c>
      <c r="BD4" s="321" t="n">
        <v>8754</v>
      </c>
      <c r="BE4" s="322">
        <f>BD4/BD3</f>
        <v/>
      </c>
      <c r="BF4" s="321" t="n">
        <v>9861</v>
      </c>
      <c r="BG4" s="322">
        <f>BF4/BF3</f>
        <v/>
      </c>
      <c r="BH4" s="321" t="n">
        <v>7569</v>
      </c>
      <c r="BI4" s="322">
        <f>BH4/BH3</f>
        <v/>
      </c>
      <c r="BJ4" s="321" t="n">
        <v>7187</v>
      </c>
      <c r="BK4" s="322">
        <f>BJ4/BJ3</f>
        <v/>
      </c>
      <c r="BL4" s="167">
        <f>AVERAGE(B4,D4,F4,H4,J4,L4,N4,P4,R4,T4,V4,X4,Z4,AB4,AD4,AF4,AH4,AJ4,AL4,AN4,AP4,AR4,AT4,AV4,AX4,AZ4,BB4,BD4,BF4,BH4,BJ4)</f>
        <v/>
      </c>
      <c r="BM4" s="170">
        <f>BL4/BL3</f>
        <v/>
      </c>
      <c r="BN4" s="167">
        <f>SUM(B4,D4,F4,H4,J4,L4,N4,P4,R4,T4,V4,X4,Z4,AB4,AD4,AF4,AH4,AJ4,AL4,AN4,AP4,AR4,AT4,AV4,AX4,AZ4,BB4,BD4,BF4,BH4,BJ4)</f>
        <v/>
      </c>
      <c r="BO4" s="155" t="n"/>
    </row>
    <row r="5">
      <c r="A5" s="6" t="inlineStr">
        <is>
          <t>Авторизация Keycloac:</t>
        </is>
      </c>
      <c r="B5" s="319" t="n"/>
      <c r="C5" s="323" t="n"/>
      <c r="D5" s="319" t="n"/>
      <c r="E5" s="323" t="n"/>
      <c r="F5" s="319" t="n"/>
      <c r="G5" s="323" t="n"/>
      <c r="H5" s="319" t="n"/>
      <c r="I5" s="323" t="n"/>
      <c r="J5" s="319" t="n"/>
      <c r="K5" s="323" t="n"/>
      <c r="L5" s="319" t="n"/>
      <c r="M5" s="323" t="n"/>
      <c r="N5" s="319" t="n"/>
      <c r="O5" s="323" t="n"/>
      <c r="P5" s="319" t="n"/>
      <c r="Q5" s="323" t="n"/>
      <c r="R5" s="319" t="n"/>
      <c r="S5" s="323" t="n"/>
      <c r="T5" s="319" t="n"/>
      <c r="U5" s="323" t="n"/>
      <c r="V5" s="319" t="n"/>
      <c r="W5" s="323" t="n"/>
      <c r="X5" s="319" t="n"/>
      <c r="Y5" s="323" t="n"/>
      <c r="Z5" s="319" t="n"/>
      <c r="AA5" s="323" t="n"/>
      <c r="AB5" s="319" t="n"/>
      <c r="AC5" s="323" t="n"/>
      <c r="AD5" s="319" t="n"/>
      <c r="AE5" s="323" t="n"/>
      <c r="AF5" s="319" t="n"/>
      <c r="AG5" s="323" t="n"/>
      <c r="AH5" s="319" t="n"/>
      <c r="AI5" s="323" t="n"/>
      <c r="AJ5" s="319" t="n"/>
      <c r="AK5" s="323" t="n"/>
      <c r="AL5" s="319" t="n"/>
      <c r="AM5" s="323" t="n"/>
      <c r="AN5" s="319" t="n"/>
      <c r="AO5" s="323" t="n"/>
      <c r="AP5" s="319" t="n"/>
      <c r="AQ5" s="323" t="n"/>
      <c r="AR5" s="319" t="n"/>
      <c r="AS5" s="323" t="n"/>
      <c r="AT5" s="319" t="n"/>
      <c r="AU5" s="323" t="n"/>
      <c r="AV5" s="319" t="n"/>
      <c r="AW5" s="323" t="n"/>
      <c r="AX5" s="319" t="n"/>
      <c r="AY5" s="323" t="n"/>
      <c r="AZ5" s="319" t="n"/>
      <c r="BA5" s="323" t="n"/>
      <c r="BB5" s="319" t="n"/>
      <c r="BC5" s="323" t="n"/>
      <c r="BD5" s="319" t="n"/>
      <c r="BE5" s="323" t="n"/>
      <c r="BF5" s="319" t="n"/>
      <c r="BG5" s="323" t="n"/>
      <c r="BH5" s="319" t="n"/>
      <c r="BI5" s="323" t="n"/>
      <c r="BJ5" s="319" t="n"/>
      <c r="BK5" s="323" t="n"/>
      <c r="BL5" s="160" t="n"/>
      <c r="BM5" s="161" t="n"/>
      <c r="BN5" s="160" t="n"/>
      <c r="BO5" s="155" t="n"/>
    </row>
    <row r="6">
      <c r="A6" s="9" t="inlineStr">
        <is>
          <t>Клик по кнопке ЛК</t>
        </is>
      </c>
      <c r="B6" s="324" t="n">
        <v>2054</v>
      </c>
      <c r="C6" s="325">
        <f>B6/B3</f>
        <v/>
      </c>
      <c r="D6" s="324" t="n">
        <v>2774</v>
      </c>
      <c r="E6" s="325">
        <f>D6/D3</f>
        <v/>
      </c>
      <c r="F6" s="324" t="n">
        <v>2054</v>
      </c>
      <c r="G6" s="325" t="n">
        <v>0.2137</v>
      </c>
      <c r="H6" s="324" t="n">
        <v>3136</v>
      </c>
      <c r="I6" s="325" t="n">
        <v>0.2064</v>
      </c>
      <c r="J6" s="324" t="n">
        <v>3566</v>
      </c>
      <c r="K6" s="325">
        <f>J6/J3</f>
        <v/>
      </c>
      <c r="L6" s="324" t="n">
        <v>3811</v>
      </c>
      <c r="M6" s="325">
        <f>L6/L3</f>
        <v/>
      </c>
      <c r="N6" s="324" t="n">
        <v>3056</v>
      </c>
      <c r="O6" s="325">
        <f>N6/N3</f>
        <v/>
      </c>
      <c r="P6" s="324" t="n">
        <v>4335</v>
      </c>
      <c r="Q6" s="325">
        <f>P6/P3</f>
        <v/>
      </c>
      <c r="R6" s="324" t="n">
        <v>3168</v>
      </c>
      <c r="S6" s="325">
        <f>R6/R3</f>
        <v/>
      </c>
      <c r="T6" s="324" t="n">
        <v>2771</v>
      </c>
      <c r="U6" s="325">
        <f>T6/T3</f>
        <v/>
      </c>
      <c r="V6" s="324" t="n">
        <v>5006</v>
      </c>
      <c r="W6" s="325">
        <f>V6/V3</f>
        <v/>
      </c>
      <c r="X6" s="324" t="n">
        <v>6018</v>
      </c>
      <c r="Y6" s="325">
        <f>X6/X3</f>
        <v/>
      </c>
      <c r="Z6" s="324" t="n">
        <v>5667</v>
      </c>
      <c r="AA6" s="325">
        <f>Z6/Z3</f>
        <v/>
      </c>
      <c r="AB6" s="324" t="n">
        <v>6640</v>
      </c>
      <c r="AC6" s="325">
        <f>AB6/AB3</f>
        <v/>
      </c>
      <c r="AD6" s="324" t="n">
        <v>8621</v>
      </c>
      <c r="AE6" s="325">
        <f>AD6/AD3</f>
        <v/>
      </c>
      <c r="AF6" s="324" t="n">
        <v>6640</v>
      </c>
      <c r="AG6" s="325">
        <f>AF6/AF3</f>
        <v/>
      </c>
      <c r="AH6" s="324" t="n">
        <v>3650</v>
      </c>
      <c r="AI6" s="325">
        <f>AH6/AH3</f>
        <v/>
      </c>
      <c r="AJ6" s="324" t="n">
        <v>5231</v>
      </c>
      <c r="AK6" s="325">
        <f>AJ6/AJ3</f>
        <v/>
      </c>
      <c r="AL6" s="324" t="n">
        <v>4185</v>
      </c>
      <c r="AM6" s="325">
        <f>AL6/AL3</f>
        <v/>
      </c>
      <c r="AN6" s="324" t="n">
        <v>3981</v>
      </c>
      <c r="AO6" s="325" t="n">
        <v>0.2082</v>
      </c>
      <c r="AP6" s="324" t="n">
        <v>2144</v>
      </c>
      <c r="AQ6" s="325" t="n">
        <v>0.203</v>
      </c>
      <c r="AR6" s="324" t="n">
        <v>2144</v>
      </c>
      <c r="AS6" s="325" t="n">
        <v>0.1947</v>
      </c>
      <c r="AT6" s="324" t="n">
        <v>2144</v>
      </c>
      <c r="AU6" s="325" t="n">
        <v>0.1918</v>
      </c>
      <c r="AV6" s="324" t="n">
        <v>2144</v>
      </c>
      <c r="AW6" s="325" t="n">
        <v>0.2056</v>
      </c>
      <c r="AX6" s="324" t="n">
        <v>3721</v>
      </c>
      <c r="AY6" s="325" t="n">
        <v>0.1749</v>
      </c>
      <c r="AZ6" s="324" t="n">
        <v>3191</v>
      </c>
      <c r="BA6" s="325" t="n">
        <v>0.1666</v>
      </c>
      <c r="BB6" s="324" t="n">
        <v>3235</v>
      </c>
      <c r="BC6" s="325">
        <f>BB6/BB3</f>
        <v/>
      </c>
      <c r="BD6" s="324" t="n">
        <v>3200</v>
      </c>
      <c r="BE6" s="325">
        <f>BD6/BD3</f>
        <v/>
      </c>
      <c r="BF6" s="324" t="n">
        <v>3045</v>
      </c>
      <c r="BG6" s="325">
        <f>BF6/BF3</f>
        <v/>
      </c>
      <c r="BH6" s="324" t="n">
        <v>2356</v>
      </c>
      <c r="BI6" s="325">
        <f>BH6/BH3</f>
        <v/>
      </c>
      <c r="BJ6" s="324" t="n">
        <v>2235</v>
      </c>
      <c r="BK6" s="325">
        <f>BJ6/BJ3</f>
        <v/>
      </c>
      <c r="BL6" s="167">
        <f>AVERAGE(B6,D6,F6,H6,J6,L6,N6,P6,R6,T6,V6,X6,Z6,AB6,AD6,AF6,AH6,AJ6,AL6,AN6,AP6,AR6,AT6,AV6,AX6,AZ6,BB6,BD6,BF6,BH6,BJ6)</f>
        <v/>
      </c>
      <c r="BM6" s="170">
        <f>BL6/BL3</f>
        <v/>
      </c>
      <c r="BN6" s="167">
        <f>SUM(B6,D6,F6,H6,J6,L6,N6,P6,R6,T6,V6,X6,Z6,AB6,AD6,AF6,AH6,AJ6,AL6,AN6,AP6,AR6,AT6,AV6,AX6,AZ6,BB6,BD6,BF6,BH6,BJ6)</f>
        <v/>
      </c>
      <c r="BO6" s="155" t="n"/>
    </row>
    <row r="7">
      <c r="A7" s="9" t="inlineStr">
        <is>
          <t>Нажал "Продолжить"</t>
        </is>
      </c>
      <c r="B7" s="324" t="n">
        <v>2935</v>
      </c>
      <c r="C7" s="325">
        <f>B7/B6</f>
        <v/>
      </c>
      <c r="D7" s="324" t="n">
        <v>2018</v>
      </c>
      <c r="E7" s="325">
        <f>D7/D6</f>
        <v/>
      </c>
      <c r="F7" s="324" t="n">
        <v>1563</v>
      </c>
      <c r="G7" s="325" t="n">
        <v>0.7454</v>
      </c>
      <c r="H7" s="324" t="n">
        <v>2321</v>
      </c>
      <c r="I7" s="325" t="n">
        <v>0.7376</v>
      </c>
      <c r="J7" s="324" t="n">
        <v>2650</v>
      </c>
      <c r="K7" s="325">
        <f>J7/J6</f>
        <v/>
      </c>
      <c r="L7" s="324" t="n">
        <v>2843</v>
      </c>
      <c r="M7" s="325">
        <f>L7/L6</f>
        <v/>
      </c>
      <c r="N7" s="324" t="n">
        <v>2054</v>
      </c>
      <c r="O7" s="325">
        <f>N7/N6</f>
        <v/>
      </c>
      <c r="P7" s="324" t="n">
        <v>3184</v>
      </c>
      <c r="Q7" s="325">
        <f>P7/P6</f>
        <v/>
      </c>
      <c r="R7" s="324" t="n">
        <v>2310</v>
      </c>
      <c r="S7" s="325">
        <f>R7/R6</f>
        <v/>
      </c>
      <c r="T7" s="324" t="n">
        <v>2054</v>
      </c>
      <c r="U7" s="325">
        <f>T7/T6</f>
        <v/>
      </c>
      <c r="V7" s="324" t="n">
        <v>3622</v>
      </c>
      <c r="W7" s="325">
        <f>V7/V6</f>
        <v/>
      </c>
      <c r="X7" s="324" t="n">
        <v>4201</v>
      </c>
      <c r="Y7" s="325">
        <f>X7/X6</f>
        <v/>
      </c>
      <c r="Z7" s="324" t="n">
        <v>3978</v>
      </c>
      <c r="AA7" s="325">
        <f>Z7/Z6</f>
        <v/>
      </c>
      <c r="AB7" s="324" t="n">
        <v>5744</v>
      </c>
      <c r="AC7" s="325">
        <f>AB7/AB6</f>
        <v/>
      </c>
      <c r="AD7" s="324" t="n">
        <v>6050</v>
      </c>
      <c r="AE7" s="325">
        <f>AD7/AD6</f>
        <v/>
      </c>
      <c r="AF7" s="324" t="n">
        <v>4528</v>
      </c>
      <c r="AG7" s="325">
        <f>AF7/AF6</f>
        <v/>
      </c>
      <c r="AH7" s="324" t="n">
        <v>2717</v>
      </c>
      <c r="AI7" s="325">
        <f>AH7/AH6</f>
        <v/>
      </c>
      <c r="AJ7" s="324" t="n">
        <v>3692</v>
      </c>
      <c r="AK7" s="325">
        <f>AJ7/AJ6</f>
        <v/>
      </c>
      <c r="AL7" s="324" t="n">
        <v>3037</v>
      </c>
      <c r="AM7" s="325">
        <f>AL7/AL6</f>
        <v/>
      </c>
      <c r="AN7" s="324" t="n">
        <v>2963</v>
      </c>
      <c r="AO7" s="325" t="n">
        <v>0.7371</v>
      </c>
      <c r="AP7" s="324" t="n">
        <v>1705</v>
      </c>
      <c r="AQ7" s="325" t="n">
        <v>0.7304</v>
      </c>
      <c r="AR7" s="324" t="n">
        <v>2877</v>
      </c>
      <c r="AS7" s="325" t="n">
        <v>0.7421</v>
      </c>
      <c r="AT7" s="324" t="n">
        <v>2058</v>
      </c>
      <c r="AU7" s="325" t="n">
        <v>0.7453</v>
      </c>
      <c r="AV7" s="324" t="n">
        <v>1705</v>
      </c>
      <c r="AW7" s="325" t="n">
        <v>0.7377</v>
      </c>
      <c r="AX7" s="324" t="n">
        <v>2956</v>
      </c>
      <c r="AY7" s="325" t="n">
        <v>0.7367</v>
      </c>
      <c r="AZ7" s="324" t="n">
        <v>2395</v>
      </c>
      <c r="BA7" s="325" t="n">
        <v>0.7473</v>
      </c>
      <c r="BB7" s="324" t="n">
        <v>2508</v>
      </c>
      <c r="BC7" s="325">
        <f>BB7/BB6</f>
        <v/>
      </c>
      <c r="BD7" s="324" t="n">
        <v>2459</v>
      </c>
      <c r="BE7" s="325">
        <f>BD7/BD6</f>
        <v/>
      </c>
      <c r="BF7" s="324" t="n">
        <v>2294</v>
      </c>
      <c r="BG7" s="325">
        <f>BF7/BF6</f>
        <v/>
      </c>
      <c r="BH7" s="324" t="n">
        <v>1821</v>
      </c>
      <c r="BI7" s="325">
        <f>BH7/BH6</f>
        <v/>
      </c>
      <c r="BJ7" s="324" t="n">
        <v>1693</v>
      </c>
      <c r="BK7" s="325">
        <f>BJ7/BJ6</f>
        <v/>
      </c>
      <c r="BL7" s="167">
        <f>AVERAGE(B7,D7,F7,H7,J7,L7,N7,P7,R7,T7,V7,X7,Z7,AB7,AD7,AF7,AH7,AJ7,AL7,AN7,AP7,AR7,AT7,AV7,AX7,AZ7,BB7,BD7,BF7,BH7,BJ7)</f>
        <v/>
      </c>
      <c r="BM7" s="170">
        <f>BL7/BL6</f>
        <v/>
      </c>
      <c r="BN7" s="167">
        <f>SUM(B7,D7,F7,H7,J7,L7,N7,P7,R7,T7,V7,X7,Z7,AB7,AD7,AF7,AH7,AJ7,AL7,AN7,AP7,AR7,AT7,AV7,AX7,AZ7,BB7,BD7,BF7,BH7,BJ7)</f>
        <v/>
      </c>
      <c r="BO7" s="155" t="n"/>
    </row>
    <row r="8" ht="15.75" customHeight="1" s="665">
      <c r="A8" s="9" t="inlineStr">
        <is>
          <t>Зашёл в ЛК</t>
        </is>
      </c>
      <c r="B8" s="324" t="n">
        <v>1356</v>
      </c>
      <c r="C8" s="325">
        <f>B8/B6</f>
        <v/>
      </c>
      <c r="D8" s="324" t="n">
        <v>1356</v>
      </c>
      <c r="E8" s="325">
        <f>D8/D6</f>
        <v/>
      </c>
      <c r="F8" s="324" t="n">
        <v>1356</v>
      </c>
      <c r="G8" s="325" t="n">
        <v>0.6745</v>
      </c>
      <c r="H8" s="324" t="n">
        <v>2098</v>
      </c>
      <c r="I8" s="325" t="n">
        <v>0.6579</v>
      </c>
      <c r="J8" s="324" t="n">
        <v>2390</v>
      </c>
      <c r="K8" s="325">
        <f>J8/J6</f>
        <v/>
      </c>
      <c r="L8" s="324" t="n">
        <v>2571</v>
      </c>
      <c r="M8" s="325">
        <f>L8/L6</f>
        <v/>
      </c>
      <c r="N8" s="324" t="n">
        <v>1824</v>
      </c>
      <c r="O8" s="325">
        <f>N8/N6</f>
        <v/>
      </c>
      <c r="P8" s="324" t="n">
        <v>2915</v>
      </c>
      <c r="Q8" s="325">
        <f>P8/P6</f>
        <v/>
      </c>
      <c r="R8" s="324" t="n">
        <v>2092</v>
      </c>
      <c r="S8" s="325">
        <f>R8/R6</f>
        <v/>
      </c>
      <c r="T8" s="324" t="n">
        <v>1824</v>
      </c>
      <c r="U8" s="325">
        <f>T8/T6</f>
        <v/>
      </c>
      <c r="V8" s="324" t="n">
        <v>3326</v>
      </c>
      <c r="W8" s="325">
        <f>V8/V6</f>
        <v/>
      </c>
      <c r="X8" s="324" t="n">
        <v>3867</v>
      </c>
      <c r="Y8" s="325">
        <f>X8/X6</f>
        <v/>
      </c>
      <c r="Z8" s="324" t="n">
        <v>3669</v>
      </c>
      <c r="AA8" s="325">
        <f>Z8/Z6</f>
        <v/>
      </c>
      <c r="AB8" s="324" t="n">
        <v>4201</v>
      </c>
      <c r="AC8" s="325">
        <f>AB8/AB6</f>
        <v/>
      </c>
      <c r="AD8" s="324" t="n">
        <v>5592</v>
      </c>
      <c r="AE8" s="325">
        <f>AD8/AD6</f>
        <v/>
      </c>
      <c r="AF8" s="324" t="n">
        <v>4201</v>
      </c>
      <c r="AG8" s="325">
        <f>AF8/AF6</f>
        <v/>
      </c>
      <c r="AH8" s="324" t="n">
        <v>2337</v>
      </c>
      <c r="AI8" s="325">
        <f>AH8/AH6</f>
        <v/>
      </c>
      <c r="AJ8" s="324" t="n">
        <v>3359</v>
      </c>
      <c r="AK8" s="325">
        <f>AJ8/AJ6</f>
        <v/>
      </c>
      <c r="AL8" s="324" t="n">
        <v>2738</v>
      </c>
      <c r="AM8" s="325">
        <f>AL8/AL6</f>
        <v/>
      </c>
      <c r="AN8" s="324" t="n">
        <v>1473</v>
      </c>
      <c r="AO8" s="325" t="n">
        <v>0.6581</v>
      </c>
      <c r="AP8" s="324" t="n">
        <v>2723</v>
      </c>
      <c r="AQ8" s="325" t="n">
        <v>0.6556999999999999</v>
      </c>
      <c r="AR8" s="324" t="n">
        <v>2616</v>
      </c>
      <c r="AS8" s="325" t="n">
        <v>0.6549</v>
      </c>
      <c r="AT8" s="324" t="n">
        <v>1827</v>
      </c>
      <c r="AU8" s="325" t="n">
        <v>0.6651</v>
      </c>
      <c r="AV8" s="324" t="n">
        <v>1473</v>
      </c>
      <c r="AW8" s="325" t="n">
        <v>0.6681</v>
      </c>
      <c r="AX8" s="324" t="n">
        <v>2665</v>
      </c>
      <c r="AY8" s="325" t="n">
        <v>0.6494</v>
      </c>
      <c r="AZ8" s="324" t="n">
        <v>2105</v>
      </c>
      <c r="BA8" s="325" t="n">
        <v>0.6441</v>
      </c>
      <c r="BB8" s="324" t="n">
        <v>2088</v>
      </c>
      <c r="BC8" s="325">
        <f>BB8/BB6</f>
        <v/>
      </c>
      <c r="BD8" s="324" t="n">
        <v>1916</v>
      </c>
      <c r="BE8" s="325">
        <f>BD8/BD6</f>
        <v/>
      </c>
      <c r="BF8" s="324" t="n">
        <v>2083</v>
      </c>
      <c r="BG8" s="325">
        <f>BF8/BF6</f>
        <v/>
      </c>
      <c r="BH8" s="324" t="n">
        <v>1581</v>
      </c>
      <c r="BI8" s="325">
        <f>BH8/BH6</f>
        <v/>
      </c>
      <c r="BJ8" s="324" t="n">
        <v>1479</v>
      </c>
      <c r="BK8" s="325">
        <f>BJ8/BJ6</f>
        <v/>
      </c>
      <c r="BL8" s="167">
        <f>AVERAGE(B8,D8,F8,H8,J8,L8,N8,P8,R8,T8,V8,X8,Z8,AB8,AD8,AF8,AH8,AJ8,AL8,AN8,AP8,AR8,AT8,AV8,AX8,AZ8,BB8,BD8,BF8,BH8,BJ8)</f>
        <v/>
      </c>
      <c r="BM8" s="178">
        <f>BL8/BL6</f>
        <v/>
      </c>
      <c r="BN8" s="177">
        <f>SUM(B8,D8,F8,H8,J8,L8,N8,P8,R8,T8,V8,X8,Z8,AB8,AD8,AF8,AH8,AJ8,AL8,AN8,AP8,AR8,AT8,AV8,AX8,AZ8,BB8,BD8,BF8,BH8,BJ8)</f>
        <v/>
      </c>
      <c r="BO8" s="155" t="n"/>
    </row>
    <row r="9">
      <c r="A9" s="6" t="inlineStr">
        <is>
          <t>Составная цель «Оплата в ЛК»:</t>
        </is>
      </c>
      <c r="B9" s="319" t="n"/>
      <c r="C9" s="323" t="n"/>
      <c r="D9" s="319" t="n"/>
      <c r="E9" s="323" t="n"/>
      <c r="F9" s="319" t="n"/>
      <c r="G9" s="323" t="n"/>
      <c r="H9" s="319" t="n"/>
      <c r="I9" s="323" t="n"/>
      <c r="J9" s="319" t="n"/>
      <c r="K9" s="323" t="n"/>
      <c r="L9" s="319" t="n"/>
      <c r="M9" s="323" t="n"/>
      <c r="N9" s="319" t="n"/>
      <c r="O9" s="323" t="n"/>
      <c r="P9" s="319" t="n"/>
      <c r="Q9" s="323" t="n"/>
      <c r="R9" s="319" t="n"/>
      <c r="S9" s="323" t="n"/>
      <c r="T9" s="319" t="n"/>
      <c r="U9" s="323" t="n"/>
      <c r="V9" s="319" t="n"/>
      <c r="W9" s="323" t="n"/>
      <c r="X9" s="319" t="n"/>
      <c r="Y9" s="323" t="n"/>
      <c r="Z9" s="319" t="n"/>
      <c r="AA9" s="323" t="n"/>
      <c r="AB9" s="319" t="n"/>
      <c r="AC9" s="323" t="n"/>
      <c r="AD9" s="319" t="n"/>
      <c r="AE9" s="323" t="n"/>
      <c r="AF9" s="319" t="n"/>
      <c r="AG9" s="323" t="n"/>
      <c r="AH9" s="319" t="n"/>
      <c r="AI9" s="323" t="n"/>
      <c r="AJ9" s="319" t="n"/>
      <c r="AK9" s="323" t="n"/>
      <c r="AL9" s="319" t="n"/>
      <c r="AM9" s="323" t="n"/>
      <c r="AN9" s="319" t="n"/>
      <c r="AO9" s="323" t="n"/>
      <c r="AP9" s="319" t="n"/>
      <c r="AQ9" s="323" t="n"/>
      <c r="AR9" s="319" t="n"/>
      <c r="AS9" s="323" t="n"/>
      <c r="AT9" s="319" t="n"/>
      <c r="AU9" s="323" t="n"/>
      <c r="AV9" s="319" t="n"/>
      <c r="AW9" s="323" t="n"/>
      <c r="AX9" s="319" t="n"/>
      <c r="AY9" s="323" t="n"/>
      <c r="AZ9" s="319" t="n"/>
      <c r="BA9" s="323" t="n"/>
      <c r="BB9" s="319" t="n"/>
      <c r="BC9" s="323" t="n"/>
      <c r="BD9" s="319" t="n"/>
      <c r="BE9" s="323" t="n"/>
      <c r="BF9" s="319" t="n"/>
      <c r="BG9" s="323" t="n"/>
      <c r="BH9" s="319" t="n"/>
      <c r="BI9" s="323" t="n"/>
      <c r="BJ9" s="319" t="n"/>
      <c r="BK9" s="323" t="n"/>
      <c r="BL9" s="619" t="n"/>
      <c r="BM9" s="620" t="n"/>
      <c r="BN9" s="619" t="n"/>
    </row>
    <row r="10">
      <c r="A10" s="9" t="inlineStr">
        <is>
          <t>Нажал на кнопку "Внести платёж"</t>
        </is>
      </c>
      <c r="B10" s="324" t="n">
        <v>3679</v>
      </c>
      <c r="C10" s="325">
        <f>B10/B4</f>
        <v/>
      </c>
      <c r="D10" s="324" t="n">
        <v>1182</v>
      </c>
      <c r="E10" s="325">
        <f>D10/D4</f>
        <v/>
      </c>
      <c r="F10" s="324" t="n">
        <v>1182</v>
      </c>
      <c r="G10" s="325" t="n">
        <v>0.2662</v>
      </c>
      <c r="H10" s="324" t="n">
        <v>2048</v>
      </c>
      <c r="I10" s="325" t="n">
        <v>0.2106</v>
      </c>
      <c r="J10" s="324" t="n">
        <v>2743</v>
      </c>
      <c r="K10" s="325">
        <f>J10/J4</f>
        <v/>
      </c>
      <c r="L10" s="324" t="n">
        <v>2588</v>
      </c>
      <c r="M10" s="325">
        <f>L10/L4</f>
        <v/>
      </c>
      <c r="N10" s="324" t="n">
        <v>2173</v>
      </c>
      <c r="O10" s="325">
        <f>N10/N4</f>
        <v/>
      </c>
      <c r="P10" s="324" t="n">
        <v>4003</v>
      </c>
      <c r="Q10" s="325">
        <f>P10/P4</f>
        <v/>
      </c>
      <c r="R10" s="324" t="n">
        <v>2218</v>
      </c>
      <c r="S10" s="325">
        <f>R10/R4</f>
        <v/>
      </c>
      <c r="T10" s="324" t="n">
        <v>1693</v>
      </c>
      <c r="U10" s="325">
        <f>T10/T4</f>
        <v/>
      </c>
      <c r="V10" s="324" t="n">
        <v>3688</v>
      </c>
      <c r="W10" s="325">
        <f>V10/V4</f>
        <v/>
      </c>
      <c r="X10" s="324" t="n">
        <v>4364</v>
      </c>
      <c r="Y10" s="325">
        <f>X10/X4</f>
        <v/>
      </c>
      <c r="Z10" s="324" t="n">
        <v>3767</v>
      </c>
      <c r="AA10" s="325">
        <f>Z10/Z4</f>
        <v/>
      </c>
      <c r="AB10" s="324" t="n">
        <v>4449</v>
      </c>
      <c r="AC10" s="325">
        <f>AB10/AB4</f>
        <v/>
      </c>
      <c r="AD10" s="324" t="n">
        <v>6264</v>
      </c>
      <c r="AE10" s="325">
        <f>AD10/AD4</f>
        <v/>
      </c>
      <c r="AF10" s="324" t="n">
        <v>3747</v>
      </c>
      <c r="AG10" s="325">
        <f>AF10/AF4</f>
        <v/>
      </c>
      <c r="AH10" s="324" t="n">
        <v>1644</v>
      </c>
      <c r="AI10" s="325">
        <f>AH10/AH4</f>
        <v/>
      </c>
      <c r="AJ10" s="324" t="n">
        <v>2930</v>
      </c>
      <c r="AK10" s="325">
        <f>AJ10/AJ4</f>
        <v/>
      </c>
      <c r="AL10" s="324" t="n">
        <v>2404</v>
      </c>
      <c r="AM10" s="325">
        <f>AL10/AL4</f>
        <v/>
      </c>
      <c r="AN10" s="324" t="n">
        <v>2501</v>
      </c>
      <c r="AO10" s="325" t="n">
        <v>0.2083</v>
      </c>
      <c r="AP10" s="324" t="n">
        <v>1091</v>
      </c>
      <c r="AQ10" s="325" t="n">
        <v>0.2141</v>
      </c>
      <c r="AR10" s="324" t="n">
        <v>2631</v>
      </c>
      <c r="AS10" s="325" t="n">
        <v>0.205</v>
      </c>
      <c r="AT10" s="324" t="n">
        <v>1091</v>
      </c>
      <c r="AU10" s="325" t="n">
        <v>0.2106</v>
      </c>
      <c r="AV10" s="324" t="n">
        <v>1091</v>
      </c>
      <c r="AW10" s="325" t="n">
        <v>0.2452</v>
      </c>
      <c r="AX10" s="324" t="n">
        <v>2619</v>
      </c>
      <c r="AY10" s="325" t="n">
        <v>0.1888</v>
      </c>
      <c r="AZ10" s="324" t="n">
        <v>1856</v>
      </c>
      <c r="BA10" s="325" t="n">
        <v>0.1553</v>
      </c>
      <c r="BB10" s="324" t="n">
        <v>1845</v>
      </c>
      <c r="BC10" s="325">
        <f>BB10/BB4</f>
        <v/>
      </c>
      <c r="BD10" s="324" t="n">
        <v>1953</v>
      </c>
      <c r="BE10" s="325">
        <f>BD10/BD4</f>
        <v/>
      </c>
      <c r="BF10" s="324" t="n">
        <v>2382</v>
      </c>
      <c r="BG10" s="325">
        <f>BF10/BF4</f>
        <v/>
      </c>
      <c r="BH10" s="324" t="n">
        <v>1368</v>
      </c>
      <c r="BI10" s="325">
        <f>BH10/BH4</f>
        <v/>
      </c>
      <c r="BJ10" s="324" t="n">
        <v>1102</v>
      </c>
      <c r="BK10" s="325">
        <f>BJ10/BJ4</f>
        <v/>
      </c>
      <c r="BL10" s="621">
        <f>AVERAGE(B10,D10,F10,H10,J10,L10,N10,P10,R10,T10,V10,X10,Z10,AB10,AD10,AF10,AH10,AJ10,AL10,AN10,AP10,AR10,AT10,AV10,AX10,AZ10,BB10,BD10,BF10,BH10,BJ10)</f>
        <v/>
      </c>
      <c r="BM10" s="622">
        <f>BL10/BL4</f>
        <v/>
      </c>
      <c r="BN10" s="621">
        <f>SUM(B10,D10,F10,H10,J10,L10,N10,P10,R10,T10,V10,X10,Z10,AB10,AD10,AF10,AH10,AJ10,AL10,AN10,AP10,AR10,AT10,AV10,AX10,AZ10,BB10,BD10,BF10,BH10,BJ10)</f>
        <v/>
      </c>
    </row>
    <row r="11">
      <c r="A11" s="9" t="inlineStr">
        <is>
          <t>Подтвердил сумму платежа</t>
        </is>
      </c>
      <c r="B11" s="324" t="n">
        <v>923</v>
      </c>
      <c r="C11" s="325">
        <f>B11/B10</f>
        <v/>
      </c>
      <c r="D11" s="324" t="n">
        <v>1548</v>
      </c>
      <c r="E11" s="325">
        <f>D11/D10</f>
        <v/>
      </c>
      <c r="F11" s="324" t="n">
        <v>923</v>
      </c>
      <c r="G11" s="325" t="n">
        <v>0.8071</v>
      </c>
      <c r="H11" s="324" t="n">
        <v>1605</v>
      </c>
      <c r="I11" s="325" t="n">
        <v>0.7769</v>
      </c>
      <c r="J11" s="324" t="n">
        <v>2235</v>
      </c>
      <c r="K11" s="325">
        <f>J11/J10</f>
        <v/>
      </c>
      <c r="L11" s="324" t="n">
        <v>2037</v>
      </c>
      <c r="M11" s="325">
        <f>L11/L10</f>
        <v/>
      </c>
      <c r="N11" s="324" t="n">
        <v>1745</v>
      </c>
      <c r="O11" s="325">
        <f>N11/N10</f>
        <v/>
      </c>
      <c r="P11" s="324" t="n">
        <v>3362</v>
      </c>
      <c r="Q11" s="325">
        <f>P11/P10</f>
        <v/>
      </c>
      <c r="R11" s="324" t="n">
        <v>1729</v>
      </c>
      <c r="S11" s="325">
        <f>R11/R10</f>
        <v/>
      </c>
      <c r="T11" s="324" t="n">
        <v>1279</v>
      </c>
      <c r="U11" s="325">
        <f>T11/T10</f>
        <v/>
      </c>
      <c r="V11" s="324" t="n">
        <v>2967</v>
      </c>
      <c r="W11" s="325">
        <f>V11/V10</f>
        <v/>
      </c>
      <c r="X11" s="324" t="n">
        <v>3488</v>
      </c>
      <c r="Y11" s="325">
        <f>X11/X10</f>
        <v/>
      </c>
      <c r="Z11" s="324" t="n">
        <v>3033</v>
      </c>
      <c r="AA11" s="325">
        <f>Z11/Z10</f>
        <v/>
      </c>
      <c r="AB11" s="324" t="n">
        <v>3650</v>
      </c>
      <c r="AC11" s="325">
        <f>AB11/AB10</f>
        <v/>
      </c>
      <c r="AD11" s="324" t="n">
        <v>5138</v>
      </c>
      <c r="AE11" s="325">
        <f>AD11/AD10</f>
        <v/>
      </c>
      <c r="AF11" s="324" t="n">
        <v>2790</v>
      </c>
      <c r="AG11" s="325">
        <f>AF11/AF10</f>
        <v/>
      </c>
      <c r="AH11" s="324" t="n">
        <v>1256</v>
      </c>
      <c r="AI11" s="325">
        <f>AH11/AH10</f>
        <v/>
      </c>
      <c r="AJ11" s="324" t="n">
        <v>2216</v>
      </c>
      <c r="AK11" s="325">
        <f>AJ11/AJ10</f>
        <v/>
      </c>
      <c r="AL11" s="324" t="n">
        <v>1860</v>
      </c>
      <c r="AM11" s="325">
        <f>AL11/AL10</f>
        <v/>
      </c>
      <c r="AN11" s="324" t="n">
        <v>1951</v>
      </c>
      <c r="AO11" s="325" t="n">
        <v>0.7547</v>
      </c>
      <c r="AP11" s="324" t="n">
        <v>1951</v>
      </c>
      <c r="AQ11" s="325" t="n">
        <v>0.774</v>
      </c>
      <c r="AR11" s="324" t="n">
        <v>2103</v>
      </c>
      <c r="AS11" s="325" t="n">
        <v>0.7917</v>
      </c>
      <c r="AT11" s="324" t="n">
        <v>825</v>
      </c>
      <c r="AU11" s="325" t="n">
        <v>0.7889</v>
      </c>
      <c r="AV11" s="324" t="n">
        <v>825</v>
      </c>
      <c r="AW11" s="325" t="n">
        <v>0.8217</v>
      </c>
      <c r="AX11" s="324" t="n">
        <v>2098</v>
      </c>
      <c r="AY11" s="325" t="n">
        <v>0.7793</v>
      </c>
      <c r="AZ11" s="324" t="n">
        <v>1419</v>
      </c>
      <c r="BA11" s="325" t="n">
        <v>0.7633</v>
      </c>
      <c r="BB11" s="324" t="n">
        <v>1486</v>
      </c>
      <c r="BC11" s="325">
        <f>BB11/BB10</f>
        <v/>
      </c>
      <c r="BD11" s="324" t="n">
        <v>1575</v>
      </c>
      <c r="BE11" s="325">
        <f>BD11/BD10</f>
        <v/>
      </c>
      <c r="BF11" s="324" t="n">
        <v>1972</v>
      </c>
      <c r="BG11" s="325">
        <f>BF11/BF10</f>
        <v/>
      </c>
      <c r="BH11" s="324" t="n">
        <v>1078</v>
      </c>
      <c r="BI11" s="325">
        <f>BH11/BH10</f>
        <v/>
      </c>
      <c r="BJ11" s="324" t="n">
        <v>840</v>
      </c>
      <c r="BK11" s="325">
        <f>BJ11/BJ10</f>
        <v/>
      </c>
      <c r="BL11" s="621">
        <f>AVERAGE(B11,D11,F11,H11,J11,L11,N11,P11,R11,T11,V11,X11,Z11,AB11,AD11,AF11,AH11,AJ11,AL11,AN11,AP11,AR11,AT11,AV11,AX11,AZ11,BB11,BD11,BF11,BH11,BJ11)</f>
        <v/>
      </c>
      <c r="BM11" s="622">
        <f>BL11/BL10</f>
        <v/>
      </c>
      <c r="BN11" s="621">
        <f>SUM(B11,D11,F11,H11,J11,L11,N11,P11,R11,T11,V11,X11,Z11,AB11,AD11,AF11,AH11,AJ11,AL11,AN11,AP11,AR11,AT11,AV11,AX11,AZ11,BB11,BD11,BF11,BH11,BJ11)</f>
        <v/>
      </c>
      <c r="BO11" s="583" t="n"/>
    </row>
    <row r="12">
      <c r="A12" s="9" t="inlineStr">
        <is>
          <t>Нажал "Готово" в окне успешной оплаты</t>
        </is>
      </c>
      <c r="B12" s="324" t="n">
        <v>8</v>
      </c>
      <c r="C12" s="325">
        <f>B12/B10</f>
        <v/>
      </c>
      <c r="D12" s="324" t="n">
        <v>23</v>
      </c>
      <c r="E12" s="325">
        <f>D12/D10</f>
        <v/>
      </c>
      <c r="F12" s="324" t="n">
        <v>8</v>
      </c>
      <c r="G12" s="325" t="n">
        <v>0.0104</v>
      </c>
      <c r="H12" s="324" t="n">
        <v>18</v>
      </c>
      <c r="I12" s="325" t="n">
        <v>0.0091</v>
      </c>
      <c r="J12" s="324" t="n">
        <v>33</v>
      </c>
      <c r="K12" s="325">
        <f>J12/J10</f>
        <v/>
      </c>
      <c r="L12" s="324" t="n">
        <v>36</v>
      </c>
      <c r="M12" s="325">
        <f>L12/L10</f>
        <v/>
      </c>
      <c r="N12" s="324" t="n">
        <v>28</v>
      </c>
      <c r="O12" s="325">
        <f>N12/N10</f>
        <v/>
      </c>
      <c r="P12" s="324" t="n">
        <v>12</v>
      </c>
      <c r="Q12" s="325">
        <f>P12/P10</f>
        <v/>
      </c>
      <c r="R12" s="324" t="n">
        <v>20</v>
      </c>
      <c r="S12" s="325">
        <f>R12/R10</f>
        <v/>
      </c>
      <c r="T12" s="324" t="n">
        <v>12</v>
      </c>
      <c r="U12" s="325">
        <f>T12/T10</f>
        <v/>
      </c>
      <c r="V12" s="324" t="n">
        <v>57</v>
      </c>
      <c r="W12" s="325">
        <f>V12/V10</f>
        <v/>
      </c>
      <c r="X12" s="324" t="n">
        <v>46</v>
      </c>
      <c r="Y12" s="325">
        <f>X12/X10</f>
        <v/>
      </c>
      <c r="Z12" s="324" t="n">
        <v>42</v>
      </c>
      <c r="AA12" s="325">
        <f>Z12/Z10</f>
        <v/>
      </c>
      <c r="AB12" s="324" t="n">
        <v>218</v>
      </c>
      <c r="AC12" s="325">
        <f>AB12/AB10</f>
        <v/>
      </c>
      <c r="AD12" s="324" t="n">
        <v>29</v>
      </c>
      <c r="AE12" s="325">
        <f>AD12/AD10</f>
        <v/>
      </c>
      <c r="AF12" s="324" t="n">
        <v>29</v>
      </c>
      <c r="AG12" s="325">
        <f>AF12/AF10</f>
        <v/>
      </c>
      <c r="AH12" s="324" t="n">
        <v>15</v>
      </c>
      <c r="AI12" s="325">
        <f>AH12/AH10</f>
        <v/>
      </c>
      <c r="AJ12" s="324" t="n">
        <v>25</v>
      </c>
      <c r="AK12" s="325">
        <f>AJ12/AJ10</f>
        <v/>
      </c>
      <c r="AL12" s="324" t="n">
        <v>24</v>
      </c>
      <c r="AM12" s="325">
        <f>AL12/AL10</f>
        <v/>
      </c>
      <c r="AN12" s="324" t="n">
        <v>23</v>
      </c>
      <c r="AO12" s="325" t="n">
        <v>0.0072</v>
      </c>
      <c r="AP12" s="324" t="n">
        <v>8</v>
      </c>
      <c r="AQ12" s="325" t="n">
        <v>0.0091</v>
      </c>
      <c r="AR12" s="324" t="n">
        <v>36</v>
      </c>
      <c r="AS12" s="325" t="n">
        <v>0.0116</v>
      </c>
      <c r="AT12" s="324" t="n">
        <v>19</v>
      </c>
      <c r="AU12" s="325" t="n">
        <v>0.0074</v>
      </c>
      <c r="AV12" s="324" t="n">
        <v>8</v>
      </c>
      <c r="AW12" s="325" t="n">
        <v>0.0115</v>
      </c>
      <c r="AX12" s="324" t="n">
        <v>23</v>
      </c>
      <c r="AY12" s="325" t="n">
        <v>0.003</v>
      </c>
      <c r="AZ12" s="324" t="n">
        <v>23</v>
      </c>
      <c r="BA12" s="325" t="n">
        <v>0.0103</v>
      </c>
      <c r="BB12" s="324" t="n">
        <v>30</v>
      </c>
      <c r="BC12" s="325">
        <f>BB12/BB10</f>
        <v/>
      </c>
      <c r="BD12" s="324" t="n">
        <v>33</v>
      </c>
      <c r="BE12" s="325">
        <f>BD12/BD10</f>
        <v/>
      </c>
      <c r="BF12" s="324" t="n">
        <v>16</v>
      </c>
      <c r="BG12" s="325">
        <f>BF12/BF10</f>
        <v/>
      </c>
      <c r="BH12" s="324" t="n">
        <v>15</v>
      </c>
      <c r="BI12" s="325">
        <f>BH12/BH10</f>
        <v/>
      </c>
      <c r="BJ12" s="324" t="n">
        <v>6</v>
      </c>
      <c r="BK12" s="325">
        <f>BJ12/BJ10</f>
        <v/>
      </c>
      <c r="BL12" s="621">
        <f>AVERAGE(B12,D12,F12,H12,J12,L12,N12,P12,R12,T12,V12,X12,Z12,AB12,AD12,AF12,AH12,AJ12,AL12,AN12,AP12,AR12,AT12,AV12,AX12,AZ12,BB12,BD12,BF12,BH12,BJ12)</f>
        <v/>
      </c>
      <c r="BM12" s="622">
        <f>BL12/BL10</f>
        <v/>
      </c>
      <c r="BN12" s="621">
        <f>SUM(B12,D12,F12,H12,J12,L12,N12,P12,R12,T12,V12,X12,Z12,AB12,AD12,AF12,AH12,AJ12,AL12,AN12,AP12,AR12,AT12,AV12,AX12,AZ12,BB12,BD12,BF12,BH12,BJ12)</f>
        <v/>
      </c>
      <c r="BO12" s="583" t="n"/>
    </row>
    <row r="13" ht="15.75" customHeight="1" s="665">
      <c r="A13" s="84" t="inlineStr">
        <is>
          <t>Перешёл на страницу "Успешная оплата"</t>
        </is>
      </c>
      <c r="B13" s="584" t="n">
        <v>6</v>
      </c>
      <c r="C13" s="585">
        <f>B13/B10</f>
        <v/>
      </c>
      <c r="D13" s="584" t="n">
        <v>6</v>
      </c>
      <c r="E13" s="585">
        <f>D13/D10</f>
        <v/>
      </c>
      <c r="F13" s="584" t="n">
        <v>6</v>
      </c>
      <c r="G13" s="585" t="n">
        <v>0.0053</v>
      </c>
      <c r="H13" s="584" t="n">
        <v>16</v>
      </c>
      <c r="I13" s="585" t="n">
        <v>0.0067</v>
      </c>
      <c r="J13" s="584" t="n">
        <v>25</v>
      </c>
      <c r="K13" s="585">
        <f>J13/J10</f>
        <v/>
      </c>
      <c r="L13" s="584" t="n">
        <v>28</v>
      </c>
      <c r="M13" s="585">
        <f>L13/L10</f>
        <v/>
      </c>
      <c r="N13" s="584" t="n">
        <v>21</v>
      </c>
      <c r="O13" s="585">
        <f>N13/N10</f>
        <v/>
      </c>
      <c r="P13" s="584" t="n">
        <v>40</v>
      </c>
      <c r="Q13" s="585">
        <f>P13/P10</f>
        <v/>
      </c>
      <c r="R13" s="584" t="n">
        <v>9</v>
      </c>
      <c r="S13" s="585">
        <f>R13/R10</f>
        <v/>
      </c>
      <c r="T13" s="584" t="n">
        <v>9</v>
      </c>
      <c r="U13" s="585">
        <f>T13/T10</f>
        <v/>
      </c>
      <c r="V13" s="584" t="n">
        <v>46</v>
      </c>
      <c r="W13" s="585">
        <f>V13/V10</f>
        <v/>
      </c>
      <c r="X13" s="584" t="n">
        <v>41</v>
      </c>
      <c r="Y13" s="585">
        <f>X13/X10</f>
        <v/>
      </c>
      <c r="Z13" s="584" t="n">
        <v>39</v>
      </c>
      <c r="AA13" s="585">
        <f>Z13/Z10</f>
        <v/>
      </c>
      <c r="AB13" s="584" t="n">
        <v>179</v>
      </c>
      <c r="AC13" s="585">
        <f>AB13/AB10</f>
        <v/>
      </c>
      <c r="AD13" s="584" t="n">
        <v>51</v>
      </c>
      <c r="AE13" s="585">
        <f>AD13/AD10</f>
        <v/>
      </c>
      <c r="AF13" s="584" t="n">
        <v>25</v>
      </c>
      <c r="AG13" s="585">
        <f>AF13/AF10</f>
        <v/>
      </c>
      <c r="AH13" s="584" t="n">
        <v>12</v>
      </c>
      <c r="AI13" s="585">
        <f>AH13/AH10</f>
        <v/>
      </c>
      <c r="AJ13" s="584" t="n">
        <v>19</v>
      </c>
      <c r="AK13" s="585">
        <f>AJ13/AJ10</f>
        <v/>
      </c>
      <c r="AL13" s="584" t="n">
        <v>21</v>
      </c>
      <c r="AM13" s="585">
        <f>AL13/AL10</f>
        <v/>
      </c>
      <c r="AN13" s="584" t="n">
        <v>19</v>
      </c>
      <c r="AO13" s="585" t="n">
        <v>0.0061</v>
      </c>
      <c r="AP13" s="584" t="n">
        <v>6</v>
      </c>
      <c r="AQ13" s="585" t="n">
        <v>0.008399999999999999</v>
      </c>
      <c r="AR13" s="584" t="n">
        <v>6</v>
      </c>
      <c r="AS13" s="585" t="n">
        <v>0.0103</v>
      </c>
      <c r="AT13" s="584" t="n">
        <v>15</v>
      </c>
      <c r="AU13" s="585" t="n">
        <v>0.0074</v>
      </c>
      <c r="AV13" s="584" t="n">
        <v>6</v>
      </c>
      <c r="AW13" s="585" t="n">
        <v>0.0101</v>
      </c>
      <c r="AX13" s="584" t="n">
        <v>20</v>
      </c>
      <c r="AY13" s="585" t="n">
        <v>0.0024</v>
      </c>
      <c r="AZ13" s="584" t="n">
        <v>22</v>
      </c>
      <c r="BA13" s="585" t="n">
        <v>0.0103</v>
      </c>
      <c r="BB13" s="584" t="n">
        <v>28</v>
      </c>
      <c r="BC13" s="585">
        <f>BB13/BB10</f>
        <v/>
      </c>
      <c r="BD13" s="584" t="n">
        <v>29</v>
      </c>
      <c r="BE13" s="585">
        <f>BD13/BD10</f>
        <v/>
      </c>
      <c r="BF13" s="584" t="n">
        <v>12</v>
      </c>
      <c r="BG13" s="585">
        <f>BF13/BF10</f>
        <v/>
      </c>
      <c r="BH13" s="584" t="n">
        <v>12</v>
      </c>
      <c r="BI13" s="585">
        <f>BH13/BH10</f>
        <v/>
      </c>
      <c r="BJ13" s="584" t="n">
        <v>6</v>
      </c>
      <c r="BK13" s="585">
        <f>BJ13/BJ10</f>
        <v/>
      </c>
      <c r="BL13" s="621">
        <f>AVERAGE(B13,D13,F13,H13,J13,L13,N13,P13,R13,T13,V13,X13,Z13,AB13,AD13,AF13,AH13,AJ13,AL13,AN13,AP13,AR13,AT13,AV13,AX13,AZ13,BB13,BD13,BF13,BH13,BJ13)</f>
        <v/>
      </c>
      <c r="BM13" s="623">
        <f>BL13/BL10</f>
        <v/>
      </c>
      <c r="BN13" s="624">
        <f>SUM(B13,D13,F13,H13,J13,L13,N13,P13,R13,T13,V13,X13,Z13,AB13,AD13,AF13,AH13,AJ13,AL13,AN13,AP13,AR13,AT13,AV13,AX13,AZ13,BB13,BD13,BF13,BH13,BJ13)</f>
        <v/>
      </c>
      <c r="BO13" s="583" t="n"/>
      <c r="BP13" s="527" t="n"/>
    </row>
    <row r="14" ht="15.75" customHeight="1" s="665">
      <c r="A14" s="6" t="inlineStr">
        <is>
          <t>Составная цель «Онлайн заём в ЛК»:</t>
        </is>
      </c>
      <c r="B14" s="319" t="n"/>
      <c r="C14" s="323" t="n"/>
      <c r="D14" s="319" t="n"/>
      <c r="E14" s="323" t="n"/>
      <c r="F14" s="319" t="n"/>
      <c r="G14" s="323" t="n"/>
      <c r="H14" s="319" t="n"/>
      <c r="I14" s="323" t="n"/>
      <c r="J14" s="319" t="n"/>
      <c r="K14" s="323" t="n"/>
      <c r="L14" s="319" t="n"/>
      <c r="M14" s="323" t="n"/>
      <c r="N14" s="319" t="n"/>
      <c r="O14" s="323" t="n"/>
      <c r="P14" s="319" t="n"/>
      <c r="Q14" s="323" t="n"/>
      <c r="R14" s="319" t="n"/>
      <c r="S14" s="323" t="n"/>
      <c r="T14" s="319" t="n"/>
      <c r="U14" s="323" t="n"/>
      <c r="V14" s="319" t="n"/>
      <c r="W14" s="323" t="n"/>
      <c r="X14" s="319" t="n"/>
      <c r="Y14" s="323" t="n"/>
      <c r="Z14" s="319" t="n"/>
      <c r="AA14" s="323" t="n"/>
      <c r="AB14" s="319" t="n"/>
      <c r="AC14" s="323" t="n"/>
      <c r="AD14" s="319" t="n"/>
      <c r="AE14" s="323" t="n"/>
      <c r="AF14" s="319" t="n"/>
      <c r="AG14" s="323" t="n"/>
      <c r="AH14" s="319" t="n"/>
      <c r="AI14" s="323" t="n"/>
      <c r="AJ14" s="319" t="n"/>
      <c r="AK14" s="323" t="n"/>
      <c r="AL14" s="319" t="n"/>
      <c r="AM14" s="323" t="n"/>
      <c r="AN14" s="319" t="n"/>
      <c r="AO14" s="323" t="n"/>
      <c r="AP14" s="319" t="n"/>
      <c r="AQ14" s="323" t="n"/>
      <c r="AR14" s="319" t="n"/>
      <c r="AS14" s="323" t="n"/>
      <c r="AT14" s="319" t="n"/>
      <c r="AU14" s="323" t="n"/>
      <c r="AV14" s="319" t="n"/>
      <c r="AW14" s="323" t="n"/>
      <c r="AX14" s="319" t="n"/>
      <c r="AY14" s="323" t="n"/>
      <c r="AZ14" s="319" t="n"/>
      <c r="BA14" s="323" t="n"/>
      <c r="BB14" s="319" t="n"/>
      <c r="BC14" s="323" t="n"/>
      <c r="BD14" s="319" t="n"/>
      <c r="BE14" s="323" t="n"/>
      <c r="BF14" s="319" t="n"/>
      <c r="BG14" s="323" t="n"/>
      <c r="BH14" s="319" t="n"/>
      <c r="BI14" s="323" t="n"/>
      <c r="BJ14" s="319" t="n"/>
      <c r="BK14" s="323" t="n"/>
      <c r="BL14" s="528" t="inlineStr">
        <is>
          <t>Среднее в день</t>
        </is>
      </c>
      <c r="BM14" s="529" t="inlineStr">
        <is>
          <t>% конверсии</t>
        </is>
      </c>
      <c r="BN14" s="530" t="inlineStr">
        <is>
          <t>Сумма конверсий</t>
        </is>
      </c>
      <c r="BO14" s="530" t="inlineStr">
        <is>
          <t>Конверсия шага</t>
        </is>
      </c>
      <c r="BP14" s="530" t="inlineStr">
        <is>
          <t>Конверсия от посетителей</t>
        </is>
      </c>
    </row>
    <row r="15">
      <c r="A15" s="9" t="inlineStr">
        <is>
          <t>Нажал на кнопку "Получить деньги"</t>
        </is>
      </c>
      <c r="B15" s="321" t="n">
        <v>1713</v>
      </c>
      <c r="C15" s="322">
        <f>B15/B4</f>
        <v/>
      </c>
      <c r="D15" s="321" t="n">
        <v>1376</v>
      </c>
      <c r="E15" s="322">
        <f>D15/D4</f>
        <v/>
      </c>
      <c r="F15" s="321" t="n">
        <v>1376</v>
      </c>
      <c r="G15" s="322" t="n">
        <v>0.1507</v>
      </c>
      <c r="H15" s="321" t="n">
        <v>1604</v>
      </c>
      <c r="I15" s="322" t="n">
        <v>0.1764</v>
      </c>
      <c r="J15" s="321" t="n">
        <v>1567</v>
      </c>
      <c r="K15" s="322">
        <f>J15/J4</f>
        <v/>
      </c>
      <c r="L15" s="321" t="n">
        <v>1500</v>
      </c>
      <c r="M15" s="322">
        <f>L15/L4</f>
        <v/>
      </c>
      <c r="N15" s="321" t="n">
        <v>1290</v>
      </c>
      <c r="O15" s="322">
        <f>N15/N4</f>
        <v/>
      </c>
      <c r="P15" s="321" t="n">
        <v>1769</v>
      </c>
      <c r="Q15" s="322">
        <f>P15/P4</f>
        <v/>
      </c>
      <c r="R15" s="321" t="n">
        <v>1384</v>
      </c>
      <c r="S15" s="322">
        <f>R15/R4</f>
        <v/>
      </c>
      <c r="T15" s="321" t="n">
        <v>1384</v>
      </c>
      <c r="U15" s="322">
        <f>T15/T4</f>
        <v/>
      </c>
      <c r="V15" s="321" t="n">
        <v>1699</v>
      </c>
      <c r="W15" s="322">
        <f>V15/V4</f>
        <v/>
      </c>
      <c r="X15" s="321" t="n">
        <v>1699</v>
      </c>
      <c r="Y15" s="322">
        <f>X15/X4</f>
        <v/>
      </c>
      <c r="Z15" s="321" t="n">
        <v>1633</v>
      </c>
      <c r="AA15" s="322">
        <f>Z15/Z4</f>
        <v/>
      </c>
      <c r="AB15" s="321" t="n">
        <v>2226</v>
      </c>
      <c r="AC15" s="322">
        <f>AB15/AB4</f>
        <v/>
      </c>
      <c r="AD15" s="321" t="n">
        <v>1879</v>
      </c>
      <c r="AE15" s="322">
        <f>AD15/AD4</f>
        <v/>
      </c>
      <c r="AF15" s="321" t="n">
        <v>1879</v>
      </c>
      <c r="AG15" s="322">
        <f>AF15/AF4</f>
        <v/>
      </c>
      <c r="AH15" s="321" t="n">
        <v>1404</v>
      </c>
      <c r="AI15" s="322">
        <f>AH15/AH4</f>
        <v/>
      </c>
      <c r="AJ15" s="321" t="n">
        <v>1821</v>
      </c>
      <c r="AK15" s="322">
        <f>AJ15/AJ4</f>
        <v/>
      </c>
      <c r="AL15" s="321" t="n">
        <v>1675</v>
      </c>
      <c r="AM15" s="322">
        <f>AL15/AL4</f>
        <v/>
      </c>
      <c r="AN15" s="321" t="n">
        <v>1461</v>
      </c>
      <c r="AO15" s="322" t="n">
        <v>0.1566</v>
      </c>
      <c r="AP15" s="321" t="n">
        <v>1605</v>
      </c>
      <c r="AQ15" s="322" t="n">
        <v>0.1485</v>
      </c>
      <c r="AR15" s="321" t="n">
        <v>1461</v>
      </c>
      <c r="AS15" s="322" t="n">
        <v>0.1575</v>
      </c>
      <c r="AT15" s="321" t="n">
        <v>1658</v>
      </c>
      <c r="AU15" s="322" t="n">
        <v>0.1475</v>
      </c>
      <c r="AV15" s="321" t="n">
        <v>1461</v>
      </c>
      <c r="AW15" s="322" t="n">
        <v>0.1624</v>
      </c>
      <c r="AX15" s="321" t="n">
        <v>1843</v>
      </c>
      <c r="AY15" s="322" t="n">
        <v>0.1978</v>
      </c>
      <c r="AZ15" s="321" t="n">
        <v>1678</v>
      </c>
      <c r="BA15" s="322" t="n">
        <v>0.2139</v>
      </c>
      <c r="BB15" s="321" t="n">
        <v>1633</v>
      </c>
      <c r="BC15" s="322">
        <f>BB15/BB4</f>
        <v/>
      </c>
      <c r="BD15" s="321" t="n">
        <v>1514</v>
      </c>
      <c r="BE15" s="322">
        <f>BD15/BD4</f>
        <v/>
      </c>
      <c r="BF15" s="321" t="n">
        <v>1657</v>
      </c>
      <c r="BG15" s="322">
        <f>BF15/BF4</f>
        <v/>
      </c>
      <c r="BH15" s="321" t="n">
        <v>1551</v>
      </c>
      <c r="BI15" s="322">
        <f>BH15/BH4</f>
        <v/>
      </c>
      <c r="BJ15" s="321" t="n">
        <v>1557</v>
      </c>
      <c r="BK15" s="322">
        <f>BJ15/BJ4</f>
        <v/>
      </c>
      <c r="BL15" s="167">
        <f>AVERAGE(B15,D15,F15,H15,J15,L15,N15,P15,R15,T15,V15,X15,Z15,AB15,AD15,AF15,AH15,AJ15,AL15,AN15,AP15,AR15,AT15,AV15,AX15,AZ15,BB15,BD15,BF15,BH15,BJ15)</f>
        <v/>
      </c>
      <c r="BM15" s="186">
        <f>BL15/BL4</f>
        <v/>
      </c>
      <c r="BN15" s="167">
        <f>SUM(B15,D15,F15,H15,J15,L15,N15,P15,R15,T15,V15,X15,Z15,AB15,AD15,AF15,AH15,AJ15,AL15,AN15,AP15,AR15,AT15,AV15,AX15,AZ15,BB15,BD15,BF15,BH15,BJ15)</f>
        <v/>
      </c>
      <c r="BO15" s="531" t="n">
        <v>1</v>
      </c>
      <c r="BP15" s="531">
        <f>BN15/BN4</f>
        <v/>
      </c>
      <c r="BQ15" s="532" t="n"/>
    </row>
    <row r="16">
      <c r="A16" s="9" t="inlineStr">
        <is>
          <t>Кликнул все чекбоксы, нажал "Начать оформление"</t>
        </is>
      </c>
      <c r="B16" s="321" t="n">
        <v>961</v>
      </c>
      <c r="C16" s="322">
        <f>B16/B15</f>
        <v/>
      </c>
      <c r="D16" s="321" t="n">
        <v>961</v>
      </c>
      <c r="E16" s="322">
        <f>D16/D15</f>
        <v/>
      </c>
      <c r="F16" s="321" t="n">
        <v>961</v>
      </c>
      <c r="G16" s="322" t="n">
        <v>0.6672</v>
      </c>
      <c r="H16" s="321" t="n">
        <v>1087</v>
      </c>
      <c r="I16" s="322" t="n">
        <v>0.6854</v>
      </c>
      <c r="J16" s="321" t="n">
        <v>1064</v>
      </c>
      <c r="K16" s="322">
        <f>J16/J15</f>
        <v/>
      </c>
      <c r="L16" s="321" t="n">
        <v>1003</v>
      </c>
      <c r="M16" s="322">
        <f>L16/L15</f>
        <v/>
      </c>
      <c r="N16" s="321" t="n">
        <v>890</v>
      </c>
      <c r="O16" s="322">
        <f>N16/N15</f>
        <v/>
      </c>
      <c r="P16" s="321" t="n">
        <v>948</v>
      </c>
      <c r="Q16" s="322">
        <f>P16/P15</f>
        <v/>
      </c>
      <c r="R16" s="321" t="n">
        <v>948</v>
      </c>
      <c r="S16" s="322">
        <f>R16/R15</f>
        <v/>
      </c>
      <c r="T16" s="321" t="n">
        <v>948</v>
      </c>
      <c r="U16" s="322">
        <f>T16/T15</f>
        <v/>
      </c>
      <c r="V16" s="321" t="n">
        <v>1116</v>
      </c>
      <c r="W16" s="322">
        <f>V16/V15</f>
        <v/>
      </c>
      <c r="X16" s="321" t="n">
        <v>1139</v>
      </c>
      <c r="Y16" s="322">
        <f>X16/X15</f>
        <v/>
      </c>
      <c r="Z16" s="321" t="n">
        <v>1080</v>
      </c>
      <c r="AA16" s="322">
        <f>Z16/Z15</f>
        <v/>
      </c>
      <c r="AB16" s="321" t="n">
        <v>1292</v>
      </c>
      <c r="AC16" s="322">
        <f>AB16/AB15</f>
        <v/>
      </c>
      <c r="AD16" s="321" t="n">
        <v>1377</v>
      </c>
      <c r="AE16" s="322">
        <f>AD16/AD15</f>
        <v/>
      </c>
      <c r="AF16" s="321" t="n">
        <v>1292</v>
      </c>
      <c r="AG16" s="322">
        <f>AF16/AF15</f>
        <v/>
      </c>
      <c r="AH16" s="321" t="n">
        <v>1005</v>
      </c>
      <c r="AI16" s="322">
        <f>AH16/AH15</f>
        <v/>
      </c>
      <c r="AJ16" s="321" t="n">
        <v>1245</v>
      </c>
      <c r="AK16" s="322">
        <f>AJ16/AJ15</f>
        <v/>
      </c>
      <c r="AL16" s="321" t="n">
        <v>1193</v>
      </c>
      <c r="AM16" s="322">
        <f>AL16/AL15</f>
        <v/>
      </c>
      <c r="AN16" s="321" t="n">
        <v>1238</v>
      </c>
      <c r="AO16" s="322" t="n">
        <v>0.7081</v>
      </c>
      <c r="AP16" s="321" t="n">
        <v>1142</v>
      </c>
      <c r="AQ16" s="322" t="n">
        <v>0.6886</v>
      </c>
      <c r="AR16" s="321" t="n">
        <v>1198</v>
      </c>
      <c r="AS16" s="322" t="n">
        <v>0.6892</v>
      </c>
      <c r="AT16" s="321" t="n">
        <v>1027</v>
      </c>
      <c r="AU16" s="322" t="n">
        <v>0.6968</v>
      </c>
      <c r="AV16" s="321" t="n">
        <v>1027</v>
      </c>
      <c r="AW16" s="322" t="n">
        <v>0.6854</v>
      </c>
      <c r="AX16" s="321" t="n">
        <v>1310</v>
      </c>
      <c r="AY16" s="322" t="n">
        <v>0.7012</v>
      </c>
      <c r="AZ16" s="321" t="n">
        <v>1176</v>
      </c>
      <c r="BA16" s="322" t="n">
        <v>0.7138</v>
      </c>
      <c r="BB16" s="321" t="n">
        <v>1153</v>
      </c>
      <c r="BC16" s="322">
        <f>BB16/BB15</f>
        <v/>
      </c>
      <c r="BD16" s="321" t="n">
        <v>1100</v>
      </c>
      <c r="BE16" s="322">
        <f>BD16/BD15</f>
        <v/>
      </c>
      <c r="BF16" s="321" t="n">
        <v>1226</v>
      </c>
      <c r="BG16" s="322">
        <f>BF16/BF15</f>
        <v/>
      </c>
      <c r="BH16" s="321" t="n">
        <v>1137</v>
      </c>
      <c r="BI16" s="322">
        <f>BH16/BH15</f>
        <v/>
      </c>
      <c r="BJ16" s="321" t="n">
        <v>1125</v>
      </c>
      <c r="BK16" s="322">
        <f>BJ16/BJ15</f>
        <v/>
      </c>
      <c r="BL16" s="167">
        <f>AVERAGE(B16,D16,F16,H16,J16,L16,N16,P16,R16,T16,V16,X16,Z16,AB16,AD16,AF16,AH16,AJ16,AL16,AN16,AP16,AR16,AT16,AV16,AX16,AZ16,BB16,BD16,BF16,BH16,BJ16)</f>
        <v/>
      </c>
      <c r="BM16" s="186">
        <f>BL16/BL15</f>
        <v/>
      </c>
      <c r="BN16" s="167">
        <f>SUM(B16,D16,F16,H16,J16,L16,N16,P16,R16,T16,V16,X16,Z16,AB16,AD16,AF16,AH16,AJ16,AL16,AN16,AP16,AR16,AT16,AV16,AX16,AZ16,BB16,BD16,BF16,BH16,BJ16)</f>
        <v/>
      </c>
      <c r="BO16" s="531">
        <f>BL16/BL15</f>
        <v/>
      </c>
      <c r="BP16" s="531">
        <f>BN16/BN4</f>
        <v/>
      </c>
      <c r="BQ16" s="533" t="n"/>
    </row>
    <row r="17">
      <c r="A17" s="9" t="inlineStr">
        <is>
          <t>Шаг 1 "Выбор карты"</t>
        </is>
      </c>
      <c r="B17" s="321" t="n">
        <v>1046</v>
      </c>
      <c r="C17" s="322">
        <f>B17/B15</f>
        <v/>
      </c>
      <c r="D17" s="321" t="n">
        <v>849</v>
      </c>
      <c r="E17" s="322">
        <f>D17/D15</f>
        <v/>
      </c>
      <c r="F17" s="321" t="n">
        <v>849</v>
      </c>
      <c r="G17" s="322" t="n">
        <v>0.547</v>
      </c>
      <c r="H17" s="321" t="n">
        <v>928</v>
      </c>
      <c r="I17" s="322" t="n">
        <v>0.5622</v>
      </c>
      <c r="J17" s="321" t="n">
        <v>900</v>
      </c>
      <c r="K17" s="322">
        <f>J17/J15</f>
        <v/>
      </c>
      <c r="L17" s="321" t="n">
        <v>887</v>
      </c>
      <c r="M17" s="322">
        <f>L17/L15</f>
        <v/>
      </c>
      <c r="N17" s="321" t="n">
        <v>818</v>
      </c>
      <c r="O17" s="322">
        <f>N17/N15</f>
        <v/>
      </c>
      <c r="P17" s="321" t="n">
        <v>990</v>
      </c>
      <c r="Q17" s="322">
        <f>P17/P15</f>
        <v/>
      </c>
      <c r="R17" s="321" t="n">
        <v>818</v>
      </c>
      <c r="S17" s="322">
        <f>R17/R15</f>
        <v/>
      </c>
      <c r="T17" s="321" t="n">
        <v>818</v>
      </c>
      <c r="U17" s="322">
        <f>T17/T15</f>
        <v/>
      </c>
      <c r="V17" s="321" t="n">
        <v>969</v>
      </c>
      <c r="W17" s="322">
        <f>V17/V15</f>
        <v/>
      </c>
      <c r="X17" s="321" t="n">
        <v>989</v>
      </c>
      <c r="Y17" s="322">
        <f>X17/X15</f>
        <v/>
      </c>
      <c r="Z17" s="321" t="n">
        <v>960</v>
      </c>
      <c r="AA17" s="322">
        <f>Z17/Z15</f>
        <v/>
      </c>
      <c r="AB17" s="321" t="n">
        <v>1133</v>
      </c>
      <c r="AC17" s="322">
        <f>AB17/AB15</f>
        <v/>
      </c>
      <c r="AD17" s="321" t="n">
        <v>1133</v>
      </c>
      <c r="AE17" s="322">
        <f>AD17/AD15</f>
        <v/>
      </c>
      <c r="AF17" s="321" t="n">
        <v>1133</v>
      </c>
      <c r="AG17" s="322">
        <f>AF17/AF15</f>
        <v/>
      </c>
      <c r="AH17" s="321" t="n">
        <v>899</v>
      </c>
      <c r="AI17" s="322">
        <f>AH17/AH15</f>
        <v/>
      </c>
      <c r="AJ17" s="321" t="n">
        <v>1096</v>
      </c>
      <c r="AK17" s="322">
        <f>AJ17/AJ15</f>
        <v/>
      </c>
      <c r="AL17" s="321" t="n">
        <v>1059</v>
      </c>
      <c r="AM17" s="322">
        <f>AL17/AL15</f>
        <v/>
      </c>
      <c r="AN17" s="321" t="n">
        <v>1084</v>
      </c>
      <c r="AO17" s="322" t="n">
        <v>0.6051</v>
      </c>
      <c r="AP17" s="321" t="n">
        <v>995</v>
      </c>
      <c r="AQ17" s="322" t="n">
        <v>0.5829</v>
      </c>
      <c r="AR17" s="321" t="n">
        <v>1068</v>
      </c>
      <c r="AS17" s="322" t="n">
        <v>0.5848</v>
      </c>
      <c r="AT17" s="321" t="n">
        <v>1036</v>
      </c>
      <c r="AU17" s="322" t="n">
        <v>0.5891</v>
      </c>
      <c r="AV17" s="321" t="n">
        <v>919</v>
      </c>
      <c r="AW17" s="322" t="n">
        <v>0.5742</v>
      </c>
      <c r="AX17" s="321" t="n">
        <v>1157</v>
      </c>
      <c r="AY17" s="322" t="n">
        <v>0.6051</v>
      </c>
      <c r="AZ17" s="321" t="n">
        <v>1033</v>
      </c>
      <c r="BA17" s="322" t="n">
        <v>0.6211</v>
      </c>
      <c r="BB17" s="321" t="n">
        <v>997</v>
      </c>
      <c r="BC17" s="322">
        <f>BB17/BB15</f>
        <v/>
      </c>
      <c r="BD17" s="321" t="n">
        <v>968</v>
      </c>
      <c r="BE17" s="322">
        <f>BD17/BD15</f>
        <v/>
      </c>
      <c r="BF17" s="321" t="n">
        <v>1084</v>
      </c>
      <c r="BG17" s="322">
        <f>BF17/BF15</f>
        <v/>
      </c>
      <c r="BH17" s="321" t="n">
        <v>1010</v>
      </c>
      <c r="BI17" s="322">
        <f>BH17/BH15</f>
        <v/>
      </c>
      <c r="BJ17" s="321" t="n">
        <v>994</v>
      </c>
      <c r="BK17" s="322">
        <f>BJ17/BJ15</f>
        <v/>
      </c>
      <c r="BL17" s="167">
        <f>AVERAGE(B17,D17,F17,H17,J17,L17,N17,P17,R17,T17,V17,X17,Z17,AB17,AD17,AF17,AH17,AJ17,AL17,AN17,AP17,AR17,AT17,AV17,AX17,AZ17,BB17,BD17,BF17,BH17,BJ17)</f>
        <v/>
      </c>
      <c r="BM17" s="186">
        <f>BL17/BL15</f>
        <v/>
      </c>
      <c r="BN17" s="167">
        <f>SUM(B17,D17,F17,H17,J17,L17,N17,P17,R17,T17,V17,X17,Z17,AB17,AD17,AF17,AH17,AJ17,AL17,AN17,AP17,AR17,AT17,AV17,AX17,AZ17,BB17,BD17,BF17,BH17,BJ17)</f>
        <v/>
      </c>
      <c r="BO17" s="531">
        <f>BL17/BL16</f>
        <v/>
      </c>
      <c r="BP17" s="531">
        <f>BN17/BN4</f>
        <v/>
      </c>
      <c r="BQ17" s="533" t="n"/>
    </row>
    <row r="18" ht="15.75" customHeight="1" s="665">
      <c r="A18" s="9" t="inlineStr">
        <is>
          <t>Шаг 2 "Подписать договор"</t>
        </is>
      </c>
      <c r="B18" s="330" t="n">
        <v>794</v>
      </c>
      <c r="C18" s="331">
        <f>B18/B15</f>
        <v/>
      </c>
      <c r="D18" s="330" t="n">
        <v>794</v>
      </c>
      <c r="E18" s="331">
        <f>D18/D15</f>
        <v/>
      </c>
      <c r="F18" s="330" t="n">
        <v>794</v>
      </c>
      <c r="G18" s="331" t="n">
        <v>0.5202</v>
      </c>
      <c r="H18" s="330" t="n">
        <v>867</v>
      </c>
      <c r="I18" s="331" t="n">
        <v>0.5397999999999999</v>
      </c>
      <c r="J18" s="330" t="n">
        <v>865</v>
      </c>
      <c r="K18" s="331">
        <f>J18/J15</f>
        <v/>
      </c>
      <c r="L18" s="330" t="n">
        <v>837</v>
      </c>
      <c r="M18" s="331">
        <f>L18/L15</f>
        <v/>
      </c>
      <c r="N18" s="330" t="n">
        <v>780</v>
      </c>
      <c r="O18" s="331">
        <f>N18/N15</f>
        <v/>
      </c>
      <c r="P18" s="330" t="n">
        <v>936</v>
      </c>
      <c r="Q18" s="331">
        <f>P18/P15</f>
        <v/>
      </c>
      <c r="R18" s="330" t="n">
        <v>780</v>
      </c>
      <c r="S18" s="331">
        <f>R18/R15</f>
        <v/>
      </c>
      <c r="T18" s="330" t="n">
        <v>780</v>
      </c>
      <c r="U18" s="331">
        <f>T18/T15</f>
        <v/>
      </c>
      <c r="V18" s="330" t="n">
        <v>924</v>
      </c>
      <c r="W18" s="331">
        <f>V18/V15</f>
        <v/>
      </c>
      <c r="X18" s="330" t="n">
        <v>881</v>
      </c>
      <c r="Y18" s="331">
        <f>X18/X15</f>
        <v/>
      </c>
      <c r="Z18" s="330" t="n">
        <v>899</v>
      </c>
      <c r="AA18" s="331">
        <f>Z18/Z15</f>
        <v/>
      </c>
      <c r="AB18" s="330" t="n">
        <v>1080</v>
      </c>
      <c r="AC18" s="331">
        <f>AB18/AB15</f>
        <v/>
      </c>
      <c r="AD18" s="330" t="n">
        <v>1080</v>
      </c>
      <c r="AE18" s="331">
        <f>AD18/AD15</f>
        <v/>
      </c>
      <c r="AF18" s="330" t="n">
        <v>1080</v>
      </c>
      <c r="AG18" s="331">
        <f>AF18/AF15</f>
        <v/>
      </c>
      <c r="AH18" s="330" t="n">
        <v>856</v>
      </c>
      <c r="AI18" s="331">
        <f>AH18/AH15</f>
        <v/>
      </c>
      <c r="AJ18" s="330" t="n">
        <v>1025</v>
      </c>
      <c r="AK18" s="331">
        <f>AJ18/AJ15</f>
        <v/>
      </c>
      <c r="AL18" s="330" t="n">
        <v>994</v>
      </c>
      <c r="AM18" s="331">
        <f>AL18/AL15</f>
        <v/>
      </c>
      <c r="AN18" s="330" t="n">
        <v>1017</v>
      </c>
      <c r="AO18" s="331" t="n">
        <v>0.5702</v>
      </c>
      <c r="AP18" s="330" t="n">
        <v>876</v>
      </c>
      <c r="AQ18" s="331" t="n">
        <v>0.555</v>
      </c>
      <c r="AR18" s="330" t="n">
        <v>876</v>
      </c>
      <c r="AS18" s="331" t="n">
        <v>0.5424</v>
      </c>
      <c r="AT18" s="330" t="n">
        <v>876</v>
      </c>
      <c r="AU18" s="331" t="n">
        <v>0.5538</v>
      </c>
      <c r="AV18" s="330" t="n">
        <v>876</v>
      </c>
      <c r="AW18" s="331" t="n">
        <v>0.54</v>
      </c>
      <c r="AX18" s="330" t="n">
        <v>1089</v>
      </c>
      <c r="AY18" s="331" t="n">
        <v>0.5709</v>
      </c>
      <c r="AZ18" s="330" t="n">
        <v>975</v>
      </c>
      <c r="BA18" s="331" t="n">
        <v>0.5839</v>
      </c>
      <c r="BB18" s="330" t="n">
        <v>951</v>
      </c>
      <c r="BC18" s="331">
        <f>BB18/BB15</f>
        <v/>
      </c>
      <c r="BD18" s="330" t="n">
        <v>918</v>
      </c>
      <c r="BE18" s="331">
        <f>BD18/BD15</f>
        <v/>
      </c>
      <c r="BF18" s="330" t="n">
        <v>1026</v>
      </c>
      <c r="BG18" s="331">
        <f>BF18/BF15</f>
        <v/>
      </c>
      <c r="BH18" s="330" t="n">
        <v>959</v>
      </c>
      <c r="BI18" s="331">
        <f>BH18/BH15</f>
        <v/>
      </c>
      <c r="BJ18" s="330" t="n">
        <v>948</v>
      </c>
      <c r="BK18" s="331">
        <f>BJ18/BJ15</f>
        <v/>
      </c>
      <c r="BL18" s="167">
        <f>AVERAGE(B18,D18,F18,H18,J18,L18,N18,P18,R18,T18,V18,X18,Z18,AB18,AD18,AF18,AH18,AJ18,AL18,AN18,AP18,AR18,AT18,AV18,AX18,AZ18,BB18,BD18,BF18,BH18,BJ18)</f>
        <v/>
      </c>
      <c r="BM18" s="186">
        <f>BL18/BL15</f>
        <v/>
      </c>
      <c r="BN18" s="167">
        <f>SUM(B18,D18,F18,H18,J18,L18,N18,P18,R18,T18,V18,X18,Z18,AB18,AD18,AF18,AH18,AJ18,AL18,AN18,AP18,AR18,AT18,AV18,AX18,AZ18,BB18,BD18,BF18,BH18,BJ18)</f>
        <v/>
      </c>
      <c r="BO18" s="534">
        <f>BL18/BL17</f>
        <v/>
      </c>
      <c r="BP18" s="534">
        <f>BN18/BN4</f>
        <v/>
      </c>
      <c r="BQ18" s="533" t="n"/>
    </row>
    <row r="19" ht="15.75" customHeight="1" s="665">
      <c r="A19" s="10" t="inlineStr">
        <is>
          <t>Возврат из платёжной системы</t>
        </is>
      </c>
      <c r="B19" s="332" t="n">
        <v>499</v>
      </c>
      <c r="C19" s="333" t="n"/>
      <c r="D19" s="332" t="n">
        <v>499</v>
      </c>
      <c r="E19" s="333" t="n"/>
      <c r="F19" s="332" t="n">
        <v>499</v>
      </c>
      <c r="G19" s="333" t="n"/>
      <c r="H19" s="332" t="n">
        <v>1143</v>
      </c>
      <c r="I19" s="333" t="n"/>
      <c r="J19" s="332" t="n">
        <v>1389</v>
      </c>
      <c r="K19" s="333" t="n"/>
      <c r="L19" s="332" t="n">
        <v>1655</v>
      </c>
      <c r="M19" s="333" t="n"/>
      <c r="N19" s="332" t="n">
        <v>1112</v>
      </c>
      <c r="O19" s="333" t="n"/>
      <c r="P19" s="332" t="n">
        <v>1032</v>
      </c>
      <c r="Q19" s="333" t="n"/>
      <c r="R19" s="332" t="n">
        <v>1255</v>
      </c>
      <c r="S19" s="333" t="n"/>
      <c r="T19" s="332" t="n">
        <v>1032</v>
      </c>
      <c r="U19" s="333" t="n"/>
      <c r="V19" s="332" t="n">
        <v>2699</v>
      </c>
      <c r="W19" s="333" t="n"/>
      <c r="X19" s="332" t="n">
        <v>3570</v>
      </c>
      <c r="Y19" s="333" t="n"/>
      <c r="Z19" s="332" t="n">
        <v>3497</v>
      </c>
      <c r="AA19" s="333" t="n"/>
      <c r="AB19" s="332" t="n">
        <v>3419</v>
      </c>
      <c r="AC19" s="333" t="n"/>
      <c r="AD19" s="332" t="n">
        <v>3419</v>
      </c>
      <c r="AE19" s="333" t="n"/>
      <c r="AF19" s="332" t="n">
        <v>3419</v>
      </c>
      <c r="AG19" s="333" t="n"/>
      <c r="AH19" s="332" t="n">
        <v>1723</v>
      </c>
      <c r="AI19" s="333" t="n"/>
      <c r="AJ19" s="332" t="n">
        <v>2832</v>
      </c>
      <c r="AK19" s="333" t="n"/>
      <c r="AL19" s="332" t="n">
        <v>1770</v>
      </c>
      <c r="AM19" s="333" t="n"/>
      <c r="AN19" s="332" t="n">
        <v>527</v>
      </c>
      <c r="AO19" s="333" t="n"/>
      <c r="AP19" s="332" t="n">
        <v>527</v>
      </c>
      <c r="AQ19" s="333" t="n"/>
      <c r="AR19" s="332" t="n">
        <v>527</v>
      </c>
      <c r="AS19" s="333" t="n"/>
      <c r="AT19" s="332" t="n">
        <v>527</v>
      </c>
      <c r="AU19" s="333" t="n"/>
      <c r="AV19" s="332" t="n">
        <v>527</v>
      </c>
      <c r="AW19" s="333" t="n"/>
      <c r="AX19" s="332" t="n">
        <v>1494</v>
      </c>
      <c r="AY19" s="333" t="n"/>
      <c r="AZ19" s="332" t="n">
        <v>1161</v>
      </c>
      <c r="BA19" s="333" t="n"/>
      <c r="BB19" s="332" t="n">
        <v>847</v>
      </c>
      <c r="BC19" s="333" t="n"/>
      <c r="BD19" s="332" t="n">
        <v>735</v>
      </c>
      <c r="BE19" s="333" t="n"/>
      <c r="BF19" s="332" t="n">
        <v>842</v>
      </c>
      <c r="BG19" s="333" t="n"/>
      <c r="BH19" s="332" t="n">
        <v>517</v>
      </c>
      <c r="BI19" s="333" t="n"/>
      <c r="BJ19" s="332" t="n">
        <v>491</v>
      </c>
      <c r="BK19" s="333" t="n"/>
      <c r="BL19" s="195">
        <f>AVERAGE(B19,D19,F19,H19,J19,L19,N19,P19,R19,T19,V19,X19,Z19,AB19,AD19,AF19,AH19,AJ19,AL19,AN19,AP19,AR19,AT19,AV19,AX19,AZ19,BB19,BD19,BF19,BH19,BJ19)</f>
        <v/>
      </c>
      <c r="BM19" s="196" t="n"/>
      <c r="BN19" s="195">
        <f>SUM(B19,D19,F19,H19,J19,L19,N19,P19,R19,T19,V19,X19,Z19,AB19,AD19,AF19,AH19,AJ19,AL19,AN19,AP19,AR19,AT19,AV19,AX19,AZ19,BB19,BD19,BF19,BH19,BJ19)</f>
        <v/>
      </c>
      <c r="BO19" s="155" t="n"/>
    </row>
    <row r="20">
      <c r="A20" s="6" t="inlineStr">
        <is>
          <t>Составная конверсия «Voice-авторизация»:</t>
        </is>
      </c>
      <c r="B20" s="319" t="n"/>
      <c r="C20" s="323" t="n"/>
      <c r="D20" s="319" t="n"/>
      <c r="E20" s="323" t="n"/>
      <c r="F20" s="319" t="n"/>
      <c r="G20" s="323" t="n"/>
      <c r="H20" s="319" t="n"/>
      <c r="I20" s="323" t="n"/>
      <c r="J20" s="319" t="n"/>
      <c r="K20" s="323" t="n"/>
      <c r="L20" s="319" t="n"/>
      <c r="M20" s="323" t="n"/>
      <c r="N20" s="319" t="n"/>
      <c r="O20" s="323" t="n"/>
      <c r="P20" s="319" t="n"/>
      <c r="Q20" s="323" t="n"/>
      <c r="R20" s="319" t="n"/>
      <c r="S20" s="323" t="n"/>
      <c r="T20" s="319" t="n"/>
      <c r="U20" s="323" t="n"/>
      <c r="V20" s="319" t="n"/>
      <c r="W20" s="323" t="n"/>
      <c r="X20" s="319" t="n"/>
      <c r="Y20" s="323" t="n"/>
      <c r="Z20" s="319" t="n"/>
      <c r="AA20" s="323" t="n"/>
      <c r="AB20" s="319" t="n"/>
      <c r="AC20" s="323" t="n"/>
      <c r="AD20" s="319" t="n"/>
      <c r="AE20" s="323" t="n"/>
      <c r="AF20" s="319" t="n"/>
      <c r="AG20" s="323" t="n"/>
      <c r="AH20" s="319" t="n"/>
      <c r="AI20" s="323" t="n"/>
      <c r="AJ20" s="319" t="n"/>
      <c r="AK20" s="323" t="n"/>
      <c r="AL20" s="319" t="n"/>
      <c r="AM20" s="323" t="n"/>
      <c r="AN20" s="319" t="n"/>
      <c r="AO20" s="323" t="n"/>
      <c r="AP20" s="319" t="n"/>
      <c r="AQ20" s="323" t="n"/>
      <c r="AR20" s="319" t="n"/>
      <c r="AS20" s="323" t="n"/>
      <c r="AT20" s="319" t="n"/>
      <c r="AU20" s="323" t="n"/>
      <c r="AV20" s="319" t="n"/>
      <c r="AW20" s="323" t="n"/>
      <c r="AX20" s="319" t="n"/>
      <c r="AY20" s="323" t="n"/>
      <c r="AZ20" s="319" t="n"/>
      <c r="BA20" s="323" t="n"/>
      <c r="BB20" s="319" t="n"/>
      <c r="BC20" s="323" t="n"/>
      <c r="BD20" s="319" t="n"/>
      <c r="BE20" s="323" t="n"/>
      <c r="BF20" s="319" t="n"/>
      <c r="BG20" s="323" t="n"/>
      <c r="BH20" s="319" t="n"/>
      <c r="BI20" s="323" t="n"/>
      <c r="BJ20" s="319" t="n"/>
      <c r="BK20" s="323" t="n"/>
      <c r="BL20" s="167" t="n"/>
      <c r="BM20" s="170" t="n"/>
      <c r="BN20" s="167" t="n"/>
      <c r="BO20" s="155" t="n"/>
    </row>
    <row r="21">
      <c r="A21" s="9" t="inlineStr">
        <is>
          <t>Открылось окно авторизации</t>
        </is>
      </c>
      <c r="B21" s="334" t="n">
        <v>6867</v>
      </c>
      <c r="C21" s="335">
        <f>B21/B4</f>
        <v/>
      </c>
      <c r="D21" s="334" t="n">
        <v>6867</v>
      </c>
      <c r="E21" s="335">
        <f>D21/D4</f>
        <v/>
      </c>
      <c r="F21" s="334" t="n">
        <v>6867</v>
      </c>
      <c r="G21" s="335" t="n">
        <v>0.9473</v>
      </c>
      <c r="H21" s="334" t="n">
        <v>9510</v>
      </c>
      <c r="I21" s="335" t="n">
        <v>0.9403</v>
      </c>
      <c r="J21" s="334" t="n">
        <v>10643</v>
      </c>
      <c r="K21" s="335">
        <f>J21/J4</f>
        <v/>
      </c>
      <c r="L21" s="334" t="n">
        <v>10902</v>
      </c>
      <c r="M21" s="335">
        <f>L21/L4</f>
        <v/>
      </c>
      <c r="N21" s="334" t="n">
        <v>9010</v>
      </c>
      <c r="O21" s="335">
        <f>N21/N4</f>
        <v/>
      </c>
      <c r="P21" s="334" t="n">
        <v>8734</v>
      </c>
      <c r="Q21" s="335">
        <f>P21/P4</f>
        <v/>
      </c>
      <c r="R21" s="334" t="n">
        <v>8734</v>
      </c>
      <c r="S21" s="335">
        <f>R21/R4</f>
        <v/>
      </c>
      <c r="T21" s="334" t="n">
        <v>8734</v>
      </c>
      <c r="U21" s="335">
        <f>T21/T4</f>
        <v/>
      </c>
      <c r="V21" s="334" t="n">
        <v>14646</v>
      </c>
      <c r="W21" s="335">
        <f>V21/V4</f>
        <v/>
      </c>
      <c r="X21" s="334" t="n">
        <v>16871</v>
      </c>
      <c r="Y21" s="335">
        <f>X21/X4</f>
        <v/>
      </c>
      <c r="Z21" s="334" t="n">
        <v>15902</v>
      </c>
      <c r="AA21" s="335">
        <f>Z21/Z4</f>
        <v/>
      </c>
      <c r="AB21" s="334" t="n">
        <v>16973</v>
      </c>
      <c r="AC21" s="335">
        <f>AB21/AB4</f>
        <v/>
      </c>
      <c r="AD21" s="334" t="n">
        <v>16973</v>
      </c>
      <c r="AE21" s="335">
        <f>AD21/AD4</f>
        <v/>
      </c>
      <c r="AF21" s="334" t="n">
        <v>16973</v>
      </c>
      <c r="AG21" s="335">
        <f>AF21/AF4</f>
        <v/>
      </c>
      <c r="AH21" s="334" t="n">
        <v>9637</v>
      </c>
      <c r="AI21" s="335">
        <f>AH21/AH4</f>
        <v/>
      </c>
      <c r="AJ21" s="334" t="n">
        <v>13910</v>
      </c>
      <c r="AK21" s="335">
        <f>AJ21/AJ4</f>
        <v/>
      </c>
      <c r="AL21" s="334" t="n">
        <v>11539</v>
      </c>
      <c r="AM21" s="335">
        <f>AL21/AL4</f>
        <v/>
      </c>
      <c r="AN21" s="334" t="n">
        <v>6835</v>
      </c>
      <c r="AO21" s="335" t="n">
        <v>0.9379999999999999</v>
      </c>
      <c r="AP21" s="334" t="n">
        <v>11396</v>
      </c>
      <c r="AQ21" s="335" t="n">
        <v>0.9424</v>
      </c>
      <c r="AR21" s="334" t="n">
        <v>6835</v>
      </c>
      <c r="AS21" s="335" t="n">
        <v>0.9409</v>
      </c>
      <c r="AT21" s="334" t="n">
        <v>8240</v>
      </c>
      <c r="AU21" s="335" t="n">
        <v>0.9383</v>
      </c>
      <c r="AV21" s="334" t="n">
        <v>6835</v>
      </c>
      <c r="AW21" s="335" t="n">
        <v>0.929</v>
      </c>
      <c r="AX21" s="334" t="n">
        <v>11125</v>
      </c>
      <c r="AY21" s="335" t="n">
        <v>0.9421</v>
      </c>
      <c r="AZ21" s="334" t="n">
        <v>9436</v>
      </c>
      <c r="BA21" s="335" t="n">
        <v>0.9585</v>
      </c>
      <c r="BB21" s="334" t="n">
        <v>8842</v>
      </c>
      <c r="BC21" s="335">
        <f>BB21/BB4</f>
        <v/>
      </c>
      <c r="BD21" s="334" t="n">
        <v>8525</v>
      </c>
      <c r="BE21" s="335">
        <f>BD21/BD4</f>
        <v/>
      </c>
      <c r="BF21" s="334" t="n">
        <v>9281</v>
      </c>
      <c r="BG21" s="335">
        <f>BF21/BF4</f>
        <v/>
      </c>
      <c r="BH21" s="334" t="n">
        <v>7311</v>
      </c>
      <c r="BI21" s="335">
        <f>BH21/BH4</f>
        <v/>
      </c>
      <c r="BJ21" s="334" t="n">
        <v>6904</v>
      </c>
      <c r="BK21" s="335">
        <f>BJ21/BJ4</f>
        <v/>
      </c>
      <c r="BL21" s="167">
        <f>AVERAGE(B21,D21,F21,H21,J21,L21,N21,P21,R21,T21,V21,X21,Z21,AB21,AD21,AF21,AH21,AJ21,AL21,AN21,AP21,AR21,AT21,AV21,AX21,AZ21,BB21,BD21,BF21,BH21,BJ21)</f>
        <v/>
      </c>
      <c r="BM21" s="170">
        <f>BL21/BL4</f>
        <v/>
      </c>
      <c r="BN21" s="167">
        <f>SUM(B21,D21,F21,H21,J21,L21,N21,P21,R21,T21,V21,X21,Z21,AB21,AD21,AF21,AH21,AJ21,AL21,AN21,AP21,AR21,AT21,AV21,AX21,AZ21,BB21,BD21,BF21,BH21,BJ21)</f>
        <v/>
      </c>
      <c r="BO21" s="155" t="n"/>
    </row>
    <row r="22">
      <c r="A22" s="9" t="inlineStr">
        <is>
          <t>Ввёл код</t>
        </is>
      </c>
      <c r="B22" s="334" t="n">
        <v>6633</v>
      </c>
      <c r="C22" s="335">
        <f>B22/B21</f>
        <v/>
      </c>
      <c r="D22" s="334" t="n">
        <v>8275</v>
      </c>
      <c r="E22" s="335">
        <f>D22/D21</f>
        <v/>
      </c>
      <c r="F22" s="334" t="n">
        <v>6633</v>
      </c>
      <c r="G22" s="335" t="n">
        <v>0.9608</v>
      </c>
      <c r="H22" s="334" t="n">
        <v>9181</v>
      </c>
      <c r="I22" s="335" t="n">
        <v>0.9614</v>
      </c>
      <c r="J22" s="334" t="n">
        <v>10218</v>
      </c>
      <c r="K22" s="335">
        <f>J22/J21</f>
        <v/>
      </c>
      <c r="L22" s="334" t="n">
        <v>10466</v>
      </c>
      <c r="M22" s="335">
        <f>L22/L21</f>
        <v/>
      </c>
      <c r="N22" s="334" t="n">
        <v>8409</v>
      </c>
      <c r="O22" s="335">
        <f>N22/N21</f>
        <v/>
      </c>
      <c r="P22" s="334" t="n">
        <v>8409</v>
      </c>
      <c r="Q22" s="335">
        <f>P22/P21</f>
        <v/>
      </c>
      <c r="R22" s="334" t="n">
        <v>8409</v>
      </c>
      <c r="S22" s="335">
        <f>R22/R21</f>
        <v/>
      </c>
      <c r="T22" s="334" t="n">
        <v>8409</v>
      </c>
      <c r="U22" s="335">
        <f>T22/T21</f>
        <v/>
      </c>
      <c r="V22" s="334" t="n">
        <v>14087</v>
      </c>
      <c r="W22" s="335">
        <f>V22/V21</f>
        <v/>
      </c>
      <c r="X22" s="334" t="n">
        <v>16146</v>
      </c>
      <c r="Y22" s="335">
        <f>X22/X21</f>
        <v/>
      </c>
      <c r="Z22" s="334" t="n">
        <v>15287</v>
      </c>
      <c r="AA22" s="335">
        <f>Z22/Z21</f>
        <v/>
      </c>
      <c r="AB22" s="334" t="n">
        <v>16263</v>
      </c>
      <c r="AC22" s="335">
        <f>AB22/AB21</f>
        <v/>
      </c>
      <c r="AD22" s="334" t="n">
        <v>16263</v>
      </c>
      <c r="AE22" s="335">
        <f>AD22/AD21</f>
        <v/>
      </c>
      <c r="AF22" s="334" t="n">
        <v>16263</v>
      </c>
      <c r="AG22" s="335">
        <f>AF22/AF21</f>
        <v/>
      </c>
      <c r="AH22" s="334" t="n">
        <v>8341</v>
      </c>
      <c r="AI22" s="335">
        <f>AH22/AH21</f>
        <v/>
      </c>
      <c r="AJ22" s="334" t="n">
        <v>13340</v>
      </c>
      <c r="AK22" s="335">
        <f>AJ22/AJ21</f>
        <v/>
      </c>
      <c r="AL22" s="334" t="n">
        <v>11013</v>
      </c>
      <c r="AM22" s="335">
        <f>AL22/AL21</f>
        <v/>
      </c>
      <c r="AN22" s="334" t="n">
        <v>6549</v>
      </c>
      <c r="AO22" s="335" t="n">
        <v>0.955</v>
      </c>
      <c r="AP22" s="334" t="n">
        <v>6549</v>
      </c>
      <c r="AQ22" s="335" t="n">
        <v>0.9611</v>
      </c>
      <c r="AR22" s="334" t="n">
        <v>6549</v>
      </c>
      <c r="AS22" s="335" t="n">
        <v>0.9586</v>
      </c>
      <c r="AT22" s="334" t="n">
        <v>6549</v>
      </c>
      <c r="AU22" s="335" t="n">
        <v>0.9574</v>
      </c>
      <c r="AV22" s="334" t="n">
        <v>6549</v>
      </c>
      <c r="AW22" s="335" t="n">
        <v>0.9614</v>
      </c>
      <c r="AX22" s="334" t="n">
        <v>10707</v>
      </c>
      <c r="AY22" s="335" t="n">
        <v>0.9624</v>
      </c>
      <c r="AZ22" s="334" t="n">
        <v>9084</v>
      </c>
      <c r="BA22" s="335" t="n">
        <v>0.9617</v>
      </c>
      <c r="BB22" s="334" t="n">
        <v>8480</v>
      </c>
      <c r="BC22" s="335">
        <f>BB22/BB21</f>
        <v/>
      </c>
      <c r="BD22" s="334" t="n">
        <v>7715</v>
      </c>
      <c r="BE22" s="335">
        <f>BD22/BD21</f>
        <v/>
      </c>
      <c r="BF22" s="334" t="n">
        <v>8955</v>
      </c>
      <c r="BG22" s="335">
        <f>BF22/BF21</f>
        <v/>
      </c>
      <c r="BH22" s="334" t="n">
        <v>7069</v>
      </c>
      <c r="BI22" s="335">
        <f>BH22/BH21</f>
        <v/>
      </c>
      <c r="BJ22" s="334" t="n">
        <v>6650</v>
      </c>
      <c r="BK22" s="335">
        <f>BJ22/BJ21</f>
        <v/>
      </c>
      <c r="BL22" s="167">
        <f>AVERAGE(B22,D22,F22,H22,J22,L22,N22,P22,R22,T22,V22,X22,Z22,AB22,AD22,AF22,AH22,AJ22,AL22,AN22,AP22,AR22,AT22,AV22,AX22,AZ22,BB22,BD22,BF22,BH22,BJ22)</f>
        <v/>
      </c>
      <c r="BM22" s="170">
        <f>BL22/BL21</f>
        <v/>
      </c>
      <c r="BN22" s="167">
        <f>SUM(B22,D22,F22,H22,J22,L22,N22,P22,R22,T22,V22,X22,Z22,AB22,AD22,AF22,AH22,AJ22,AL22,AN22,AP22,AR22,AT22,AV22,AX22,AZ22,BB22,BD22,BF22,BH22,BJ22)</f>
        <v/>
      </c>
      <c r="BO22" s="155" t="n"/>
    </row>
    <row r="23">
      <c r="A23" s="9" t="inlineStr">
        <is>
          <t>Нажал кнопку "Проверить код"</t>
        </is>
      </c>
      <c r="B23" s="334" t="n">
        <v>6432</v>
      </c>
      <c r="C23" s="335">
        <f>B23/B21</f>
        <v/>
      </c>
      <c r="D23" s="334" t="n">
        <v>6432</v>
      </c>
      <c r="E23" s="335">
        <f>D23/D21</f>
        <v/>
      </c>
      <c r="F23" s="334" t="n">
        <v>6432</v>
      </c>
      <c r="G23" s="335" t="n">
        <v>0.9197</v>
      </c>
      <c r="H23" s="334" t="n">
        <v>8866</v>
      </c>
      <c r="I23" s="335" t="n">
        <v>0.9204</v>
      </c>
      <c r="J23" s="334" t="n">
        <v>9892</v>
      </c>
      <c r="K23" s="335">
        <f>J23/J21</f>
        <v/>
      </c>
      <c r="L23" s="334" t="n">
        <v>10122</v>
      </c>
      <c r="M23" s="335">
        <f>L23/L21</f>
        <v/>
      </c>
      <c r="N23" s="334" t="n">
        <v>8136</v>
      </c>
      <c r="O23" s="335">
        <f>N23/N21</f>
        <v/>
      </c>
      <c r="P23" s="334" t="n">
        <v>8136</v>
      </c>
      <c r="Q23" s="335">
        <f>P23/P21</f>
        <v/>
      </c>
      <c r="R23" s="334" t="n">
        <v>9104</v>
      </c>
      <c r="S23" s="335">
        <f>R23/R21</f>
        <v/>
      </c>
      <c r="T23" s="334" t="n">
        <v>8136</v>
      </c>
      <c r="U23" s="335">
        <f>T23/T21</f>
        <v/>
      </c>
      <c r="V23" s="334" t="n">
        <v>13611</v>
      </c>
      <c r="W23" s="335">
        <f>V23/V21</f>
        <v/>
      </c>
      <c r="X23" s="334" t="n">
        <v>15626</v>
      </c>
      <c r="Y23" s="335">
        <f>X23/X21</f>
        <v/>
      </c>
      <c r="Z23" s="334" t="n">
        <v>14834</v>
      </c>
      <c r="AA23" s="335">
        <f>Z23/Z21</f>
        <v/>
      </c>
      <c r="AB23" s="334" t="n">
        <v>15839</v>
      </c>
      <c r="AC23" s="335">
        <f>AB23/AB21</f>
        <v/>
      </c>
      <c r="AD23" s="334" t="n">
        <v>15839</v>
      </c>
      <c r="AE23" s="335">
        <f>AD23/AD21</f>
        <v/>
      </c>
      <c r="AF23" s="334" t="n">
        <v>15839</v>
      </c>
      <c r="AG23" s="335">
        <f>AF23/AF21</f>
        <v/>
      </c>
      <c r="AH23" s="334" t="n">
        <v>8055</v>
      </c>
      <c r="AI23" s="335">
        <f>AH23/AH21</f>
        <v/>
      </c>
      <c r="AJ23" s="334" t="n">
        <v>12886</v>
      </c>
      <c r="AK23" s="335">
        <f>AJ23/AJ21</f>
        <v/>
      </c>
      <c r="AL23" s="334" t="n">
        <v>10622</v>
      </c>
      <c r="AM23" s="335">
        <f>AL23/AL21</f>
        <v/>
      </c>
      <c r="AN23" s="334" t="n">
        <v>6293</v>
      </c>
      <c r="AO23" s="335" t="n">
        <v>0.9135</v>
      </c>
      <c r="AP23" s="334" t="n">
        <v>6293</v>
      </c>
      <c r="AQ23" s="335" t="n">
        <v>0.9202</v>
      </c>
      <c r="AR23" s="334" t="n">
        <v>6293</v>
      </c>
      <c r="AS23" s="335" t="n">
        <v>0.916</v>
      </c>
      <c r="AT23" s="334" t="n">
        <v>6293</v>
      </c>
      <c r="AU23" s="335" t="n">
        <v>0.9176</v>
      </c>
      <c r="AV23" s="334" t="n">
        <v>6293</v>
      </c>
      <c r="AW23" s="335" t="n">
        <v>0.9215</v>
      </c>
      <c r="AX23" s="334" t="n">
        <v>10316</v>
      </c>
      <c r="AY23" s="335" t="n">
        <v>0.9237</v>
      </c>
      <c r="AZ23" s="334" t="n">
        <v>8741</v>
      </c>
      <c r="BA23" s="335" t="n">
        <v>0.9224</v>
      </c>
      <c r="BB23" s="334" t="n">
        <v>8206</v>
      </c>
      <c r="BC23" s="335">
        <f>BB23/BB21</f>
        <v/>
      </c>
      <c r="BD23" s="334" t="n">
        <v>7448</v>
      </c>
      <c r="BE23" s="335">
        <f>BD23/BD21</f>
        <v/>
      </c>
      <c r="BF23" s="334" t="n">
        <v>8623</v>
      </c>
      <c r="BG23" s="335">
        <f>BF23/BF21</f>
        <v/>
      </c>
      <c r="BH23" s="334" t="n">
        <v>6811</v>
      </c>
      <c r="BI23" s="335">
        <f>BH23/BH21</f>
        <v/>
      </c>
      <c r="BJ23" s="334" t="n">
        <v>6412</v>
      </c>
      <c r="BK23" s="335">
        <f>BJ23/BJ21</f>
        <v/>
      </c>
      <c r="BL23" s="167">
        <f>AVERAGE(B23,D23,F23,H23,J23,L23,N23,P23,R23,T23,V23,X23,Z23,AB23,AD23,AF23,AH23,AJ23,AL23,AN23,AP23,AR23,AT23,AV23,AX23,AZ23,BB23,BD23,BF23,BH23,BJ23)</f>
        <v/>
      </c>
      <c r="BM23" s="170">
        <f>BL23/BL21</f>
        <v/>
      </c>
      <c r="BN23" s="167">
        <f>SUM(B23,D23,F23,H23,J23,L23,N23,P23,R23,T23,V23,X23,Z23,AB23,AD23,AF23,AH23,AJ23,AL23,AN23,AP23,AR23,AT23,AV23,AX23,AZ23,BB23,BD23,BF23,BH23,BJ23)</f>
        <v/>
      </c>
      <c r="BO23" s="155" t="n"/>
    </row>
    <row r="24" ht="15.75" customHeight="1" s="665">
      <c r="A24" s="12" t="inlineStr">
        <is>
          <t>Код принят сервером</t>
        </is>
      </c>
      <c r="B24" s="334" t="n">
        <v>6121</v>
      </c>
      <c r="C24" s="335">
        <f>B24/B21</f>
        <v/>
      </c>
      <c r="D24" s="334" t="n">
        <v>6121</v>
      </c>
      <c r="E24" s="335">
        <f>D24/D21</f>
        <v/>
      </c>
      <c r="F24" s="334" t="n">
        <v>6121</v>
      </c>
      <c r="G24" s="335" t="n">
        <v>0.8891</v>
      </c>
      <c r="H24" s="334" t="n">
        <v>8533</v>
      </c>
      <c r="I24" s="335" t="n">
        <v>0.8821</v>
      </c>
      <c r="J24" s="334" t="n">
        <v>9565</v>
      </c>
      <c r="K24" s="335">
        <f>J24/J21</f>
        <v/>
      </c>
      <c r="L24" s="334" t="n">
        <v>9794</v>
      </c>
      <c r="M24" s="335">
        <f>L24/L21</f>
        <v/>
      </c>
      <c r="N24" s="334" t="n">
        <v>8138</v>
      </c>
      <c r="O24" s="335">
        <f>N24/N21</f>
        <v/>
      </c>
      <c r="P24" s="334" t="n">
        <v>7819</v>
      </c>
      <c r="Q24" s="335">
        <f>P24/P21</f>
        <v/>
      </c>
      <c r="R24" s="334" t="n">
        <v>7819</v>
      </c>
      <c r="S24" s="335">
        <f>R24/R21</f>
        <v/>
      </c>
      <c r="T24" s="334" t="n">
        <v>7819</v>
      </c>
      <c r="U24" s="335">
        <f>T24/T21</f>
        <v/>
      </c>
      <c r="V24" s="334" t="n">
        <v>13227</v>
      </c>
      <c r="W24" s="335">
        <f>V24/V21</f>
        <v/>
      </c>
      <c r="X24" s="334" t="n">
        <v>15256</v>
      </c>
      <c r="Y24" s="335">
        <f>X24/X21</f>
        <v/>
      </c>
      <c r="Z24" s="334" t="n">
        <v>14471</v>
      </c>
      <c r="AA24" s="335">
        <f>Z24/Z21</f>
        <v/>
      </c>
      <c r="AB24" s="334" t="n">
        <v>15496</v>
      </c>
      <c r="AC24" s="335">
        <f>AB24/AB21</f>
        <v/>
      </c>
      <c r="AD24" s="334" t="n">
        <v>15496</v>
      </c>
      <c r="AE24" s="335">
        <f>AD24/AD21</f>
        <v/>
      </c>
      <c r="AF24" s="334" t="n">
        <v>15496</v>
      </c>
      <c r="AG24" s="335">
        <f>AF24/AF21</f>
        <v/>
      </c>
      <c r="AH24" s="334" t="n">
        <v>7769</v>
      </c>
      <c r="AI24" s="335">
        <f>AH24/AH21</f>
        <v/>
      </c>
      <c r="AJ24" s="334" t="n">
        <v>12487</v>
      </c>
      <c r="AK24" s="335">
        <f>AJ24/AJ21</f>
        <v/>
      </c>
      <c r="AL24" s="334" t="n">
        <v>10261</v>
      </c>
      <c r="AM24" s="335">
        <f>AL24/AL21</f>
        <v/>
      </c>
      <c r="AN24" s="334" t="n">
        <v>5976</v>
      </c>
      <c r="AO24" s="335" t="n">
        <v>0.8806</v>
      </c>
      <c r="AP24" s="334" t="n">
        <v>5976</v>
      </c>
      <c r="AQ24" s="335" t="n">
        <v>0.8848</v>
      </c>
      <c r="AR24" s="334" t="n">
        <v>5976</v>
      </c>
      <c r="AS24" s="335" t="n">
        <v>0.8797</v>
      </c>
      <c r="AT24" s="334" t="n">
        <v>5976</v>
      </c>
      <c r="AU24" s="335" t="n">
        <v>0.8855</v>
      </c>
      <c r="AV24" s="334" t="n">
        <v>5976</v>
      </c>
      <c r="AW24" s="335" t="n">
        <v>0.8905999999999999</v>
      </c>
      <c r="AX24" s="334" t="n">
        <v>9959</v>
      </c>
      <c r="AY24" s="335" t="n">
        <v>0.8831</v>
      </c>
      <c r="AZ24" s="334" t="n">
        <v>8422</v>
      </c>
      <c r="BA24" s="335" t="n">
        <v>0.8753</v>
      </c>
      <c r="BB24" s="334" t="n">
        <v>7789</v>
      </c>
      <c r="BC24" s="335">
        <f>BB24/BB21</f>
        <v/>
      </c>
      <c r="BD24" s="334" t="n">
        <v>7074</v>
      </c>
      <c r="BE24" s="335">
        <f>BD24/BD21</f>
        <v/>
      </c>
      <c r="BF24" s="334" t="n">
        <v>8337</v>
      </c>
      <c r="BG24" s="335">
        <f>BF24/BF21</f>
        <v/>
      </c>
      <c r="BH24" s="334" t="n">
        <v>6492</v>
      </c>
      <c r="BI24" s="335">
        <f>BH24/BH21</f>
        <v/>
      </c>
      <c r="BJ24" s="334" t="n">
        <v>6101</v>
      </c>
      <c r="BK24" s="335">
        <f>BJ24/BJ21</f>
        <v/>
      </c>
      <c r="BL24" s="167">
        <f>AVERAGE(B24,D24,F24,H24,J24,L24,N24,P24,R24,T24,V24,X24,Z24,AB24,AD24,AF24,AH24,AJ24,AL24,AN24,AP24,AR24,AT24,AV24,AX24,AZ24,BB24,BD24,BF24,BH24,BJ24)</f>
        <v/>
      </c>
      <c r="BM24" s="170">
        <f>BL24/BL21</f>
        <v/>
      </c>
      <c r="BN24" s="167">
        <f>SUM(B24,D24,F24,H24,J24,L24,N24,P24,R24,T24,V24,X24,Z24,AB24,AD24,AF24,AH24,AJ24,AL24,AN24,AP24,AR24,AT24,AV24,AX24,AZ24,BB24,BD24,BF24,BH24,BJ24)</f>
        <v/>
      </c>
      <c r="BO24" s="155" t="n"/>
    </row>
    <row r="25" ht="15.75" customHeight="1" s="665">
      <c r="A25" s="10" t="inlineStr">
        <is>
          <t>Сменить телефон (клик в кнопку ЛК =100%)</t>
        </is>
      </c>
      <c r="B25" s="332" t="n">
        <v>151</v>
      </c>
      <c r="C25" s="333">
        <f>B25/B6</f>
        <v/>
      </c>
      <c r="D25" s="332" t="n">
        <v>151</v>
      </c>
      <c r="E25" s="333">
        <f>D25/D6</f>
        <v/>
      </c>
      <c r="F25" s="332" t="n">
        <v>151</v>
      </c>
      <c r="G25" s="333" t="n">
        <v>0.0583</v>
      </c>
      <c r="H25" s="332" t="n">
        <v>243</v>
      </c>
      <c r="I25" s="333" t="n">
        <v>0.0573</v>
      </c>
      <c r="J25" s="332" t="n">
        <v>260</v>
      </c>
      <c r="K25" s="333">
        <f>J25/J6</f>
        <v/>
      </c>
      <c r="L25" s="332" t="n">
        <v>250</v>
      </c>
      <c r="M25" s="333">
        <f>L25/L6</f>
        <v/>
      </c>
      <c r="N25" s="332" t="n">
        <v>214</v>
      </c>
      <c r="O25" s="333">
        <f>N25/N6</f>
        <v/>
      </c>
      <c r="P25" s="332" t="n">
        <v>214</v>
      </c>
      <c r="Q25" s="333">
        <f>P25/P6</f>
        <v/>
      </c>
      <c r="R25" s="332" t="n">
        <v>214</v>
      </c>
      <c r="S25" s="333">
        <f>R25/R6</f>
        <v/>
      </c>
      <c r="T25" s="332" t="n">
        <v>214</v>
      </c>
      <c r="U25" s="333">
        <f>T25/T6</f>
        <v/>
      </c>
      <c r="V25" s="332" t="n">
        <v>323</v>
      </c>
      <c r="W25" s="333">
        <f>V25/V6</f>
        <v/>
      </c>
      <c r="X25" s="332" t="n">
        <v>436</v>
      </c>
      <c r="Y25" s="333">
        <f>X25/X6</f>
        <v/>
      </c>
      <c r="Z25" s="332" t="n">
        <v>398</v>
      </c>
      <c r="AA25" s="333">
        <f>Z25/Z6</f>
        <v/>
      </c>
      <c r="AB25" s="332" t="n">
        <v>389</v>
      </c>
      <c r="AC25" s="333">
        <f>AB25/AB6</f>
        <v/>
      </c>
      <c r="AD25" s="332" t="n">
        <v>389</v>
      </c>
      <c r="AE25" s="333">
        <f>AD25/AD6</f>
        <v/>
      </c>
      <c r="AF25" s="332" t="n">
        <v>389</v>
      </c>
      <c r="AG25" s="333">
        <f>AF25/AF6</f>
        <v/>
      </c>
      <c r="AH25" s="332" t="n">
        <v>421</v>
      </c>
      <c r="AI25" s="333">
        <f>AH25/AH6</f>
        <v/>
      </c>
      <c r="AJ25" s="332" t="n">
        <v>369</v>
      </c>
      <c r="AK25" s="333">
        <f>AJ25/AJ6</f>
        <v/>
      </c>
      <c r="AL25" s="332" t="n">
        <v>309</v>
      </c>
      <c r="AM25" s="333">
        <f>AL25/AL6</f>
        <v/>
      </c>
      <c r="AN25" s="332" t="n">
        <v>156</v>
      </c>
      <c r="AO25" s="333" t="n">
        <v>0.0655</v>
      </c>
      <c r="AP25" s="332" t="n">
        <v>277</v>
      </c>
      <c r="AQ25" s="333" t="n">
        <v>0.06</v>
      </c>
      <c r="AR25" s="332" t="n">
        <v>156</v>
      </c>
      <c r="AS25" s="333" t="n">
        <v>0.06859999999999999</v>
      </c>
      <c r="AT25" s="332" t="n">
        <v>156</v>
      </c>
      <c r="AU25" s="333" t="n">
        <v>0.0688</v>
      </c>
      <c r="AV25" s="332" t="n">
        <v>156</v>
      </c>
      <c r="AW25" s="333" t="n">
        <v>0.0614</v>
      </c>
      <c r="AX25" s="332" t="n">
        <v>262</v>
      </c>
      <c r="AY25" s="333" t="n">
        <v>0.0684</v>
      </c>
      <c r="AZ25" s="332" t="n">
        <v>222</v>
      </c>
      <c r="BA25" s="333" t="n">
        <v>0.06759999999999999</v>
      </c>
      <c r="BB25" s="332" t="n">
        <v>251</v>
      </c>
      <c r="BC25" s="333">
        <f>BB25/BB6</f>
        <v/>
      </c>
      <c r="BD25" s="332" t="n">
        <v>321</v>
      </c>
      <c r="BE25" s="333">
        <f>BD25/BD6</f>
        <v/>
      </c>
      <c r="BF25" s="332" t="n">
        <v>191</v>
      </c>
      <c r="BG25" s="333">
        <f>BF25/BF6</f>
        <v/>
      </c>
      <c r="BH25" s="332" t="n">
        <v>144</v>
      </c>
      <c r="BI25" s="333">
        <f>BH25/BH6</f>
        <v/>
      </c>
      <c r="BJ25" s="332" t="n">
        <v>173</v>
      </c>
      <c r="BK25" s="333">
        <f>BJ25/BJ6</f>
        <v/>
      </c>
      <c r="BL25" s="195">
        <f>AVERAGE(B25,D25,F25,H25,J25,L25,N25,P25,R25,T25,V25,X25,Z25,AB25,AD25,AF25,AH25,AJ25,AL25,AN25,AP25,AR25,AT25,AV25,AX25,AZ25,BB25,BD25,BF25,BH25,BJ25)</f>
        <v/>
      </c>
      <c r="BM25" s="199">
        <f>BL25/BL6</f>
        <v/>
      </c>
      <c r="BN25" s="195">
        <f>SUM(B25,D25,F25,H25,J25,L25,N25,P25,R25,T25,V25,X25,Z25,AB25,AD25,AF25,AH25,AJ25,AL25,AN25,AP25,AR25,AT25,AV25,AX25,AZ25,BB25,BD25,BF25,BH25,BJ25)</f>
        <v/>
      </c>
      <c r="BO25" s="155" t="n"/>
    </row>
    <row r="26" ht="15.75" customHeight="1" s="665">
      <c r="A26" s="10" t="inlineStr">
        <is>
          <t>СМС в авторизации повторная (100% — клик в кнопку ЛК)</t>
        </is>
      </c>
      <c r="B26" s="332" t="n">
        <v>181</v>
      </c>
      <c r="C26" s="333">
        <f>B26/B6</f>
        <v/>
      </c>
      <c r="D26" s="332" t="n">
        <v>181</v>
      </c>
      <c r="E26" s="333">
        <f>D26/D6</f>
        <v/>
      </c>
      <c r="F26" s="332" t="n">
        <v>181</v>
      </c>
      <c r="G26" s="333" t="n">
        <v>0.0847</v>
      </c>
      <c r="H26" s="332" t="n">
        <v>275</v>
      </c>
      <c r="I26" s="333" t="n">
        <v>0.0886</v>
      </c>
      <c r="J26" s="332" t="n">
        <v>354</v>
      </c>
      <c r="K26" s="333">
        <f>J26/J6</f>
        <v/>
      </c>
      <c r="L26" s="332" t="n">
        <v>373</v>
      </c>
      <c r="M26" s="333">
        <f>L26/L6</f>
        <v/>
      </c>
      <c r="N26" s="332" t="n">
        <v>283</v>
      </c>
      <c r="O26" s="333">
        <f>N26/N6</f>
        <v/>
      </c>
      <c r="P26" s="332" t="n">
        <v>283</v>
      </c>
      <c r="Q26" s="333">
        <f>P26/P6</f>
        <v/>
      </c>
      <c r="R26" s="332" t="n">
        <v>283</v>
      </c>
      <c r="S26" s="333">
        <f>R26/R6</f>
        <v/>
      </c>
      <c r="T26" s="332" t="n">
        <v>283</v>
      </c>
      <c r="U26" s="333">
        <f>T26/T6</f>
        <v/>
      </c>
      <c r="V26" s="332" t="n">
        <v>467</v>
      </c>
      <c r="W26" s="333">
        <f>V26/V6</f>
        <v/>
      </c>
      <c r="X26" s="332" t="n">
        <v>678</v>
      </c>
      <c r="Y26" s="333">
        <f>X26/X6</f>
        <v/>
      </c>
      <c r="Z26" s="332" t="n">
        <v>562</v>
      </c>
      <c r="AA26" s="333">
        <f>Z26/Z6</f>
        <v/>
      </c>
      <c r="AB26" s="332" t="n">
        <v>644</v>
      </c>
      <c r="AC26" s="333">
        <f>AB26/AB6</f>
        <v/>
      </c>
      <c r="AD26" s="332" t="n">
        <v>644</v>
      </c>
      <c r="AE26" s="333">
        <f>AD26/AD6</f>
        <v/>
      </c>
      <c r="AF26" s="332" t="n">
        <v>644</v>
      </c>
      <c r="AG26" s="333">
        <f>AF26/AF6</f>
        <v/>
      </c>
      <c r="AH26" s="332" t="n">
        <v>1214</v>
      </c>
      <c r="AI26" s="333">
        <f>AH26/AH6</f>
        <v/>
      </c>
      <c r="AJ26" s="332" t="n">
        <v>547</v>
      </c>
      <c r="AK26" s="333">
        <f>AJ26/AJ6</f>
        <v/>
      </c>
      <c r="AL26" s="332" t="n">
        <v>472</v>
      </c>
      <c r="AM26" s="333">
        <f>AL26/AL6</f>
        <v/>
      </c>
      <c r="AN26" s="332" t="n">
        <v>233</v>
      </c>
      <c r="AO26" s="333" t="n">
        <v>0.102</v>
      </c>
      <c r="AP26" s="332" t="n">
        <v>233</v>
      </c>
      <c r="AQ26" s="333" t="n">
        <v>0.08550000000000001</v>
      </c>
      <c r="AR26" s="332" t="n">
        <v>233</v>
      </c>
      <c r="AS26" s="333" t="n">
        <v>0.094</v>
      </c>
      <c r="AT26" s="332" t="n">
        <v>233</v>
      </c>
      <c r="AU26" s="333" t="n">
        <v>0.0959</v>
      </c>
      <c r="AV26" s="332" t="n">
        <v>233</v>
      </c>
      <c r="AW26" s="333" t="n">
        <v>0.09520000000000001</v>
      </c>
      <c r="AX26" s="332" t="n">
        <v>360</v>
      </c>
      <c r="AY26" s="333" t="n">
        <v>0.0941</v>
      </c>
      <c r="AZ26" s="332" t="n">
        <v>285</v>
      </c>
      <c r="BA26" s="333" t="n">
        <v>0.0842</v>
      </c>
      <c r="BB26" s="332" t="n">
        <v>348</v>
      </c>
      <c r="BC26" s="333">
        <f>BB26/BB6</f>
        <v/>
      </c>
      <c r="BD26" s="332" t="n">
        <v>722</v>
      </c>
      <c r="BE26" s="333">
        <f>BD26/BD6</f>
        <v/>
      </c>
      <c r="BF26" s="332" t="n">
        <v>258</v>
      </c>
      <c r="BG26" s="333">
        <f>BF26/BF6</f>
        <v/>
      </c>
      <c r="BH26" s="332" t="n">
        <v>177</v>
      </c>
      <c r="BI26" s="333">
        <f>BH26/BH6</f>
        <v/>
      </c>
      <c r="BJ26" s="332" t="n">
        <v>210</v>
      </c>
      <c r="BK26" s="333">
        <f>BJ26/BJ6</f>
        <v/>
      </c>
      <c r="BL26" s="195">
        <f>AVERAGE(B26,D26,F26,H26,J26,L26,N26,P26,R26,T26,V26,X26,Z26,AB26,AD26,AF26,AH26,AJ26,AL26,AN26,AP26,AR26,AT26,AV26,AX26,AZ26,BB26,BD26,BF26,BH26,BJ26)</f>
        <v/>
      </c>
      <c r="BM26" s="196">
        <f>BL26/BL6</f>
        <v/>
      </c>
      <c r="BN26" s="195">
        <f>SUM(B26,D26,F26,H26,J26,L26,N26,P26,R26,T26,V26,X26,Z26,AB26,AD26,AF26,AH26,AJ26,AL26,AN26,AP26,AR26,AT26,AV26,AX26,AZ26,BB26,BD26,BF26,BH26,BJ26)</f>
        <v/>
      </c>
      <c r="BO26" s="155" t="n"/>
    </row>
    <row r="27">
      <c r="A27" s="6" t="inlineStr">
        <is>
          <t>Составная цель «Добавление карты» во время оформления (начать оформление=100%):</t>
        </is>
      </c>
      <c r="B27" s="319" t="n"/>
      <c r="C27" s="323" t="n"/>
      <c r="D27" s="319" t="n"/>
      <c r="E27" s="323" t="n"/>
      <c r="F27" s="319" t="n"/>
      <c r="G27" s="323" t="n"/>
      <c r="H27" s="319" t="n"/>
      <c r="I27" s="323" t="n"/>
      <c r="J27" s="319" t="n"/>
      <c r="K27" s="323" t="n"/>
      <c r="L27" s="319" t="n"/>
      <c r="M27" s="323" t="n"/>
      <c r="N27" s="319" t="n"/>
      <c r="O27" s="323" t="n"/>
      <c r="P27" s="319" t="n"/>
      <c r="Q27" s="323" t="n"/>
      <c r="R27" s="319" t="n"/>
      <c r="S27" s="323" t="n"/>
      <c r="T27" s="319" t="n"/>
      <c r="U27" s="323" t="n"/>
      <c r="V27" s="319" t="n"/>
      <c r="W27" s="323" t="n"/>
      <c r="X27" s="319" t="n"/>
      <c r="Y27" s="323" t="n"/>
      <c r="Z27" s="319" t="n"/>
      <c r="AA27" s="323" t="n"/>
      <c r="AB27" s="319" t="n"/>
      <c r="AC27" s="323" t="n"/>
      <c r="AD27" s="319" t="n"/>
      <c r="AE27" s="323" t="n"/>
      <c r="AF27" s="319" t="n"/>
      <c r="AG27" s="323" t="n"/>
      <c r="AH27" s="319" t="n"/>
      <c r="AI27" s="323" t="n"/>
      <c r="AJ27" s="319" t="n"/>
      <c r="AK27" s="323" t="n"/>
      <c r="AL27" s="319" t="n"/>
      <c r="AM27" s="323" t="n"/>
      <c r="AN27" s="319" t="n"/>
      <c r="AO27" s="323" t="n"/>
      <c r="AP27" s="319" t="n"/>
      <c r="AQ27" s="323" t="n"/>
      <c r="AR27" s="319" t="n"/>
      <c r="AS27" s="323" t="n"/>
      <c r="AT27" s="319" t="n"/>
      <c r="AU27" s="323" t="n"/>
      <c r="AV27" s="319" t="n"/>
      <c r="AW27" s="323" t="n"/>
      <c r="AX27" s="319" t="n"/>
      <c r="AY27" s="323" t="n"/>
      <c r="AZ27" s="319" t="n"/>
      <c r="BA27" s="323" t="n"/>
      <c r="BB27" s="319" t="n"/>
      <c r="BC27" s="323" t="n"/>
      <c r="BD27" s="319" t="n"/>
      <c r="BE27" s="323" t="n"/>
      <c r="BF27" s="319" t="n"/>
      <c r="BG27" s="323" t="n"/>
      <c r="BH27" s="319" t="n"/>
      <c r="BI27" s="323" t="n"/>
      <c r="BJ27" s="319" t="n"/>
      <c r="BK27" s="323" t="n"/>
      <c r="BL27" s="167" t="n"/>
      <c r="BM27" s="186" t="n"/>
      <c r="BN27" s="167" t="n"/>
      <c r="BO27" s="155" t="n"/>
    </row>
    <row r="28">
      <c r="A28" s="9" t="inlineStr">
        <is>
          <t>Нажал "Добавить карту"</t>
        </is>
      </c>
      <c r="B28" s="321" t="n">
        <v>1227</v>
      </c>
      <c r="C28" s="322">
        <f>B28/B16</f>
        <v/>
      </c>
      <c r="D28" s="321" t="n">
        <v>1227</v>
      </c>
      <c r="E28" s="322">
        <f>D28/D16</f>
        <v/>
      </c>
      <c r="F28" s="321" t="n">
        <v>1227</v>
      </c>
      <c r="G28" s="322" t="n">
        <v>1.3635</v>
      </c>
      <c r="H28" s="321" t="n">
        <v>1428</v>
      </c>
      <c r="I28" s="322" t="n">
        <v>1.3219</v>
      </c>
      <c r="J28" s="321" t="n">
        <v>1416</v>
      </c>
      <c r="K28" s="322">
        <f>J28/J16</f>
        <v/>
      </c>
      <c r="L28" s="321" t="n">
        <v>1336</v>
      </c>
      <c r="M28" s="322">
        <f>L28/L16</f>
        <v/>
      </c>
      <c r="N28" s="321" t="n">
        <v>1258</v>
      </c>
      <c r="O28" s="322">
        <f>N28/N16</f>
        <v/>
      </c>
      <c r="P28" s="321" t="n">
        <v>1258</v>
      </c>
      <c r="Q28" s="322">
        <f>P28/P16</f>
        <v/>
      </c>
      <c r="R28" s="321" t="n">
        <v>1404</v>
      </c>
      <c r="S28" s="322">
        <f>R28/R16</f>
        <v/>
      </c>
      <c r="T28" s="321" t="n">
        <v>1258</v>
      </c>
      <c r="U28" s="322">
        <f>T28/T16</f>
        <v/>
      </c>
      <c r="V28" s="321" t="n">
        <v>1459</v>
      </c>
      <c r="W28" s="322">
        <f>V28/V16</f>
        <v/>
      </c>
      <c r="X28" s="321" t="n">
        <v>1520</v>
      </c>
      <c r="Y28" s="322">
        <f>X28/X16</f>
        <v/>
      </c>
      <c r="Z28" s="321" t="n">
        <v>1414</v>
      </c>
      <c r="AA28" s="322">
        <f>Z28/Z16</f>
        <v/>
      </c>
      <c r="AB28" s="321" t="n">
        <v>2027</v>
      </c>
      <c r="AC28" s="322">
        <f>AB28/AB16</f>
        <v/>
      </c>
      <c r="AD28" s="321" t="n">
        <v>1645</v>
      </c>
      <c r="AE28" s="322">
        <f>AD28/AD16</f>
        <v/>
      </c>
      <c r="AF28" s="321" t="n">
        <v>1645</v>
      </c>
      <c r="AG28" s="322">
        <f>AF28/AF16</f>
        <v/>
      </c>
      <c r="AH28" s="321" t="n">
        <v>1275</v>
      </c>
      <c r="AI28" s="322">
        <f>AH28/AH16</f>
        <v/>
      </c>
      <c r="AJ28" s="321" t="n">
        <v>1623</v>
      </c>
      <c r="AK28" s="322">
        <f>AJ28/AJ16</f>
        <v/>
      </c>
      <c r="AL28" s="321" t="n">
        <v>1453</v>
      </c>
      <c r="AM28" s="322">
        <f>AL28/AL16</f>
        <v/>
      </c>
      <c r="AN28" s="321" t="n">
        <v>1308</v>
      </c>
      <c r="AO28" s="322" t="n">
        <v>1.3003</v>
      </c>
      <c r="AP28" s="321" t="n">
        <v>1463</v>
      </c>
      <c r="AQ28" s="322" t="n">
        <v>1.3307</v>
      </c>
      <c r="AR28" s="321" t="n">
        <v>1308</v>
      </c>
      <c r="AS28" s="322" t="n">
        <v>1.3247</v>
      </c>
      <c r="AT28" s="321" t="n">
        <v>1308</v>
      </c>
      <c r="AU28" s="322" t="n">
        <v>1.3393</v>
      </c>
      <c r="AV28" s="321" t="n">
        <v>1308</v>
      </c>
      <c r="AW28" s="322" t="n">
        <v>1.3333</v>
      </c>
      <c r="AX28" s="321" t="n">
        <v>1647</v>
      </c>
      <c r="AY28" s="322" t="n">
        <v>1.2824</v>
      </c>
      <c r="AZ28" s="321" t="n">
        <v>1527</v>
      </c>
      <c r="BA28" s="322" t="n">
        <v>1.2853</v>
      </c>
      <c r="BB28" s="321" t="n">
        <v>1486</v>
      </c>
      <c r="BC28" s="322">
        <f>BB28/BB16</f>
        <v/>
      </c>
      <c r="BD28" s="321" t="n">
        <v>1390</v>
      </c>
      <c r="BE28" s="322">
        <f>BD28/BD16</f>
        <v/>
      </c>
      <c r="BF28" s="321" t="n">
        <v>1507</v>
      </c>
      <c r="BG28" s="322">
        <f>BF28/BF16</f>
        <v/>
      </c>
      <c r="BH28" s="321" t="n">
        <v>1433</v>
      </c>
      <c r="BI28" s="322">
        <f>BH28/BH16</f>
        <v/>
      </c>
      <c r="BJ28" s="321" t="n">
        <v>1455</v>
      </c>
      <c r="BK28" s="322">
        <f>BJ28/BJ16</f>
        <v/>
      </c>
      <c r="BL28" s="167">
        <f>AVERAGE(B28,D28,F28,H28,J28,L28,N28,P28,R28,T28,V28,X28,Z28,AB28,AD28,AF28,AH28,AJ28,AL28,AN28,AP28,AR28,AT28,AV28,AX28,AZ28,BB28,BD28,BF28,BH28,BJ28)</f>
        <v/>
      </c>
      <c r="BM28" s="186">
        <f>BL28/BL16</f>
        <v/>
      </c>
      <c r="BN28" s="167">
        <f>SUM(B28,D28,F28,H28,J28,L28,N28,P28,R28,T28,V28,X28,Z28,AB28,AD28,AF28,AH28,AJ28,AL28,AN28,AP28,AR28,AT28,AV28,AX28,AZ28,BB28,BD28,BF28,BH28,BJ28)</f>
        <v/>
      </c>
      <c r="BO28" s="155" t="n"/>
    </row>
    <row r="29" ht="15.75" customHeight="1" s="665">
      <c r="A29" s="9" t="inlineStr">
        <is>
          <t>Карта успешно добавлена</t>
        </is>
      </c>
      <c r="B29" s="330" t="n">
        <v>596</v>
      </c>
      <c r="C29" s="331">
        <f>B29/B28</f>
        <v/>
      </c>
      <c r="D29" s="330" t="n">
        <v>613</v>
      </c>
      <c r="E29" s="331">
        <f>D29/D28</f>
        <v/>
      </c>
      <c r="F29" s="330" t="n">
        <v>596</v>
      </c>
      <c r="G29" s="331" t="n">
        <v>0.7398</v>
      </c>
      <c r="H29" s="330" t="n">
        <v>713</v>
      </c>
      <c r="I29" s="331" t="n">
        <v>0.7249</v>
      </c>
      <c r="J29" s="330" t="n">
        <v>675</v>
      </c>
      <c r="K29" s="331">
        <f>J29/J28</f>
        <v/>
      </c>
      <c r="L29" s="330" t="n">
        <v>595</v>
      </c>
      <c r="M29" s="331">
        <f>L29/L28</f>
        <v/>
      </c>
      <c r="N29" s="330" t="n">
        <v>583</v>
      </c>
      <c r="O29" s="331">
        <f>N29/N28</f>
        <v/>
      </c>
      <c r="P29" s="330" t="n">
        <v>583</v>
      </c>
      <c r="Q29" s="331">
        <f>P29/P28</f>
        <v/>
      </c>
      <c r="R29" s="330" t="n">
        <v>623</v>
      </c>
      <c r="S29" s="331">
        <f>R29/R28</f>
        <v/>
      </c>
      <c r="T29" s="330" t="n">
        <v>583</v>
      </c>
      <c r="U29" s="331">
        <f>T29/T28</f>
        <v/>
      </c>
      <c r="V29" s="330" t="n">
        <v>656</v>
      </c>
      <c r="W29" s="331">
        <f>V29/V28</f>
        <v/>
      </c>
      <c r="X29" s="330" t="n">
        <v>618</v>
      </c>
      <c r="Y29" s="331">
        <f>X29/X28</f>
        <v/>
      </c>
      <c r="Z29" s="330" t="n">
        <v>593</v>
      </c>
      <c r="AA29" s="331">
        <f>Z29/Z28</f>
        <v/>
      </c>
      <c r="AB29" s="330" t="n">
        <v>673</v>
      </c>
      <c r="AC29" s="331">
        <f>AB29/AB28</f>
        <v/>
      </c>
      <c r="AD29" s="330" t="n">
        <v>673</v>
      </c>
      <c r="AE29" s="331">
        <f>AD29/AD28</f>
        <v/>
      </c>
      <c r="AF29" s="330" t="n">
        <v>673</v>
      </c>
      <c r="AG29" s="331">
        <f>AF29/AF28</f>
        <v/>
      </c>
      <c r="AH29" s="330" t="n">
        <v>504</v>
      </c>
      <c r="AI29" s="331">
        <f>AH29/AH28</f>
        <v/>
      </c>
      <c r="AJ29" s="330" t="n">
        <v>697</v>
      </c>
      <c r="AK29" s="331">
        <f>AJ29/AJ28</f>
        <v/>
      </c>
      <c r="AL29" s="330" t="n">
        <v>622</v>
      </c>
      <c r="AM29" s="331">
        <f>AL29/AL28</f>
        <v/>
      </c>
      <c r="AN29" s="330" t="n">
        <v>662</v>
      </c>
      <c r="AO29" s="331" t="n">
        <v>0.5842000000000001</v>
      </c>
      <c r="AP29" s="330" t="n">
        <v>533</v>
      </c>
      <c r="AQ29" s="331" t="n">
        <v>0.5711000000000001</v>
      </c>
      <c r="AR29" s="330" t="n">
        <v>533</v>
      </c>
      <c r="AS29" s="331" t="n">
        <v>0.5623</v>
      </c>
      <c r="AT29" s="330" t="n">
        <v>533</v>
      </c>
      <c r="AU29" s="331" t="n">
        <v>0.5729</v>
      </c>
      <c r="AV29" s="330" t="n">
        <v>533</v>
      </c>
      <c r="AW29" s="331" t="n">
        <v>0.548</v>
      </c>
      <c r="AX29" s="330" t="n">
        <v>729</v>
      </c>
      <c r="AY29" s="331" t="n">
        <v>0.5306</v>
      </c>
      <c r="AZ29" s="330" t="n">
        <v>619</v>
      </c>
      <c r="BA29" s="331" t="n">
        <v>0.5251</v>
      </c>
      <c r="BB29" s="330" t="n">
        <v>662</v>
      </c>
      <c r="BC29" s="331">
        <f>BB29/BB28</f>
        <v/>
      </c>
      <c r="BD29" s="330" t="n">
        <v>586</v>
      </c>
      <c r="BE29" s="331">
        <f>BD29/BD28</f>
        <v/>
      </c>
      <c r="BF29" s="330" t="n">
        <v>644</v>
      </c>
      <c r="BG29" s="331">
        <f>BF29/BF28</f>
        <v/>
      </c>
      <c r="BH29" s="330" t="n">
        <v>563</v>
      </c>
      <c r="BI29" s="331">
        <f>BH29/BH28</f>
        <v/>
      </c>
      <c r="BJ29" s="330" t="n">
        <v>625</v>
      </c>
      <c r="BK29" s="331">
        <f>BJ29/BJ28</f>
        <v/>
      </c>
      <c r="BL29" s="167">
        <f>AVERAGE(B29,D29,F29,H29,J29,L29,N29,P29,R29,T29,V29,X29,Z29,AB29,AD29,AF29,AH29,AJ29,AL29,AN29,AP29,AR29,AT29,AV29,AX29,AZ29,BB29,BD29,BF29,BH29,BJ29)</f>
        <v/>
      </c>
      <c r="BM29" s="186">
        <f>BL29/BL28</f>
        <v/>
      </c>
      <c r="BN29" s="167">
        <f>SUM(B29,D29,F29,H29,J29,L29,N29,P29,R29,T29,V29,X29,Z29,AB29,AD29,AF29,AH29,AJ29,AL29,AN29,AP29,AR29,AT29,AV29,AX29,AZ29,BB29,BD29,BF29,BH29,BJ29)</f>
        <v/>
      </c>
      <c r="BO29" s="155" t="n"/>
    </row>
    <row r="30">
      <c r="A30" s="6" t="inlineStr">
        <is>
          <t>Составная цель «Добавление карты» в профиле (Вход в ЛК = 100%):</t>
        </is>
      </c>
      <c r="B30" s="319" t="n"/>
      <c r="C30" s="323" t="n"/>
      <c r="D30" s="319" t="n"/>
      <c r="E30" s="323" t="n"/>
      <c r="F30" s="319" t="n"/>
      <c r="G30" s="323" t="n"/>
      <c r="H30" s="319" t="n"/>
      <c r="I30" s="323" t="n"/>
      <c r="J30" s="319" t="n"/>
      <c r="K30" s="323" t="n"/>
      <c r="L30" s="319" t="n"/>
      <c r="M30" s="323" t="n"/>
      <c r="N30" s="319" t="n"/>
      <c r="O30" s="323" t="n"/>
      <c r="P30" s="319" t="n"/>
      <c r="Q30" s="323" t="n"/>
      <c r="R30" s="319" t="n"/>
      <c r="S30" s="323" t="n"/>
      <c r="T30" s="319" t="n"/>
      <c r="U30" s="323" t="n"/>
      <c r="V30" s="319" t="n"/>
      <c r="W30" s="323" t="n"/>
      <c r="X30" s="319" t="n"/>
      <c r="Y30" s="323" t="n"/>
      <c r="Z30" s="319" t="n"/>
      <c r="AA30" s="323" t="n"/>
      <c r="AB30" s="319" t="n"/>
      <c r="AC30" s="323" t="n"/>
      <c r="AD30" s="319" t="n"/>
      <c r="AE30" s="323" t="n"/>
      <c r="AF30" s="319" t="n"/>
      <c r="AG30" s="323" t="n"/>
      <c r="AH30" s="319" t="n"/>
      <c r="AI30" s="323" t="n"/>
      <c r="AJ30" s="319" t="n"/>
      <c r="AK30" s="323" t="n"/>
      <c r="AL30" s="319" t="n"/>
      <c r="AM30" s="323" t="n"/>
      <c r="AN30" s="319" t="n"/>
      <c r="AO30" s="323" t="n"/>
      <c r="AP30" s="319" t="n"/>
      <c r="AQ30" s="323" t="n"/>
      <c r="AR30" s="319" t="n"/>
      <c r="AS30" s="323" t="n"/>
      <c r="AT30" s="319" t="n"/>
      <c r="AU30" s="323" t="n"/>
      <c r="AV30" s="319" t="n"/>
      <c r="AW30" s="323" t="n"/>
      <c r="AX30" s="319" t="n"/>
      <c r="AY30" s="323" t="n"/>
      <c r="AZ30" s="319" t="n"/>
      <c r="BA30" s="323" t="n"/>
      <c r="BB30" s="319" t="n"/>
      <c r="BC30" s="323" t="n"/>
      <c r="BD30" s="319" t="n"/>
      <c r="BE30" s="323" t="n"/>
      <c r="BF30" s="319" t="n"/>
      <c r="BG30" s="323" t="n"/>
      <c r="BH30" s="319" t="n"/>
      <c r="BI30" s="323" t="n"/>
      <c r="BJ30" s="319" t="n"/>
      <c r="BK30" s="323" t="n"/>
      <c r="BL30" s="160" t="n"/>
      <c r="BM30" s="204" t="n"/>
      <c r="BN30" s="160" t="n"/>
      <c r="BO30" s="155" t="n"/>
    </row>
    <row r="31">
      <c r="A31" s="9" t="inlineStr">
        <is>
          <t>Нажал "Добавить карту"</t>
        </is>
      </c>
      <c r="B31" s="321" t="n">
        <v>50</v>
      </c>
      <c r="C31" s="322">
        <f>B31/B4</f>
        <v/>
      </c>
      <c r="D31" s="321" t="n">
        <v>50</v>
      </c>
      <c r="E31" s="322">
        <f>D31/D4</f>
        <v/>
      </c>
      <c r="F31" s="321" t="n">
        <v>50</v>
      </c>
      <c r="G31" s="322" t="n">
        <v>0.0074</v>
      </c>
      <c r="H31" s="321" t="n">
        <v>62</v>
      </c>
      <c r="I31" s="322" t="n">
        <v>0.0092</v>
      </c>
      <c r="J31" s="321" t="n">
        <v>63</v>
      </c>
      <c r="K31" s="322">
        <f>J31/J4</f>
        <v/>
      </c>
      <c r="L31" s="321" t="n">
        <v>37</v>
      </c>
      <c r="M31" s="322">
        <f>L31/L4</f>
        <v/>
      </c>
      <c r="N31" s="321" t="n">
        <v>39</v>
      </c>
      <c r="O31" s="322">
        <f>N31/N4</f>
        <v/>
      </c>
      <c r="P31" s="321" t="n">
        <v>49</v>
      </c>
      <c r="Q31" s="322">
        <f>P31/P4</f>
        <v/>
      </c>
      <c r="R31" s="321" t="n">
        <v>49</v>
      </c>
      <c r="S31" s="322">
        <f>R31/R4</f>
        <v/>
      </c>
      <c r="T31" s="321" t="n">
        <v>49</v>
      </c>
      <c r="U31" s="322">
        <f>T31/T4</f>
        <v/>
      </c>
      <c r="V31" s="321" t="n">
        <v>62</v>
      </c>
      <c r="W31" s="322">
        <f>V31/V4</f>
        <v/>
      </c>
      <c r="X31" s="321" t="n">
        <v>64</v>
      </c>
      <c r="Y31" s="322">
        <f>X31/X4</f>
        <v/>
      </c>
      <c r="Z31" s="321" t="n">
        <v>52</v>
      </c>
      <c r="AA31" s="322">
        <f>Z31/Z4</f>
        <v/>
      </c>
      <c r="AB31" s="321" t="n">
        <v>49</v>
      </c>
      <c r="AC31" s="322">
        <f>AB31/AB4</f>
        <v/>
      </c>
      <c r="AD31" s="321" t="n">
        <v>49</v>
      </c>
      <c r="AE31" s="322">
        <f>AD31/AD4</f>
        <v/>
      </c>
      <c r="AF31" s="321" t="n">
        <v>49</v>
      </c>
      <c r="AG31" s="322">
        <f>AF31/AF4</f>
        <v/>
      </c>
      <c r="AH31" s="321" t="n">
        <v>33</v>
      </c>
      <c r="AI31" s="322">
        <f>AH31/AH4</f>
        <v/>
      </c>
      <c r="AJ31" s="321" t="n">
        <v>56</v>
      </c>
      <c r="AK31" s="322">
        <f>AJ31/AJ4</f>
        <v/>
      </c>
      <c r="AL31" s="321" t="n">
        <v>49</v>
      </c>
      <c r="AM31" s="322">
        <f>AL31/AL4</f>
        <v/>
      </c>
      <c r="AN31" s="321" t="n">
        <v>32</v>
      </c>
      <c r="AO31" s="322" t="n">
        <v>0.0064</v>
      </c>
      <c r="AP31" s="321" t="n">
        <v>45</v>
      </c>
      <c r="AQ31" s="322" t="n">
        <v>0.0059</v>
      </c>
      <c r="AR31" s="321" t="n">
        <v>32</v>
      </c>
      <c r="AS31" s="322" t="n">
        <v>0.0066</v>
      </c>
      <c r="AT31" s="321" t="n">
        <v>32</v>
      </c>
      <c r="AU31" s="322" t="n">
        <v>0.005</v>
      </c>
      <c r="AV31" s="321" t="n">
        <v>32</v>
      </c>
      <c r="AW31" s="322" t="n">
        <v>0.0074</v>
      </c>
      <c r="AX31" s="321" t="n">
        <v>56</v>
      </c>
      <c r="AY31" s="322" t="n">
        <v>0.0062</v>
      </c>
      <c r="AZ31" s="321" t="n">
        <v>43</v>
      </c>
      <c r="BA31" s="322" t="n">
        <v>0.0069</v>
      </c>
      <c r="BB31" s="321" t="n">
        <v>48</v>
      </c>
      <c r="BC31" s="322">
        <f>BB31/BB4</f>
        <v/>
      </c>
      <c r="BD31" s="321" t="n">
        <v>46</v>
      </c>
      <c r="BE31" s="322">
        <f>BD31/BD4</f>
        <v/>
      </c>
      <c r="BF31" s="321" t="n"/>
      <c r="BG31" s="322">
        <f>BF31/BF4</f>
        <v/>
      </c>
      <c r="BH31" s="321" t="n"/>
      <c r="BI31" s="322">
        <f>BH31/BH4</f>
        <v/>
      </c>
      <c r="BJ31" s="321" t="n"/>
      <c r="BK31" s="322">
        <f>BJ31/BJ4</f>
        <v/>
      </c>
      <c r="BL31" s="167">
        <f>AVERAGE(B31,D31,F31,H31,J31,L31,N31,P31,R31,T31,V31,X31,Z31,AB31,AD31,AF31,AH31,AJ31,AL31,AN31,AP31,AR31,AT31,AV31,AX31,AZ31,BB31,BD31,BF31,BH31,BJ31)</f>
        <v/>
      </c>
      <c r="BM31" s="186">
        <f>BL31/BL4</f>
        <v/>
      </c>
      <c r="BN31" s="167">
        <f>SUM(B31,D31,F31,H31,J31,L31,N31,P31,R31,T31,V31,X31,Z31,AB31,AD31,AF31,AH31,AJ31,AL31,AN31,AP31,AR31,AT31,AV31,AX31,AZ31,BB31,BD31,BF31,BH31,BJ31)</f>
        <v/>
      </c>
      <c r="BO31" s="155" t="n"/>
    </row>
    <row r="32" ht="15.75" customHeight="1" s="665">
      <c r="A32" s="9" t="inlineStr">
        <is>
          <t>Карта успешно добавлена</t>
        </is>
      </c>
      <c r="B32" s="321" t="n">
        <v>1</v>
      </c>
      <c r="C32" s="322">
        <f>B32/B31</f>
        <v/>
      </c>
      <c r="D32" s="321" t="n">
        <v>1</v>
      </c>
      <c r="E32" s="322">
        <f>D32/D31</f>
        <v/>
      </c>
      <c r="F32" s="321" t="n">
        <v>1</v>
      </c>
      <c r="G32" s="322" t="n">
        <v>0</v>
      </c>
      <c r="H32" s="321" t="n"/>
      <c r="I32" s="322" t="n">
        <v>0</v>
      </c>
      <c r="J32" s="321" t="n"/>
      <c r="K32" s="322">
        <f>J32/J31</f>
        <v/>
      </c>
      <c r="L32" s="321" t="n"/>
      <c r="M32" s="322">
        <f>L32/L31</f>
        <v/>
      </c>
      <c r="N32" s="321" t="n"/>
      <c r="O32" s="322">
        <f>N32/N31</f>
        <v/>
      </c>
      <c r="P32" s="321" t="n">
        <v>2</v>
      </c>
      <c r="Q32" s="322">
        <f>P32/P31</f>
        <v/>
      </c>
      <c r="R32" s="321" t="n">
        <v>2</v>
      </c>
      <c r="S32" s="322">
        <f>R32/R31</f>
        <v/>
      </c>
      <c r="T32" s="321" t="n">
        <v>2</v>
      </c>
      <c r="U32" s="322">
        <f>T32/T31</f>
        <v/>
      </c>
      <c r="V32" s="321" t="n"/>
      <c r="W32" s="322">
        <f>V32/V31</f>
        <v/>
      </c>
      <c r="X32" s="321" t="n"/>
      <c r="Y32" s="322">
        <f>X32/X31</f>
        <v/>
      </c>
      <c r="Z32" s="321" t="n"/>
      <c r="AA32" s="322">
        <f>Z32/Z31</f>
        <v/>
      </c>
      <c r="AB32" s="321" t="n"/>
      <c r="AC32" s="322">
        <f>AB32/AB31</f>
        <v/>
      </c>
      <c r="AD32" s="321" t="n"/>
      <c r="AE32" s="322">
        <f>AD32/AD31</f>
        <v/>
      </c>
      <c r="AF32" s="321" t="n"/>
      <c r="AG32" s="322">
        <f>AF32/AF31</f>
        <v/>
      </c>
      <c r="AH32" s="321" t="n"/>
      <c r="AI32" s="322">
        <f>AH32/AH31</f>
        <v/>
      </c>
      <c r="AJ32" s="321" t="n">
        <v>1</v>
      </c>
      <c r="AK32" s="322">
        <f>AJ32/AJ31</f>
        <v/>
      </c>
      <c r="AL32" s="321" t="n"/>
      <c r="AM32" s="322">
        <f>AL32/AL31</f>
        <v/>
      </c>
      <c r="AN32" s="321" t="n"/>
      <c r="AO32" s="322" t="n">
        <v>0</v>
      </c>
      <c r="AP32" s="321" t="n"/>
      <c r="AQ32" s="322" t="n">
        <v>0</v>
      </c>
      <c r="AR32" s="321" t="n"/>
      <c r="AS32" s="322" t="n">
        <v>0.0133</v>
      </c>
      <c r="AT32" s="321" t="n"/>
      <c r="AU32" s="322" t="n">
        <v>0</v>
      </c>
      <c r="AV32" s="321" t="n"/>
      <c r="AW32" s="322" t="n">
        <v>0</v>
      </c>
      <c r="AX32" s="321" t="n"/>
      <c r="AY32" s="322" t="n">
        <v>0</v>
      </c>
      <c r="AZ32" s="321" t="n"/>
      <c r="BA32" s="322" t="n">
        <v>0</v>
      </c>
      <c r="BB32" s="321" t="n"/>
      <c r="BC32" s="322">
        <f>BB32/BB31</f>
        <v/>
      </c>
      <c r="BD32" s="321" t="n">
        <v>1</v>
      </c>
      <c r="BE32" s="322">
        <f>BD32/BD31</f>
        <v/>
      </c>
      <c r="BF32" s="321" t="n"/>
      <c r="BG32" s="322">
        <f>BF32/BF31</f>
        <v/>
      </c>
      <c r="BH32" s="321" t="n"/>
      <c r="BI32" s="322">
        <f>BH32/BH31</f>
        <v/>
      </c>
      <c r="BJ32" s="321" t="n"/>
      <c r="BK32" s="322">
        <f>BJ32/BJ31</f>
        <v/>
      </c>
      <c r="BL32" s="177">
        <f>AVERAGE(B32,D32,F32,H32,J32,L32,N32,P32,R32,T32,V32,X32,Z32,AB32,AD32,AF32,AH32,AJ32,AL32,AN32,AP32,AR32,AT32,AV32,AX32,AZ32,BB32,BD32,BF32,BH32,BJ32)</f>
        <v/>
      </c>
      <c r="BM32" s="205">
        <f>BL32/BL31</f>
        <v/>
      </c>
      <c r="BN32" s="177">
        <f>SUM(B32,D32,F32,H32,J32,L32,N32,P32,R32,T32,V32,X32,Z32,AB32,AD32,AF32,AH32,AJ32,AL32,AN32,AP32,AR32,AT32,AV32,AX32,AZ32,BB32,BD32,BF32,BH32,BJ32)</f>
        <v/>
      </c>
      <c r="BO32" s="155" t="n"/>
    </row>
    <row r="33" ht="15.75" customHeight="1" s="665">
      <c r="A33" s="54" t="inlineStr">
        <is>
          <t xml:space="preserve">Ошибка в авторизации </t>
        </is>
      </c>
      <c r="B33" s="332" t="n">
        <v>32</v>
      </c>
      <c r="C33" s="333">
        <f>B33/B4</f>
        <v/>
      </c>
      <c r="D33" s="332" t="n">
        <v>32</v>
      </c>
      <c r="E33" s="333">
        <f>D33/D4</f>
        <v/>
      </c>
      <c r="F33" s="332" t="n">
        <v>32</v>
      </c>
      <c r="G33" s="333" t="n">
        <v>0.0156</v>
      </c>
      <c r="H33" s="332" t="n">
        <v>40</v>
      </c>
      <c r="I33" s="333" t="n">
        <v>0.0019</v>
      </c>
      <c r="J33" s="332" t="n">
        <v>40</v>
      </c>
      <c r="K33" s="333">
        <f>J33/J4</f>
        <v/>
      </c>
      <c r="L33" s="332" t="n">
        <v>56</v>
      </c>
      <c r="M33" s="333">
        <f>L33/L4</f>
        <v/>
      </c>
      <c r="N33" s="332" t="n">
        <v>33</v>
      </c>
      <c r="O33" s="333">
        <f>N33/N4</f>
        <v/>
      </c>
      <c r="P33" s="332" t="n">
        <v>33</v>
      </c>
      <c r="Q33" s="333">
        <f>P33/P4</f>
        <v/>
      </c>
      <c r="R33" s="332" t="n">
        <v>33</v>
      </c>
      <c r="S33" s="333">
        <f>R33/R4</f>
        <v/>
      </c>
      <c r="T33" s="332" t="n">
        <v>33</v>
      </c>
      <c r="U33" s="333">
        <f>T33/T4</f>
        <v/>
      </c>
      <c r="V33" s="332" t="n">
        <v>59</v>
      </c>
      <c r="W33" s="333">
        <f>V33/V4</f>
        <v/>
      </c>
      <c r="X33" s="332" t="n">
        <v>101</v>
      </c>
      <c r="Y33" s="333">
        <f>X33/X4</f>
        <v/>
      </c>
      <c r="Z33" s="332" t="n">
        <v>33</v>
      </c>
      <c r="AA33" s="333">
        <f>Z33/Z4</f>
        <v/>
      </c>
      <c r="AB33" s="332" t="n">
        <v>30</v>
      </c>
      <c r="AC33" s="333">
        <f>AB33/AB4</f>
        <v/>
      </c>
      <c r="AD33" s="332" t="n">
        <v>30</v>
      </c>
      <c r="AE33" s="333">
        <f>AD33/AD4</f>
        <v/>
      </c>
      <c r="AF33" s="332" t="n">
        <v>30</v>
      </c>
      <c r="AG33" s="333">
        <f>AF33/AF4</f>
        <v/>
      </c>
      <c r="AH33" s="332" t="n">
        <v>37</v>
      </c>
      <c r="AI33" s="333">
        <f>AH33/AH4</f>
        <v/>
      </c>
      <c r="AJ33" s="332" t="n">
        <v>79</v>
      </c>
      <c r="AK33" s="333">
        <f>AJ33/AJ4</f>
        <v/>
      </c>
      <c r="AL33" s="332" t="n">
        <v>76</v>
      </c>
      <c r="AM33" s="333">
        <f>AL33/AL4</f>
        <v/>
      </c>
      <c r="AN33" s="332" t="n">
        <v>43</v>
      </c>
      <c r="AO33" s="333" t="n">
        <v>0.0057</v>
      </c>
      <c r="AP33" s="332" t="n">
        <v>43</v>
      </c>
      <c r="AQ33" s="333" t="n">
        <v>0.0064</v>
      </c>
      <c r="AR33" s="332" t="n">
        <v>43</v>
      </c>
      <c r="AS33" s="333" t="n">
        <v>0.0055</v>
      </c>
      <c r="AT33" s="332" t="n">
        <v>43</v>
      </c>
      <c r="AU33" s="333" t="n">
        <v>0.006</v>
      </c>
      <c r="AV33" s="332" t="n">
        <v>43</v>
      </c>
      <c r="AW33" s="333" t="n">
        <v>0.0036</v>
      </c>
      <c r="AX33" s="332" t="n">
        <v>52</v>
      </c>
      <c r="AY33" s="333" t="n">
        <v>0.0035</v>
      </c>
      <c r="AZ33" s="332" t="n">
        <v>60</v>
      </c>
      <c r="BA33" s="333" t="n">
        <v>0.0069</v>
      </c>
      <c r="BB33" s="332" t="n">
        <v>123</v>
      </c>
      <c r="BC33" s="333">
        <f>BB33/BB4</f>
        <v/>
      </c>
      <c r="BD33" s="332" t="n">
        <v>45</v>
      </c>
      <c r="BE33" s="333">
        <f>BD33/BD4</f>
        <v/>
      </c>
      <c r="BF33" s="332" t="n">
        <v>28</v>
      </c>
      <c r="BG33" s="333">
        <f>BF33/BF4</f>
        <v/>
      </c>
      <c r="BH33" s="332" t="n">
        <v>19</v>
      </c>
      <c r="BI33" s="333">
        <f>BH33/BH4</f>
        <v/>
      </c>
      <c r="BJ33" s="332" t="n">
        <v>25</v>
      </c>
      <c r="BK33" s="333">
        <f>BJ33/BJ4</f>
        <v/>
      </c>
      <c r="BL33" s="195">
        <f>AVERAGE(B33,D33,F33,H33,J33,L33,N33,P33,R33,T33,V33,X33,Z33,AB33,AD33,AF33,AH33,AJ33,AL33,AN33,AP33,AR33,AT33,AV33,AX33,AZ33,BB33,BD33,BF33,BH33,BJ33)</f>
        <v/>
      </c>
      <c r="BM33" s="196">
        <f>BL33/BL4</f>
        <v/>
      </c>
      <c r="BN33" s="195">
        <f>SUM(B33,D33,F33,H33,J33,L33,N33,P33,R33,T33,V33,X33,Z33,AB33,AD33,AF33,AH33,AJ33,AL33,AN33,AP33,AR33,AT33,AV33,AX33,AZ33,BB33,BD33,BF33,BH33,BJ33)</f>
        <v/>
      </c>
      <c r="BO33" s="155" t="n"/>
    </row>
    <row r="34">
      <c r="A34" s="344" t="inlineStr">
        <is>
          <t>Онлайн калькулятор для НК  (100% = посетители сайта):</t>
        </is>
      </c>
      <c r="B34" s="319" t="n"/>
      <c r="C34" s="323" t="n"/>
      <c r="D34" s="319" t="n"/>
      <c r="E34" s="323" t="n"/>
      <c r="F34" s="319" t="n"/>
      <c r="G34" s="323" t="n"/>
      <c r="H34" s="319" t="n"/>
      <c r="I34" s="323" t="n"/>
      <c r="J34" s="319" t="n"/>
      <c r="K34" s="323" t="n"/>
      <c r="L34" s="319" t="n"/>
      <c r="M34" s="323" t="n"/>
      <c r="N34" s="319" t="n"/>
      <c r="O34" s="323" t="n"/>
      <c r="P34" s="319" t="n"/>
      <c r="Q34" s="323" t="n"/>
      <c r="R34" s="319" t="n"/>
      <c r="S34" s="323" t="n"/>
      <c r="T34" s="319" t="n"/>
      <c r="U34" s="323" t="n"/>
      <c r="V34" s="319" t="n"/>
      <c r="W34" s="323" t="n"/>
      <c r="X34" s="319" t="n"/>
      <c r="Y34" s="323" t="n"/>
      <c r="Z34" s="319" t="n"/>
      <c r="AA34" s="323" t="n"/>
      <c r="AB34" s="319" t="n"/>
      <c r="AC34" s="323" t="n"/>
      <c r="AD34" s="319" t="n"/>
      <c r="AE34" s="323" t="n"/>
      <c r="AF34" s="319" t="n"/>
      <c r="AG34" s="323" t="n"/>
      <c r="AH34" s="319" t="n"/>
      <c r="AI34" s="323" t="n"/>
      <c r="AJ34" s="319" t="n"/>
      <c r="AK34" s="323" t="n"/>
      <c r="AL34" s="319" t="n"/>
      <c r="AM34" s="323" t="n"/>
      <c r="AN34" s="319" t="n"/>
      <c r="AO34" s="323" t="n"/>
      <c r="AP34" s="319" t="n"/>
      <c r="AQ34" s="323" t="n"/>
      <c r="AR34" s="319" t="n"/>
      <c r="AS34" s="323" t="n"/>
      <c r="AT34" s="319" t="n"/>
      <c r="AU34" s="323" t="n"/>
      <c r="AV34" s="319" t="n"/>
      <c r="AW34" s="323" t="n"/>
      <c r="AX34" s="319" t="n"/>
      <c r="AY34" s="323" t="n"/>
      <c r="AZ34" s="319" t="n"/>
      <c r="BA34" s="323" t="n"/>
      <c r="BB34" s="319" t="n"/>
      <c r="BC34" s="323" t="n"/>
      <c r="BD34" s="319" t="n"/>
      <c r="BE34" s="323" t="n"/>
      <c r="BF34" s="319" t="n"/>
      <c r="BG34" s="323" t="n"/>
      <c r="BH34" s="319" t="n"/>
      <c r="BI34" s="323" t="n"/>
      <c r="BJ34" s="319" t="n"/>
      <c r="BK34" s="323" t="n"/>
      <c r="BL34" s="167" t="n"/>
      <c r="BM34" s="186" t="n"/>
      <c r="BN34" s="167" t="n"/>
      <c r="BO34" s="155" t="n"/>
    </row>
    <row r="35">
      <c r="A35" s="345" t="inlineStr">
        <is>
          <t>Переход на калькулятор</t>
        </is>
      </c>
      <c r="B35" s="321" t="n">
        <v>651</v>
      </c>
      <c r="C35" s="322">
        <f>B35/B3</f>
        <v/>
      </c>
      <c r="D35" s="321" t="n">
        <v>651</v>
      </c>
      <c r="E35" s="322">
        <f>D35/D3</f>
        <v/>
      </c>
      <c r="F35" s="321" t="n">
        <v>651</v>
      </c>
      <c r="G35" s="322" t="n">
        <v>0.1177</v>
      </c>
      <c r="H35" s="321" t="n">
        <v>691</v>
      </c>
      <c r="I35" s="322" t="n">
        <v>0.1301</v>
      </c>
      <c r="J35" s="321" t="n">
        <v>724</v>
      </c>
      <c r="K35" s="322">
        <f>J35/J3</f>
        <v/>
      </c>
      <c r="L35" s="321" t="n">
        <v>786</v>
      </c>
      <c r="M35" s="322">
        <f>L35/L3</f>
        <v/>
      </c>
      <c r="N35" s="321" t="n">
        <v>927</v>
      </c>
      <c r="O35" s="322">
        <f>N35/N3</f>
        <v/>
      </c>
      <c r="P35" s="321" t="n">
        <v>927</v>
      </c>
      <c r="Q35" s="322">
        <f>P35/P3</f>
        <v/>
      </c>
      <c r="R35" s="321" t="n">
        <v>927</v>
      </c>
      <c r="S35" s="322">
        <f>R35/R3</f>
        <v/>
      </c>
      <c r="T35" s="321" t="n">
        <v>927</v>
      </c>
      <c r="U35" s="322">
        <f>T35/T3</f>
        <v/>
      </c>
      <c r="V35" s="321" t="n">
        <v>1095</v>
      </c>
      <c r="W35" s="322">
        <f>V35/V3</f>
        <v/>
      </c>
      <c r="X35" s="321" t="n">
        <v>1177</v>
      </c>
      <c r="Y35" s="322">
        <f>X35/X3</f>
        <v/>
      </c>
      <c r="Z35" s="321" t="n">
        <v>1128</v>
      </c>
      <c r="AA35" s="322">
        <f>Z35/Z3</f>
        <v/>
      </c>
      <c r="AB35" s="321" t="n">
        <v>929</v>
      </c>
      <c r="AC35" s="322">
        <f>AB35/AB3</f>
        <v/>
      </c>
      <c r="AD35" s="321" t="n">
        <v>929</v>
      </c>
      <c r="AE35" s="322">
        <f>AD35/AD3</f>
        <v/>
      </c>
      <c r="AF35" s="321" t="n">
        <v>929</v>
      </c>
      <c r="AG35" s="322">
        <f>AF35/AF3</f>
        <v/>
      </c>
      <c r="AH35" s="321" t="n">
        <v>881</v>
      </c>
      <c r="AI35" s="322">
        <f>AH35/AH3</f>
        <v/>
      </c>
      <c r="AJ35" s="321" t="n">
        <v>1060</v>
      </c>
      <c r="AK35" s="322">
        <f>AJ35/AJ3</f>
        <v/>
      </c>
      <c r="AL35" s="321" t="n">
        <v>1062</v>
      </c>
      <c r="AM35" s="322">
        <f>AL35/AL3</f>
        <v/>
      </c>
      <c r="AN35" s="321" t="n">
        <v>1030</v>
      </c>
      <c r="AO35" s="322" t="n">
        <v>0.1126</v>
      </c>
      <c r="AP35" s="321" t="n">
        <v>1030</v>
      </c>
      <c r="AQ35" s="322" t="n">
        <v>0.1036</v>
      </c>
      <c r="AR35" s="321" t="n">
        <v>1030</v>
      </c>
      <c r="AS35" s="322" t="n">
        <v>0.1001</v>
      </c>
      <c r="AT35" s="321" t="n">
        <v>1030</v>
      </c>
      <c r="AU35" s="322" t="n">
        <v>0.0984</v>
      </c>
      <c r="AV35" s="321" t="n">
        <v>1030</v>
      </c>
      <c r="AW35" s="322" t="n">
        <v>0.1015</v>
      </c>
      <c r="AX35" s="321" t="n">
        <v>1210</v>
      </c>
      <c r="AY35" s="322" t="n">
        <v>0.0964</v>
      </c>
      <c r="AZ35" s="321" t="n">
        <v>1070</v>
      </c>
      <c r="BA35" s="322" t="n">
        <v>0.1052</v>
      </c>
      <c r="BB35" s="321" t="n">
        <v>1048</v>
      </c>
      <c r="BC35" s="322">
        <f>BB35/BB3</f>
        <v/>
      </c>
      <c r="BD35" s="321" t="n">
        <v>1000</v>
      </c>
      <c r="BE35" s="322">
        <f>BD35/BD3</f>
        <v/>
      </c>
      <c r="BF35" s="321" t="n">
        <v>1013</v>
      </c>
      <c r="BG35" s="322">
        <f>BF35/BF3</f>
        <v/>
      </c>
      <c r="BH35" s="321" t="n">
        <v>961</v>
      </c>
      <c r="BI35" s="322">
        <f>BH35/BH3</f>
        <v/>
      </c>
      <c r="BJ35" s="321" t="n">
        <v>954</v>
      </c>
      <c r="BK35" s="322">
        <f>BJ35/BJ3</f>
        <v/>
      </c>
      <c r="BL35" s="167">
        <f>AVERAGE(B35,D35,F35,H35,J35,L35,N35,P35,R35,T35,V35,X35,Z35,AB35,AD35,AF35,AH35,AJ35,AL35,AN35,AP35,AR35,AT35,AV35,AX35,AZ35,BB35,BD35,BF35,BH35,BJ35)</f>
        <v/>
      </c>
      <c r="BM35" s="186">
        <f>BL35/BL3</f>
        <v/>
      </c>
      <c r="BN35" s="167">
        <f>SUM(B35,D35,F35,H35,J35,L35,N35,P35,R35,T35,V35,X35,Z35,AB35,AD35,AF35,AH35,AJ35,AL35,AN35,AP35,AR35,AT35,AV35,AX35,AZ35,BB35,BD35,BF35,BH35,BJ35)</f>
        <v/>
      </c>
      <c r="BO35" s="155" t="n"/>
    </row>
    <row r="36" ht="15.75" customHeight="1" s="665">
      <c r="A36" s="346" t="inlineStr">
        <is>
          <t>Оставил заявку</t>
        </is>
      </c>
      <c r="B36" s="330" t="n">
        <v>364</v>
      </c>
      <c r="C36" s="331">
        <f>B36/B35</f>
        <v/>
      </c>
      <c r="D36" s="330" t="n">
        <v>364</v>
      </c>
      <c r="E36" s="331">
        <f>D36/D35</f>
        <v/>
      </c>
      <c r="F36" s="330" t="n">
        <v>364</v>
      </c>
      <c r="G36" s="331" t="n">
        <v>0.2396</v>
      </c>
      <c r="H36" s="330" t="n">
        <v>356</v>
      </c>
      <c r="I36" s="331" t="n">
        <v>0.2831</v>
      </c>
      <c r="J36" s="330" t="n">
        <v>352</v>
      </c>
      <c r="K36" s="331">
        <f>J36/J35</f>
        <v/>
      </c>
      <c r="L36" s="330" t="n">
        <v>393</v>
      </c>
      <c r="M36" s="331">
        <f>L36/L35</f>
        <v/>
      </c>
      <c r="N36" s="330" t="n">
        <v>483</v>
      </c>
      <c r="O36" s="331">
        <f>N36/N35</f>
        <v/>
      </c>
      <c r="P36" s="330" t="n">
        <v>483</v>
      </c>
      <c r="Q36" s="331">
        <f>P36/P35</f>
        <v/>
      </c>
      <c r="R36" s="330" t="n">
        <v>483</v>
      </c>
      <c r="S36" s="331">
        <f>R36/R35</f>
        <v/>
      </c>
      <c r="T36" s="330" t="n">
        <v>483</v>
      </c>
      <c r="U36" s="331">
        <f>T36/T35</f>
        <v/>
      </c>
      <c r="V36" s="330" t="n">
        <v>510</v>
      </c>
      <c r="W36" s="331">
        <f>V36/V35</f>
        <v/>
      </c>
      <c r="X36" s="330" t="n">
        <v>578</v>
      </c>
      <c r="Y36" s="331">
        <f>X36/X35</f>
        <v/>
      </c>
      <c r="Z36" s="330" t="n">
        <v>559</v>
      </c>
      <c r="AA36" s="331">
        <f>Z36/Z35</f>
        <v/>
      </c>
      <c r="AB36" s="330" t="n">
        <v>429</v>
      </c>
      <c r="AC36" s="331">
        <f>AB36/AB35</f>
        <v/>
      </c>
      <c r="AD36" s="330" t="n">
        <v>429</v>
      </c>
      <c r="AE36" s="331">
        <f>AD36/AD35</f>
        <v/>
      </c>
      <c r="AF36" s="330" t="n">
        <v>429</v>
      </c>
      <c r="AG36" s="331">
        <f>AF36/AF35</f>
        <v/>
      </c>
      <c r="AH36" s="330" t="n">
        <v>461</v>
      </c>
      <c r="AI36" s="331">
        <f>AH36/AH35</f>
        <v/>
      </c>
      <c r="AJ36" s="330" t="n">
        <v>531</v>
      </c>
      <c r="AK36" s="331">
        <f>AJ36/AJ35</f>
        <v/>
      </c>
      <c r="AL36" s="330" t="n">
        <v>561</v>
      </c>
      <c r="AM36" s="331">
        <f>AL36/AL35</f>
        <v/>
      </c>
      <c r="AN36" s="330" t="n">
        <v>615</v>
      </c>
      <c r="AO36" s="331" t="n">
        <v>0.2955</v>
      </c>
      <c r="AP36" s="330" t="n">
        <v>575</v>
      </c>
      <c r="AQ36" s="331" t="n">
        <v>0.2997</v>
      </c>
      <c r="AR36" s="330" t="n">
        <v>615</v>
      </c>
      <c r="AS36" s="331" t="n">
        <v>0.3563</v>
      </c>
      <c r="AT36" s="330" t="n">
        <v>615</v>
      </c>
      <c r="AU36" s="331" t="n">
        <v>0.2981</v>
      </c>
      <c r="AV36" s="330" t="n">
        <v>615</v>
      </c>
      <c r="AW36" s="331" t="n">
        <v>0.3039</v>
      </c>
      <c r="AX36" s="330" t="n">
        <v>684</v>
      </c>
      <c r="AY36" s="331" t="n">
        <v>0.3626</v>
      </c>
      <c r="AZ36" s="330" t="n">
        <v>585</v>
      </c>
      <c r="BA36" s="331" t="n">
        <v>0.3726</v>
      </c>
      <c r="BB36" s="330" t="n">
        <v>572</v>
      </c>
      <c r="BC36" s="331">
        <f>BB36/BB35</f>
        <v/>
      </c>
      <c r="BD36" s="330" t="n">
        <v>537</v>
      </c>
      <c r="BE36" s="331">
        <f>BD36/BD35</f>
        <v/>
      </c>
      <c r="BF36" s="330" t="n">
        <v>556</v>
      </c>
      <c r="BG36" s="331">
        <f>BF36/BF35</f>
        <v/>
      </c>
      <c r="BH36" s="330" t="n">
        <v>570</v>
      </c>
      <c r="BI36" s="331">
        <f>BH36/BH35</f>
        <v/>
      </c>
      <c r="BJ36" s="330" t="n">
        <v>554</v>
      </c>
      <c r="BK36" s="331">
        <f>BJ36/BJ35</f>
        <v/>
      </c>
      <c r="BL36" s="167">
        <f>AVERAGE(B36,D36,F36,H36,J36,L36,N36,P36,R36,T36,V36,X36,Z36,AB36,AD36,AF36,AH36,AJ36,AL36,AN36,AP36,AR36,AT36,AV36,AX36,AZ36,BB36,BD36,BF36,BH36,BJ36)</f>
        <v/>
      </c>
      <c r="BM36" s="186">
        <f>BL36/BL35</f>
        <v/>
      </c>
      <c r="BN36" s="167">
        <f>SUM(B36,D36,F36,H36,J36,L36,N36,P36,R36,T36,V36,X36,Z36,AB36,AD36,AF36,AH36,AJ36,AL36,AN36,AP36,AR36,AT36,AV36,AX36,AZ36,BB36,BD36,BF36,BH36,BJ36)</f>
        <v/>
      </c>
      <c r="BO36" s="155" t="n"/>
      <c r="BP36" s="527" t="n"/>
    </row>
    <row r="37" ht="15.75" customHeight="1" s="665">
      <c r="A37" s="347" t="inlineStr">
        <is>
          <t>Оформление заявки НК (100% = оставил заявку):</t>
        </is>
      </c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321" t="n"/>
      <c r="N37" s="321" t="n"/>
      <c r="O37" s="321" t="n"/>
      <c r="P37" s="321" t="n"/>
      <c r="Q37" s="321" t="n"/>
      <c r="R37" s="321" t="n"/>
      <c r="S37" s="321" t="n"/>
      <c r="T37" s="321" t="n"/>
      <c r="U37" s="321" t="n"/>
      <c r="V37" s="321" t="n"/>
      <c r="W37" s="321" t="n"/>
      <c r="X37" s="321" t="n"/>
      <c r="Y37" s="321" t="n"/>
      <c r="Z37" s="321" t="n"/>
      <c r="AA37" s="321" t="n"/>
      <c r="AB37" s="321" t="n"/>
      <c r="AC37" s="321" t="n"/>
      <c r="AD37" s="321" t="n"/>
      <c r="AE37" s="321" t="n"/>
      <c r="AF37" s="321" t="n"/>
      <c r="AG37" s="321" t="n"/>
      <c r="AH37" s="321" t="n"/>
      <c r="AI37" s="321" t="n"/>
      <c r="AJ37" s="321" t="n"/>
      <c r="AK37" s="321" t="n"/>
      <c r="AL37" s="321" t="n"/>
      <c r="AM37" s="321" t="n"/>
      <c r="AN37" s="321" t="n"/>
      <c r="AO37" s="321" t="n"/>
      <c r="AP37" s="321" t="n"/>
      <c r="AQ37" s="321" t="n"/>
      <c r="AR37" s="321" t="n"/>
      <c r="AS37" s="321" t="n"/>
      <c r="AT37" s="321" t="n"/>
      <c r="AU37" s="321" t="n"/>
      <c r="AV37" s="321" t="n"/>
      <c r="AW37" s="321" t="n"/>
      <c r="AX37" s="321" t="n"/>
      <c r="AY37" s="321" t="n"/>
      <c r="AZ37" s="321" t="n"/>
      <c r="BA37" s="321" t="n"/>
      <c r="BB37" s="321" t="n"/>
      <c r="BC37" s="321" t="n"/>
      <c r="BD37" s="321" t="n"/>
      <c r="BE37" s="321" t="n"/>
      <c r="BF37" s="321" t="n"/>
      <c r="BG37" s="321" t="n"/>
      <c r="BH37" s="321" t="n"/>
      <c r="BI37" s="321" t="n"/>
      <c r="BJ37" s="321" t="n"/>
      <c r="BK37" s="321" t="n"/>
      <c r="BL37" s="535" t="inlineStr">
        <is>
          <t>Среднее в день</t>
        </is>
      </c>
      <c r="BM37" s="536" t="inlineStr">
        <is>
          <t>% конверсии</t>
        </is>
      </c>
      <c r="BN37" s="537" t="inlineStr">
        <is>
          <t>Сумма конверсий</t>
        </is>
      </c>
      <c r="BO37" s="538" t="inlineStr">
        <is>
          <t>Конверсия шага средняя</t>
        </is>
      </c>
      <c r="BP37" s="539" t="inlineStr">
        <is>
          <t>Конверсия от суммы заявок</t>
        </is>
      </c>
    </row>
    <row r="38">
      <c r="A38" s="345" t="inlineStr">
        <is>
          <t>Заполнил паспортные данные</t>
        </is>
      </c>
      <c r="B38" s="321" t="n">
        <v>160</v>
      </c>
      <c r="C38" s="322">
        <f>B38/B36</f>
        <v/>
      </c>
      <c r="D38" s="321" t="n">
        <v>160</v>
      </c>
      <c r="E38" s="322">
        <f>A4=D38/D36</f>
        <v/>
      </c>
      <c r="F38" s="321" t="n">
        <v>160</v>
      </c>
      <c r="G38" s="322" t="n">
        <v>0.3513</v>
      </c>
      <c r="H38" s="321" t="n">
        <v>145</v>
      </c>
      <c r="I38" s="322" t="n">
        <v>0.3918</v>
      </c>
      <c r="J38" s="321" t="n">
        <v>163</v>
      </c>
      <c r="K38" s="322">
        <f>J38/J36</f>
        <v/>
      </c>
      <c r="L38" s="321" t="n">
        <v>171</v>
      </c>
      <c r="M38" s="322">
        <f>L38/L36</f>
        <v/>
      </c>
      <c r="N38" s="321" t="n">
        <v>211</v>
      </c>
      <c r="O38" s="322">
        <f>N38/N36</f>
        <v/>
      </c>
      <c r="P38" s="321" t="n">
        <v>211</v>
      </c>
      <c r="Q38" s="322">
        <f>P38/P36</f>
        <v/>
      </c>
      <c r="R38" s="321" t="n">
        <v>211</v>
      </c>
      <c r="S38" s="322">
        <f>R38/R36</f>
        <v/>
      </c>
      <c r="T38" s="321" t="n">
        <v>211</v>
      </c>
      <c r="U38" s="322">
        <f>T38/T36</f>
        <v/>
      </c>
      <c r="V38" s="321" t="n">
        <v>250</v>
      </c>
      <c r="W38" s="322">
        <f>V38/V36</f>
        <v/>
      </c>
      <c r="X38" s="321" t="n">
        <v>255</v>
      </c>
      <c r="Y38" s="322">
        <f>X38/X36</f>
        <v/>
      </c>
      <c r="Z38" s="321" t="n">
        <v>216</v>
      </c>
      <c r="AA38" s="322">
        <f>Z38/Z36</f>
        <v/>
      </c>
      <c r="AB38" s="321" t="n">
        <v>195</v>
      </c>
      <c r="AC38" s="322">
        <f>AB38/AB36</f>
        <v/>
      </c>
      <c r="AD38" s="321" t="n">
        <v>195</v>
      </c>
      <c r="AE38" s="322">
        <f>AD38/AD36</f>
        <v/>
      </c>
      <c r="AF38" s="321" t="n">
        <v>195</v>
      </c>
      <c r="AG38" s="322">
        <f>AF38/AF36</f>
        <v/>
      </c>
      <c r="AH38" s="321" t="n">
        <v>214</v>
      </c>
      <c r="AI38" s="322">
        <f>AH38/AH36</f>
        <v/>
      </c>
      <c r="AJ38" s="321" t="n">
        <v>234</v>
      </c>
      <c r="AK38" s="322">
        <f>AJ38/AJ36</f>
        <v/>
      </c>
      <c r="AL38" s="321" t="n">
        <v>265</v>
      </c>
      <c r="AM38" s="322">
        <f>AL38/AL36</f>
        <v/>
      </c>
      <c r="AN38" s="321" t="n">
        <v>248</v>
      </c>
      <c r="AO38" s="322" t="n">
        <v>0.4053</v>
      </c>
      <c r="AP38" s="321" t="n">
        <v>248</v>
      </c>
      <c r="AQ38" s="322" t="n">
        <v>0.3562</v>
      </c>
      <c r="AR38" s="321" t="n">
        <v>248</v>
      </c>
      <c r="AS38" s="322" t="n">
        <v>0.4436</v>
      </c>
      <c r="AT38" s="321" t="n">
        <v>248</v>
      </c>
      <c r="AU38" s="322" t="n">
        <v>0.3931</v>
      </c>
      <c r="AV38" s="321" t="n">
        <v>248</v>
      </c>
      <c r="AW38" s="322" t="n">
        <v>0.3639</v>
      </c>
      <c r="AX38" s="321" t="n">
        <v>320</v>
      </c>
      <c r="AY38" s="322" t="n">
        <v>0.3619</v>
      </c>
      <c r="AZ38" s="321" t="n">
        <v>265</v>
      </c>
      <c r="BA38" s="322" t="n">
        <v>0.3774</v>
      </c>
      <c r="BB38" s="321" t="n">
        <v>226</v>
      </c>
      <c r="BC38" s="322">
        <f>BB38/BB36</f>
        <v/>
      </c>
      <c r="BD38" s="321" t="n">
        <v>220</v>
      </c>
      <c r="BE38" s="322">
        <f>BD38/BD36</f>
        <v/>
      </c>
      <c r="BF38" s="321" t="n">
        <v>255</v>
      </c>
      <c r="BG38" s="322">
        <f>BF38/BF36</f>
        <v/>
      </c>
      <c r="BH38" s="321" t="n">
        <v>267</v>
      </c>
      <c r="BI38" s="322">
        <f>BH38/BH36</f>
        <v/>
      </c>
      <c r="BJ38" s="321" t="n">
        <v>278</v>
      </c>
      <c r="BK38" s="322">
        <f>BJ38/BJ36</f>
        <v/>
      </c>
      <c r="BL38" s="167">
        <f>AVERAGE(B38,D38,F38,H38,J38,L38,N38,P38,R38,T38,V38,X38,Z38,AB38,AD38,AF38,AH38,AJ38,AL38,AN38,AP38,AR38,AT38,AV38,AX38,AZ38,BB38,BD38,BF38,BH38,BJ38)</f>
        <v/>
      </c>
      <c r="BM38" s="170">
        <f>BL38/BL36</f>
        <v/>
      </c>
      <c r="BN38" s="167">
        <f>SUM(B38,D38,F38,H38,J38,L38,N38,P38,R38,T38,V38,X38,Z38,AB38,AD38,AF38,AH38,AJ38,AL38,AN38,AP38,AR38,AT38,AV38,AX38,AZ38,BB38,BD38,BF38,BH38,BJ38)</f>
        <v/>
      </c>
      <c r="BO38" s="540" t="n">
        <v>1</v>
      </c>
      <c r="BP38" s="531">
        <f>BN38/BN36</f>
        <v/>
      </c>
    </row>
    <row r="39">
      <c r="A39" s="345" t="inlineStr">
        <is>
          <t>Заполнил Фотография паспорта</t>
        </is>
      </c>
      <c r="B39" s="321" t="n">
        <v>130</v>
      </c>
      <c r="C39" s="322">
        <f>B39/B38</f>
        <v/>
      </c>
      <c r="D39" s="321" t="n">
        <v>130</v>
      </c>
      <c r="E39" s="322">
        <f>D39/D38</f>
        <v/>
      </c>
      <c r="F39" s="321" t="n">
        <v>130</v>
      </c>
      <c r="G39" s="322" t="n">
        <v>0.7921</v>
      </c>
      <c r="H39" s="321" t="n">
        <v>119</v>
      </c>
      <c r="I39" s="322" t="n">
        <v>0.7763</v>
      </c>
      <c r="J39" s="321" t="n">
        <v>135</v>
      </c>
      <c r="K39" s="322">
        <f>J39/J38</f>
        <v/>
      </c>
      <c r="L39" s="321" t="n">
        <v>135</v>
      </c>
      <c r="M39" s="322">
        <f>L39/L38</f>
        <v/>
      </c>
      <c r="N39" s="321" t="n">
        <v>187</v>
      </c>
      <c r="O39" s="322">
        <f>N39/N38</f>
        <v/>
      </c>
      <c r="P39" s="321" t="n">
        <v>187</v>
      </c>
      <c r="Q39" s="322">
        <f>P39/P38</f>
        <v/>
      </c>
      <c r="R39" s="321" t="n">
        <v>161</v>
      </c>
      <c r="S39" s="322">
        <f>R39/R38</f>
        <v/>
      </c>
      <c r="T39" s="321" t="n">
        <v>187</v>
      </c>
      <c r="U39" s="322">
        <f>T39/T38</f>
        <v/>
      </c>
      <c r="V39" s="321" t="n">
        <v>202</v>
      </c>
      <c r="W39" s="322">
        <f>V39/V38</f>
        <v/>
      </c>
      <c r="X39" s="321" t="n">
        <v>209</v>
      </c>
      <c r="Y39" s="322">
        <f>X39/X38</f>
        <v/>
      </c>
      <c r="Z39" s="321" t="n">
        <v>171</v>
      </c>
      <c r="AA39" s="322">
        <f>Z39/Z38</f>
        <v/>
      </c>
      <c r="AB39" s="321" t="n">
        <v>156</v>
      </c>
      <c r="AC39" s="322">
        <f>AB39/AB38</f>
        <v/>
      </c>
      <c r="AD39" s="321" t="n">
        <v>156</v>
      </c>
      <c r="AE39" s="322">
        <f>AD39/AD38</f>
        <v/>
      </c>
      <c r="AF39" s="321" t="n">
        <v>156</v>
      </c>
      <c r="AG39" s="322">
        <f>AF39/AF38</f>
        <v/>
      </c>
      <c r="AH39" s="321" t="n">
        <v>186</v>
      </c>
      <c r="AI39" s="322">
        <f>AH39/AH38</f>
        <v/>
      </c>
      <c r="AJ39" s="321" t="n">
        <v>195</v>
      </c>
      <c r="AK39" s="322">
        <f>AJ39/AJ38</f>
        <v/>
      </c>
      <c r="AL39" s="321" t="n">
        <v>216</v>
      </c>
      <c r="AM39" s="322">
        <f>AL39/AL38</f>
        <v/>
      </c>
      <c r="AN39" s="321" t="n">
        <v>204</v>
      </c>
      <c r="AO39" s="322" t="n">
        <v>0.7701</v>
      </c>
      <c r="AP39" s="321" t="n">
        <v>204</v>
      </c>
      <c r="AQ39" s="322" t="n">
        <v>0.7936</v>
      </c>
      <c r="AR39" s="321" t="n">
        <v>204</v>
      </c>
      <c r="AS39" s="322" t="n">
        <v>0.7818000000000001</v>
      </c>
      <c r="AT39" s="321" t="n">
        <v>204</v>
      </c>
      <c r="AU39" s="322" t="n">
        <v>0.8047</v>
      </c>
      <c r="AV39" s="321" t="n">
        <v>204</v>
      </c>
      <c r="AW39" s="322" t="n">
        <v>0.7294</v>
      </c>
      <c r="AX39" s="321" t="n">
        <v>254</v>
      </c>
      <c r="AY39" s="322" t="n">
        <v>0.7833</v>
      </c>
      <c r="AZ39" s="321" t="n">
        <v>211</v>
      </c>
      <c r="BA39" s="322" t="n">
        <v>0.802</v>
      </c>
      <c r="BB39" s="321" t="n">
        <v>183</v>
      </c>
      <c r="BC39" s="322">
        <f>BB39/BB38</f>
        <v/>
      </c>
      <c r="BD39" s="321" t="n">
        <v>181</v>
      </c>
      <c r="BE39" s="322">
        <f>BD39/BD38</f>
        <v/>
      </c>
      <c r="BF39" s="321" t="n">
        <v>200</v>
      </c>
      <c r="BG39" s="322">
        <f>BF39/BF38</f>
        <v/>
      </c>
      <c r="BH39" s="321" t="n">
        <v>224</v>
      </c>
      <c r="BI39" s="322">
        <f>BH39/BH38</f>
        <v/>
      </c>
      <c r="BJ39" s="321" t="n">
        <v>239</v>
      </c>
      <c r="BK39" s="322">
        <f>BJ39/BJ38</f>
        <v/>
      </c>
      <c r="BL39" s="167">
        <f>AVERAGE(B39,D39,F39,H39,J39,L39,N39,P39,R39,T39,V39,X39,Z39,AB39,AD39,AF39,AH39,AJ39,AL39,AN39,AP39,AR39,AT39,AV39,AX39,AZ39,BB39,BD39,BF39,BH39,BJ39)</f>
        <v/>
      </c>
      <c r="BM39" s="170">
        <f>BL39/BL36</f>
        <v/>
      </c>
      <c r="BN39" s="167">
        <f>SUM(B39,D39,F39,H39,J39,L39,N39,P39,R39,T39,V39,X39,Z39,AB39,AD39,AF39,AH39,AJ39,AL39,AN39,AP39,AR39,AT39,AV39,AX39,AZ39,BB39,BD39,BF39,BH39,BJ39)</f>
        <v/>
      </c>
      <c r="BO39" s="540">
        <f>BL39/BL38</f>
        <v/>
      </c>
      <c r="BP39" s="531">
        <f>BN39/BN36</f>
        <v/>
      </c>
    </row>
    <row r="40">
      <c r="A40" s="345" t="inlineStr">
        <is>
          <t>Заполнил анкету</t>
        </is>
      </c>
      <c r="B40" s="321" t="n">
        <v>126</v>
      </c>
      <c r="C40" s="322">
        <f>B40/B38</f>
        <v/>
      </c>
      <c r="D40" s="321" t="n">
        <v>126</v>
      </c>
      <c r="E40" s="322">
        <f>D40/D38</f>
        <v/>
      </c>
      <c r="F40" s="321" t="n">
        <v>126</v>
      </c>
      <c r="G40" s="322" t="n">
        <v>0.7327</v>
      </c>
      <c r="H40" s="321" t="n">
        <v>112</v>
      </c>
      <c r="I40" s="322" t="n">
        <v>0.7237</v>
      </c>
      <c r="J40" s="321" t="n">
        <v>128</v>
      </c>
      <c r="K40" s="322">
        <f>J40/J38</f>
        <v/>
      </c>
      <c r="L40" s="321" t="n">
        <v>131</v>
      </c>
      <c r="M40" s="322">
        <f>L40/L38</f>
        <v/>
      </c>
      <c r="N40" s="321" t="n">
        <v>182</v>
      </c>
      <c r="O40" s="322">
        <f>N40/N38</f>
        <v/>
      </c>
      <c r="P40" s="321" t="n">
        <v>182</v>
      </c>
      <c r="Q40" s="322">
        <f>P40/P38</f>
        <v/>
      </c>
      <c r="R40" s="321" t="n">
        <v>182</v>
      </c>
      <c r="S40" s="322">
        <f>R40/R38</f>
        <v/>
      </c>
      <c r="T40" s="321" t="n">
        <v>182</v>
      </c>
      <c r="U40" s="322">
        <f>T40/T38</f>
        <v/>
      </c>
      <c r="V40" s="321" t="n">
        <v>191</v>
      </c>
      <c r="W40" s="322">
        <f>V40/V38</f>
        <v/>
      </c>
      <c r="X40" s="321" t="n">
        <v>203</v>
      </c>
      <c r="Y40" s="322">
        <f>X40/X38</f>
        <v/>
      </c>
      <c r="Z40" s="321" t="n">
        <v>168</v>
      </c>
      <c r="AA40" s="322">
        <f>Z40/Z38</f>
        <v/>
      </c>
      <c r="AB40" s="321" t="n">
        <v>152</v>
      </c>
      <c r="AC40" s="322">
        <f>AB40/AB38</f>
        <v/>
      </c>
      <c r="AD40" s="321" t="n">
        <v>152</v>
      </c>
      <c r="AE40" s="322">
        <f>AD40/AD38</f>
        <v/>
      </c>
      <c r="AF40" s="321" t="n">
        <v>152</v>
      </c>
      <c r="AG40" s="322">
        <f>AF40/AF38</f>
        <v/>
      </c>
      <c r="AH40" s="321" t="n">
        <v>181</v>
      </c>
      <c r="AI40" s="322">
        <f>AH40/AH38</f>
        <v/>
      </c>
      <c r="AJ40" s="321" t="n">
        <v>188</v>
      </c>
      <c r="AK40" s="322">
        <f>AJ40/AJ38</f>
        <v/>
      </c>
      <c r="AL40" s="321" t="n">
        <v>207</v>
      </c>
      <c r="AM40" s="322">
        <f>AL40/AL38</f>
        <v/>
      </c>
      <c r="AN40" s="321" t="n">
        <v>196</v>
      </c>
      <c r="AO40" s="322" t="n">
        <v>0.7241</v>
      </c>
      <c r="AP40" s="321" t="n">
        <v>194</v>
      </c>
      <c r="AQ40" s="322" t="n">
        <v>0.7431</v>
      </c>
      <c r="AR40" s="321" t="n">
        <v>194</v>
      </c>
      <c r="AS40" s="322" t="n">
        <v>0.7492</v>
      </c>
      <c r="AT40" s="321" t="n">
        <v>194</v>
      </c>
      <c r="AU40" s="322" t="n">
        <v>0.7766999999999999</v>
      </c>
      <c r="AV40" s="321" t="n">
        <v>194</v>
      </c>
      <c r="AW40" s="322" t="n">
        <v>0.7018</v>
      </c>
      <c r="AX40" s="321" t="n">
        <v>240</v>
      </c>
      <c r="AY40" s="322" t="n">
        <v>0.7291</v>
      </c>
      <c r="AZ40" s="321" t="n">
        <v>206</v>
      </c>
      <c r="BA40" s="322" t="n">
        <v>0.7208</v>
      </c>
      <c r="BB40" s="321" t="n">
        <v>175</v>
      </c>
      <c r="BC40" s="322">
        <f>BB40/BB38</f>
        <v/>
      </c>
      <c r="BD40" s="321" t="n">
        <v>173</v>
      </c>
      <c r="BE40" s="322">
        <f>BD40/BD38</f>
        <v/>
      </c>
      <c r="BF40" s="321" t="n">
        <v>194</v>
      </c>
      <c r="BG40" s="322">
        <f>BF40/BF38</f>
        <v/>
      </c>
      <c r="BH40" s="321" t="n">
        <v>215</v>
      </c>
      <c r="BI40" s="322">
        <f>BH40/BH38</f>
        <v/>
      </c>
      <c r="BJ40" s="321" t="n">
        <v>227</v>
      </c>
      <c r="BK40" s="322">
        <f>BJ40/BJ38</f>
        <v/>
      </c>
      <c r="BL40" s="167">
        <f>AVERAGE(B40,D40,F40,H40,J40,L40,N40,P40,R40,T40,V40,X40,Z40,AB40,AD40,AF40,AH40,AJ40,AL40,AN40,AP40,AR40,AT40,AV40,AX40,AZ40,BB40,BD40,BF40,BH40,BJ40)</f>
        <v/>
      </c>
      <c r="BM40" s="170">
        <f>BL40/BL36</f>
        <v/>
      </c>
      <c r="BN40" s="167">
        <f>SUM(B40,D40,F40,H40,J40,L40,N40,P40,R40,T40,V40,X40,Z40,AB40,AD40,AF40,AH40,AJ40,AL40,AN40,AP40,AR40,AT40,AV40,AX40,AZ40,BB40,BD40,BF40,BH40,BJ40)</f>
        <v/>
      </c>
      <c r="BO40" s="540">
        <f>BL40/BL39</f>
        <v/>
      </c>
      <c r="BP40" s="531">
        <f>BN40/BN36</f>
        <v/>
      </c>
    </row>
    <row r="41">
      <c r="A41" s="345" t="inlineStr">
        <is>
          <t>Банковская карта</t>
        </is>
      </c>
      <c r="B41" s="321" t="n">
        <v>107</v>
      </c>
      <c r="C41" s="322">
        <f>B41/B38</f>
        <v/>
      </c>
      <c r="D41" s="321" t="n">
        <v>107</v>
      </c>
      <c r="E41" s="322">
        <f>D41/D38</f>
        <v/>
      </c>
      <c r="F41" s="321" t="n">
        <v>107</v>
      </c>
      <c r="G41" s="322" t="n">
        <v>0.6584</v>
      </c>
      <c r="H41" s="321" t="n">
        <v>84</v>
      </c>
      <c r="I41" s="322" t="n">
        <v>0.6711</v>
      </c>
      <c r="J41" s="321" t="n">
        <v>117</v>
      </c>
      <c r="K41" s="322">
        <f>J41/J38</f>
        <v/>
      </c>
      <c r="L41" s="321" t="n">
        <v>107</v>
      </c>
      <c r="M41" s="322">
        <f>L41/L38</f>
        <v/>
      </c>
      <c r="N41" s="321" t="n">
        <v>160</v>
      </c>
      <c r="O41" s="322">
        <f>N41/N38</f>
        <v/>
      </c>
      <c r="P41" s="321" t="n">
        <v>160</v>
      </c>
      <c r="Q41" s="322">
        <f>P41/P38</f>
        <v/>
      </c>
      <c r="R41" s="321" t="n">
        <v>160</v>
      </c>
      <c r="S41" s="322">
        <f>R41/R38</f>
        <v/>
      </c>
      <c r="T41" s="321" t="n">
        <v>160</v>
      </c>
      <c r="U41" s="322">
        <f>T41/T38</f>
        <v/>
      </c>
      <c r="V41" s="321" t="n">
        <v>136</v>
      </c>
      <c r="W41" s="322">
        <f>V41/V38</f>
        <v/>
      </c>
      <c r="X41" s="321" t="n">
        <v>129</v>
      </c>
      <c r="Y41" s="322">
        <f>X41/X38</f>
        <v/>
      </c>
      <c r="Z41" s="321" t="n">
        <v>106</v>
      </c>
      <c r="AA41" s="322">
        <f>Z41/Z38</f>
        <v/>
      </c>
      <c r="AB41" s="321" t="n">
        <v>126</v>
      </c>
      <c r="AC41" s="322">
        <f>AB41/AB38</f>
        <v/>
      </c>
      <c r="AD41" s="321" t="n">
        <v>126</v>
      </c>
      <c r="AE41" s="322">
        <f>AD41/AD38</f>
        <v/>
      </c>
      <c r="AF41" s="321" t="n">
        <v>126</v>
      </c>
      <c r="AG41" s="322">
        <f>AF41/AF38</f>
        <v/>
      </c>
      <c r="AH41" s="321" t="n">
        <v>166</v>
      </c>
      <c r="AI41" s="322">
        <f>AH41/AH38</f>
        <v/>
      </c>
      <c r="AJ41" s="321" t="n">
        <v>148</v>
      </c>
      <c r="AK41" s="322">
        <f>AJ41/AJ38</f>
        <v/>
      </c>
      <c r="AL41" s="321" t="n">
        <v>167</v>
      </c>
      <c r="AM41" s="322">
        <f>AL41/AL38</f>
        <v/>
      </c>
      <c r="AN41" s="321" t="n">
        <v>168</v>
      </c>
      <c r="AO41" s="322" t="n">
        <v>0.5632</v>
      </c>
      <c r="AP41" s="321" t="n">
        <v>168</v>
      </c>
      <c r="AQ41" s="322" t="n">
        <v>0.5229</v>
      </c>
      <c r="AR41" s="321" t="n">
        <v>168</v>
      </c>
      <c r="AS41" s="322" t="n">
        <v>0.3225</v>
      </c>
      <c r="AT41" s="321" t="n">
        <v>168</v>
      </c>
      <c r="AU41" s="322" t="n">
        <v>0.6047</v>
      </c>
      <c r="AV41" s="321" t="n">
        <v>168</v>
      </c>
      <c r="AW41" s="322" t="n">
        <v>0.5642</v>
      </c>
      <c r="AX41" s="321" t="n">
        <v>194</v>
      </c>
      <c r="AY41" s="322" t="n">
        <v>0.6355</v>
      </c>
      <c r="AZ41" s="321" t="n">
        <v>173</v>
      </c>
      <c r="BA41" s="322" t="n">
        <v>0.6447000000000001</v>
      </c>
      <c r="BB41" s="321" t="n">
        <v>130</v>
      </c>
      <c r="BC41" s="322">
        <f>BB41/BB38</f>
        <v/>
      </c>
      <c r="BD41" s="321" t="n">
        <v>125</v>
      </c>
      <c r="BE41" s="322">
        <f>BD41/BD38</f>
        <v/>
      </c>
      <c r="BF41" s="321" t="n">
        <v>154</v>
      </c>
      <c r="BG41" s="322">
        <f>BF41/BF38</f>
        <v/>
      </c>
      <c r="BH41" s="321" t="n">
        <v>193</v>
      </c>
      <c r="BI41" s="322">
        <f>BH41/BH38</f>
        <v/>
      </c>
      <c r="BJ41" s="321" t="n">
        <v>202</v>
      </c>
      <c r="BK41" s="322">
        <f>BJ41/BJ38</f>
        <v/>
      </c>
      <c r="BL41" s="167">
        <f>AVERAGE(B41,D41,F41,H41,J41,L41,N41,P41,R41,T41,V41,X41,Z41,AB41,AD41,AF41,AH41,AJ41,AL41,AN41,AP41,AR41,AT41,AV41,AX41,AZ41,BB41,BD41,BF41,BH41,BJ41)</f>
        <v/>
      </c>
      <c r="BM41" s="170">
        <f>BL41/BL36</f>
        <v/>
      </c>
      <c r="BN41" s="167">
        <f>SUM(B41,D41,F41,H41,J41,L41,N41,P41,R41,T41,V41,X41,Z41,AB41,AD41,AF41,AH41,AJ41,AL41,AN41,AP41,AR41,AT41,AV41,AX41,AZ41,BB41,BD41,BF41,BH41,BJ41)</f>
        <v/>
      </c>
      <c r="BO41" s="540">
        <f>BL41/BL40</f>
        <v/>
      </c>
      <c r="BP41" s="531">
        <f>BN41/BN36</f>
        <v/>
      </c>
    </row>
    <row r="42" ht="15.75" customHeight="1" s="665">
      <c r="A42" s="346" t="inlineStr">
        <is>
          <t>Заявка успешно отправлена</t>
        </is>
      </c>
      <c r="B42" s="321" t="n">
        <v>106</v>
      </c>
      <c r="C42" s="322">
        <f>B42/B38</f>
        <v/>
      </c>
      <c r="D42" s="321" t="n">
        <v>106</v>
      </c>
      <c r="E42" s="322">
        <f>D42/D38</f>
        <v/>
      </c>
      <c r="F42" s="321" t="n">
        <v>106</v>
      </c>
      <c r="G42" s="322" t="n">
        <v>0.6584</v>
      </c>
      <c r="H42" s="321" t="n">
        <v>83</v>
      </c>
      <c r="I42" s="322" t="n">
        <v>0.6579</v>
      </c>
      <c r="J42" s="321" t="n">
        <v>117</v>
      </c>
      <c r="K42" s="322">
        <f>J42/J38</f>
        <v/>
      </c>
      <c r="L42" s="321" t="n">
        <v>105</v>
      </c>
      <c r="M42" s="322">
        <f>L42/L38</f>
        <v/>
      </c>
      <c r="N42" s="321" t="n">
        <v>157</v>
      </c>
      <c r="O42" s="322">
        <f>N42/N38</f>
        <v/>
      </c>
      <c r="P42" s="321" t="n">
        <v>157</v>
      </c>
      <c r="Q42" s="322">
        <f>P42/P38</f>
        <v/>
      </c>
      <c r="R42" s="321" t="n">
        <v>157</v>
      </c>
      <c r="S42" s="322">
        <f>R42/R38</f>
        <v/>
      </c>
      <c r="T42" s="321" t="n">
        <v>157</v>
      </c>
      <c r="U42" s="322">
        <f>T42/T38</f>
        <v/>
      </c>
      <c r="V42" s="321" t="n">
        <v>133</v>
      </c>
      <c r="W42" s="322">
        <f>V42/V38</f>
        <v/>
      </c>
      <c r="X42" s="321" t="n">
        <v>128</v>
      </c>
      <c r="Y42" s="322">
        <f>X42/X38</f>
        <v/>
      </c>
      <c r="Z42" s="321" t="n">
        <v>105</v>
      </c>
      <c r="AA42" s="322">
        <f>Z42/Z38</f>
        <v/>
      </c>
      <c r="AB42" s="321" t="n">
        <v>123</v>
      </c>
      <c r="AC42" s="322">
        <f>AB42/AB38</f>
        <v/>
      </c>
      <c r="AD42" s="321" t="n">
        <v>123</v>
      </c>
      <c r="AE42" s="322">
        <f>AD42/AD38</f>
        <v/>
      </c>
      <c r="AF42" s="321" t="n">
        <v>123</v>
      </c>
      <c r="AG42" s="322">
        <f>AF42/AF38</f>
        <v/>
      </c>
      <c r="AH42" s="321" t="n">
        <v>164</v>
      </c>
      <c r="AI42" s="322">
        <f>AH42/AH38</f>
        <v/>
      </c>
      <c r="AJ42" s="321" t="n">
        <v>144</v>
      </c>
      <c r="AK42" s="322">
        <f>AJ42/AJ38</f>
        <v/>
      </c>
      <c r="AL42" s="321" t="n">
        <v>164</v>
      </c>
      <c r="AM42" s="322">
        <f>AL42/AL38</f>
        <v/>
      </c>
      <c r="AN42" s="321" t="n">
        <v>167</v>
      </c>
      <c r="AO42" s="322" t="n">
        <v>0.5594</v>
      </c>
      <c r="AP42" s="321" t="n">
        <v>167</v>
      </c>
      <c r="AQ42" s="322" t="n">
        <v>0.5229</v>
      </c>
      <c r="AR42" s="321" t="n">
        <v>167</v>
      </c>
      <c r="AS42" s="322" t="n">
        <v>0.3225</v>
      </c>
      <c r="AT42" s="321" t="n">
        <v>167</v>
      </c>
      <c r="AU42" s="322" t="n">
        <v>0.6</v>
      </c>
      <c r="AV42" s="321" t="n">
        <v>167</v>
      </c>
      <c r="AW42" s="322" t="n">
        <v>0.5596</v>
      </c>
      <c r="AX42" s="321" t="n">
        <v>191</v>
      </c>
      <c r="AY42" s="322" t="n">
        <v>0.6355</v>
      </c>
      <c r="AZ42" s="321" t="n">
        <v>171</v>
      </c>
      <c r="BA42" s="322" t="n">
        <v>0.6395999999999999</v>
      </c>
      <c r="BB42" s="321" t="n">
        <v>129</v>
      </c>
      <c r="BC42" s="322">
        <f>BB42/BB38</f>
        <v/>
      </c>
      <c r="BD42" s="321" t="n">
        <v>123</v>
      </c>
      <c r="BE42" s="322">
        <f>BD42/BD38</f>
        <v/>
      </c>
      <c r="BF42" s="321" t="n">
        <v>149</v>
      </c>
      <c r="BG42" s="322">
        <f>BF42/BF38</f>
        <v/>
      </c>
      <c r="BH42" s="321" t="n">
        <v>192</v>
      </c>
      <c r="BI42" s="322">
        <f>BH42/BH38</f>
        <v/>
      </c>
      <c r="BJ42" s="321" t="n">
        <v>197</v>
      </c>
      <c r="BK42" s="322">
        <f>BJ42/BJ38</f>
        <v/>
      </c>
      <c r="BL42" s="167">
        <f>AVERAGE(B42,D42,F42,H42,J42,L42,N42,P42,R42,T42,V42,X42,Z42,AB42,AD42,AF42,AH42,AJ42,AL42,AN42,AP42,AR42,AT42,AV42,AX42,AZ42,BB42,BD42,BF42,BH42,BJ42)</f>
        <v/>
      </c>
      <c r="BM42" s="170">
        <f>BL42/BL36</f>
        <v/>
      </c>
      <c r="BN42" s="167">
        <f>SUM(B42,D42,F42,H42,J42,L42,N42,P42,R42,T42,V42,X42,Z42,AB42,AD42,AF42,AH42,AJ42,AL42,AN42,AP42,AR42,AT42,AV42,AX42,AZ42,BB42,BD42,BF42,BH42,BJ42)</f>
        <v/>
      </c>
      <c r="BO42" s="541">
        <f>BL42/BL41</f>
        <v/>
      </c>
      <c r="BP42" s="541">
        <f>BN42/BN36</f>
        <v/>
      </c>
    </row>
    <row r="43" ht="15.75" customHeight="1" s="665">
      <c r="A43" s="349" t="inlineStr">
        <is>
          <t>Одобрен заём НК (100% = заявка успешно оставлена)</t>
        </is>
      </c>
      <c r="B43" s="332" t="n">
        <v>17</v>
      </c>
      <c r="C43" s="333">
        <f>B43/B42</f>
        <v/>
      </c>
      <c r="D43" s="332" t="n">
        <v>17</v>
      </c>
      <c r="E43" s="333">
        <f>D43/D42</f>
        <v/>
      </c>
      <c r="F43" s="332" t="n">
        <v>17</v>
      </c>
      <c r="G43" s="333" t="n">
        <v>0.188</v>
      </c>
      <c r="H43" s="332" t="n">
        <v>16</v>
      </c>
      <c r="I43" s="333" t="n">
        <v>0.1</v>
      </c>
      <c r="J43" s="332" t="n">
        <v>13</v>
      </c>
      <c r="K43" s="333">
        <f>J43/J42</f>
        <v/>
      </c>
      <c r="L43" s="332" t="n">
        <v>18</v>
      </c>
      <c r="M43" s="333">
        <f>L43/L42</f>
        <v/>
      </c>
      <c r="N43" s="332" t="n">
        <v>24</v>
      </c>
      <c r="O43" s="333">
        <f>N43/N42</f>
        <v/>
      </c>
      <c r="P43" s="332" t="n">
        <v>24</v>
      </c>
      <c r="Q43" s="333">
        <f>P43/P42</f>
        <v/>
      </c>
      <c r="R43" s="332" t="n">
        <v>20</v>
      </c>
      <c r="S43" s="333">
        <f>R43/R42</f>
        <v/>
      </c>
      <c r="T43" s="332" t="n">
        <v>24</v>
      </c>
      <c r="U43" s="333">
        <f>T43/T42</f>
        <v/>
      </c>
      <c r="V43" s="332" t="n">
        <v>30</v>
      </c>
      <c r="W43" s="333">
        <f>V43/V42</f>
        <v/>
      </c>
      <c r="X43" s="332" t="n">
        <v>38</v>
      </c>
      <c r="Y43" s="333">
        <f>X43/X42</f>
        <v/>
      </c>
      <c r="Z43" s="332" t="n">
        <v>37</v>
      </c>
      <c r="AA43" s="333">
        <f>Z43/Z42</f>
        <v/>
      </c>
      <c r="AB43" s="332" t="n">
        <v>17</v>
      </c>
      <c r="AC43" s="333">
        <f>AB43/AB42</f>
        <v/>
      </c>
      <c r="AD43" s="332" t="n">
        <v>17</v>
      </c>
      <c r="AE43" s="333">
        <f>AD43/AD42</f>
        <v/>
      </c>
      <c r="AF43" s="332" t="n">
        <v>17</v>
      </c>
      <c r="AG43" s="333">
        <f>AF43/AF42</f>
        <v/>
      </c>
      <c r="AH43" s="332" t="n">
        <v>9</v>
      </c>
      <c r="AI43" s="333">
        <f>AH43/AH42</f>
        <v/>
      </c>
      <c r="AJ43" s="332" t="n">
        <v>32</v>
      </c>
      <c r="AK43" s="333">
        <f>AJ43/AJ42</f>
        <v/>
      </c>
      <c r="AL43" s="332" t="n">
        <v>21</v>
      </c>
      <c r="AM43" s="333">
        <f>AL43/AL42</f>
        <v/>
      </c>
      <c r="AN43" s="332" t="n">
        <v>32</v>
      </c>
      <c r="AO43" s="333" t="n">
        <v>0.2123</v>
      </c>
      <c r="AP43" s="332" t="n">
        <v>32</v>
      </c>
      <c r="AQ43" s="333" t="n">
        <v>0.1491</v>
      </c>
      <c r="AR43" s="332" t="n">
        <v>32</v>
      </c>
      <c r="AS43" s="333" t="n">
        <v>0.2222</v>
      </c>
      <c r="AT43" s="332" t="n">
        <v>32</v>
      </c>
      <c r="AU43" s="333" t="n">
        <v>0.1473</v>
      </c>
      <c r="AV43" s="332" t="n">
        <v>32</v>
      </c>
      <c r="AW43" s="333" t="n">
        <v>0.1721</v>
      </c>
      <c r="AX43" s="332" t="n">
        <v>38</v>
      </c>
      <c r="AY43" s="333" t="n">
        <v>0.155</v>
      </c>
      <c r="AZ43" s="332" t="n">
        <v>38</v>
      </c>
      <c r="BA43" s="333" t="n">
        <v>0.1508</v>
      </c>
      <c r="BB43" s="332" t="n">
        <v>22</v>
      </c>
      <c r="BC43" s="333">
        <f>BB43/BB42</f>
        <v/>
      </c>
      <c r="BD43" s="332" t="n">
        <v>31</v>
      </c>
      <c r="BE43" s="333">
        <f>BD43/BD42</f>
        <v/>
      </c>
      <c r="BF43" s="332" t="n">
        <v>21</v>
      </c>
      <c r="BG43" s="333">
        <f>BF43/BF42</f>
        <v/>
      </c>
      <c r="BH43" s="332" t="n">
        <v>23</v>
      </c>
      <c r="BI43" s="333">
        <f>BH43/BH42</f>
        <v/>
      </c>
      <c r="BJ43" s="332" t="n">
        <v>27</v>
      </c>
      <c r="BK43" s="333">
        <f>BJ43/BJ42</f>
        <v/>
      </c>
      <c r="BL43" s="195">
        <f>AVERAGE(B43,D43,F43,H43,J43,L43,N43,P43,R43,T43,V43,X43,Z43,AB43,AD43,AF43,AH43,AJ43,AL43,AN43,AP43,AR43,AT43,AV43,AX43,AZ43,BB43,BD43,BF43,BH43,BJ43)</f>
        <v/>
      </c>
      <c r="BM43" s="196">
        <f>BL43/BL36</f>
        <v/>
      </c>
      <c r="BN43" s="195">
        <f>SUM(B43,D43,F43,H43,J43,L43,N43,P43,R43,T43,V43,X43,Z43,AB43,AD43,AF43,AH43,AJ43,AL43,AN43,AP43,AR43,AT43,AV43,AX43,AZ43,BB43,BD43,BF43,BH43,BJ43)</f>
        <v/>
      </c>
      <c r="BO43" s="542">
        <f>BL43/BL42</f>
        <v/>
      </c>
      <c r="BP43" s="542">
        <f>BN43/BN36</f>
        <v/>
      </c>
    </row>
    <row r="44" ht="15.75" customHeight="1" s="665">
      <c r="A44" s="351" t="inlineStr">
        <is>
          <t>Оформлен договор с НК</t>
        </is>
      </c>
      <c r="B44" s="338" t="n">
        <v>13</v>
      </c>
      <c r="C44" s="339">
        <f>B44/B43</f>
        <v/>
      </c>
      <c r="D44" s="338" t="n">
        <v>13</v>
      </c>
      <c r="E44" s="339">
        <f>D44/D43</f>
        <v/>
      </c>
      <c r="F44" s="338" t="n">
        <v>13</v>
      </c>
      <c r="G44" s="339" t="n">
        <v>0.92</v>
      </c>
      <c r="H44" s="338" t="n">
        <v>14</v>
      </c>
      <c r="I44" s="339" t="n">
        <v>1</v>
      </c>
      <c r="J44" s="338" t="n">
        <v>13</v>
      </c>
      <c r="K44" s="339">
        <f>J44/J43</f>
        <v/>
      </c>
      <c r="L44" s="338" t="n">
        <v>16</v>
      </c>
      <c r="M44" s="339">
        <f>L44/L43</f>
        <v/>
      </c>
      <c r="N44" s="338" t="n">
        <v>23</v>
      </c>
      <c r="O44" s="339">
        <f>N44/N43</f>
        <v/>
      </c>
      <c r="P44" s="338" t="n">
        <v>23</v>
      </c>
      <c r="Q44" s="339">
        <f>P44/P43</f>
        <v/>
      </c>
      <c r="R44" s="338" t="n">
        <v>23</v>
      </c>
      <c r="S44" s="339">
        <f>R44/R43</f>
        <v/>
      </c>
      <c r="T44" s="338" t="n">
        <v>23</v>
      </c>
      <c r="U44" s="339">
        <f>T44/T43</f>
        <v/>
      </c>
      <c r="V44" s="338" t="n">
        <v>26</v>
      </c>
      <c r="W44" s="339">
        <f>V44/V43</f>
        <v/>
      </c>
      <c r="X44" s="338" t="n">
        <v>29</v>
      </c>
      <c r="Y44" s="339">
        <f>X44/X43</f>
        <v/>
      </c>
      <c r="Z44" s="338" t="n">
        <v>21</v>
      </c>
      <c r="AA44" s="339">
        <f>Z44/Z43</f>
        <v/>
      </c>
      <c r="AB44" s="338" t="n">
        <v>8</v>
      </c>
      <c r="AC44" s="339">
        <f>AB44/AB43</f>
        <v/>
      </c>
      <c r="AD44" s="338" t="n">
        <v>16</v>
      </c>
      <c r="AE44" s="339">
        <f>AD44/AD43</f>
        <v/>
      </c>
      <c r="AF44" s="338" t="n">
        <v>16</v>
      </c>
      <c r="AG44" s="339">
        <f>AF44/AF43</f>
        <v/>
      </c>
      <c r="AH44" s="338" t="n">
        <v>9</v>
      </c>
      <c r="AI44" s="339">
        <f>AH44/AH43</f>
        <v/>
      </c>
      <c r="AJ44" s="338" t="n">
        <v>22</v>
      </c>
      <c r="AK44" s="339">
        <f>AJ44/AJ43</f>
        <v/>
      </c>
      <c r="AL44" s="338" t="n">
        <v>21</v>
      </c>
      <c r="AM44" s="339">
        <f>AL44/AL43</f>
        <v/>
      </c>
      <c r="AN44" s="338" t="n">
        <v>28</v>
      </c>
      <c r="AO44" s="339" t="n">
        <v>0.9677</v>
      </c>
      <c r="AP44" s="338" t="n">
        <v>14</v>
      </c>
      <c r="AQ44" s="339" t="n">
        <v>0.9412</v>
      </c>
      <c r="AR44" s="338" t="n">
        <v>28</v>
      </c>
      <c r="AS44" s="339" t="n">
        <v>0.9545</v>
      </c>
      <c r="AT44" s="338" t="n">
        <v>28</v>
      </c>
      <c r="AU44" s="339" t="n">
        <v>0.7895</v>
      </c>
      <c r="AV44" s="338" t="n">
        <v>28</v>
      </c>
      <c r="AW44" s="339" t="n">
        <v>0.8571</v>
      </c>
      <c r="AX44" s="338" t="n">
        <v>28</v>
      </c>
      <c r="AY44" s="339" t="n">
        <v>0.8</v>
      </c>
      <c r="AZ44" s="338" t="n">
        <v>27</v>
      </c>
      <c r="BA44" s="339" t="n">
        <v>0.8421</v>
      </c>
      <c r="BB44" s="338" t="n">
        <v>16</v>
      </c>
      <c r="BC44" s="339">
        <f>BB44/BB43</f>
        <v/>
      </c>
      <c r="BD44" s="338" t="n">
        <v>21</v>
      </c>
      <c r="BE44" s="339">
        <f>BD44/BD43</f>
        <v/>
      </c>
      <c r="BF44" s="338" t="n">
        <v>16</v>
      </c>
      <c r="BG44" s="339">
        <f>BF44/BF43</f>
        <v/>
      </c>
      <c r="BH44" s="338" t="n">
        <v>21</v>
      </c>
      <c r="BI44" s="339">
        <f>BH44/BH43</f>
        <v/>
      </c>
      <c r="BJ44" s="338" t="n">
        <v>25</v>
      </c>
      <c r="BK44" s="339">
        <f>BJ44/BJ43</f>
        <v/>
      </c>
      <c r="BL44" s="177">
        <f>AVERAGE(B44,D44,F44,H44,J44,L44,N44,P44,R44,T44,V44,X44,Z44,AB44,AD44,AF44,AH44,AJ44,AL44,AN44,AP44,AR44,AT44,AV44,AX44,AZ44,BB44,BD44,BF44,BH44,BJ44)</f>
        <v/>
      </c>
      <c r="BM44" s="262">
        <f>BL44/BL36</f>
        <v/>
      </c>
      <c r="BN44" s="177">
        <f>SUM(B44,D44,F44,H44,J44,L44,N44,P44,R44,T44,V44,X44,Z44,AB44,AD44,AF44,AH44,AJ44,AL44,AN44,AP44,AR44,AT44,AV44,AX44,AZ44,BB44,BD44,BF44,BH44,BJ44)</f>
        <v/>
      </c>
      <c r="BO44" s="543">
        <f>BL44/BL43</f>
        <v/>
      </c>
      <c r="BP44" s="534">
        <f>BN44/BN36</f>
        <v/>
      </c>
      <c r="BQ44" s="544" t="n"/>
      <c r="BR44" s="544" t="n"/>
      <c r="BS44" s="544" t="n"/>
      <c r="BT44" s="544" t="n"/>
      <c r="BU44" s="544" t="n"/>
      <c r="BV44" s="544" t="n"/>
      <c r="BW44" s="544" t="n"/>
      <c r="BX44" s="544" t="n"/>
      <c r="BY44" s="544" t="n"/>
      <c r="BZ44" s="544" t="n"/>
      <c r="CA44" s="544" t="n"/>
      <c r="CB44" s="544" t="n"/>
      <c r="CC44" s="544" t="n"/>
      <c r="CD44" s="544" t="n"/>
      <c r="CE44" s="544" t="n"/>
      <c r="CF44" s="544" t="n"/>
      <c r="CG44" s="544" t="n"/>
      <c r="CH44" s="544" t="n"/>
      <c r="CI44" s="544" t="n"/>
      <c r="CJ44" s="544" t="n"/>
      <c r="CK44" s="544" t="n"/>
      <c r="CL44" s="544" t="n"/>
      <c r="CM44" s="544" t="n"/>
    </row>
    <row r="45">
      <c r="A45" s="352" t="inlineStr">
        <is>
          <t>Рефинансирование Заявка в ЛК:</t>
        </is>
      </c>
      <c r="B45" s="353" t="n"/>
      <c r="C45" s="353" t="n"/>
      <c r="D45" s="353" t="n"/>
      <c r="E45" s="353" t="n"/>
      <c r="F45" s="353" t="n"/>
      <c r="G45" s="353" t="n"/>
      <c r="H45" s="353" t="n"/>
      <c r="I45" s="353" t="n"/>
      <c r="J45" s="353" t="n"/>
      <c r="K45" s="353" t="n"/>
      <c r="L45" s="353" t="n"/>
      <c r="M45" s="353" t="n"/>
      <c r="N45" s="353" t="n"/>
      <c r="O45" s="353" t="n"/>
      <c r="P45" s="353" t="n"/>
      <c r="Q45" s="353" t="n"/>
      <c r="R45" s="353" t="n"/>
      <c r="S45" s="353" t="n"/>
      <c r="T45" s="353" t="n"/>
      <c r="U45" s="353" t="n"/>
      <c r="V45" s="353" t="n"/>
      <c r="W45" s="353" t="n"/>
      <c r="X45" s="353" t="n"/>
      <c r="Y45" s="353" t="n"/>
      <c r="Z45" s="353" t="n"/>
      <c r="AA45" s="353" t="n"/>
      <c r="AB45" s="353" t="n"/>
      <c r="AC45" s="353" t="n"/>
      <c r="AD45" s="353" t="n"/>
      <c r="AE45" s="353" t="n"/>
      <c r="AF45" s="353" t="n"/>
      <c r="AG45" s="353" t="n"/>
      <c r="AH45" s="353" t="n"/>
      <c r="AI45" s="353" t="n"/>
      <c r="AJ45" s="353" t="n"/>
      <c r="AK45" s="353" t="n"/>
      <c r="AL45" s="353" t="n"/>
      <c r="AM45" s="353" t="n"/>
      <c r="AN45" s="353" t="n"/>
      <c r="AO45" s="353" t="n"/>
      <c r="AP45" s="353" t="n"/>
      <c r="AQ45" s="353" t="n"/>
      <c r="AR45" s="353" t="n"/>
      <c r="AS45" s="353" t="n"/>
      <c r="AT45" s="353" t="n"/>
      <c r="AU45" s="353" t="n"/>
      <c r="AV45" s="353" t="n"/>
      <c r="AW45" s="353" t="n"/>
      <c r="AX45" s="353" t="n"/>
      <c r="AY45" s="353" t="n"/>
      <c r="AZ45" s="353" t="n"/>
      <c r="BA45" s="353" t="n"/>
      <c r="BB45" s="353" t="n"/>
      <c r="BC45" s="353" t="n"/>
      <c r="BD45" s="353" t="n"/>
      <c r="BE45" s="353" t="n"/>
      <c r="BF45" s="353" t="n"/>
      <c r="BG45" s="353" t="n"/>
      <c r="BH45" s="353" t="n"/>
      <c r="BI45" s="353" t="n"/>
      <c r="BJ45" s="353" t="n"/>
      <c r="BK45" s="353" t="n"/>
      <c r="BL45" s="167" t="n"/>
      <c r="BM45" s="170" t="n"/>
      <c r="BN45" s="167" t="n"/>
      <c r="BO45" s="301" t="n"/>
      <c r="BP45" s="302" t="n"/>
      <c r="BQ45" s="544" t="n"/>
      <c r="BR45" s="544" t="n"/>
      <c r="BS45" s="544" t="n"/>
      <c r="BT45" s="544" t="n"/>
      <c r="BU45" s="544" t="n"/>
      <c r="BV45" s="544" t="n"/>
      <c r="BW45" s="544" t="n"/>
      <c r="BX45" s="544" t="n"/>
      <c r="BY45" s="544" t="n"/>
      <c r="BZ45" s="544" t="n"/>
      <c r="CA45" s="544" t="n"/>
      <c r="CB45" s="544" t="n"/>
      <c r="CC45" s="544" t="n"/>
      <c r="CD45" s="544" t="n"/>
      <c r="CE45" s="544" t="n"/>
      <c r="CF45" s="544" t="n"/>
      <c r="CG45" s="544" t="n"/>
      <c r="CH45" s="544" t="n"/>
      <c r="CI45" s="544" t="n"/>
      <c r="CJ45" s="544" t="n"/>
      <c r="CK45" s="544" t="n"/>
      <c r="CL45" s="544" t="n"/>
      <c r="CM45" s="544" t="n"/>
    </row>
    <row r="46">
      <c r="A46" s="354" t="inlineStr">
        <is>
          <t>Клик по кнопке на банере "Оставить заявку"</t>
        </is>
      </c>
      <c r="B46" s="355" t="n">
        <v>0</v>
      </c>
      <c r="C46" s="356">
        <f>B46/B4</f>
        <v/>
      </c>
      <c r="D46" s="355" t="n">
        <v>3</v>
      </c>
      <c r="E46" s="356">
        <f>D46/D4</f>
        <v/>
      </c>
      <c r="F46" s="355" t="n">
        <v>0</v>
      </c>
      <c r="G46" s="356" t="n">
        <v>0.0003</v>
      </c>
      <c r="H46" s="355" t="n">
        <v>2</v>
      </c>
      <c r="I46" s="356" t="n">
        <v>0.0004</v>
      </c>
      <c r="J46" s="355" t="n">
        <v>2</v>
      </c>
      <c r="K46" s="356">
        <f>J46/J4</f>
        <v/>
      </c>
      <c r="L46" s="355" t="n">
        <v>1</v>
      </c>
      <c r="M46" s="356">
        <f>L46/L4</f>
        <v/>
      </c>
      <c r="N46" s="355" t="n"/>
      <c r="O46" s="356">
        <f>N46/N4</f>
        <v/>
      </c>
      <c r="P46" s="355" t="n"/>
      <c r="Q46" s="356">
        <f>P46/P4</f>
        <v/>
      </c>
      <c r="R46" s="355" t="n"/>
      <c r="S46" s="356">
        <f>R46/R4</f>
        <v/>
      </c>
      <c r="T46" s="355" t="n"/>
      <c r="U46" s="356">
        <f>T46/T4</f>
        <v/>
      </c>
      <c r="V46" s="355" t="n">
        <v>2</v>
      </c>
      <c r="W46" s="356">
        <f>V46/V4</f>
        <v/>
      </c>
      <c r="X46" s="355" t="n">
        <v>1</v>
      </c>
      <c r="Y46" s="356">
        <f>X46/X4</f>
        <v/>
      </c>
      <c r="Z46" s="355" t="n">
        <v>1</v>
      </c>
      <c r="AA46" s="356">
        <f>Z46/Z4</f>
        <v/>
      </c>
      <c r="AB46" s="355" t="n">
        <v>4</v>
      </c>
      <c r="AC46" s="356">
        <f>AB46/AB4</f>
        <v/>
      </c>
      <c r="AD46" s="355" t="n">
        <v>4</v>
      </c>
      <c r="AE46" s="356">
        <f>AD46/AD4</f>
        <v/>
      </c>
      <c r="AF46" s="355" t="n">
        <v>4</v>
      </c>
      <c r="AG46" s="356">
        <f>AF46/AF4</f>
        <v/>
      </c>
      <c r="AH46" s="355" t="n"/>
      <c r="AI46" s="356">
        <f>AH46/AH4</f>
        <v/>
      </c>
      <c r="AJ46" s="355" t="n">
        <v>3</v>
      </c>
      <c r="AK46" s="356">
        <f>AJ46/AJ4</f>
        <v/>
      </c>
      <c r="AL46" s="355" t="n">
        <v>2</v>
      </c>
      <c r="AM46" s="356">
        <f>AL46/AL4</f>
        <v/>
      </c>
      <c r="AN46" s="355" t="n">
        <v>1</v>
      </c>
      <c r="AO46" s="356" t="n">
        <v>0.0003</v>
      </c>
      <c r="AP46" s="355" t="n">
        <v>1</v>
      </c>
      <c r="AQ46" s="356" t="n">
        <v>0.0001</v>
      </c>
      <c r="AR46" s="355" t="n">
        <v>1</v>
      </c>
      <c r="AS46" s="356" t="n">
        <v>0.0003</v>
      </c>
      <c r="AT46" s="355" t="n">
        <v>1</v>
      </c>
      <c r="AU46" s="356" t="n">
        <v>0.0002</v>
      </c>
      <c r="AV46" s="355" t="n">
        <v>1</v>
      </c>
      <c r="AW46" s="356" t="n">
        <v>0</v>
      </c>
      <c r="AX46" s="355" t="n">
        <v>1</v>
      </c>
      <c r="AY46" s="356" t="n">
        <v>0.0003</v>
      </c>
      <c r="AZ46" s="355" t="n">
        <v>3</v>
      </c>
      <c r="BA46" s="356" t="n">
        <v>0.0007</v>
      </c>
      <c r="BB46" s="355" t="n">
        <v>1</v>
      </c>
      <c r="BC46" s="356">
        <f>BB46/BB4</f>
        <v/>
      </c>
      <c r="BD46" s="355" t="n">
        <v>1</v>
      </c>
      <c r="BE46" s="356">
        <f>BD46/BD4</f>
        <v/>
      </c>
      <c r="BF46" s="355" t="n">
        <v>1</v>
      </c>
      <c r="BG46" s="356">
        <f>BF46/BF4</f>
        <v/>
      </c>
      <c r="BH46" s="355" t="n">
        <v>3</v>
      </c>
      <c r="BI46" s="356">
        <f>BH46/BH4</f>
        <v/>
      </c>
      <c r="BJ46" s="355" t="n">
        <v>2</v>
      </c>
      <c r="BK46" s="356">
        <f>BJ46/BJ4</f>
        <v/>
      </c>
      <c r="BL46" s="167">
        <f>AVERAGE(B46,D46,F46,H46,J46,L46,N46,P46,R46,T46,V46,X46,Z46,AB46,AD46,AF46,AH46,AJ46,AL46,AN46,AP46,AR46,AT46,AV46,AX46,AZ46,BB46,BD46,BF46,BH46,BJ46)</f>
        <v/>
      </c>
      <c r="BM46" s="170">
        <f>$BL$46/$BL$4</f>
        <v/>
      </c>
      <c r="BN46" s="167">
        <f>SUM(B46,D46,F46,H46,J46,L46,N46,P46,R46,T46,V46,X46,Z46,AB46,AD46,AF46,AH46,AJ46,AL46,AN46,AP46,AR46,AT46,AV46,AX46,AZ46,BB46,BD46,BF46,BH46,BJ46)</f>
        <v/>
      </c>
      <c r="BO46" s="300" t="n"/>
      <c r="BP46" s="303" t="n"/>
      <c r="BQ46" s="544" t="n"/>
      <c r="BR46" s="544" t="n"/>
      <c r="BS46" s="544" t="n"/>
      <c r="BT46" s="544" t="n"/>
      <c r="BU46" s="544" t="n"/>
      <c r="BV46" s="544" t="n"/>
      <c r="BW46" s="544" t="n"/>
      <c r="BX46" s="544" t="n"/>
      <c r="BY46" s="544" t="n"/>
      <c r="BZ46" s="544" t="n"/>
      <c r="CA46" s="544" t="n"/>
      <c r="CB46" s="544" t="n"/>
      <c r="CC46" s="544" t="n"/>
      <c r="CD46" s="544" t="n"/>
      <c r="CE46" s="544" t="n"/>
      <c r="CF46" s="544" t="n"/>
      <c r="CG46" s="544" t="n"/>
      <c r="CH46" s="544" t="n"/>
      <c r="CI46" s="544" t="n"/>
      <c r="CJ46" s="544" t="n"/>
      <c r="CK46" s="544" t="n"/>
      <c r="CL46" s="544" t="n"/>
      <c r="CM46" s="544" t="n"/>
    </row>
    <row r="47" ht="15.75" customHeight="1" s="665">
      <c r="A47" s="357" t="inlineStr">
        <is>
          <t>В заявка Реф-ия клик на кнопку "Оставить заявку"</t>
        </is>
      </c>
      <c r="B47" s="355" t="n">
        <v>0</v>
      </c>
      <c r="C47" s="356">
        <f>B47/B46</f>
        <v/>
      </c>
      <c r="D47" s="355" t="n">
        <v>0</v>
      </c>
      <c r="E47" s="356">
        <f>D47/D46</f>
        <v/>
      </c>
      <c r="F47" s="355" t="n">
        <v>0</v>
      </c>
      <c r="G47" s="356" t="n">
        <v>0.75</v>
      </c>
      <c r="H47" s="355" t="n">
        <v>2</v>
      </c>
      <c r="I47" s="356" t="n">
        <v>0.5</v>
      </c>
      <c r="J47" s="355" t="n">
        <v>1</v>
      </c>
      <c r="K47" s="356">
        <f>J47/J46</f>
        <v/>
      </c>
      <c r="L47" s="355" t="n"/>
      <c r="M47" s="356">
        <f>L47/L46</f>
        <v/>
      </c>
      <c r="N47" s="355" t="n"/>
      <c r="O47" s="356">
        <f>N47/N46</f>
        <v/>
      </c>
      <c r="P47" s="355" t="n"/>
      <c r="Q47" s="356">
        <f>P47/P46</f>
        <v/>
      </c>
      <c r="R47" s="355" t="n"/>
      <c r="S47" s="356">
        <f>R47/R46</f>
        <v/>
      </c>
      <c r="T47" s="355" t="n"/>
      <c r="U47" s="356">
        <f>T47/T46</f>
        <v/>
      </c>
      <c r="V47" s="355" t="n">
        <v>1</v>
      </c>
      <c r="W47" s="356">
        <f>V47/V46</f>
        <v/>
      </c>
      <c r="X47" s="355" t="n">
        <v>1</v>
      </c>
      <c r="Y47" s="356">
        <f>X47/X46</f>
        <v/>
      </c>
      <c r="Z47" s="355" t="n"/>
      <c r="AA47" s="356">
        <f>Z47/Z46</f>
        <v/>
      </c>
      <c r="AB47" s="355" t="n">
        <v>2</v>
      </c>
      <c r="AC47" s="356">
        <f>AB47/AB46</f>
        <v/>
      </c>
      <c r="AD47" s="355" t="n">
        <v>2</v>
      </c>
      <c r="AE47" s="356">
        <f>AD47/AD46</f>
        <v/>
      </c>
      <c r="AF47" s="355" t="n">
        <v>2</v>
      </c>
      <c r="AG47" s="356">
        <f>AF47/AF46</f>
        <v/>
      </c>
      <c r="AH47" s="355" t="n"/>
      <c r="AI47" s="356">
        <f>AH47/AH46</f>
        <v/>
      </c>
      <c r="AJ47" s="355" t="n">
        <v>2</v>
      </c>
      <c r="AK47" s="356">
        <f>AJ47/AJ46</f>
        <v/>
      </c>
      <c r="AL47" s="355" t="n">
        <v>1</v>
      </c>
      <c r="AM47" s="356">
        <f>AL47/AL46</f>
        <v/>
      </c>
      <c r="AN47" s="355" t="n"/>
      <c r="AO47" s="356" t="n">
        <v>0.5</v>
      </c>
      <c r="AP47" s="355" t="n">
        <v>1</v>
      </c>
      <c r="AQ47" s="356" t="n">
        <v>0</v>
      </c>
      <c r="AR47" s="355" t="n">
        <v>1</v>
      </c>
      <c r="AS47" s="356" t="n">
        <v>0.6667</v>
      </c>
      <c r="AT47" s="355" t="n">
        <v>1</v>
      </c>
      <c r="AU47" s="356" t="n">
        <v>0</v>
      </c>
      <c r="AV47" s="355" t="n">
        <v>1</v>
      </c>
      <c r="AW47" s="356" t="inlineStr">
        <is>
          <t>#ДЕЛ/0!</t>
        </is>
      </c>
      <c r="AX47" s="355" t="n">
        <v>1</v>
      </c>
      <c r="AY47" s="356" t="n">
        <v>0.6667</v>
      </c>
      <c r="AZ47" s="355" t="n">
        <v>2</v>
      </c>
      <c r="BA47" s="356" t="n">
        <v>0.4</v>
      </c>
      <c r="BB47" s="355" t="n">
        <v>1</v>
      </c>
      <c r="BC47" s="356">
        <f>BB47/BB46</f>
        <v/>
      </c>
      <c r="BD47" s="355" t="n">
        <v>1</v>
      </c>
      <c r="BE47" s="356">
        <f>BD47/BD46</f>
        <v/>
      </c>
      <c r="BF47" s="355" t="n">
        <v>1</v>
      </c>
      <c r="BG47" s="356">
        <f>BF47/BF46</f>
        <v/>
      </c>
      <c r="BH47" s="355" t="n">
        <v>3</v>
      </c>
      <c r="BI47" s="356">
        <f>BH47/BH46</f>
        <v/>
      </c>
      <c r="BJ47" s="355" t="n">
        <v>2</v>
      </c>
      <c r="BK47" s="356">
        <f>BJ47/BJ46</f>
        <v/>
      </c>
      <c r="BL47" s="241">
        <f>AVERAGE(B47,D47,F47,H47,J47,L47,N47,P47,R47,T47,V47,X47,Z47,AB47,AD47,AF47,AH47,AJ47,AL47,AN47,AP47,AR47,AT47,AV47,AX47,AZ47,BB47,BD47,BF47,BH47,BJ47)</f>
        <v/>
      </c>
      <c r="BM47" s="242">
        <f>$BL$47/$BL$46</f>
        <v/>
      </c>
      <c r="BN47" s="241">
        <f>SUM(B47,D47,F47,H47,J47,L47,N47,P47,R47,T47,V47,X47,Z47,AB47,AD47,AF47,AH47,AJ47,AL47,AN47,AP47,AR47,AT47,AV47,AX47,AZ47,BB47,BD47,BF47,BH47,BJ47)</f>
        <v/>
      </c>
      <c r="BP47" s="527" t="n"/>
      <c r="BQ47" s="544" t="n"/>
      <c r="BR47" s="544" t="n"/>
      <c r="BS47" s="544" t="n"/>
      <c r="BT47" s="544" t="n"/>
      <c r="BU47" s="544" t="n"/>
      <c r="BV47" s="544" t="n"/>
      <c r="BW47" s="544" t="n"/>
      <c r="BX47" s="544" t="n"/>
      <c r="BY47" s="544" t="n"/>
      <c r="BZ47" s="544" t="n"/>
      <c r="CA47" s="544" t="n"/>
      <c r="CB47" s="544" t="n"/>
      <c r="CC47" s="544" t="n"/>
      <c r="CD47" s="544" t="n"/>
      <c r="CE47" s="544" t="n"/>
      <c r="CF47" s="544" t="n"/>
      <c r="CG47" s="544" t="n"/>
      <c r="CH47" s="544" t="n"/>
      <c r="CI47" s="544" t="n"/>
      <c r="CJ47" s="544" t="n"/>
      <c r="CK47" s="544" t="n"/>
      <c r="CL47" s="544" t="n"/>
      <c r="CM47" s="544" t="n"/>
    </row>
    <row r="48" ht="15.75" customHeight="1" s="665">
      <c r="A48" s="352" t="inlineStr">
        <is>
          <t>Рефинансирование Оформление в ЛК:</t>
        </is>
      </c>
      <c r="B48" s="353" t="n"/>
      <c r="C48" s="353" t="n"/>
      <c r="D48" s="353" t="n"/>
      <c r="E48" s="353" t="n"/>
      <c r="F48" s="353" t="n"/>
      <c r="G48" s="353" t="n"/>
      <c r="H48" s="353" t="n"/>
      <c r="I48" s="353" t="n"/>
      <c r="J48" s="353" t="n"/>
      <c r="K48" s="353" t="n"/>
      <c r="L48" s="353" t="n"/>
      <c r="M48" s="353" t="n"/>
      <c r="N48" s="353" t="n"/>
      <c r="O48" s="353" t="n"/>
      <c r="P48" s="353" t="n"/>
      <c r="Q48" s="353" t="n"/>
      <c r="R48" s="353" t="n"/>
      <c r="S48" s="353" t="n"/>
      <c r="T48" s="353" t="n"/>
      <c r="U48" s="353" t="n"/>
      <c r="V48" s="353" t="n"/>
      <c r="W48" s="353" t="n"/>
      <c r="X48" s="353" t="n"/>
      <c r="Y48" s="353" t="n"/>
      <c r="Z48" s="353" t="n"/>
      <c r="AA48" s="353" t="n"/>
      <c r="AB48" s="353" t="n"/>
      <c r="AC48" s="353" t="n"/>
      <c r="AD48" s="353" t="n"/>
      <c r="AE48" s="353" t="n"/>
      <c r="AF48" s="353" t="n"/>
      <c r="AG48" s="353" t="n"/>
      <c r="AH48" s="353" t="n"/>
      <c r="AI48" s="353" t="n"/>
      <c r="AJ48" s="353" t="n"/>
      <c r="AK48" s="353" t="n"/>
      <c r="AL48" s="353" t="n"/>
      <c r="AM48" s="353" t="n"/>
      <c r="AN48" s="353" t="n"/>
      <c r="AO48" s="353" t="n"/>
      <c r="AP48" s="353" t="n"/>
      <c r="AQ48" s="353" t="n"/>
      <c r="AR48" s="353" t="n"/>
      <c r="AS48" s="353" t="n"/>
      <c r="AT48" s="353" t="n"/>
      <c r="AU48" s="353" t="n"/>
      <c r="AV48" s="353" t="n"/>
      <c r="AW48" s="353" t="n"/>
      <c r="AX48" s="353" t="n"/>
      <c r="AY48" s="353" t="n"/>
      <c r="AZ48" s="353" t="n"/>
      <c r="BA48" s="353" t="n"/>
      <c r="BB48" s="353" t="n"/>
      <c r="BC48" s="353" t="n"/>
      <c r="BD48" s="353" t="n"/>
      <c r="BE48" s="353" t="n"/>
      <c r="BF48" s="353" t="n"/>
      <c r="BG48" s="353" t="n"/>
      <c r="BH48" s="353" t="n"/>
      <c r="BI48" s="353" t="n"/>
      <c r="BJ48" s="353" t="n"/>
      <c r="BK48" s="353" t="n"/>
      <c r="BL48" s="545" t="inlineStr">
        <is>
          <t>Среднее в день</t>
        </is>
      </c>
      <c r="BM48" s="536" t="inlineStr">
        <is>
          <t>% конверсии</t>
        </is>
      </c>
      <c r="BN48" s="546" t="inlineStr">
        <is>
          <t>Сумма конверсий</t>
        </is>
      </c>
      <c r="BO48" s="538" t="inlineStr">
        <is>
          <t>Конверсия шага средняя</t>
        </is>
      </c>
      <c r="BP48" s="539" t="inlineStr">
        <is>
          <t>Конверсия от суммы заявок</t>
        </is>
      </c>
      <c r="BQ48" s="544" t="n"/>
      <c r="BR48" s="544" t="n"/>
      <c r="BS48" s="544" t="n"/>
      <c r="BT48" s="544" t="n"/>
      <c r="BU48" s="544" t="n"/>
      <c r="BV48" s="544" t="n"/>
      <c r="BW48" s="544" t="n"/>
      <c r="BX48" s="544" t="n"/>
      <c r="BY48" s="544" t="n"/>
      <c r="BZ48" s="544" t="n"/>
      <c r="CA48" s="544" t="n"/>
      <c r="CB48" s="544" t="n"/>
      <c r="CC48" s="544" t="n"/>
      <c r="CD48" s="544" t="n"/>
      <c r="CE48" s="544" t="n"/>
      <c r="CF48" s="544" t="n"/>
      <c r="CG48" s="544" t="n"/>
      <c r="CH48" s="544" t="n"/>
      <c r="CI48" s="544" t="n"/>
      <c r="CJ48" s="544" t="n"/>
      <c r="CK48" s="544" t="n"/>
      <c r="CL48" s="544" t="n"/>
      <c r="CM48" s="544" t="n"/>
    </row>
    <row r="49">
      <c r="A49" s="354" t="inlineStr">
        <is>
          <t>Клик в одобренной заявке "Продолжить оформление"</t>
        </is>
      </c>
      <c r="B49" s="355" t="n">
        <v>0</v>
      </c>
      <c r="C49" s="356">
        <f>B49/B47</f>
        <v/>
      </c>
      <c r="D49" s="355" t="n">
        <v>0</v>
      </c>
      <c r="E49" s="356">
        <f>D49/D47</f>
        <v/>
      </c>
      <c r="F49" s="355" t="n">
        <v>0</v>
      </c>
      <c r="G49" s="356" t="n">
        <v>0</v>
      </c>
      <c r="H49" s="355" t="n"/>
      <c r="I49" s="356" t="n">
        <v>0</v>
      </c>
      <c r="J49" s="355" t="n"/>
      <c r="K49" s="356">
        <f>J49/J47</f>
        <v/>
      </c>
      <c r="L49" s="355" t="n"/>
      <c r="M49" s="356">
        <f>L49/L47</f>
        <v/>
      </c>
      <c r="N49" s="355" t="n"/>
      <c r="O49" s="356">
        <f>N49/N47</f>
        <v/>
      </c>
      <c r="P49" s="355" t="n"/>
      <c r="Q49" s="356">
        <f>P49/P47</f>
        <v/>
      </c>
      <c r="R49" s="355" t="n"/>
      <c r="S49" s="356">
        <f>R49/R47</f>
        <v/>
      </c>
      <c r="T49" s="355" t="n"/>
      <c r="U49" s="356">
        <f>T49/T47</f>
        <v/>
      </c>
      <c r="V49" s="355" t="n"/>
      <c r="W49" s="356">
        <f>V49/V47</f>
        <v/>
      </c>
      <c r="X49" s="355" t="n"/>
      <c r="Y49" s="356">
        <f>X49/X47</f>
        <v/>
      </c>
      <c r="Z49" s="355" t="n"/>
      <c r="AA49" s="356">
        <f>Z49/Z47</f>
        <v/>
      </c>
      <c r="AB49" s="355" t="n"/>
      <c r="AC49" s="356">
        <f>AB49/AB47</f>
        <v/>
      </c>
      <c r="AD49" s="355" t="n"/>
      <c r="AE49" s="356">
        <f>AD49/AD47</f>
        <v/>
      </c>
      <c r="AF49" s="355" t="n"/>
      <c r="AG49" s="356">
        <f>AF49/AF47</f>
        <v/>
      </c>
      <c r="AH49" s="355" t="n"/>
      <c r="AI49" s="356">
        <f>AH49/AH47</f>
        <v/>
      </c>
      <c r="AJ49" s="355" t="n"/>
      <c r="AK49" s="356">
        <f>AJ49/AJ47</f>
        <v/>
      </c>
      <c r="AL49" s="355" t="n"/>
      <c r="AM49" s="356">
        <f>AL49/AL47</f>
        <v/>
      </c>
      <c r="AN49" s="355" t="n"/>
      <c r="AO49" s="356" t="n">
        <v>0</v>
      </c>
      <c r="AP49" s="355" t="n"/>
      <c r="AQ49" s="356" t="inlineStr">
        <is>
          <t>#ДЕЛ/0!</t>
        </is>
      </c>
      <c r="AR49" s="355" t="n"/>
      <c r="AS49" s="356" t="n">
        <v>0</v>
      </c>
      <c r="AT49" s="355" t="n"/>
      <c r="AU49" s="356" t="inlineStr">
        <is>
          <t>#ДЕЛ/0!</t>
        </is>
      </c>
      <c r="AV49" s="355" t="n"/>
      <c r="AW49" s="356" t="inlineStr">
        <is>
          <t>#ДЕЛ/0!</t>
        </is>
      </c>
      <c r="AX49" s="355" t="n"/>
      <c r="AY49" s="356" t="n">
        <v>0</v>
      </c>
      <c r="AZ49" s="355" t="n"/>
      <c r="BA49" s="356" t="n">
        <v>0</v>
      </c>
      <c r="BB49" s="355" t="n"/>
      <c r="BC49" s="356">
        <f>BB49/BB47</f>
        <v/>
      </c>
      <c r="BD49" s="355" t="n"/>
      <c r="BE49" s="356">
        <f>BD49/BD47</f>
        <v/>
      </c>
      <c r="BF49" s="355" t="n"/>
      <c r="BG49" s="356">
        <f>BF49/BF47</f>
        <v/>
      </c>
      <c r="BH49" s="355" t="n"/>
      <c r="BI49" s="356">
        <f>BH49/BH47</f>
        <v/>
      </c>
      <c r="BJ49" s="355" t="n"/>
      <c r="BK49" s="356">
        <f>BJ49/BJ47</f>
        <v/>
      </c>
      <c r="BL49" s="167">
        <f>AVERAGE(B49,D49,F49,H49,J49,L49,N49,P49,R49,T49,V49,X49,Z49,AB49,AD49,AF49,AH49,AJ49,AL49,AN49,AP49,AR49,AT49,AV49,AX49,AZ49,BB49,BD49,BF49,BH49,BJ49)</f>
        <v/>
      </c>
      <c r="BM49" s="186">
        <f>$BM$50/$BL$46</f>
        <v/>
      </c>
      <c r="BN49" s="167">
        <f>SUM(B49,D49,F49,H49,J49,L49,N49,P49,R49,T49,V49,X49,Z49,AB49,AD49,AF49,AH49,AJ49,AL49,AN49,AP49,AR49,AT49,AV49,AX49,AZ49,BB49,BD49,BF49,BH49,BJ49)</f>
        <v/>
      </c>
      <c r="BO49" s="540">
        <f>$BM$50/$BL$47</f>
        <v/>
      </c>
      <c r="BP49" s="540">
        <f>BN49/BN47</f>
        <v/>
      </c>
    </row>
    <row r="50">
      <c r="A50" s="354" t="inlineStr">
        <is>
          <t>На странице "Данные для проверки" клик на кнопке "Рефинансировать"</t>
        </is>
      </c>
      <c r="B50" s="355" t="n">
        <v>0</v>
      </c>
      <c r="C50" s="356">
        <f>B50/B49</f>
        <v/>
      </c>
      <c r="D50" s="355" t="n">
        <v>0</v>
      </c>
      <c r="E50" s="356">
        <f>D50/D49</f>
        <v/>
      </c>
      <c r="F50" s="355" t="n">
        <v>0</v>
      </c>
      <c r="G50" s="356" t="e">
        <v>#DIV/0!</v>
      </c>
      <c r="H50" s="355" t="n"/>
      <c r="I50" s="356" t="e">
        <v>#DIV/0!</v>
      </c>
      <c r="J50" s="355" t="n"/>
      <c r="K50" s="356">
        <f>J50/J49</f>
        <v/>
      </c>
      <c r="L50" s="355" t="n"/>
      <c r="M50" s="356">
        <f>L50/L49</f>
        <v/>
      </c>
      <c r="N50" s="355" t="n"/>
      <c r="O50" s="356">
        <f>N50/N49</f>
        <v/>
      </c>
      <c r="P50" s="355" t="n"/>
      <c r="Q50" s="356">
        <f>P50/P49</f>
        <v/>
      </c>
      <c r="R50" s="355" t="n"/>
      <c r="S50" s="356">
        <f>R50/R49</f>
        <v/>
      </c>
      <c r="T50" s="355" t="n"/>
      <c r="U50" s="356">
        <f>T50/T49</f>
        <v/>
      </c>
      <c r="V50" s="355" t="n"/>
      <c r="W50" s="356">
        <f>V50/V49</f>
        <v/>
      </c>
      <c r="X50" s="355" t="n"/>
      <c r="Y50" s="356">
        <f>X50/X49</f>
        <v/>
      </c>
      <c r="Z50" s="355" t="n"/>
      <c r="AA50" s="356">
        <f>Z50/Z49</f>
        <v/>
      </c>
      <c r="AB50" s="355" t="n"/>
      <c r="AC50" s="356">
        <f>AB50/AB49</f>
        <v/>
      </c>
      <c r="AD50" s="355" t="n"/>
      <c r="AE50" s="356">
        <f>AD50/AD49</f>
        <v/>
      </c>
      <c r="AF50" s="355" t="n"/>
      <c r="AG50" s="356">
        <f>AF50/AF49</f>
        <v/>
      </c>
      <c r="AH50" s="355" t="n"/>
      <c r="AI50" s="356">
        <f>AH50/AH49</f>
        <v/>
      </c>
      <c r="AJ50" s="355" t="n"/>
      <c r="AK50" s="356">
        <f>AJ50/AJ49</f>
        <v/>
      </c>
      <c r="AL50" s="355" t="n"/>
      <c r="AM50" s="356">
        <f>AL50/AL49</f>
        <v/>
      </c>
      <c r="AN50" s="355" t="n"/>
      <c r="AO50" s="356" t="inlineStr">
        <is>
          <t>#ДЕЛ/0!</t>
        </is>
      </c>
      <c r="AP50" s="355" t="n"/>
      <c r="AQ50" s="356" t="inlineStr">
        <is>
          <t>#ДЕЛ/0!</t>
        </is>
      </c>
      <c r="AR50" s="355" t="n"/>
      <c r="AS50" s="356" t="inlineStr">
        <is>
          <t>#ДЕЛ/0!</t>
        </is>
      </c>
      <c r="AT50" s="355" t="n"/>
      <c r="AU50" s="356" t="inlineStr">
        <is>
          <t>#ДЕЛ/0!</t>
        </is>
      </c>
      <c r="AV50" s="355" t="n"/>
      <c r="AW50" s="356" t="inlineStr">
        <is>
          <t>#ДЕЛ/0!</t>
        </is>
      </c>
      <c r="AX50" s="355" t="n"/>
      <c r="AY50" s="356" t="inlineStr">
        <is>
          <t>#ДЕЛ/0!</t>
        </is>
      </c>
      <c r="AZ50" s="355" t="n"/>
      <c r="BA50" s="356" t="inlineStr">
        <is>
          <t>#ДЕЛ/0!</t>
        </is>
      </c>
      <c r="BB50" s="355" t="n"/>
      <c r="BC50" s="356">
        <f>BB50/BB49</f>
        <v/>
      </c>
      <c r="BD50" s="355" t="n"/>
      <c r="BE50" s="356">
        <f>BD50/BD49</f>
        <v/>
      </c>
      <c r="BF50" s="355" t="n"/>
      <c r="BG50" s="356">
        <f>BF50/BF49</f>
        <v/>
      </c>
      <c r="BH50" s="355" t="n"/>
      <c r="BI50" s="356">
        <f>BH50/BH49</f>
        <v/>
      </c>
      <c r="BJ50" s="355" t="n"/>
      <c r="BK50" s="356">
        <f>BJ50/BJ49</f>
        <v/>
      </c>
      <c r="BL50" s="167">
        <f>AVERAGE(B50,D50,F50,H50,J50,L50,N50,P50,R50,T50,V50,X50,Z50,AB50,AD50,AF50,AH50,AJ50,AL50,AN50,AP50,AR50,AT50,AV50,AX50,AZ50,BB50,BD50,BF50,BH50,BJ50)</f>
        <v/>
      </c>
      <c r="BM50" s="186">
        <f>$BL$50/BL46</f>
        <v/>
      </c>
      <c r="BN50" s="167">
        <f>SUM(B50,D50,F50,H50,J50,L50,N50,P50,R50,T50,V50,X50,Z50,AB50,AD50,AF50,AH50,AJ50,AL50,AN50,AP50,AR50,AT50,AV50,AX50,AZ50,BB50,BD50,BF50,BH50,BJ50)</f>
        <v/>
      </c>
      <c r="BO50" s="540">
        <f>$BL$50/$BL$49</f>
        <v/>
      </c>
      <c r="BP50" s="540">
        <f>BN50/BN47</f>
        <v/>
      </c>
    </row>
    <row r="51">
      <c r="A51" s="354" t="inlineStr">
        <is>
          <t>Карта выбрана</t>
        </is>
      </c>
      <c r="B51" s="355" t="n">
        <v>0</v>
      </c>
      <c r="C51" s="356">
        <f>B51/B50</f>
        <v/>
      </c>
      <c r="D51" s="355" t="n">
        <v>0</v>
      </c>
      <c r="E51" s="356">
        <f>D51/D50</f>
        <v/>
      </c>
      <c r="F51" s="355" t="n">
        <v>0</v>
      </c>
      <c r="G51" s="356" t="e">
        <v>#DIV/0!</v>
      </c>
      <c r="H51" s="355" t="n"/>
      <c r="I51" s="356" t="e">
        <v>#DIV/0!</v>
      </c>
      <c r="J51" s="355" t="n"/>
      <c r="K51" s="356">
        <f>J51/J50</f>
        <v/>
      </c>
      <c r="L51" s="355" t="n"/>
      <c r="M51" s="356">
        <f>L51/L50</f>
        <v/>
      </c>
      <c r="N51" s="355" t="n"/>
      <c r="O51" s="356">
        <f>N51/N50</f>
        <v/>
      </c>
      <c r="P51" s="355" t="n"/>
      <c r="Q51" s="356">
        <f>P51/P50</f>
        <v/>
      </c>
      <c r="R51" s="355" t="n"/>
      <c r="S51" s="356">
        <f>R51/R50</f>
        <v/>
      </c>
      <c r="T51" s="355" t="n"/>
      <c r="U51" s="356">
        <f>T51/T50</f>
        <v/>
      </c>
      <c r="V51" s="355" t="n"/>
      <c r="W51" s="356">
        <f>V51/V50</f>
        <v/>
      </c>
      <c r="X51" s="355" t="n"/>
      <c r="Y51" s="356">
        <f>X51/X50</f>
        <v/>
      </c>
      <c r="Z51" s="355" t="n"/>
      <c r="AA51" s="356">
        <f>Z51/Z50</f>
        <v/>
      </c>
      <c r="AB51" s="355" t="n"/>
      <c r="AC51" s="356">
        <f>AB51/AB50</f>
        <v/>
      </c>
      <c r="AD51" s="355" t="n"/>
      <c r="AE51" s="356">
        <f>AD51/AD50</f>
        <v/>
      </c>
      <c r="AF51" s="355" t="n"/>
      <c r="AG51" s="356">
        <f>AF51/AF50</f>
        <v/>
      </c>
      <c r="AH51" s="355" t="n"/>
      <c r="AI51" s="356">
        <f>AH51/AH50</f>
        <v/>
      </c>
      <c r="AJ51" s="355" t="n"/>
      <c r="AK51" s="356">
        <f>AJ51/AJ50</f>
        <v/>
      </c>
      <c r="AL51" s="355" t="n"/>
      <c r="AM51" s="356">
        <f>AL51/AL50</f>
        <v/>
      </c>
      <c r="AN51" s="355" t="n"/>
      <c r="AO51" s="356" t="inlineStr">
        <is>
          <t>#ДЕЛ/0!</t>
        </is>
      </c>
      <c r="AP51" s="355" t="n"/>
      <c r="AQ51" s="356" t="inlineStr">
        <is>
          <t>#ДЕЛ/0!</t>
        </is>
      </c>
      <c r="AR51" s="355" t="n"/>
      <c r="AS51" s="356" t="inlineStr">
        <is>
          <t>#ДЕЛ/0!</t>
        </is>
      </c>
      <c r="AT51" s="355" t="n"/>
      <c r="AU51" s="356" t="inlineStr">
        <is>
          <t>#ДЕЛ/0!</t>
        </is>
      </c>
      <c r="AV51" s="355" t="n"/>
      <c r="AW51" s="356" t="inlineStr">
        <is>
          <t>#ДЕЛ/0!</t>
        </is>
      </c>
      <c r="AX51" s="355" t="n"/>
      <c r="AY51" s="356" t="inlineStr">
        <is>
          <t>#ДЕЛ/0!</t>
        </is>
      </c>
      <c r="AZ51" s="355" t="n"/>
      <c r="BA51" s="356" t="inlineStr">
        <is>
          <t>#ДЕЛ/0!</t>
        </is>
      </c>
      <c r="BB51" s="355" t="n"/>
      <c r="BC51" s="356">
        <f>BB51/BB50</f>
        <v/>
      </c>
      <c r="BD51" s="355" t="n"/>
      <c r="BE51" s="356">
        <f>BD51/BD50</f>
        <v/>
      </c>
      <c r="BF51" s="355" t="n"/>
      <c r="BG51" s="356">
        <f>BF51/BF50</f>
        <v/>
      </c>
      <c r="BH51" s="355" t="n"/>
      <c r="BI51" s="356">
        <f>BH51/BH50</f>
        <v/>
      </c>
      <c r="BJ51" s="355" t="n"/>
      <c r="BK51" s="356">
        <f>BJ51/BJ50</f>
        <v/>
      </c>
      <c r="BL51" s="167">
        <f>AVERAGE(B51,D51,F51,H51,J51,L51,N51,P51,R51,T51,V51,X51,Z51,AB51,AD51,AF51,AH51,AJ51,AL51,AN51,AP51,AR51,AT51,AV51,AX51,AZ51,BB51,BD51,BF51,BH51,BJ51)</f>
        <v/>
      </c>
      <c r="BM51" s="202">
        <f>$BL$51/$BL$46</f>
        <v/>
      </c>
      <c r="BN51" s="167">
        <f>SUM(B51,D51,F51,H51,J51,L51,N51,P51,R51,T51,V51,X51,Z51,AB51,AD51,AF51,AH51,AJ51,AL51,AN51,AP51,AR51,AT51,AV51,AX51,AZ51,BB51,BD51,BF51,BH51,BJ51)</f>
        <v/>
      </c>
      <c r="BO51" s="540">
        <f>$BL$51/$BL$50</f>
        <v/>
      </c>
      <c r="BP51" s="540">
        <f>BN51/BN47</f>
        <v/>
      </c>
    </row>
    <row r="52">
      <c r="A52" s="354" t="inlineStr">
        <is>
          <t>Просмотр Условий и АСП успешно, Нажал "Подписать договор"</t>
        </is>
      </c>
      <c r="B52" s="355" t="n">
        <v>0</v>
      </c>
      <c r="C52" s="356">
        <f>B52/B51</f>
        <v/>
      </c>
      <c r="D52" s="355" t="n">
        <v>0</v>
      </c>
      <c r="E52" s="356">
        <f>D52/D51</f>
        <v/>
      </c>
      <c r="F52" s="355" t="n">
        <v>0</v>
      </c>
      <c r="G52" s="356" t="e">
        <v>#DIV/0!</v>
      </c>
      <c r="H52" s="355" t="n"/>
      <c r="I52" s="356" t="e">
        <v>#DIV/0!</v>
      </c>
      <c r="J52" s="355" t="n"/>
      <c r="K52" s="356">
        <f>J52/J51</f>
        <v/>
      </c>
      <c r="L52" s="355" t="n"/>
      <c r="M52" s="356">
        <f>L52/L51</f>
        <v/>
      </c>
      <c r="N52" s="355" t="n"/>
      <c r="O52" s="356">
        <f>N52/N51</f>
        <v/>
      </c>
      <c r="P52" s="355" t="n"/>
      <c r="Q52" s="356">
        <f>P52/P51</f>
        <v/>
      </c>
      <c r="R52" s="355" t="n"/>
      <c r="S52" s="356">
        <f>R52/R51</f>
        <v/>
      </c>
      <c r="T52" s="355" t="n"/>
      <c r="U52" s="356">
        <f>T52/T51</f>
        <v/>
      </c>
      <c r="V52" s="355" t="n"/>
      <c r="W52" s="356">
        <f>V52/V51</f>
        <v/>
      </c>
      <c r="X52" s="355" t="n"/>
      <c r="Y52" s="356">
        <f>X52/X51</f>
        <v/>
      </c>
      <c r="Z52" s="355" t="n"/>
      <c r="AA52" s="356">
        <f>Z52/Z51</f>
        <v/>
      </c>
      <c r="AB52" s="355" t="n"/>
      <c r="AC52" s="356">
        <f>AB52/AB51</f>
        <v/>
      </c>
      <c r="AD52" s="355" t="n"/>
      <c r="AE52" s="356">
        <f>AD52/AD51</f>
        <v/>
      </c>
      <c r="AF52" s="355" t="n"/>
      <c r="AG52" s="356">
        <f>AF52/AF51</f>
        <v/>
      </c>
      <c r="AH52" s="355" t="n"/>
      <c r="AI52" s="356">
        <f>AH52/AH51</f>
        <v/>
      </c>
      <c r="AJ52" s="355" t="n"/>
      <c r="AK52" s="356">
        <f>AJ52/AJ51</f>
        <v/>
      </c>
      <c r="AL52" s="355" t="n"/>
      <c r="AM52" s="356">
        <f>AL52/AL51</f>
        <v/>
      </c>
      <c r="AN52" s="355" t="n"/>
      <c r="AO52" s="356" t="inlineStr">
        <is>
          <t>#ДЕЛ/0!</t>
        </is>
      </c>
      <c r="AP52" s="355" t="n"/>
      <c r="AQ52" s="356" t="inlineStr">
        <is>
          <t>#ДЕЛ/0!</t>
        </is>
      </c>
      <c r="AR52" s="355" t="n"/>
      <c r="AS52" s="356" t="inlineStr">
        <is>
          <t>#ДЕЛ/0!</t>
        </is>
      </c>
      <c r="AT52" s="355" t="n"/>
      <c r="AU52" s="356" t="inlineStr">
        <is>
          <t>#ДЕЛ/0!</t>
        </is>
      </c>
      <c r="AV52" s="355" t="n"/>
      <c r="AW52" s="356" t="inlineStr">
        <is>
          <t>#ДЕЛ/0!</t>
        </is>
      </c>
      <c r="AX52" s="355" t="n"/>
      <c r="AY52" s="356" t="inlineStr">
        <is>
          <t>#ДЕЛ/0!</t>
        </is>
      </c>
      <c r="AZ52" s="355" t="n"/>
      <c r="BA52" s="356" t="inlineStr">
        <is>
          <t>#ДЕЛ/0!</t>
        </is>
      </c>
      <c r="BB52" s="355" t="n"/>
      <c r="BC52" s="356">
        <f>BB52/BB51</f>
        <v/>
      </c>
      <c r="BD52" s="355" t="n"/>
      <c r="BE52" s="356">
        <f>BD52/BD51</f>
        <v/>
      </c>
      <c r="BF52" s="355" t="n"/>
      <c r="BG52" s="356">
        <f>BF52/BF51</f>
        <v/>
      </c>
      <c r="BH52" s="355" t="n"/>
      <c r="BI52" s="356">
        <f>BH52/BH51</f>
        <v/>
      </c>
      <c r="BJ52" s="355" t="n"/>
      <c r="BK52" s="356">
        <f>BJ52/BJ51</f>
        <v/>
      </c>
      <c r="BL52" s="167">
        <f>AVERAGE(B52,D52,F52,H52,J52,L52,N52,P52,R52,T52,V52,X52,Z52,AB52,AD52,AF52,AH52,AJ52,AL52,AN52,AP52,AR52,AT52,AV52,AX52,AZ52,BB52,BD52,BF52,BH52,BJ52)</f>
        <v/>
      </c>
      <c r="BM52" s="170">
        <f>$BL$52/$BL$46</f>
        <v/>
      </c>
      <c r="BN52" s="167">
        <f>SUM(B52,D52,F52,H52,J52,L52,N52,P52,R52,T52,V52,X52,Z52,AB52,AD52,AF52,AH52,AJ52,AL52,AN52,AP52,AR52,AT52,AV52,AX52,AZ52,BB52,BD52,BF52,BH52,BJ52)</f>
        <v/>
      </c>
      <c r="BO52" s="540">
        <f>$BL$52/$BL$51</f>
        <v/>
      </c>
      <c r="BP52" s="540">
        <f>BN52/BN47</f>
        <v/>
      </c>
    </row>
    <row r="53" ht="15.75" customHeight="1" s="665">
      <c r="A53" s="486" t="inlineStr">
        <is>
          <t xml:space="preserve">Успешная загрузка страницы "Спасибо" </t>
        </is>
      </c>
      <c r="B53" s="355" t="n">
        <v>0</v>
      </c>
      <c r="C53" s="356">
        <f>B53/B52</f>
        <v/>
      </c>
      <c r="D53" s="355" t="n">
        <v>0</v>
      </c>
      <c r="E53" s="356">
        <f>D53/D52</f>
        <v/>
      </c>
      <c r="F53" s="355" t="n">
        <v>0</v>
      </c>
      <c r="G53" s="356" t="e">
        <v>#DIV/0!</v>
      </c>
      <c r="H53" s="355" t="n"/>
      <c r="I53" s="356" t="e">
        <v>#DIV/0!</v>
      </c>
      <c r="J53" s="355" t="n"/>
      <c r="K53" s="356">
        <f>J53/J52</f>
        <v/>
      </c>
      <c r="L53" s="355" t="n"/>
      <c r="M53" s="356">
        <f>L53/L52</f>
        <v/>
      </c>
      <c r="N53" s="355" t="n"/>
      <c r="O53" s="356">
        <f>N53/N52</f>
        <v/>
      </c>
      <c r="P53" s="355" t="n"/>
      <c r="Q53" s="356">
        <f>P53/P52</f>
        <v/>
      </c>
      <c r="R53" s="355" t="n"/>
      <c r="S53" s="356">
        <f>R53/R52</f>
        <v/>
      </c>
      <c r="T53" s="355" t="n"/>
      <c r="U53" s="356">
        <f>T53/T52</f>
        <v/>
      </c>
      <c r="V53" s="355" t="n"/>
      <c r="W53" s="356">
        <f>V53/V52</f>
        <v/>
      </c>
      <c r="X53" s="355" t="n"/>
      <c r="Y53" s="356">
        <f>X53/X52</f>
        <v/>
      </c>
      <c r="Z53" s="355" t="n"/>
      <c r="AA53" s="356">
        <f>Z53/Z52</f>
        <v/>
      </c>
      <c r="AB53" s="355" t="n"/>
      <c r="AC53" s="356">
        <f>AB53/AB52</f>
        <v/>
      </c>
      <c r="AD53" s="355" t="n"/>
      <c r="AE53" s="356">
        <f>AD53/AD52</f>
        <v/>
      </c>
      <c r="AF53" s="355" t="n"/>
      <c r="AG53" s="356">
        <f>AF53/AF52</f>
        <v/>
      </c>
      <c r="AH53" s="355" t="n"/>
      <c r="AI53" s="356">
        <f>AH53/AH52</f>
        <v/>
      </c>
      <c r="AJ53" s="355" t="n"/>
      <c r="AK53" s="356">
        <f>AJ53/AJ52</f>
        <v/>
      </c>
      <c r="AL53" s="355" t="n"/>
      <c r="AM53" s="356">
        <f>AL53/AL52</f>
        <v/>
      </c>
      <c r="AN53" s="355" t="n"/>
      <c r="AO53" s="356" t="inlineStr">
        <is>
          <t>#ДЕЛ/0!</t>
        </is>
      </c>
      <c r="AP53" s="355" t="n"/>
      <c r="AQ53" s="356" t="inlineStr">
        <is>
          <t>#ДЕЛ/0!</t>
        </is>
      </c>
      <c r="AR53" s="355" t="n"/>
      <c r="AS53" s="356" t="inlineStr">
        <is>
          <t>#ДЕЛ/0!</t>
        </is>
      </c>
      <c r="AT53" s="355" t="n"/>
      <c r="AU53" s="356" t="inlineStr">
        <is>
          <t>#ДЕЛ/0!</t>
        </is>
      </c>
      <c r="AV53" s="355" t="n"/>
      <c r="AW53" s="356" t="inlineStr">
        <is>
          <t>#ДЕЛ/0!</t>
        </is>
      </c>
      <c r="AX53" s="355" t="n"/>
      <c r="AY53" s="356" t="inlineStr">
        <is>
          <t>#ДЕЛ/0!</t>
        </is>
      </c>
      <c r="AZ53" s="355" t="n"/>
      <c r="BA53" s="356" t="inlineStr">
        <is>
          <t>#ДЕЛ/0!</t>
        </is>
      </c>
      <c r="BB53" s="355" t="n"/>
      <c r="BC53" s="356">
        <f>BB53/BB52</f>
        <v/>
      </c>
      <c r="BD53" s="355" t="n"/>
      <c r="BE53" s="356">
        <f>BD53/BD52</f>
        <v/>
      </c>
      <c r="BF53" s="355" t="n"/>
      <c r="BG53" s="356">
        <f>BF53/BF52</f>
        <v/>
      </c>
      <c r="BH53" s="355" t="n"/>
      <c r="BI53" s="356">
        <f>BH53/BH52</f>
        <v/>
      </c>
      <c r="BJ53" s="355" t="n"/>
      <c r="BK53" s="356">
        <f>BJ53/BJ52</f>
        <v/>
      </c>
      <c r="BL53" s="167">
        <f>AVERAGE(B53,D53,F53,H53,J53,L53,N53,P53,R53,T53,V53,X53,Z53,AB53,AD53,AF53,AH53,AJ53,AL53,AN53,AP53,AR53,AT53,AV53,AX53,AZ53,BB53,BD53,BF53,BH53,BJ53)</f>
        <v/>
      </c>
      <c r="BM53" s="170">
        <f>$BL$53/$BL$46</f>
        <v/>
      </c>
      <c r="BN53" s="167">
        <f>SUM(B53,D53,F53,H53,J53,L53,N53,P53,R53,T53,V53,X53,Z53,AB53,AD53,AF53,AH53,AJ53,AL53,AN53,AP53,AR53,AT53,AV53,AX53,AZ53,BB53,BD53,BF53,BH53,BJ53)</f>
        <v/>
      </c>
      <c r="BO53" s="540">
        <f>$BL$53/$BL$52</f>
        <v/>
      </c>
      <c r="BP53" s="531">
        <f>BN53/BN47</f>
        <v/>
      </c>
    </row>
    <row r="54" ht="15.75" customHeight="1" s="665">
      <c r="A54" s="591" t="inlineStr">
        <is>
          <t>Переход в ЛК с калькулятора для НК</t>
        </is>
      </c>
      <c r="B54" s="547" t="n"/>
      <c r="C54" s="548" t="n"/>
      <c r="D54" s="547" t="n"/>
      <c r="E54" s="548" t="n"/>
      <c r="F54" s="547" t="n"/>
      <c r="G54" s="548" t="n"/>
      <c r="H54" s="547" t="n"/>
      <c r="I54" s="548" t="n"/>
      <c r="J54" s="547" t="n"/>
      <c r="K54" s="548" t="n"/>
      <c r="L54" s="547" t="n"/>
      <c r="M54" s="548" t="n"/>
      <c r="N54" s="547" t="n"/>
      <c r="O54" s="548" t="n"/>
      <c r="P54" s="547" t="n"/>
      <c r="Q54" s="548" t="n"/>
      <c r="R54" s="547" t="n"/>
      <c r="S54" s="548" t="n"/>
      <c r="T54" s="547" t="n"/>
      <c r="U54" s="548" t="n"/>
      <c r="V54" s="547" t="n"/>
      <c r="W54" s="548" t="n"/>
      <c r="X54" s="547" t="n"/>
      <c r="Y54" s="548" t="n"/>
      <c r="Z54" s="547" t="n"/>
      <c r="AA54" s="548" t="n"/>
      <c r="AB54" s="547" t="n"/>
      <c r="AC54" s="548" t="n"/>
      <c r="AD54" s="547" t="n"/>
      <c r="AE54" s="548" t="n"/>
      <c r="AF54" s="547" t="n"/>
      <c r="AG54" s="548" t="n"/>
      <c r="AH54" s="547" t="n"/>
      <c r="AI54" s="548" t="n"/>
      <c r="AJ54" s="547" t="n"/>
      <c r="AK54" s="548" t="n"/>
      <c r="AL54" s="547" t="n"/>
      <c r="AM54" s="548" t="n"/>
      <c r="AN54" s="547" t="n"/>
      <c r="AO54" s="548" t="n"/>
      <c r="AP54" s="547" t="n"/>
      <c r="AQ54" s="548" t="n"/>
      <c r="AR54" s="547" t="n"/>
      <c r="AS54" s="548" t="n"/>
      <c r="AT54" s="547" t="n"/>
      <c r="AU54" s="548" t="n"/>
      <c r="AV54" s="547" t="n"/>
      <c r="AW54" s="548" t="n"/>
      <c r="AX54" s="547" t="n"/>
      <c r="AY54" s="548" t="n"/>
      <c r="AZ54" s="547" t="n">
        <v>156</v>
      </c>
      <c r="BA54" s="548" t="n"/>
      <c r="BB54" s="547" t="n">
        <v>147</v>
      </c>
      <c r="BC54" s="548" t="n"/>
      <c r="BD54" s="547" t="n">
        <v>119</v>
      </c>
      <c r="BE54" s="548" t="n"/>
      <c r="BF54" s="547" t="n">
        <v>137</v>
      </c>
      <c r="BG54" s="548" t="n"/>
      <c r="BH54" s="547" t="n">
        <v>149</v>
      </c>
      <c r="BI54" s="548" t="n"/>
      <c r="BJ54" s="547" t="n">
        <v>139</v>
      </c>
      <c r="BK54" s="548" t="n"/>
      <c r="BL54" s="549">
        <f>AVERAGE(B54,D54,F54,H54,J54,L54,N54,P54,R54,T54,V54,X54,Z54,AB54,AD54,AF54,AH54,AJ54,AL54,AN54,AP54,AR54,AT54,AV54,AX54,AZ54,BB54,BD54,BF54,BH54,BJ54)</f>
        <v/>
      </c>
      <c r="BM54" s="550" t="n"/>
      <c r="BN54" s="551">
        <f>SUM(B54,D54,F54,H54,J54,L54,N54,P54,R54,T54,V54,X54,Z54,AB54,AD54,AF54,AH54,AJ54,AL54,AN54,AP54,AR54,AT54,AV54,AX54,AZ54,BB54,BD54,BF54,BH54,BJ54)</f>
        <v/>
      </c>
      <c r="BO54" s="301" t="n"/>
      <c r="BP54" s="302" t="n"/>
    </row>
    <row r="55">
      <c r="A55" s="493" t="inlineStr">
        <is>
          <t>Оформление данных через ГосУслуги:</t>
        </is>
      </c>
      <c r="B55" s="494" t="n"/>
      <c r="C55" s="495" t="n"/>
      <c r="D55" s="494" t="n"/>
      <c r="E55" s="495" t="n"/>
      <c r="F55" s="494" t="n"/>
      <c r="G55" s="495" t="n"/>
      <c r="H55" s="494" t="n"/>
      <c r="I55" s="495" t="n"/>
      <c r="J55" s="494" t="n"/>
      <c r="K55" s="495" t="n"/>
      <c r="L55" s="494" t="n"/>
      <c r="M55" s="495" t="n"/>
      <c r="N55" s="494" t="n"/>
      <c r="O55" s="495" t="n"/>
      <c r="P55" s="494" t="n"/>
      <c r="Q55" s="495" t="n"/>
      <c r="R55" s="494" t="n"/>
      <c r="S55" s="495" t="n"/>
      <c r="T55" s="494" t="n"/>
      <c r="U55" s="495" t="n"/>
      <c r="V55" s="494" t="n"/>
      <c r="W55" s="495" t="n"/>
      <c r="X55" s="494" t="n"/>
      <c r="Y55" s="495" t="n"/>
      <c r="Z55" s="494" t="n"/>
      <c r="AA55" s="495" t="n"/>
      <c r="AB55" s="494" t="n"/>
      <c r="AC55" s="495" t="n"/>
      <c r="AD55" s="494" t="n"/>
      <c r="AE55" s="495" t="n"/>
      <c r="AF55" s="494" t="n"/>
      <c r="AG55" s="495" t="n"/>
      <c r="AH55" s="494" t="n"/>
      <c r="AI55" s="495" t="n"/>
      <c r="AJ55" s="494" t="n"/>
      <c r="AK55" s="495" t="n"/>
      <c r="AL55" s="494" t="n"/>
      <c r="AM55" s="495" t="n"/>
      <c r="AN55" s="494" t="n"/>
      <c r="AO55" s="495" t="n"/>
      <c r="AP55" s="494" t="n"/>
      <c r="AQ55" s="495" t="n"/>
      <c r="AR55" s="494" t="n"/>
      <c r="AS55" s="495" t="n"/>
      <c r="AT55" s="494" t="n"/>
      <c r="AU55" s="495" t="n"/>
      <c r="AV55" s="494" t="n"/>
      <c r="AW55" s="495" t="n"/>
      <c r="AX55" s="494" t="n"/>
      <c r="AY55" s="495" t="n"/>
      <c r="AZ55" s="494" t="n"/>
      <c r="BA55" s="495" t="n"/>
      <c r="BB55" s="494" t="n"/>
      <c r="BC55" s="495" t="n"/>
      <c r="BD55" s="494" t="n"/>
      <c r="BE55" s="495" t="n"/>
      <c r="BF55" s="494" t="n"/>
      <c r="BG55" s="495" t="n"/>
      <c r="BH55" s="494" t="n"/>
      <c r="BI55" s="495" t="n"/>
      <c r="BJ55" s="494" t="n"/>
      <c r="BK55" s="495" t="n"/>
      <c r="BL55" s="552" t="inlineStr">
        <is>
          <t>Среднее в день</t>
        </is>
      </c>
      <c r="BM55" s="529" t="inlineStr">
        <is>
          <t>% конверсии</t>
        </is>
      </c>
      <c r="BN55" s="553" t="inlineStr">
        <is>
          <t>Сумма конверсий</t>
        </is>
      </c>
    </row>
    <row r="56">
      <c r="A56" s="500" t="inlineStr">
        <is>
          <t>клик на иконку ГосУслуги</t>
        </is>
      </c>
      <c r="B56" s="260" t="n">
        <v>52</v>
      </c>
      <c r="C56" s="321" t="n"/>
      <c r="D56" s="260" t="n">
        <v>47</v>
      </c>
      <c r="E56" s="321" t="n"/>
      <c r="F56" s="260" t="n">
        <v>52</v>
      </c>
      <c r="G56" s="321" t="n"/>
      <c r="H56" s="260" t="n">
        <v>29</v>
      </c>
      <c r="I56" s="321" t="n"/>
      <c r="J56" s="260" t="n">
        <v>44</v>
      </c>
      <c r="K56" s="321" t="n"/>
      <c r="L56" s="260" t="n">
        <v>41</v>
      </c>
      <c r="M56" s="321" t="n"/>
      <c r="N56" s="260" t="n">
        <v>52</v>
      </c>
      <c r="O56" s="321" t="n"/>
      <c r="P56" s="260" t="n">
        <v>52</v>
      </c>
      <c r="Q56" s="321" t="n"/>
      <c r="R56" s="260" t="n">
        <v>52</v>
      </c>
      <c r="S56" s="321" t="n"/>
      <c r="T56" s="260" t="n">
        <v>52</v>
      </c>
      <c r="U56" s="321" t="n"/>
      <c r="V56" s="260" t="n">
        <v>64</v>
      </c>
      <c r="W56" s="321" t="n"/>
      <c r="X56" s="260" t="n">
        <v>82</v>
      </c>
      <c r="Y56" s="321" t="n"/>
      <c r="Z56" s="260" t="n">
        <v>63</v>
      </c>
      <c r="AA56" s="321" t="n"/>
      <c r="AB56" s="260" t="n">
        <v>44</v>
      </c>
      <c r="AC56" s="321" t="n"/>
      <c r="AD56" s="260" t="n">
        <v>44</v>
      </c>
      <c r="AE56" s="321" t="n"/>
      <c r="AF56" s="260" t="n">
        <v>44</v>
      </c>
      <c r="AG56" s="321" t="n"/>
      <c r="AH56" s="260" t="n">
        <v>47</v>
      </c>
      <c r="AI56" s="321" t="n"/>
      <c r="AJ56" s="260" t="n">
        <v>66</v>
      </c>
      <c r="AK56" s="321" t="n"/>
      <c r="AL56" s="260" t="n">
        <v>62</v>
      </c>
      <c r="AM56" s="321" t="n"/>
      <c r="AN56" s="260" t="n">
        <v>72</v>
      </c>
      <c r="AO56" s="321" t="n"/>
      <c r="AP56" s="260" t="n">
        <v>72</v>
      </c>
      <c r="AQ56" s="321" t="n"/>
      <c r="AR56" s="260" t="n">
        <v>72</v>
      </c>
      <c r="AS56" s="321" t="n"/>
      <c r="AT56" s="260" t="n">
        <v>72</v>
      </c>
      <c r="AU56" s="321" t="n"/>
      <c r="AV56" s="260" t="n">
        <v>72</v>
      </c>
      <c r="AW56" s="321" t="n"/>
      <c r="AX56" s="260" t="n">
        <v>85</v>
      </c>
      <c r="AY56" s="321" t="n"/>
      <c r="AZ56" s="260" t="n">
        <v>81</v>
      </c>
      <c r="BA56" s="321" t="n"/>
      <c r="BB56" s="260" t="n">
        <v>71</v>
      </c>
      <c r="BC56" s="321" t="n"/>
      <c r="BD56" s="260" t="n">
        <v>60</v>
      </c>
      <c r="BE56" s="321" t="n"/>
      <c r="BF56" s="260" t="n">
        <v>56</v>
      </c>
      <c r="BG56" s="321" t="n"/>
      <c r="BH56" s="260" t="n">
        <v>69</v>
      </c>
      <c r="BI56" s="321" t="n"/>
      <c r="BJ56" s="260" t="n">
        <v>73</v>
      </c>
      <c r="BK56" s="321" t="n"/>
      <c r="BL56" s="554">
        <f>AVERAGE(B56,D56,F56,H56,J56,L56,N56,P56,R56,T56,V56,X56,Z56,AB56,AD56,AF56,AH56,AJ56,AL56,AN56,AP56,AR56,AT56,AV56,AX56,AZ56,BB56,BD56,BF56,BH56,BJ56)</f>
        <v/>
      </c>
      <c r="BM56" s="555" t="n"/>
      <c r="BN56" s="556">
        <f>SUM(B56,D56,F56,H56,J56,L56,N56,P56,R56,T56,V56,X56,Z56,AB56,AD56,AF56,AH56,AJ56,AL56,AN56,AP56,AR56,AT56,AV56,AX56,AZ56,BB56,BD56,BF56,BH56,BJ56)</f>
        <v/>
      </c>
    </row>
    <row r="57">
      <c r="A57" s="500" t="inlineStr">
        <is>
          <t>Возврат с данными</t>
        </is>
      </c>
      <c r="B57" s="260" t="n">
        <v>41</v>
      </c>
      <c r="C57" s="321" t="n"/>
      <c r="D57" s="260" t="n">
        <v>41</v>
      </c>
      <c r="E57" s="321" t="n"/>
      <c r="F57" s="260" t="n">
        <v>41</v>
      </c>
      <c r="G57" s="321" t="n"/>
      <c r="H57" s="260" t="n">
        <v>26</v>
      </c>
      <c r="I57" s="321" t="n"/>
      <c r="J57" s="260" t="n">
        <v>40</v>
      </c>
      <c r="K57" s="321" t="n"/>
      <c r="L57" s="260" t="n">
        <v>33</v>
      </c>
      <c r="M57" s="321" t="n"/>
      <c r="N57" s="260" t="n">
        <v>44</v>
      </c>
      <c r="O57" s="321" t="n"/>
      <c r="P57" s="260" t="n">
        <v>44</v>
      </c>
      <c r="Q57" s="321" t="n"/>
      <c r="R57" s="260" t="n">
        <v>44</v>
      </c>
      <c r="S57" s="321" t="n"/>
      <c r="T57" s="260" t="n">
        <v>44</v>
      </c>
      <c r="U57" s="321" t="n"/>
      <c r="V57" s="260" t="n">
        <v>54</v>
      </c>
      <c r="W57" s="321" t="n"/>
      <c r="X57" s="260" t="n">
        <v>72</v>
      </c>
      <c r="Y57" s="321" t="n"/>
      <c r="Z57" s="260" t="n">
        <v>54</v>
      </c>
      <c r="AA57" s="321" t="n"/>
      <c r="AB57" s="260" t="n">
        <v>36</v>
      </c>
      <c r="AC57" s="321" t="n"/>
      <c r="AD57" s="260" t="n">
        <v>36</v>
      </c>
      <c r="AE57" s="321" t="n"/>
      <c r="AF57" s="260" t="n">
        <v>36</v>
      </c>
      <c r="AG57" s="321" t="n"/>
      <c r="AH57" s="260" t="n">
        <v>38</v>
      </c>
      <c r="AI57" s="321" t="n"/>
      <c r="AJ57" s="260" t="n">
        <v>62</v>
      </c>
      <c r="AK57" s="321" t="n"/>
      <c r="AL57" s="260" t="n">
        <v>55</v>
      </c>
      <c r="AM57" s="321" t="n"/>
      <c r="AN57" s="260" t="n">
        <v>60</v>
      </c>
      <c r="AO57" s="321" t="n"/>
      <c r="AP57" s="260" t="n">
        <v>60</v>
      </c>
      <c r="AQ57" s="321" t="n"/>
      <c r="AR57" s="260" t="n">
        <v>60</v>
      </c>
      <c r="AS57" s="321" t="n"/>
      <c r="AT57" s="260" t="n">
        <v>60</v>
      </c>
      <c r="AU57" s="321" t="n"/>
      <c r="AV57" s="260" t="n">
        <v>60</v>
      </c>
      <c r="AW57" s="321" t="n"/>
      <c r="AX57" s="260" t="n">
        <v>71</v>
      </c>
      <c r="AY57" s="321" t="n"/>
      <c r="AZ57" s="260" t="n">
        <v>67</v>
      </c>
      <c r="BA57" s="321" t="n"/>
      <c r="BB57" s="260" t="n">
        <v>53</v>
      </c>
      <c r="BC57" s="321" t="n"/>
      <c r="BD57" s="260" t="n">
        <v>45</v>
      </c>
      <c r="BE57" s="321" t="n"/>
      <c r="BF57" s="260" t="n">
        <v>44</v>
      </c>
      <c r="BG57" s="321" t="n"/>
      <c r="BH57" s="260" t="n">
        <v>58</v>
      </c>
      <c r="BI57" s="321" t="n"/>
      <c r="BJ57" s="260" t="n">
        <v>65</v>
      </c>
      <c r="BK57" s="321" t="n"/>
      <c r="BL57" s="554">
        <f>AVERAGE(B57,D57,F57,H57,J57,L57,N57,P57,R57,T57,V57,X57,Z57,AB57,AD57,AF57,AH57,AJ57,AL57,AN57,AP57,AR57,AT57,AV57,AX57,AZ57,BB57,BD57,BF57,BH57,BJ57)</f>
        <v/>
      </c>
      <c r="BM57" s="555" t="n"/>
      <c r="BN57" s="167">
        <f>SUM(B57,D57,F57,H57,J57,L57,N57,P57,R57,T57,V57,X57,Z57,AB57,AD57,AF57,AH57,AJ57,AL57,AN57,AP57,AR57,AT57,AV57,AX57,AZ57,BB57,BD57,BF57,BH57,BJ57)</f>
        <v/>
      </c>
    </row>
    <row r="58">
      <c r="A58" s="500" t="inlineStr">
        <is>
          <t>Заплнение и отправка заявки</t>
        </is>
      </c>
      <c r="B58" s="260" t="n">
        <v>26</v>
      </c>
      <c r="C58" s="321" t="n"/>
      <c r="D58" s="260" t="n">
        <v>26</v>
      </c>
      <c r="E58" s="321" t="n"/>
      <c r="F58" s="260" t="n">
        <v>26</v>
      </c>
      <c r="G58" s="321" t="n"/>
      <c r="H58" s="260" t="n">
        <v>11</v>
      </c>
      <c r="I58" s="321" t="n"/>
      <c r="J58" s="260" t="n">
        <v>24</v>
      </c>
      <c r="K58" s="321" t="n"/>
      <c r="L58" s="260" t="n">
        <v>21</v>
      </c>
      <c r="M58" s="321" t="n"/>
      <c r="N58" s="260" t="n">
        <v>30</v>
      </c>
      <c r="O58" s="321" t="n"/>
      <c r="P58" s="260" t="n">
        <v>30</v>
      </c>
      <c r="Q58" s="321" t="n"/>
      <c r="R58" s="260" t="n">
        <v>30</v>
      </c>
      <c r="S58" s="321" t="n"/>
      <c r="T58" s="260" t="n">
        <v>30</v>
      </c>
      <c r="U58" s="321" t="n"/>
      <c r="V58" s="260" t="n">
        <v>24</v>
      </c>
      <c r="W58" s="321" t="n"/>
      <c r="X58" s="260" t="n">
        <v>27</v>
      </c>
      <c r="Y58" s="321" t="n"/>
      <c r="Z58" s="260" t="n">
        <v>27</v>
      </c>
      <c r="AA58" s="321" t="n"/>
      <c r="AB58" s="260" t="n">
        <v>21</v>
      </c>
      <c r="AC58" s="321" t="n"/>
      <c r="AD58" s="260" t="n">
        <v>21</v>
      </c>
      <c r="AE58" s="321" t="n"/>
      <c r="AF58" s="260" t="n">
        <v>21</v>
      </c>
      <c r="AG58" s="321" t="n"/>
      <c r="AH58" s="260" t="n">
        <v>26</v>
      </c>
      <c r="AI58" s="321" t="n"/>
      <c r="AJ58" s="260" t="n">
        <v>41</v>
      </c>
      <c r="AK58" s="321" t="n"/>
      <c r="AL58" s="260" t="n">
        <v>37</v>
      </c>
      <c r="AM58" s="321" t="n"/>
      <c r="AN58" s="260" t="n">
        <v>33</v>
      </c>
      <c r="AO58" s="321" t="n"/>
      <c r="AP58" s="260" t="n">
        <v>33</v>
      </c>
      <c r="AQ58" s="321" t="n"/>
      <c r="AR58" s="260" t="n">
        <v>33</v>
      </c>
      <c r="AS58" s="321" t="n"/>
      <c r="AT58" s="260" t="n">
        <v>33</v>
      </c>
      <c r="AU58" s="321" t="n"/>
      <c r="AV58" s="260" t="n">
        <v>33</v>
      </c>
      <c r="AW58" s="321" t="n"/>
      <c r="AX58" s="260" t="n">
        <v>42</v>
      </c>
      <c r="AY58" s="321" t="n"/>
      <c r="AZ58" s="260" t="n">
        <v>37</v>
      </c>
      <c r="BA58" s="321" t="n"/>
      <c r="BB58" s="260" t="n">
        <v>31</v>
      </c>
      <c r="BC58" s="321" t="n"/>
      <c r="BD58" s="260" t="n">
        <v>20</v>
      </c>
      <c r="BE58" s="321" t="n"/>
      <c r="BF58" s="260" t="n">
        <v>28</v>
      </c>
      <c r="BG58" s="321" t="n"/>
      <c r="BH58" s="260" t="n">
        <v>40</v>
      </c>
      <c r="BI58" s="321" t="n"/>
      <c r="BJ58" s="260" t="n">
        <v>44</v>
      </c>
      <c r="BK58" s="321" t="n"/>
      <c r="BL58" s="554">
        <f>AVERAGE(B58,D58,F58,H58,J58,L58,N58,P58,R58,T58,V58,X58,Z58,AB58,AD58,AF58,AH58,AJ58,AL58,AN58,AP58,AR58,AT58,AV58,AX58,AZ58,BB58,BD58,BF58,BH58,BJ58)</f>
        <v/>
      </c>
      <c r="BM58" s="555" t="n"/>
      <c r="BN58" s="556">
        <f>SUM(B58,D58,F58,H58,J58,L58,N58,P58,R58,T58,V58,X58,Z58,AB58,AD58,AF58,AH58,AJ58,AL58,AN58,AP58,AR58,AT58,AV58,AX58,AZ58,BB58,BD58,BF58,BH58,BJ58)</f>
        <v/>
      </c>
    </row>
    <row r="59">
      <c r="A59" s="500" t="inlineStr">
        <is>
          <t>Займ одобрен</t>
        </is>
      </c>
      <c r="B59" s="260" t="n">
        <v>0</v>
      </c>
      <c r="C59" s="321" t="n"/>
      <c r="D59" s="260" t="n">
        <v>0</v>
      </c>
      <c r="E59" s="321" t="n"/>
      <c r="F59" s="260" t="n">
        <v>0</v>
      </c>
      <c r="G59" s="321" t="n"/>
      <c r="H59" s="260" t="n"/>
      <c r="I59" s="321" t="n"/>
      <c r="J59" s="260" t="n">
        <v>1</v>
      </c>
      <c r="K59" s="321" t="n"/>
      <c r="L59" s="260" t="n">
        <v>2</v>
      </c>
      <c r="M59" s="321" t="n"/>
      <c r="N59" s="260" t="n">
        <v>2</v>
      </c>
      <c r="O59" s="321" t="n"/>
      <c r="P59" s="260" t="n">
        <v>2</v>
      </c>
      <c r="Q59" s="321" t="n"/>
      <c r="R59" s="260" t="n">
        <v>2</v>
      </c>
      <c r="S59" s="321" t="n"/>
      <c r="T59" s="260" t="n">
        <v>2</v>
      </c>
      <c r="U59" s="321" t="n"/>
      <c r="V59" s="260" t="n"/>
      <c r="W59" s="321" t="n"/>
      <c r="X59" s="260" t="n">
        <v>2</v>
      </c>
      <c r="Y59" s="321" t="n"/>
      <c r="Z59" s="260" t="n">
        <v>1</v>
      </c>
      <c r="AA59" s="321" t="n"/>
      <c r="AB59" s="260" t="n"/>
      <c r="AC59" s="321" t="n"/>
      <c r="AD59" s="260" t="n"/>
      <c r="AE59" s="321" t="n"/>
      <c r="AF59" s="260" t="n"/>
      <c r="AG59" s="321" t="n"/>
      <c r="AH59" s="260" t="n"/>
      <c r="AI59" s="321" t="n"/>
      <c r="AJ59" s="260" t="n">
        <v>4</v>
      </c>
      <c r="AK59" s="321" t="n"/>
      <c r="AL59" s="260" t="n">
        <v>1</v>
      </c>
      <c r="AM59" s="321" t="n"/>
      <c r="AN59" s="260" t="n">
        <v>2</v>
      </c>
      <c r="AO59" s="321" t="n"/>
      <c r="AP59" s="260" t="n">
        <v>2</v>
      </c>
      <c r="AQ59" s="321" t="n"/>
      <c r="AR59" s="260" t="n">
        <v>2</v>
      </c>
      <c r="AS59" s="321" t="n"/>
      <c r="AT59" s="260" t="n">
        <v>2</v>
      </c>
      <c r="AU59" s="321" t="n"/>
      <c r="AV59" s="260" t="n">
        <v>2</v>
      </c>
      <c r="AW59" s="321" t="n"/>
      <c r="AX59" s="260" t="n">
        <v>2</v>
      </c>
      <c r="AY59" s="321" t="n"/>
      <c r="AZ59" s="260" t="n">
        <v>3</v>
      </c>
      <c r="BA59" s="321" t="n"/>
      <c r="BB59" s="260" t="n">
        <v>1</v>
      </c>
      <c r="BC59" s="321" t="n"/>
      <c r="BD59" s="260" t="n">
        <v>1</v>
      </c>
      <c r="BE59" s="321" t="n"/>
      <c r="BF59" s="260" t="n"/>
      <c r="BG59" s="321" t="n"/>
      <c r="BH59" s="260" t="n">
        <v>1</v>
      </c>
      <c r="BI59" s="321" t="n"/>
      <c r="BJ59" s="260" t="n">
        <v>2</v>
      </c>
      <c r="BK59" s="321" t="n"/>
      <c r="BL59" s="554">
        <f>AVERAGE(B59,D59,F59,H59,J59,L59,N59,P59,R59,T59,V59,X59,Z59,AB59,AD59,AF59,AH59,AJ59,AL59,AN59,AP59,AR59,AT59,AV59,AX59,AZ59,BB59,BD59,BF59,BH59,BJ59)</f>
        <v/>
      </c>
      <c r="BM59" s="555" t="n"/>
      <c r="BN59" s="556">
        <f>SUM(B59,D59,F59,H59,J59,L59,N59,P59,R59,T59,V59,X59,Z59,AB59,AD59,AF59,AH59,AJ59,AL59,AN59,AP59,AR59,AT59,AV59,AX59,AZ59,BB59,BD59,BF59,BH59,BJ59)</f>
        <v/>
      </c>
    </row>
    <row r="60" ht="15" customHeight="1" s="665">
      <c r="A60" s="505" t="inlineStr">
        <is>
          <t>Договор подписан</t>
        </is>
      </c>
      <c r="B60" s="557" t="n">
        <v>0</v>
      </c>
      <c r="C60" s="330" t="n"/>
      <c r="D60" s="557" t="n">
        <v>0</v>
      </c>
      <c r="E60" s="330" t="n"/>
      <c r="F60" s="557" t="n">
        <v>0</v>
      </c>
      <c r="G60" s="330" t="n"/>
      <c r="H60" s="557" t="n"/>
      <c r="I60" s="330" t="n"/>
      <c r="J60" s="557" t="n">
        <v>1</v>
      </c>
      <c r="K60" s="330" t="n"/>
      <c r="L60" s="557" t="n">
        <v>2</v>
      </c>
      <c r="M60" s="330" t="n"/>
      <c r="N60" s="557" t="n">
        <v>1</v>
      </c>
      <c r="O60" s="330" t="n"/>
      <c r="P60" s="557" t="n">
        <v>1</v>
      </c>
      <c r="Q60" s="330" t="n"/>
      <c r="R60" s="557" t="n">
        <v>2</v>
      </c>
      <c r="S60" s="330" t="n"/>
      <c r="T60" s="557" t="n">
        <v>1</v>
      </c>
      <c r="U60" s="330" t="n"/>
      <c r="V60" s="557" t="n"/>
      <c r="W60" s="330" t="n"/>
      <c r="X60" s="557" t="n">
        <v>2</v>
      </c>
      <c r="Y60" s="330" t="n"/>
      <c r="Z60" s="557" t="n">
        <v>1</v>
      </c>
      <c r="AA60" s="330" t="n"/>
      <c r="AB60" s="557" t="n"/>
      <c r="AC60" s="330" t="n"/>
      <c r="AD60" s="557" t="n">
        <v>3</v>
      </c>
      <c r="AE60" s="330" t="n"/>
      <c r="AF60" s="557" t="n"/>
      <c r="AG60" s="330" t="n"/>
      <c r="AH60" s="557" t="n"/>
      <c r="AI60" s="330" t="n"/>
      <c r="AJ60" s="557" t="n">
        <v>4</v>
      </c>
      <c r="AK60" s="330" t="n"/>
      <c r="AL60" s="557" t="n">
        <v>1</v>
      </c>
      <c r="AM60" s="330" t="n"/>
      <c r="AN60" s="557" t="n">
        <v>2</v>
      </c>
      <c r="AO60" s="330" t="n"/>
      <c r="AP60" s="557" t="n">
        <v>2</v>
      </c>
      <c r="AQ60" s="330" t="n"/>
      <c r="AR60" s="527" t="n">
        <v>2</v>
      </c>
      <c r="AS60" s="330" t="n"/>
      <c r="AT60" s="557" t="n">
        <v>2</v>
      </c>
      <c r="AU60" s="330" t="n"/>
      <c r="AV60" s="557" t="n">
        <v>2</v>
      </c>
      <c r="AW60" s="330" t="n"/>
      <c r="AX60" s="557" t="n">
        <v>2</v>
      </c>
      <c r="AY60" s="330" t="n"/>
      <c r="AZ60" s="557" t="n">
        <v>3</v>
      </c>
      <c r="BA60" s="330" t="n"/>
      <c r="BB60" s="557" t="n">
        <v>1</v>
      </c>
      <c r="BC60" s="330" t="n"/>
      <c r="BD60" s="557" t="n">
        <v>1</v>
      </c>
      <c r="BE60" s="330" t="n"/>
      <c r="BF60" s="557" t="n"/>
      <c r="BG60" s="330" t="n"/>
      <c r="BH60" s="557" t="n">
        <v>1</v>
      </c>
      <c r="BI60" s="330" t="n"/>
      <c r="BJ60" s="557" t="n">
        <v>2</v>
      </c>
      <c r="BK60" s="330" t="n"/>
      <c r="BL60" s="558">
        <f>AVERAGE(B60,D60,F60,H60,J60,L60,N60,P60,R60,T60,V60,X60,Z60,AB60,AD60,AF60,AH60,AJ60,AL60,AN60,AP60,AR60,AT60,AV60,AX60,AZ60,BB60,BD60,BF60,BH60,BJ60)</f>
        <v/>
      </c>
      <c r="BM60" s="559" t="n"/>
      <c r="BN60" s="560">
        <f>SUM(B60,D60,F60,H60,J60,L60,N60,P60,R60,T60,V60,X60,Z60,AB60,AD60,AF60,AH60,AJ60,AL60,AN60,AP60,AR60,AT60,AV60,AX60,AZ60,BB60,BD60,BF60,BH60,BJ60)</f>
        <v/>
      </c>
    </row>
    <row r="61">
      <c r="A61" s="561" t="inlineStr">
        <is>
          <t>Отказ от Доп продукта Мультиполис:</t>
        </is>
      </c>
      <c r="B61" s="562" t="n"/>
      <c r="C61" s="563" t="n"/>
      <c r="D61" s="562" t="n"/>
      <c r="E61" s="563" t="n"/>
      <c r="F61" s="562" t="n"/>
      <c r="G61" s="563" t="n"/>
      <c r="H61" s="562" t="n"/>
      <c r="I61" s="563" t="n"/>
      <c r="J61" s="562" t="n"/>
      <c r="K61" s="563" t="n"/>
      <c r="L61" s="562" t="n"/>
      <c r="M61" s="563" t="n"/>
      <c r="N61" s="562" t="n"/>
      <c r="O61" s="563" t="n"/>
      <c r="P61" s="562" t="n"/>
      <c r="Q61" s="563" t="n"/>
      <c r="R61" s="562" t="n"/>
      <c r="S61" s="563" t="n"/>
      <c r="T61" s="562" t="n"/>
      <c r="U61" s="563" t="n"/>
      <c r="V61" s="562" t="n"/>
      <c r="W61" s="563" t="n"/>
      <c r="X61" s="562" t="n"/>
      <c r="Y61" s="563" t="n"/>
      <c r="Z61" s="562" t="n"/>
      <c r="AA61" s="563" t="n"/>
      <c r="AB61" s="562" t="n"/>
      <c r="AC61" s="563" t="n"/>
      <c r="AD61" s="562" t="n"/>
      <c r="AE61" s="563" t="n"/>
      <c r="AF61" s="562" t="n"/>
      <c r="AG61" s="563" t="n"/>
      <c r="AH61" s="562" t="n"/>
      <c r="AI61" s="563" t="n"/>
      <c r="AJ61" s="562" t="n"/>
      <c r="AK61" s="563" t="n"/>
      <c r="AL61" s="562" t="n"/>
      <c r="AM61" s="563" t="n"/>
      <c r="AN61" s="562" t="n"/>
      <c r="AO61" s="563" t="n"/>
      <c r="AP61" s="562" t="n"/>
      <c r="AQ61" s="563" t="n"/>
      <c r="AR61" s="562" t="n"/>
      <c r="AS61" s="563" t="n"/>
      <c r="AT61" s="562" t="n"/>
      <c r="AU61" s="563" t="n"/>
      <c r="AV61" s="562" t="n"/>
      <c r="AW61" s="563" t="n"/>
      <c r="AX61" s="564" t="n"/>
      <c r="AY61" s="563" t="n"/>
      <c r="AZ61" s="562" t="n"/>
      <c r="BA61" s="563" t="n"/>
      <c r="BB61" s="562" t="n"/>
      <c r="BC61" s="563" t="n"/>
      <c r="BD61" s="562" t="n"/>
      <c r="BE61" s="563" t="n"/>
      <c r="BF61" s="562" t="n"/>
      <c r="BG61" s="563" t="n"/>
      <c r="BH61" s="564" t="n"/>
      <c r="BI61" s="563" t="n"/>
      <c r="BJ61" s="564" t="n"/>
      <c r="BK61" s="563" t="n"/>
      <c r="BL61" s="552" t="inlineStr">
        <is>
          <t>Среднее в день</t>
        </is>
      </c>
      <c r="BM61" s="529" t="inlineStr">
        <is>
          <t>% конверсии</t>
        </is>
      </c>
      <c r="BN61" s="553" t="inlineStr">
        <is>
          <t>Сумма конверсий</t>
        </is>
      </c>
    </row>
    <row r="62">
      <c r="A62" s="565" t="inlineStr">
        <is>
          <t>Клик на кнопку "Отказаться от Услуги"</t>
        </is>
      </c>
      <c r="B62" s="566" t="n">
        <v>12</v>
      </c>
      <c r="C62" s="567" t="n"/>
      <c r="D62" s="566" t="n">
        <v>17</v>
      </c>
      <c r="E62" s="567" t="n"/>
      <c r="F62" s="566" t="n">
        <v>12</v>
      </c>
      <c r="G62" s="567" t="n"/>
      <c r="H62" s="566" t="n">
        <v>17</v>
      </c>
      <c r="I62" s="567" t="n"/>
      <c r="J62" s="566" t="n">
        <v>38</v>
      </c>
      <c r="K62" s="567" t="n"/>
      <c r="L62" s="566" t="n">
        <v>28</v>
      </c>
      <c r="M62" s="567" t="n"/>
      <c r="N62" s="566" t="n">
        <v>32</v>
      </c>
      <c r="O62" s="567" t="n"/>
      <c r="P62" s="566" t="n">
        <v>32</v>
      </c>
      <c r="Q62" s="567" t="n"/>
      <c r="R62" s="566" t="n">
        <v>32</v>
      </c>
      <c r="S62" s="567" t="n"/>
      <c r="T62" s="566" t="n">
        <v>32</v>
      </c>
      <c r="U62" s="567" t="n"/>
      <c r="V62" s="566" t="n">
        <v>44</v>
      </c>
      <c r="W62" s="567" t="n"/>
      <c r="X62" s="566" t="n">
        <v>58</v>
      </c>
      <c r="Y62" s="567" t="n"/>
      <c r="Z62" s="566" t="n">
        <v>40</v>
      </c>
      <c r="AA62" s="567" t="n"/>
      <c r="AB62" s="566" t="n">
        <v>50</v>
      </c>
      <c r="AC62" s="567" t="n"/>
      <c r="AD62" s="566" t="n">
        <v>53</v>
      </c>
      <c r="AE62" s="567" t="n"/>
      <c r="AF62" s="566" t="n">
        <v>53</v>
      </c>
      <c r="AG62" s="567" t="n"/>
      <c r="AH62" s="566" t="n">
        <v>29</v>
      </c>
      <c r="AI62" s="567" t="n"/>
      <c r="AJ62" s="566" t="n">
        <v>42</v>
      </c>
      <c r="AK62" s="567" t="n"/>
      <c r="AL62" s="566" t="n">
        <v>38</v>
      </c>
      <c r="AM62" s="567" t="n"/>
      <c r="AN62" s="566" t="n">
        <v>36</v>
      </c>
      <c r="AO62" s="567" t="n"/>
      <c r="AP62" s="566" t="n">
        <v>36</v>
      </c>
      <c r="AQ62" s="567" t="n"/>
      <c r="AR62" s="566" t="n">
        <v>36</v>
      </c>
      <c r="AS62" s="567" t="n"/>
      <c r="AT62" s="566" t="n">
        <v>36</v>
      </c>
      <c r="AU62" s="567" t="n"/>
      <c r="AV62" s="566" t="n">
        <v>36</v>
      </c>
      <c r="AW62" s="567" t="n"/>
      <c r="AX62" s="568" t="n">
        <v>49</v>
      </c>
      <c r="AY62" s="567" t="n"/>
      <c r="AZ62" s="566" t="n">
        <v>36</v>
      </c>
      <c r="BA62" s="567" t="n"/>
      <c r="BB62" s="566" t="n">
        <v>28</v>
      </c>
      <c r="BC62" s="567" t="n"/>
      <c r="BD62" s="566" t="n">
        <v>22</v>
      </c>
      <c r="BE62" s="567" t="n"/>
      <c r="BF62" s="566" t="n">
        <v>36</v>
      </c>
      <c r="BG62" s="567" t="n"/>
      <c r="BH62" s="568" t="n">
        <v>35</v>
      </c>
      <c r="BI62" s="567" t="n"/>
      <c r="BJ62" s="568" t="n">
        <v>38</v>
      </c>
      <c r="BK62" s="567" t="n"/>
      <c r="BL62" s="569">
        <f>AVERAGE(B62,D62,F62,H62,J62,L62,N62,P62,R62,T62,V62,X62,Z62,AB62,AD62,AF62,AH62,AJ62,AL62,AN62,AP62,AR62,AT62,AV62,AX62,AZ62,BB62,BD62,BF62,BH62,BJ62)</f>
        <v/>
      </c>
      <c r="BM62" s="555" t="n"/>
      <c r="BN62" s="569">
        <f>SUM(B62,D62,F62,H62,J62,L62,N62,P62,R62,T62,V62,X62,Z62,AB62,AD62,AF62,AH62,AJ62,AL62,AN62,AP62,AR62,AT62,AV62,AX62,AZ62,BB62,BD62,BF62,BH62,BJ62)</f>
        <v/>
      </c>
    </row>
    <row r="63">
      <c r="A63" s="565" t="inlineStr">
        <is>
          <t>В счет погашения займа</t>
        </is>
      </c>
      <c r="B63" s="566" t="n">
        <v>8</v>
      </c>
      <c r="C63" s="567" t="n"/>
      <c r="D63" s="566" t="n">
        <v>8</v>
      </c>
      <c r="E63" s="567" t="n"/>
      <c r="F63" s="566" t="n">
        <v>8</v>
      </c>
      <c r="G63" s="567" t="n"/>
      <c r="H63" s="566" t="n">
        <v>10</v>
      </c>
      <c r="I63" s="567" t="n"/>
      <c r="J63" s="566" t="n">
        <v>17</v>
      </c>
      <c r="K63" s="567" t="n"/>
      <c r="L63" s="566" t="n">
        <v>13</v>
      </c>
      <c r="M63" s="567" t="n"/>
      <c r="N63" s="566" t="n">
        <v>19</v>
      </c>
      <c r="O63" s="567" t="n"/>
      <c r="P63" s="566" t="n">
        <v>19</v>
      </c>
      <c r="Q63" s="567" t="n"/>
      <c r="R63" s="566" t="n">
        <v>19</v>
      </c>
      <c r="S63" s="567" t="n"/>
      <c r="T63" s="566" t="n">
        <v>19</v>
      </c>
      <c r="U63" s="567" t="n"/>
      <c r="V63" s="566" t="n">
        <v>23</v>
      </c>
      <c r="W63" s="567" t="n"/>
      <c r="X63" s="566" t="n">
        <v>27</v>
      </c>
      <c r="Y63" s="567" t="n"/>
      <c r="Z63" s="566" t="n">
        <v>19</v>
      </c>
      <c r="AA63" s="567" t="n"/>
      <c r="AB63" s="566" t="n">
        <v>24</v>
      </c>
      <c r="AC63" s="567" t="n"/>
      <c r="AD63" s="566" t="n">
        <v>24</v>
      </c>
      <c r="AE63" s="567" t="n"/>
      <c r="AF63" s="566" t="n">
        <v>24</v>
      </c>
      <c r="AG63" s="567" t="n"/>
      <c r="AH63" s="566" t="n">
        <v>11</v>
      </c>
      <c r="AI63" s="567" t="n"/>
      <c r="AJ63" s="566" t="n">
        <v>22</v>
      </c>
      <c r="AK63" s="567" t="n"/>
      <c r="AL63" s="566" t="n">
        <v>23</v>
      </c>
      <c r="AM63" s="567" t="n"/>
      <c r="AN63" s="566" t="n">
        <v>21</v>
      </c>
      <c r="AO63" s="567" t="n"/>
      <c r="AP63" s="566" t="n">
        <v>18</v>
      </c>
      <c r="AQ63" s="567" t="n"/>
      <c r="AR63" s="566" t="n">
        <v>18</v>
      </c>
      <c r="AS63" s="567" t="n"/>
      <c r="AT63" s="566" t="n">
        <v>18</v>
      </c>
      <c r="AU63" s="567" t="n"/>
      <c r="AV63" s="566" t="n">
        <v>18</v>
      </c>
      <c r="AW63" s="567" t="n"/>
      <c r="AX63" s="568" t="n">
        <v>21</v>
      </c>
      <c r="AY63" s="567" t="n"/>
      <c r="AZ63" s="566" t="n">
        <v>17</v>
      </c>
      <c r="BA63" s="567" t="n"/>
      <c r="BB63" s="566" t="n">
        <v>8</v>
      </c>
      <c r="BC63" s="567" t="n"/>
      <c r="BD63" s="566" t="n">
        <v>11</v>
      </c>
      <c r="BE63" s="567" t="n"/>
      <c r="BF63" s="566" t="n">
        <v>20</v>
      </c>
      <c r="BG63" s="567" t="n"/>
      <c r="BH63" s="568" t="n">
        <v>19</v>
      </c>
      <c r="BI63" s="567" t="n"/>
      <c r="BJ63" s="568" t="n">
        <v>18</v>
      </c>
      <c r="BK63" s="567" t="n"/>
      <c r="BL63" s="569">
        <f>AVERAGE(B63,D63,F63,H63,J63,L63,N63,P63,R63,T63,V63,X63,Z63,AB63,AD63,AF63,AH63,AJ63,AL63,AN63,AP63,AR63,AT63,AV63,AX63,AZ63,BB63,BD63,BF63,BH63,BJ63)</f>
        <v/>
      </c>
      <c r="BM63" s="555" t="n"/>
      <c r="BN63" s="569">
        <f>SUM(B63,D63,F63,H63,J63,L63,N63,P63,R63,T63,V63,X63,Z63,AB63,AD63,AF63,AH63,AJ63,AL63,AN63,AP63,AR63,AT63,AV63,AX63,AZ63,BB63,BD63,BF63,BH63,BJ63)</f>
        <v/>
      </c>
    </row>
    <row r="64">
      <c r="A64" s="570" t="inlineStr">
        <is>
          <t>На свою банковскую карту</t>
        </is>
      </c>
      <c r="B64" s="566" t="n">
        <v>1</v>
      </c>
      <c r="C64" s="567" t="n"/>
      <c r="D64" s="566" t="n">
        <v>1</v>
      </c>
      <c r="E64" s="567" t="n"/>
      <c r="F64" s="566" t="n">
        <v>1</v>
      </c>
      <c r="G64" s="567" t="n"/>
      <c r="H64" s="566" t="n"/>
      <c r="I64" s="567" t="n"/>
      <c r="J64" s="566" t="n"/>
      <c r="K64" s="567" t="n"/>
      <c r="L64" s="566" t="n">
        <v>1</v>
      </c>
      <c r="M64" s="567" t="n"/>
      <c r="N64" s="566" t="n"/>
      <c r="O64" s="567" t="n"/>
      <c r="P64" s="566" t="n"/>
      <c r="Q64" s="567" t="n"/>
      <c r="R64" s="566" t="n"/>
      <c r="S64" s="567" t="n"/>
      <c r="T64" s="566" t="n"/>
      <c r="U64" s="567" t="n"/>
      <c r="V64" s="566" t="n">
        <v>2</v>
      </c>
      <c r="W64" s="567" t="n"/>
      <c r="X64" s="566" t="n">
        <v>3</v>
      </c>
      <c r="Y64" s="567" t="n"/>
      <c r="Z64" s="566" t="n">
        <v>5</v>
      </c>
      <c r="AA64" s="567" t="n"/>
      <c r="AB64" s="566" t="n">
        <v>3</v>
      </c>
      <c r="AC64" s="567" t="n"/>
      <c r="AD64" s="566" t="n">
        <v>3</v>
      </c>
      <c r="AE64" s="567" t="n"/>
      <c r="AF64" s="566" t="n">
        <v>3</v>
      </c>
      <c r="AG64" s="567" t="n"/>
      <c r="AH64" s="566" t="n">
        <v>3</v>
      </c>
      <c r="AI64" s="567" t="n"/>
      <c r="AJ64" s="566" t="n"/>
      <c r="AK64" s="567" t="n"/>
      <c r="AL64" s="566" t="n">
        <v>2</v>
      </c>
      <c r="AM64" s="567" t="n"/>
      <c r="AN64" s="566" t="n">
        <v>2</v>
      </c>
      <c r="AO64" s="567" t="n"/>
      <c r="AP64" s="566" t="n">
        <v>2</v>
      </c>
      <c r="AQ64" s="567" t="n"/>
      <c r="AR64" s="566" t="n">
        <v>2</v>
      </c>
      <c r="AS64" s="567" t="n"/>
      <c r="AT64" s="566" t="n">
        <v>2</v>
      </c>
      <c r="AU64" s="567" t="n"/>
      <c r="AV64" s="566" t="n">
        <v>2</v>
      </c>
      <c r="AW64" s="567" t="n"/>
      <c r="AX64" s="568" t="n">
        <v>4</v>
      </c>
      <c r="AY64" s="567" t="n"/>
      <c r="AZ64" s="566" t="n">
        <v>1</v>
      </c>
      <c r="BA64" s="567" t="n"/>
      <c r="BB64" s="566" t="n">
        <v>2</v>
      </c>
      <c r="BC64" s="567" t="n"/>
      <c r="BD64" s="566" t="n">
        <v>1</v>
      </c>
      <c r="BE64" s="567" t="n"/>
      <c r="BF64" s="566" t="n">
        <v>4</v>
      </c>
      <c r="BG64" s="567" t="n"/>
      <c r="BH64" s="568" t="n">
        <v>2</v>
      </c>
      <c r="BI64" s="567" t="n"/>
      <c r="BJ64" s="568" t="n">
        <v>4</v>
      </c>
      <c r="BK64" s="567" t="n"/>
      <c r="BL64" s="569">
        <f>AVERAGE(B64,D64,F64,H64,J64,L64,N64,P64,R64,T64,V64,X64,Z64,AB64,AD64,AF64,AH64,AJ64,AL64,AN64,AP64,AR64,AT64,AV64,AX64,AZ64,BB64,BD64,BF64,BH64,BJ64)</f>
        <v/>
      </c>
      <c r="BM64" s="555" t="n"/>
      <c r="BN64" s="569">
        <f>SUM(B64,D64,F64,H64,J64,L64,N64,P64,R64,T64,V64,X64,Z64,AB64,AD64,AF64,AH64,AJ64,AL64,AN64,AP64,AR64,AT64,AV64,AX64,AZ64,BB64,BD64,BF64,BH64,BJ64)</f>
        <v/>
      </c>
    </row>
    <row r="65">
      <c r="A65" s="570" t="inlineStr">
        <is>
          <t xml:space="preserve">Кол-во заявок  </t>
        </is>
      </c>
      <c r="B65" s="566" t="n"/>
      <c r="C65" s="567" t="n"/>
      <c r="D65" s="566" t="n"/>
      <c r="E65" s="567" t="n"/>
      <c r="F65" s="566" t="n"/>
      <c r="G65" s="567" t="n"/>
      <c r="H65" s="566" t="n"/>
      <c r="I65" s="567" t="n"/>
      <c r="J65" s="566" t="n"/>
      <c r="K65" s="567" t="n"/>
      <c r="L65" s="566" t="n"/>
      <c r="M65" s="567" t="n"/>
      <c r="N65" s="566" t="n"/>
      <c r="O65" s="567" t="n"/>
      <c r="P65" s="566" t="n"/>
      <c r="Q65" s="567" t="n"/>
      <c r="R65" s="566" t="n"/>
      <c r="S65" s="567" t="n"/>
      <c r="T65" s="566" t="n"/>
      <c r="U65" s="567" t="n"/>
      <c r="V65" s="566" t="n"/>
      <c r="W65" s="567" t="n"/>
      <c r="X65" s="566" t="n"/>
      <c r="Y65" s="567" t="n"/>
      <c r="Z65" s="566" t="n"/>
      <c r="AA65" s="567" t="n"/>
      <c r="AB65" s="566" t="n"/>
      <c r="AC65" s="567" t="n"/>
      <c r="AD65" s="566" t="n"/>
      <c r="AE65" s="567" t="n"/>
      <c r="AF65" s="566" t="n"/>
      <c r="AG65" s="567" t="n"/>
      <c r="AH65" s="566" t="n"/>
      <c r="AI65" s="567" t="n"/>
      <c r="AJ65" s="566" t="n"/>
      <c r="AK65" s="567" t="n"/>
      <c r="AL65" s="566" t="n"/>
      <c r="AM65" s="567" t="n"/>
      <c r="AN65" s="566" t="n"/>
      <c r="AO65" s="567" t="n"/>
      <c r="AP65" s="566" t="n"/>
      <c r="AQ65" s="567" t="n"/>
      <c r="AR65" s="566" t="n"/>
      <c r="AS65" s="567" t="n"/>
      <c r="AT65" s="566" t="n"/>
      <c r="AU65" s="567" t="n"/>
      <c r="AV65" s="566" t="n"/>
      <c r="AW65" s="567" t="n"/>
      <c r="AX65" s="568" t="n"/>
      <c r="AY65" s="567" t="n"/>
      <c r="AZ65" s="566" t="n"/>
      <c r="BA65" s="567" t="n"/>
      <c r="BB65" s="566" t="n"/>
      <c r="BC65" s="567" t="n"/>
      <c r="BD65" s="566" t="n"/>
      <c r="BE65" s="567" t="n"/>
      <c r="BF65" s="566" t="n"/>
      <c r="BG65" s="567" t="n"/>
      <c r="BH65" s="568" t="n"/>
      <c r="BI65" s="567" t="n"/>
      <c r="BJ65" s="568" t="n"/>
      <c r="BK65" s="567" t="n"/>
      <c r="BL65" s="569">
        <f>AVERAGE(B65,D65,F65,H65,J65,L65,N65,P65,R65,T65,V65,X65,Z65,AB65,AD65,AF65,AH65,AJ65,AL65,AN65,AP65,AR65,AT65,AV65,AX65,AZ65,BB65,BD65,BF65,BH65,BJ65)</f>
        <v/>
      </c>
      <c r="BM65" s="555" t="n"/>
      <c r="BN65" s="569">
        <f>SUM(B65,D65,F65,H65,J65,L65,N65,P65,R65,T65,V65,X65,Z65,AB65,AD65,AF65,AH65,AJ65,AL65,AN65,AP65,AR65,AT65,AV65,AX65,AZ65,BB65,BD65,BF65,BH65,BJ65)</f>
        <v/>
      </c>
    </row>
    <row r="66" ht="15" customHeight="1" s="665">
      <c r="A66" s="571" t="n"/>
      <c r="B66" s="572" t="n"/>
      <c r="C66" s="573" t="n"/>
      <c r="D66" s="572" t="n"/>
      <c r="E66" s="573" t="n"/>
      <c r="F66" s="572" t="n"/>
      <c r="G66" s="573" t="n"/>
      <c r="H66" s="572" t="n"/>
      <c r="I66" s="573" t="n"/>
      <c r="J66" s="572" t="n"/>
      <c r="K66" s="573" t="n"/>
      <c r="L66" s="572" t="n"/>
      <c r="M66" s="573" t="n"/>
      <c r="N66" s="572" t="n"/>
      <c r="O66" s="573" t="n"/>
      <c r="P66" s="572" t="n"/>
      <c r="Q66" s="573" t="n"/>
      <c r="R66" s="572" t="n"/>
      <c r="S66" s="573" t="n"/>
      <c r="T66" s="572" t="n"/>
      <c r="U66" s="573" t="n"/>
      <c r="V66" s="572" t="n"/>
      <c r="W66" s="573" t="n"/>
      <c r="X66" s="572" t="n"/>
      <c r="Y66" s="573" t="n"/>
      <c r="Z66" s="572" t="n"/>
      <c r="AA66" s="573" t="n"/>
      <c r="AB66" s="572" t="n"/>
      <c r="AC66" s="573" t="n"/>
      <c r="AD66" s="572" t="n"/>
      <c r="AE66" s="573" t="n"/>
      <c r="AF66" s="572" t="n"/>
      <c r="AG66" s="573" t="n"/>
      <c r="AH66" s="572" t="n"/>
      <c r="AI66" s="573" t="n"/>
      <c r="AJ66" s="572" t="n"/>
      <c r="AK66" s="573" t="n"/>
      <c r="AL66" s="572" t="n"/>
      <c r="AM66" s="573" t="n"/>
      <c r="AN66" s="572" t="n"/>
      <c r="AO66" s="573" t="n"/>
      <c r="AP66" s="572" t="n"/>
      <c r="AQ66" s="573" t="n"/>
      <c r="AR66" s="572" t="n"/>
      <c r="AS66" s="573" t="n"/>
      <c r="AT66" s="572" t="n"/>
      <c r="AU66" s="573" t="n"/>
      <c r="AV66" s="572" t="n"/>
      <c r="AW66" s="573" t="n"/>
      <c r="AX66" s="617" t="n"/>
      <c r="AY66" s="573" t="n"/>
      <c r="AZ66" s="572" t="n"/>
      <c r="BA66" s="573" t="n"/>
      <c r="BB66" s="572" t="n"/>
      <c r="BC66" s="573" t="n"/>
      <c r="BD66" s="572" t="n"/>
      <c r="BE66" s="573" t="n"/>
      <c r="BF66" s="574" t="n"/>
      <c r="BG66" s="573" t="n"/>
      <c r="BH66" s="575" t="n"/>
      <c r="BI66" s="573" t="n"/>
      <c r="BJ66" s="575" t="n"/>
      <c r="BK66" s="573" t="n"/>
      <c r="BL66" s="576">
        <f>AVERAGE(B66,D66,F66,H66,J66,L66,N66,P66,R66,T66,V66,X66,Z66,AB66,AD66,AF66,AH66,AJ66,AL66,AN66,AP66,AR66,AT66,AV66,AX66,AZ66,BB66,BD66,BF66,BH66,BJ66)</f>
        <v/>
      </c>
      <c r="BM66" s="559" t="n"/>
      <c r="BN66" s="560">
        <f>SUM(B66,D66,F66,H66,J66,L66,N66,P66,R66,T66,V66,X66,Z66,AB66,AD66,AF66,AH66,AJ66,AL66,AN66,AP66,AR66,AT66,AV66,AX66,AZ66,BB66,BD66,BF66,BH66,BJ66)</f>
        <v/>
      </c>
    </row>
    <row r="67" ht="15.75" customHeight="1" s="665">
      <c r="A67" s="517" t="n"/>
      <c r="B67" s="577" t="n">
        <v>44743</v>
      </c>
      <c r="C67" s="578" t="inlineStr">
        <is>
          <t>Конверсия</t>
        </is>
      </c>
      <c r="D67" s="577" t="n">
        <v>44744</v>
      </c>
      <c r="E67" s="578" t="inlineStr">
        <is>
          <t>Конверсия</t>
        </is>
      </c>
      <c r="F67" s="577" t="n">
        <v>44745</v>
      </c>
      <c r="G67" s="578" t="inlineStr">
        <is>
          <t>Конверсия</t>
        </is>
      </c>
      <c r="H67" s="577" t="n">
        <v>44746</v>
      </c>
      <c r="I67" s="578" t="inlineStr">
        <is>
          <t>Конверсия</t>
        </is>
      </c>
      <c r="J67" s="577" t="n">
        <v>44747</v>
      </c>
      <c r="K67" s="578" t="inlineStr">
        <is>
          <t>Конверсия</t>
        </is>
      </c>
      <c r="L67" s="577" t="n">
        <v>44748</v>
      </c>
      <c r="M67" s="578" t="inlineStr">
        <is>
          <t>Конверсия</t>
        </is>
      </c>
      <c r="N67" s="577" t="n">
        <v>44749</v>
      </c>
      <c r="O67" s="578" t="inlineStr">
        <is>
          <t>Конверсия</t>
        </is>
      </c>
      <c r="P67" s="577" t="n">
        <v>44750</v>
      </c>
      <c r="Q67" s="578" t="inlineStr">
        <is>
          <t>Конверсия</t>
        </is>
      </c>
      <c r="R67" s="577" t="n">
        <v>44751</v>
      </c>
      <c r="S67" s="578" t="inlineStr">
        <is>
          <t>Конверсия</t>
        </is>
      </c>
      <c r="T67" s="577" t="n">
        <v>44752</v>
      </c>
      <c r="U67" s="578" t="inlineStr">
        <is>
          <t>Конверсия</t>
        </is>
      </c>
      <c r="V67" s="577" t="n">
        <v>44753</v>
      </c>
      <c r="W67" s="578" t="inlineStr">
        <is>
          <t>Конверсия</t>
        </is>
      </c>
      <c r="X67" s="577" t="n">
        <v>44754</v>
      </c>
      <c r="Y67" s="578" t="inlineStr">
        <is>
          <t>Конверсия</t>
        </is>
      </c>
      <c r="Z67" s="577" t="n">
        <v>44755</v>
      </c>
      <c r="AA67" s="578" t="inlineStr">
        <is>
          <t>Конверсия</t>
        </is>
      </c>
      <c r="AB67" s="577" t="n">
        <v>44756</v>
      </c>
      <c r="AC67" s="578" t="inlineStr">
        <is>
          <t>Конверсия</t>
        </is>
      </c>
      <c r="AD67" s="577" t="n">
        <v>44757</v>
      </c>
      <c r="AE67" s="578" t="inlineStr">
        <is>
          <t>Конверсия</t>
        </is>
      </c>
      <c r="AF67" s="577" t="n">
        <v>44758</v>
      </c>
      <c r="AG67" s="578" t="inlineStr">
        <is>
          <t>Конверсия</t>
        </is>
      </c>
      <c r="AH67" s="577" t="n">
        <v>44759</v>
      </c>
      <c r="AI67" s="578" t="inlineStr">
        <is>
          <t>Конверсия</t>
        </is>
      </c>
      <c r="AJ67" s="577" t="n">
        <v>44760</v>
      </c>
      <c r="AK67" s="578" t="inlineStr">
        <is>
          <t>Конверсия</t>
        </is>
      </c>
      <c r="AL67" s="577" t="n">
        <v>44761</v>
      </c>
      <c r="AM67" s="578" t="inlineStr">
        <is>
          <t>Конверсия</t>
        </is>
      </c>
      <c r="AN67" s="577" t="n">
        <v>44762</v>
      </c>
      <c r="AO67" s="578" t="inlineStr">
        <is>
          <t>Конверсия</t>
        </is>
      </c>
      <c r="AP67" s="577" t="n">
        <v>44763</v>
      </c>
      <c r="AQ67" s="578" t="inlineStr">
        <is>
          <t>Конверсия</t>
        </is>
      </c>
      <c r="AR67" s="577" t="n">
        <v>44764</v>
      </c>
      <c r="AS67" s="578" t="inlineStr">
        <is>
          <t>Конверсия</t>
        </is>
      </c>
      <c r="AT67" s="577" t="n">
        <v>44765</v>
      </c>
      <c r="AU67" s="578" t="inlineStr">
        <is>
          <t>Конверсия</t>
        </is>
      </c>
      <c r="AV67" s="577" t="n">
        <v>44766</v>
      </c>
      <c r="AW67" s="578" t="inlineStr">
        <is>
          <t>Конверсия</t>
        </is>
      </c>
      <c r="AX67" s="577" t="n">
        <v>44767</v>
      </c>
      <c r="AY67" s="578" t="inlineStr">
        <is>
          <t>Конверсия</t>
        </is>
      </c>
      <c r="AZ67" s="577" t="n">
        <v>44768</v>
      </c>
      <c r="BA67" s="578" t="inlineStr">
        <is>
          <t>Конверсия</t>
        </is>
      </c>
      <c r="BB67" s="577" t="n">
        <v>44769</v>
      </c>
      <c r="BC67" s="578" t="inlineStr">
        <is>
          <t>Конверсия</t>
        </is>
      </c>
      <c r="BD67" s="577" t="n">
        <v>44770</v>
      </c>
      <c r="BE67" s="578" t="inlineStr">
        <is>
          <t>Конверсия</t>
        </is>
      </c>
      <c r="BF67" s="577" t="n">
        <v>44771</v>
      </c>
      <c r="BG67" s="578" t="inlineStr">
        <is>
          <t>Конверсия</t>
        </is>
      </c>
      <c r="BH67" s="577" t="n">
        <v>44772</v>
      </c>
      <c r="BI67" s="578" t="inlineStr">
        <is>
          <t>Конверсия</t>
        </is>
      </c>
      <c r="BJ67" s="577" t="n">
        <v>44773</v>
      </c>
      <c r="BK67" s="578" t="inlineStr">
        <is>
          <t>Конверсия</t>
        </is>
      </c>
      <c r="BL67" s="579" t="inlineStr">
        <is>
          <t>Среднее в день</t>
        </is>
      </c>
      <c r="BM67" s="580" t="inlineStr">
        <is>
          <t>% конверсии</t>
        </is>
      </c>
      <c r="BN67" s="581" t="inlineStr">
        <is>
          <t>Сумма конверсий</t>
        </is>
      </c>
      <c r="BO67" s="155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Орлов Алексей Станиславович</dc:creator>
  <dcterms:created xsi:type="dcterms:W3CDTF">2015-06-05T18:19:34Z</dcterms:created>
  <dcterms:modified xsi:type="dcterms:W3CDTF">2022-10-06T07:19:15Z</dcterms:modified>
  <cp:lastModifiedBy>Ардеев Максим Алексеевич</cp:lastModifiedBy>
</cp:coreProperties>
</file>