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2" activeTab="3" autoFilterDateGrouping="1"/>
  </bookViews>
  <sheets>
    <sheet xmlns:r="http://schemas.openxmlformats.org/officeDocument/2006/relationships" name="Догонялки" sheetId="1" state="visible" r:id="rId1"/>
    <sheet xmlns:r="http://schemas.openxmlformats.org/officeDocument/2006/relationships" name="Январь" sheetId="2" state="visible" r:id="rId2"/>
    <sheet xmlns:r="http://schemas.openxmlformats.org/officeDocument/2006/relationships" name="Февраль" sheetId="3" state="visible" r:id="rId3"/>
    <sheet xmlns:r="http://schemas.openxmlformats.org/officeDocument/2006/relationships" name="Март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0\ &quot;₽&quot;"/>
    <numFmt numFmtId="166" formatCode="#,##0.00\ _₽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10"/>
      <scheme val="minor"/>
    </font>
    <font>
      <name val="Calibri"/>
      <family val="2"/>
      <i val="1"/>
      <color rgb="FF000000"/>
      <sz val="11"/>
      <scheme val="minor"/>
    </font>
    <font>
      <name val="Calibri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YS Text"/>
      <charset val="1"/>
      <b val="1"/>
      <color rgb="FF000000"/>
      <sz val="10"/>
    </font>
    <font>
      <name val="YS Text"/>
      <charset val="1"/>
      <b val="1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rgb="FFFFD966"/>
      <sz val="11"/>
      <scheme val="minor"/>
    </font>
    <font>
      <name val="Calibri"/>
      <charset val="204"/>
      <family val="2"/>
      <i val="1"/>
      <color rgb="FF000000"/>
      <sz val="11"/>
      <scheme val="minor"/>
    </font>
    <font>
      <name val="YS Text"/>
      <charset val="204"/>
      <b val="1"/>
      <color rgb="FF000000"/>
      <sz val="10"/>
    </font>
    <font>
      <name val="YS Text"/>
      <charset val="1"/>
      <b val="1"/>
      <color rgb="FF000000"/>
      <sz val="11"/>
    </font>
    <font>
      <name val="YS Text"/>
      <charset val="1"/>
      <b val="1"/>
      <color rgb="FFFFFF00"/>
      <sz val="11"/>
    </font>
    <font>
      <name val="Yandex Sans Text Web"/>
      <charset val="1"/>
      <color rgb="FF000000"/>
      <sz val="10"/>
    </font>
    <font>
      <name val="Yandex Sans Text Web"/>
      <charset val="1"/>
      <color rgb="FFBBBBBB"/>
      <sz val="10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4">
    <xf numFmtId="0" fontId="1" fillId="0" borderId="0"/>
    <xf numFmtId="9" fontId="1" fillId="0" borderId="0"/>
    <xf numFmtId="0" fontId="1" fillId="0" borderId="0"/>
    <xf numFmtId="9" fontId="1" fillId="0" borderId="0"/>
  </cellStyleXfs>
  <cellXfs count="292">
    <xf numFmtId="0" fontId="0" fillId="0" borderId="0" pivotButton="0" quotePrefix="0" xfId="0"/>
    <xf numFmtId="0" fontId="2" fillId="0" borderId="0" pivotButton="0" quotePrefix="0" xfId="0"/>
    <xf numFmtId="14" fontId="3" fillId="0" borderId="0" applyAlignment="1" pivotButton="0" quotePrefix="0" xfId="0">
      <alignment horizontal="center" vertical="center"/>
    </xf>
    <xf numFmtId="9" fontId="4" fillId="0" borderId="0" applyAlignment="1" pivotButton="0" quotePrefix="0" xfId="1">
      <alignment horizontal="center"/>
    </xf>
    <xf numFmtId="1" fontId="5" fillId="2" borderId="1" applyAlignment="1" pivotButton="0" quotePrefix="0" xfId="1">
      <alignment horizontal="center" vertical="center"/>
    </xf>
    <xf numFmtId="0" fontId="5" fillId="2" borderId="3" applyAlignment="1" pivotButton="0" quotePrefix="0" xfId="1">
      <alignment horizontal="center" vertical="center"/>
    </xf>
    <xf numFmtId="0" fontId="6" fillId="0" borderId="4" pivotButton="0" quotePrefix="0" xfId="0"/>
    <xf numFmtId="0" fontId="8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0" fontId="9" fillId="0" borderId="10" applyAlignment="1" pivotButton="0" quotePrefix="0" xfId="0">
      <alignment horizontal="right"/>
    </xf>
    <xf numFmtId="0" fontId="12" fillId="0" borderId="1" applyAlignment="1" pivotButton="0" quotePrefix="0" xfId="0">
      <alignment horizontal="left" vertical="center"/>
    </xf>
    <xf numFmtId="0" fontId="12" fillId="0" borderId="16" applyAlignment="1" pivotButton="0" quotePrefix="0" xfId="0">
      <alignment horizontal="left" vertical="center"/>
    </xf>
    <xf numFmtId="0" fontId="9" fillId="0" borderId="16" applyAlignment="1" pivotButton="0" quotePrefix="0" xfId="0">
      <alignment horizontal="right"/>
    </xf>
    <xf numFmtId="0" fontId="12" fillId="0" borderId="18" pivotButton="0" quotePrefix="0" xfId="0"/>
    <xf numFmtId="0" fontId="12" fillId="0" borderId="19" pivotButton="0" quotePrefix="0" xfId="0"/>
    <xf numFmtId="0" fontId="8" fillId="0" borderId="0" pivotButton="0" quotePrefix="0" xfId="0"/>
    <xf numFmtId="1" fontId="7" fillId="0" borderId="5" applyAlignment="1" pivotButton="0" quotePrefix="0" xfId="0">
      <alignment horizontal="center" vertical="center"/>
    </xf>
    <xf numFmtId="9" fontId="0" fillId="0" borderId="6" applyAlignment="1" pivotButton="0" quotePrefix="0" xfId="1">
      <alignment horizontal="center"/>
    </xf>
    <xf numFmtId="1" fontId="7" fillId="0" borderId="8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/>
    </xf>
    <xf numFmtId="1" fontId="7" fillId="0" borderId="7" applyAlignment="1" pivotButton="0" quotePrefix="0" xfId="0">
      <alignment horizontal="center"/>
    </xf>
    <xf numFmtId="1" fontId="7" fillId="0" borderId="5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3" applyAlignment="1" pivotButton="0" quotePrefix="0" xfId="0">
      <alignment horizontal="center" vertical="center"/>
    </xf>
    <xf numFmtId="1" fontId="7" fillId="4" borderId="8" applyAlignment="1" pivotButton="0" quotePrefix="0" xfId="0">
      <alignment horizontal="center"/>
    </xf>
    <xf numFmtId="1" fontId="7" fillId="0" borderId="11" applyAlignment="1" pivotButton="0" quotePrefix="0" xfId="0">
      <alignment horizontal="center" vertical="center"/>
    </xf>
    <xf numFmtId="1" fontId="7" fillId="0" borderId="11" applyAlignment="1" pivotButton="0" quotePrefix="0" xfId="0">
      <alignment horizontal="center"/>
    </xf>
    <xf numFmtId="1" fontId="0" fillId="3" borderId="17" applyAlignment="1" pivotButton="0" quotePrefix="0" xfId="0">
      <alignment horizontal="center"/>
    </xf>
    <xf numFmtId="1" fontId="0" fillId="3" borderId="26" applyAlignment="1" pivotButton="0" quotePrefix="0" xfId="0">
      <alignment horizontal="center"/>
    </xf>
    <xf numFmtId="1" fontId="0" fillId="0" borderId="17" applyAlignment="1" pivotButton="0" quotePrefix="0" xfId="0">
      <alignment horizontal="center"/>
    </xf>
    <xf numFmtId="1" fontId="0" fillId="3" borderId="22" applyAlignment="1" pivotButton="0" quotePrefix="0" xfId="0">
      <alignment horizontal="center"/>
    </xf>
    <xf numFmtId="1" fontId="0" fillId="0" borderId="22" applyAlignment="1" pivotButton="0" quotePrefix="0" xfId="0">
      <alignment horizontal="center"/>
    </xf>
    <xf numFmtId="10" fontId="10" fillId="5" borderId="8" applyAlignment="1" pivotButton="0" quotePrefix="0" xfId="0">
      <alignment horizontal="center"/>
    </xf>
    <xf numFmtId="10" fontId="10" fillId="5" borderId="11" applyAlignment="1" pivotButton="0" quotePrefix="0" xfId="0">
      <alignment horizontal="center"/>
    </xf>
    <xf numFmtId="10" fontId="0" fillId="0" borderId="23" applyAlignment="1" pivotButton="0" quotePrefix="0" xfId="1">
      <alignment horizontal="center"/>
    </xf>
    <xf numFmtId="10" fontId="0" fillId="0" borderId="15" applyAlignment="1" pivotButton="0" quotePrefix="0" xfId="1">
      <alignment horizontal="center" vertical="center"/>
    </xf>
    <xf numFmtId="10" fontId="0" fillId="3" borderId="23" applyAlignment="1" pivotButton="0" quotePrefix="0" xfId="1">
      <alignment horizontal="center"/>
    </xf>
    <xf numFmtId="10" fontId="0" fillId="3" borderId="24" applyAlignment="1" pivotButton="0" quotePrefix="0" xfId="1">
      <alignment horizontal="center"/>
    </xf>
    <xf numFmtId="10" fontId="11" fillId="0" borderId="9" applyAlignment="1" pivotButton="0" quotePrefix="0" xfId="1">
      <alignment horizontal="center"/>
    </xf>
    <xf numFmtId="10" fontId="11" fillId="0" borderId="12" applyAlignment="1" pivotButton="0" quotePrefix="0" xfId="1">
      <alignment horizontal="center"/>
    </xf>
    <xf numFmtId="10" fontId="0" fillId="0" borderId="12" applyAlignment="1" pivotButton="0" quotePrefix="0" xfId="1">
      <alignment horizontal="center" vertical="center"/>
    </xf>
    <xf numFmtId="10" fontId="0" fillId="0" borderId="9" applyAlignment="1" pivotButton="0" quotePrefix="0" xfId="1">
      <alignment horizontal="center" vertical="center"/>
    </xf>
    <xf numFmtId="10" fontId="0" fillId="3" borderId="14" applyAlignment="1" pivotButton="0" quotePrefix="0" xfId="1">
      <alignment horizontal="center"/>
    </xf>
    <xf numFmtId="10" fontId="0" fillId="3" borderId="13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10" fontId="0" fillId="0" borderId="12" applyAlignment="1" pivotButton="0" quotePrefix="0" xfId="1">
      <alignment horizontal="center"/>
    </xf>
    <xf numFmtId="10" fontId="0" fillId="0" borderId="6" applyAlignment="1" pivotButton="0" quotePrefix="0" xfId="1">
      <alignment horizontal="center"/>
    </xf>
    <xf numFmtId="1" fontId="7" fillId="4" borderId="11" applyAlignment="1" pivotButton="0" quotePrefix="0" xfId="0">
      <alignment horizontal="center"/>
    </xf>
    <xf numFmtId="1" fontId="8" fillId="2" borderId="6" applyAlignment="1" pivotButton="0" quotePrefix="0" xfId="0">
      <alignment horizontal="center" vertical="center"/>
    </xf>
    <xf numFmtId="1" fontId="8" fillId="2" borderId="9" applyAlignment="1" pivotButton="0" quotePrefix="0" xfId="0">
      <alignment horizontal="center" vertical="center"/>
    </xf>
    <xf numFmtId="1" fontId="8" fillId="2" borderId="12" applyAlignment="1" pivotButton="0" quotePrefix="0" xfId="0">
      <alignment horizontal="center" vertical="center"/>
    </xf>
    <xf numFmtId="10" fontId="0" fillId="3" borderId="20" applyAlignment="1" pivotButton="0" quotePrefix="0" xfId="1">
      <alignment horizontal="center"/>
    </xf>
    <xf numFmtId="1" fontId="0" fillId="3" borderId="23" applyAlignment="1" pivotButton="0" quotePrefix="0" xfId="0">
      <alignment horizontal="center"/>
    </xf>
    <xf numFmtId="1" fontId="0" fillId="3" borderId="15" applyAlignment="1" pivotButton="0" quotePrefix="0" xfId="0">
      <alignment horizontal="center"/>
    </xf>
    <xf numFmtId="0" fontId="12" fillId="0" borderId="4" applyAlignment="1" pivotButton="0" quotePrefix="0" xfId="0">
      <alignment horizontal="left" vertical="center"/>
    </xf>
    <xf numFmtId="1" fontId="8" fillId="2" borderId="15" applyAlignment="1" pivotButton="0" quotePrefix="0" xfId="0">
      <alignment horizontal="center" vertical="center"/>
    </xf>
    <xf numFmtId="0" fontId="8" fillId="2" borderId="6" applyAlignment="1" pivotButton="0" quotePrefix="0" xfId="0">
      <alignment horizontal="center" vertical="center"/>
    </xf>
    <xf numFmtId="10" fontId="8" fillId="2" borderId="7" applyAlignment="1" pivotButton="0" quotePrefix="0" xfId="0">
      <alignment horizontal="center" vertical="center"/>
    </xf>
    <xf numFmtId="10" fontId="8" fillId="2" borderId="0" applyAlignment="1" pivotButton="0" quotePrefix="0" xfId="1">
      <alignment horizontal="center" vertical="center"/>
    </xf>
    <xf numFmtId="10" fontId="8" fillId="2" borderId="0" applyAlignment="1" pivotButton="0" quotePrefix="0" xfId="0">
      <alignment horizontal="center" vertical="center"/>
    </xf>
    <xf numFmtId="10" fontId="8" fillId="2" borderId="9" applyAlignment="1" pivotButton="0" quotePrefix="0" xfId="0">
      <alignment horizontal="center" vertical="center"/>
    </xf>
    <xf numFmtId="10" fontId="8" fillId="2" borderId="12" applyAlignment="1" pivotButton="0" quotePrefix="0" xfId="0">
      <alignment horizontal="center" vertical="center"/>
    </xf>
    <xf numFmtId="10" fontId="8" fillId="2" borderId="27" applyAlignment="1" pivotButton="0" quotePrefix="0" xfId="0">
      <alignment horizontal="center" vertical="center"/>
    </xf>
    <xf numFmtId="10" fontId="8" fillId="2" borderId="2" applyAlignment="1" pivotButton="0" quotePrefix="0" xfId="0">
      <alignment horizontal="center" vertical="center"/>
    </xf>
    <xf numFmtId="10" fontId="8" fillId="2" borderId="6" applyAlignment="1" pivotButton="0" quotePrefix="0" xfId="0">
      <alignment horizontal="center" vertical="center"/>
    </xf>
    <xf numFmtId="10" fontId="8" fillId="2" borderId="21" applyAlignment="1" pivotButton="0" quotePrefix="0" xfId="0">
      <alignment horizontal="center" vertical="center"/>
    </xf>
    <xf numFmtId="10" fontId="8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1" fontId="7" fillId="0" borderId="12" applyAlignment="1" pivotButton="0" quotePrefix="0" xfId="0">
      <alignment horizontal="center"/>
    </xf>
    <xf numFmtId="0" fontId="6" fillId="0" borderId="19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13" fillId="3" borderId="2" applyAlignment="1" pivotButton="0" quotePrefix="0" xfId="0">
      <alignment horizontal="center" vertical="center" wrapText="1"/>
    </xf>
    <xf numFmtId="49" fontId="14" fillId="6" borderId="2" applyAlignment="1" pivotButton="0" quotePrefix="0" xfId="0">
      <alignment horizontal="center" vertical="center" wrapText="1"/>
    </xf>
    <xf numFmtId="165" fontId="13" fillId="3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0" fillId="0" borderId="25" applyAlignment="1" pivotButton="0" quotePrefix="0" xfId="0">
      <alignment horizontal="center" vertical="center"/>
    </xf>
    <xf numFmtId="49" fontId="13" fillId="3" borderId="35" applyAlignment="1" pivotButton="0" quotePrefix="0" xfId="0">
      <alignment horizontal="center" vertical="center" wrapText="1"/>
    </xf>
    <xf numFmtId="49" fontId="0" fillId="0" borderId="36" applyAlignment="1" pivotButton="0" quotePrefix="0" xfId="0">
      <alignment horizontal="center" vertical="center"/>
    </xf>
    <xf numFmtId="49" fontId="15" fillId="0" borderId="0" applyAlignment="1" pivotButton="0" quotePrefix="0" xfId="0">
      <alignment horizontal="left" vertical="center"/>
    </xf>
    <xf numFmtId="0" fontId="16" fillId="7" borderId="0" applyAlignment="1" pivotButton="0" quotePrefix="0" xfId="0">
      <alignment horizontal="center" vertical="center"/>
    </xf>
    <xf numFmtId="10" fontId="0" fillId="3" borderId="0" applyAlignment="1" pivotButton="0" quotePrefix="0" xfId="1">
      <alignment horizontal="center"/>
    </xf>
    <xf numFmtId="0" fontId="17" fillId="0" borderId="10" applyAlignment="1" pivotButton="0" quotePrefix="0" xfId="0">
      <alignment horizontal="right"/>
    </xf>
    <xf numFmtId="10" fontId="5" fillId="2" borderId="15" applyAlignment="1" pivotButton="0" quotePrefix="0" xfId="1">
      <alignment horizontal="center" vertical="center"/>
    </xf>
    <xf numFmtId="166" fontId="13" fillId="8" borderId="2" applyAlignment="1" pivotButton="0" quotePrefix="0" xfId="0">
      <alignment horizontal="center" vertical="center" wrapText="1"/>
    </xf>
    <xf numFmtId="49" fontId="18" fillId="8" borderId="2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0" fontId="19" fillId="8" borderId="29" applyAlignment="1" pivotButton="0" quotePrefix="0" xfId="0">
      <alignment horizontal="center" vertical="center" wrapText="1"/>
    </xf>
    <xf numFmtId="1" fontId="19" fillId="4" borderId="30" applyAlignment="1" pivotButton="0" quotePrefix="0" xfId="0">
      <alignment horizontal="center" vertical="center" wrapText="1"/>
    </xf>
    <xf numFmtId="2" fontId="19" fillId="4" borderId="30" applyAlignment="1" pivotButton="0" quotePrefix="0" xfId="0">
      <alignment horizontal="center" vertical="center" wrapText="1"/>
    </xf>
    <xf numFmtId="165" fontId="19" fillId="8" borderId="30" applyAlignment="1" pivotButton="0" quotePrefix="0" xfId="0">
      <alignment horizontal="center" vertical="center" wrapText="1"/>
    </xf>
    <xf numFmtId="165" fontId="19" fillId="4" borderId="30" applyAlignment="1" pivotButton="0" quotePrefix="0" xfId="0">
      <alignment horizontal="center" vertical="center" wrapText="1"/>
    </xf>
    <xf numFmtId="1" fontId="19" fillId="8" borderId="30" applyAlignment="1" pivotButton="0" quotePrefix="0" xfId="0">
      <alignment horizontal="center" vertical="center" wrapText="1"/>
    </xf>
    <xf numFmtId="0" fontId="19" fillId="8" borderId="32" applyAlignment="1" pivotButton="0" quotePrefix="0" xfId="0">
      <alignment horizontal="center" vertical="center" wrapText="1"/>
    </xf>
    <xf numFmtId="165" fontId="19" fillId="4" borderId="33" applyAlignment="1" pivotButton="0" quotePrefix="0" xfId="0">
      <alignment horizontal="center" vertical="center" wrapText="1"/>
    </xf>
    <xf numFmtId="165" fontId="19" fillId="8" borderId="33" applyAlignment="1" pivotButton="0" quotePrefix="0" xfId="0">
      <alignment horizontal="center" vertical="center" wrapText="1"/>
    </xf>
    <xf numFmtId="0" fontId="19" fillId="4" borderId="33" applyAlignment="1" pivotButton="0" quotePrefix="0" xfId="0">
      <alignment horizontal="center" vertical="center" wrapText="1"/>
    </xf>
    <xf numFmtId="165" fontId="20" fillId="9" borderId="31" applyAlignment="1" pivotButton="0" quotePrefix="0" xfId="0">
      <alignment horizontal="center" vertical="center" wrapText="1"/>
    </xf>
    <xf numFmtId="165" fontId="20" fillId="9" borderId="34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left" vertical="center"/>
    </xf>
    <xf numFmtId="10" fontId="0" fillId="0" borderId="3" applyAlignment="1" pivotButton="0" quotePrefix="0" xfId="1">
      <alignment horizontal="center" vertical="center"/>
    </xf>
    <xf numFmtId="1" fontId="7" fillId="0" borderId="37" applyAlignment="1" pivotButton="0" quotePrefix="0" xfId="0">
      <alignment horizontal="center"/>
    </xf>
    <xf numFmtId="10" fontId="0" fillId="0" borderId="38" applyAlignment="1" pivotButton="0" quotePrefix="0" xfId="1">
      <alignment horizontal="center"/>
    </xf>
    <xf numFmtId="10" fontId="8" fillId="2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1" fontId="7" fillId="0" borderId="9" applyAlignment="1" pivotButton="0" quotePrefix="0" xfId="0">
      <alignment horizontal="center"/>
    </xf>
    <xf numFmtId="1" fontId="7" fillId="0" borderId="41" applyAlignment="1" pivotButton="0" quotePrefix="0" xfId="0">
      <alignment horizontal="center"/>
    </xf>
    <xf numFmtId="1" fontId="7" fillId="0" borderId="42" applyAlignment="1" pivotButton="0" quotePrefix="0" xfId="0">
      <alignment horizontal="center"/>
    </xf>
    <xf numFmtId="1" fontId="7" fillId="0" borderId="12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0" fontId="0" fillId="0" borderId="9" pivotButton="0" quotePrefix="0" xfId="0"/>
    <xf numFmtId="10" fontId="0" fillId="0" borderId="41" applyAlignment="1" pivotButton="0" quotePrefix="0" xfId="1">
      <alignment horizontal="center"/>
    </xf>
    <xf numFmtId="10" fontId="0" fillId="0" borderId="44" applyAlignment="1" pivotButton="0" quotePrefix="0" xfId="1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41" applyAlignment="1" pivotButton="0" quotePrefix="0" xfId="0">
      <alignment horizontal="right"/>
    </xf>
    <xf numFmtId="0" fontId="12" fillId="0" borderId="12" applyAlignment="1" pivotButton="0" quotePrefix="0" xfId="0">
      <alignment horizontal="left" vertical="center" wrapText="1"/>
    </xf>
    <xf numFmtId="0" fontId="12" fillId="0" borderId="44" applyAlignment="1" pivotButton="0" quotePrefix="0" xfId="0">
      <alignment horizontal="left" vertical="center" wrapText="1"/>
    </xf>
    <xf numFmtId="1" fontId="7" fillId="0" borderId="44" applyAlignment="1" pivotButton="0" quotePrefix="0" xfId="0">
      <alignment horizontal="center" vertical="center"/>
    </xf>
    <xf numFmtId="0" fontId="6" fillId="0" borderId="9" pivotButton="0" quotePrefix="0" xfId="0"/>
    <xf numFmtId="10" fontId="0" fillId="0" borderId="45" applyAlignment="1" pivotButton="0" quotePrefix="0" xfId="1">
      <alignment horizontal="center"/>
    </xf>
    <xf numFmtId="10" fontId="0" fillId="0" borderId="4" applyAlignment="1" pivotButton="0" quotePrefix="0" xfId="1">
      <alignment horizontal="center"/>
    </xf>
    <xf numFmtId="10" fontId="0" fillId="3" borderId="45" applyAlignment="1" pivotButton="0" quotePrefix="0" xfId="1">
      <alignment horizontal="center"/>
    </xf>
    <xf numFmtId="10" fontId="0" fillId="3" borderId="46" applyAlignment="1" pivotButton="0" quotePrefix="0" xfId="1">
      <alignment horizontal="center"/>
    </xf>
    <xf numFmtId="10" fontId="8" fillId="2" borderId="47" applyAlignment="1" pivotButton="0" quotePrefix="0" xfId="0">
      <alignment horizontal="center" vertical="center"/>
    </xf>
    <xf numFmtId="10" fontId="10" fillId="5" borderId="9" applyAlignment="1" pivotButton="0" quotePrefix="0" xfId="0">
      <alignment horizontal="center"/>
    </xf>
    <xf numFmtId="10" fontId="10" fillId="5" borderId="12" applyAlignment="1" pivotButton="0" quotePrefix="0" xfId="0">
      <alignment horizontal="center"/>
    </xf>
    <xf numFmtId="10" fontId="10" fillId="5" borderId="41" applyAlignment="1" pivotButton="0" quotePrefix="0" xfId="0">
      <alignment horizontal="center"/>
    </xf>
    <xf numFmtId="1" fontId="8" fillId="2" borderId="41" applyAlignment="1" pivotButton="0" quotePrefix="0" xfId="0">
      <alignment horizontal="center" vertical="center"/>
    </xf>
    <xf numFmtId="10" fontId="8" fillId="2" borderId="48" applyAlignment="1" pivotButton="0" quotePrefix="0" xfId="0">
      <alignment horizontal="center" vertical="center"/>
    </xf>
    <xf numFmtId="1" fontId="8" fillId="2" borderId="44" applyAlignment="1" pivotButton="0" quotePrefix="0" xfId="0">
      <alignment horizontal="center" vertical="center"/>
    </xf>
    <xf numFmtId="10" fontId="8" fillId="2" borderId="49" applyAlignment="1" pivotButton="0" quotePrefix="0" xfId="0">
      <alignment horizontal="center" vertical="center"/>
    </xf>
    <xf numFmtId="10" fontId="10" fillId="5" borderId="44" applyAlignment="1" pivotButton="0" quotePrefix="0" xfId="0">
      <alignment horizontal="center"/>
    </xf>
    <xf numFmtId="10" fontId="10" fillId="5" borderId="6" applyAlignment="1" pivotButton="0" quotePrefix="0" xfId="0">
      <alignment horizontal="center"/>
    </xf>
    <xf numFmtId="10" fontId="10" fillId="5" borderId="5" applyAlignment="1" pivotButton="0" quotePrefix="0" xfId="0">
      <alignment horizontal="center"/>
    </xf>
    <xf numFmtId="1" fontId="7" fillId="0" borderId="41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 wrapText="1"/>
    </xf>
    <xf numFmtId="1" fontId="7" fillId="0" borderId="50" applyAlignment="1" pivotButton="0" quotePrefix="0" xfId="0">
      <alignment horizontal="center"/>
    </xf>
    <xf numFmtId="1" fontId="7" fillId="0" borderId="50" applyAlignment="1" pivotButton="0" quotePrefix="0" xfId="0">
      <alignment horizontal="center" vertical="center"/>
    </xf>
    <xf numFmtId="1" fontId="7" fillId="0" borderId="51" applyAlignment="1" pivotButton="0" quotePrefix="0" xfId="0">
      <alignment horizontal="center"/>
    </xf>
    <xf numFmtId="1" fontId="7" fillId="0" borderId="51" applyAlignment="1" pivotButton="0" quotePrefix="0" xfId="0">
      <alignment horizontal="center" vertical="center"/>
    </xf>
    <xf numFmtId="10" fontId="0" fillId="0" borderId="51" applyAlignment="1" pivotButton="0" quotePrefix="0" xfId="1">
      <alignment horizontal="center"/>
    </xf>
    <xf numFmtId="1" fontId="5" fillId="2" borderId="19" applyAlignment="1" pivotButton="0" quotePrefix="0" xfId="1">
      <alignment horizontal="center" vertical="center"/>
    </xf>
    <xf numFmtId="10" fontId="5" fillId="2" borderId="52" applyAlignment="1" pivotButton="0" quotePrefix="0" xfId="1">
      <alignment horizontal="center" vertical="center"/>
    </xf>
    <xf numFmtId="0" fontId="5" fillId="2" borderId="26" applyAlignment="1" pivotButton="0" quotePrefix="0" xfId="1">
      <alignment horizontal="center" vertical="center"/>
    </xf>
    <xf numFmtId="0" fontId="0" fillId="0" borderId="10" pivotButton="0" quotePrefix="0" xfId="0"/>
    <xf numFmtId="165" fontId="0" fillId="0" borderId="0" pivotButton="0" quotePrefix="0" xfId="0"/>
    <xf numFmtId="14" fontId="4" fillId="0" borderId="0" applyAlignment="1" pivotButton="0" quotePrefix="0" xfId="1">
      <alignment horizontal="center"/>
    </xf>
    <xf numFmtId="0" fontId="2" fillId="0" borderId="0" pivotButton="0" quotePrefix="0" xfId="2"/>
    <xf numFmtId="14" fontId="3" fillId="0" borderId="0" applyAlignment="1" pivotButton="0" quotePrefix="0" xfId="2">
      <alignment horizontal="center" vertical="center"/>
    </xf>
    <xf numFmtId="9" fontId="4" fillId="0" borderId="0" applyAlignment="1" pivotButton="0" quotePrefix="0" xfId="3">
      <alignment horizontal="center"/>
    </xf>
    <xf numFmtId="1" fontId="5" fillId="2" borderId="1" applyAlignment="1" pivotButton="0" quotePrefix="0" xfId="3">
      <alignment horizontal="center" vertical="center"/>
    </xf>
    <xf numFmtId="10" fontId="5" fillId="2" borderId="15" applyAlignment="1" pivotButton="0" quotePrefix="0" xfId="3">
      <alignment horizontal="center" vertical="center"/>
    </xf>
    <xf numFmtId="0" fontId="5" fillId="2" borderId="3" applyAlignment="1" pivotButton="0" quotePrefix="0" xfId="3">
      <alignment horizontal="center" vertical="center"/>
    </xf>
    <xf numFmtId="1" fontId="8" fillId="0" borderId="0" applyAlignment="1" pivotButton="0" quotePrefix="0" xfId="2">
      <alignment horizontal="center" vertical="center"/>
    </xf>
    <xf numFmtId="0" fontId="1" fillId="0" borderId="0" pivotButton="0" quotePrefix="0" xfId="2"/>
    <xf numFmtId="0" fontId="6" fillId="0" borderId="4" pivotButton="0" quotePrefix="0" xfId="2"/>
    <xf numFmtId="1" fontId="7" fillId="0" borderId="5" applyAlignment="1" pivotButton="0" quotePrefix="0" xfId="2">
      <alignment horizontal="center" vertical="center"/>
    </xf>
    <xf numFmtId="9" fontId="0" fillId="0" borderId="6" applyAlignment="1" pivotButton="0" quotePrefix="0" xfId="3">
      <alignment horizontal="center"/>
    </xf>
    <xf numFmtId="1" fontId="8" fillId="2" borderId="6" applyAlignment="1" pivotButton="0" quotePrefix="0" xfId="2">
      <alignment horizontal="center" vertical="center"/>
    </xf>
    <xf numFmtId="10" fontId="8" fillId="2" borderId="7" applyAlignment="1" pivotButton="0" quotePrefix="0" xfId="2">
      <alignment horizontal="center" vertical="center"/>
    </xf>
    <xf numFmtId="0" fontId="8" fillId="2" borderId="6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9" fillId="0" borderId="10" applyAlignment="1" pivotButton="0" quotePrefix="0" xfId="2">
      <alignment horizontal="right"/>
    </xf>
    <xf numFmtId="1" fontId="7" fillId="0" borderId="8" applyAlignment="1" pivotButton="0" quotePrefix="0" xfId="2">
      <alignment horizontal="center" vertical="center"/>
    </xf>
    <xf numFmtId="10" fontId="0" fillId="0" borderId="9" applyAlignment="1" pivotButton="0" quotePrefix="0" xfId="3">
      <alignment horizontal="center"/>
    </xf>
    <xf numFmtId="1" fontId="7" fillId="0" borderId="8" applyAlignment="1" pivotButton="0" quotePrefix="0" xfId="2">
      <alignment horizontal="center" vertical="center" wrapText="1"/>
    </xf>
    <xf numFmtId="1" fontId="8" fillId="2" borderId="9" applyAlignment="1" pivotButton="0" quotePrefix="0" xfId="2">
      <alignment horizontal="center" vertical="center"/>
    </xf>
    <xf numFmtId="10" fontId="8" fillId="2" borderId="0" applyAlignment="1" pivotButton="0" quotePrefix="0" xfId="3">
      <alignment horizontal="center" vertical="center"/>
    </xf>
    <xf numFmtId="1" fontId="7" fillId="0" borderId="8" applyAlignment="1" pivotButton="0" quotePrefix="0" xfId="2">
      <alignment horizontal="center"/>
    </xf>
    <xf numFmtId="10" fontId="8" fillId="2" borderId="0" applyAlignment="1" pivotButton="0" quotePrefix="0" xfId="2">
      <alignment horizontal="center" vertical="center"/>
    </xf>
    <xf numFmtId="1" fontId="7" fillId="0" borderId="7" applyAlignment="1" pivotButton="0" quotePrefix="0" xfId="2">
      <alignment horizontal="center"/>
    </xf>
    <xf numFmtId="1" fontId="7" fillId="0" borderId="5" applyAlignment="1" pivotButton="0" quotePrefix="0" xfId="2">
      <alignment horizontal="center"/>
    </xf>
    <xf numFmtId="10" fontId="0" fillId="0" borderId="6" applyAlignment="1" pivotButton="0" quotePrefix="0" xfId="3">
      <alignment horizontal="center"/>
    </xf>
    <xf numFmtId="1" fontId="7" fillId="0" borderId="0" applyAlignment="1" pivotButton="0" quotePrefix="0" xfId="2">
      <alignment horizontal="center"/>
    </xf>
    <xf numFmtId="10" fontId="0" fillId="0" borderId="23" applyAlignment="1" pivotButton="0" quotePrefix="0" xfId="3">
      <alignment horizontal="center"/>
    </xf>
    <xf numFmtId="10" fontId="0" fillId="0" borderId="45" applyAlignment="1" pivotButton="0" quotePrefix="0" xfId="3">
      <alignment horizontal="center"/>
    </xf>
    <xf numFmtId="1" fontId="8" fillId="2" borderId="12" applyAlignment="1" pivotButton="0" quotePrefix="0" xfId="2">
      <alignment horizontal="center" vertical="center"/>
    </xf>
    <xf numFmtId="10" fontId="8" fillId="2" borderId="27" applyAlignment="1" pivotButton="0" quotePrefix="0" xfId="2">
      <alignment horizontal="center" vertical="center"/>
    </xf>
    <xf numFmtId="0" fontId="12" fillId="0" borderId="1" applyAlignment="1" pivotButton="0" quotePrefix="0" xfId="2">
      <alignment horizontal="left" vertical="center"/>
    </xf>
    <xf numFmtId="1" fontId="7" fillId="0" borderId="3" applyAlignment="1" pivotButton="0" quotePrefix="0" xfId="2">
      <alignment horizontal="center" vertical="center"/>
    </xf>
    <xf numFmtId="10" fontId="0" fillId="0" borderId="15" applyAlignment="1" pivotButton="0" quotePrefix="0" xfId="3">
      <alignment horizontal="center" vertical="center"/>
    </xf>
    <xf numFmtId="10" fontId="0" fillId="0" borderId="4" applyAlignment="1" pivotButton="0" quotePrefix="0" xfId="3">
      <alignment horizontal="center"/>
    </xf>
    <xf numFmtId="0" fontId="8" fillId="0" borderId="0" pivotButton="0" quotePrefix="0" xfId="2"/>
    <xf numFmtId="10" fontId="0" fillId="3" borderId="23" applyAlignment="1" pivotButton="0" quotePrefix="0" xfId="3">
      <alignment horizontal="center"/>
    </xf>
    <xf numFmtId="10" fontId="0" fillId="3" borderId="45" applyAlignment="1" pivotButton="0" quotePrefix="0" xfId="3">
      <alignment horizontal="center"/>
    </xf>
    <xf numFmtId="0" fontId="17" fillId="0" borderId="10" applyAlignment="1" pivotButton="0" quotePrefix="0" xfId="2">
      <alignment horizontal="right"/>
    </xf>
    <xf numFmtId="10" fontId="0" fillId="3" borderId="24" applyAlignment="1" pivotButton="0" quotePrefix="0" xfId="3">
      <alignment horizontal="center"/>
    </xf>
    <xf numFmtId="10" fontId="0" fillId="3" borderId="46" applyAlignment="1" pivotButton="0" quotePrefix="0" xfId="3">
      <alignment horizontal="center"/>
    </xf>
    <xf numFmtId="10" fontId="8" fillId="2" borderId="9" applyAlignment="1" pivotButton="0" quotePrefix="0" xfId="2">
      <alignment horizontal="center" vertical="center"/>
    </xf>
    <xf numFmtId="10" fontId="10" fillId="5" borderId="8" applyAlignment="1" pivotButton="0" quotePrefix="0" xfId="2">
      <alignment horizontal="center"/>
    </xf>
    <xf numFmtId="164" fontId="1" fillId="0" borderId="0" pivotButton="0" quotePrefix="0" xfId="2"/>
    <xf numFmtId="10" fontId="11" fillId="0" borderId="9" applyAlignment="1" pivotButton="0" quotePrefix="0" xfId="3">
      <alignment horizontal="center"/>
    </xf>
    <xf numFmtId="9" fontId="1" fillId="0" borderId="0" pivotButton="0" quotePrefix="0" xfId="2"/>
    <xf numFmtId="10" fontId="11" fillId="0" borderId="12" applyAlignment="1" pivotButton="0" quotePrefix="0" xfId="3">
      <alignment horizontal="center"/>
    </xf>
    <xf numFmtId="10" fontId="10" fillId="5" borderId="11" applyAlignment="1" pivotButton="0" quotePrefix="0" xfId="2">
      <alignment horizontal="center"/>
    </xf>
    <xf numFmtId="1" fontId="7" fillId="4" borderId="8" applyAlignment="1" pivotButton="0" quotePrefix="0" xfId="2">
      <alignment horizontal="center"/>
    </xf>
    <xf numFmtId="1" fontId="8" fillId="2" borderId="15" applyAlignment="1" pivotButton="0" quotePrefix="0" xfId="2">
      <alignment horizontal="center" vertical="center"/>
    </xf>
    <xf numFmtId="10" fontId="8" fillId="2" borderId="2" applyAlignment="1" pivotButton="0" quotePrefix="0" xfId="2">
      <alignment horizontal="center" vertical="center"/>
    </xf>
    <xf numFmtId="0" fontId="9" fillId="0" borderId="16" applyAlignment="1" pivotButton="0" quotePrefix="0" xfId="2">
      <alignment horizontal="right"/>
    </xf>
    <xf numFmtId="1" fontId="7" fillId="0" borderId="11" applyAlignment="1" pivotButton="0" quotePrefix="0" xfId="2">
      <alignment horizontal="center"/>
    </xf>
    <xf numFmtId="1" fontId="7" fillId="4" borderId="11" applyAlignment="1" pivotButton="0" quotePrefix="0" xfId="2">
      <alignment horizontal="center"/>
    </xf>
    <xf numFmtId="10" fontId="8" fillId="2" borderId="39" applyAlignment="1" pivotButton="0" quotePrefix="0" xfId="2">
      <alignment horizontal="center" vertical="center"/>
    </xf>
    <xf numFmtId="0" fontId="12" fillId="0" borderId="16" applyAlignment="1" pivotButton="0" quotePrefix="0" xfId="2">
      <alignment horizontal="left" vertical="center"/>
    </xf>
    <xf numFmtId="1" fontId="7" fillId="0" borderId="11" applyAlignment="1" pivotButton="0" quotePrefix="0" xfId="2">
      <alignment horizontal="center" vertical="center"/>
    </xf>
    <xf numFmtId="10" fontId="0" fillId="0" borderId="12" applyAlignment="1" pivotButton="0" quotePrefix="0" xfId="3">
      <alignment horizontal="center" vertical="center"/>
    </xf>
    <xf numFmtId="10" fontId="8" fillId="2" borderId="21" applyAlignment="1" pivotButton="0" quotePrefix="0" xfId="2">
      <alignment horizontal="center" vertical="center"/>
    </xf>
    <xf numFmtId="10" fontId="0" fillId="0" borderId="9" applyAlignment="1" pivotButton="0" quotePrefix="0" xfId="3">
      <alignment horizontal="center" vertical="center"/>
    </xf>
    <xf numFmtId="10" fontId="8" fillId="2" borderId="6" applyAlignment="1" pivotButton="0" quotePrefix="0" xfId="2">
      <alignment horizontal="center" vertical="center"/>
    </xf>
    <xf numFmtId="10" fontId="0" fillId="0" borderId="12" applyAlignment="1" pivotButton="0" quotePrefix="0" xfId="3">
      <alignment horizontal="center"/>
    </xf>
    <xf numFmtId="10" fontId="8" fillId="2" borderId="12" applyAlignment="1" pivotButton="0" quotePrefix="0" xfId="2">
      <alignment horizontal="center" vertical="center"/>
    </xf>
    <xf numFmtId="0" fontId="12" fillId="0" borderId="19" pivotButton="0" quotePrefix="0" xfId="2"/>
    <xf numFmtId="10" fontId="0" fillId="3" borderId="14" applyAlignment="1" pivotButton="0" quotePrefix="0" xfId="3">
      <alignment horizontal="center"/>
    </xf>
    <xf numFmtId="1" fontId="1" fillId="3" borderId="17" applyAlignment="1" pivotButton="0" quotePrefix="0" xfId="2">
      <alignment horizontal="center"/>
    </xf>
    <xf numFmtId="10" fontId="0" fillId="3" borderId="20" applyAlignment="1" pivotButton="0" quotePrefix="0" xfId="3">
      <alignment horizontal="center"/>
    </xf>
    <xf numFmtId="1" fontId="1" fillId="3" borderId="15" applyAlignment="1" pivotButton="0" quotePrefix="0" xfId="2">
      <alignment horizontal="center"/>
    </xf>
    <xf numFmtId="1" fontId="1" fillId="3" borderId="26" applyAlignment="1" pivotButton="0" quotePrefix="0" xfId="2">
      <alignment horizontal="center"/>
    </xf>
    <xf numFmtId="1" fontId="1" fillId="0" borderId="17" applyAlignment="1" pivotButton="0" quotePrefix="0" xfId="2">
      <alignment horizontal="center"/>
    </xf>
    <xf numFmtId="0" fontId="12" fillId="0" borderId="18" pivotButton="0" quotePrefix="0" xfId="2"/>
    <xf numFmtId="10" fontId="0" fillId="3" borderId="13" applyAlignment="1" pivotButton="0" quotePrefix="0" xfId="3">
      <alignment horizontal="center"/>
    </xf>
    <xf numFmtId="1" fontId="1" fillId="3" borderId="22" applyAlignment="1" pivotButton="0" quotePrefix="0" xfId="2">
      <alignment horizontal="center"/>
    </xf>
    <xf numFmtId="1" fontId="1" fillId="3" borderId="23" applyAlignment="1" pivotButton="0" quotePrefix="0" xfId="2">
      <alignment horizontal="center"/>
    </xf>
    <xf numFmtId="1" fontId="1" fillId="0" borderId="22" applyAlignment="1" pivotButton="0" quotePrefix="0" xfId="2">
      <alignment horizontal="center"/>
    </xf>
    <xf numFmtId="10" fontId="0" fillId="3" borderId="0" applyAlignment="1" pivotButton="0" quotePrefix="0" xfId="3">
      <alignment horizontal="center"/>
    </xf>
    <xf numFmtId="0" fontId="12" fillId="0" borderId="4" applyAlignment="1" pivotButton="0" quotePrefix="0" xfId="2">
      <alignment horizontal="left" vertical="center"/>
    </xf>
    <xf numFmtId="10" fontId="0" fillId="0" borderId="3" applyAlignment="1" pivotButton="0" quotePrefix="0" xfId="3">
      <alignment horizontal="center" vertical="center"/>
    </xf>
    <xf numFmtId="0" fontId="6" fillId="0" borderId="19" pivotButton="0" quotePrefix="0" xfId="2"/>
    <xf numFmtId="1" fontId="7" fillId="0" borderId="40" applyAlignment="1" pivotButton="0" quotePrefix="0" xfId="2">
      <alignment horizontal="center"/>
    </xf>
    <xf numFmtId="1" fontId="7" fillId="0" borderId="12" applyAlignment="1" pivotButton="0" quotePrefix="0" xfId="2">
      <alignment horizontal="center"/>
    </xf>
    <xf numFmtId="10" fontId="0" fillId="0" borderId="38" applyAlignment="1" pivotButton="0" quotePrefix="0" xfId="3">
      <alignment horizontal="center"/>
    </xf>
    <xf numFmtId="1" fontId="7" fillId="0" borderId="37" applyAlignment="1" pivotButton="0" quotePrefix="0" xfId="2">
      <alignment horizontal="center"/>
    </xf>
    <xf numFmtId="1" fontId="7" fillId="0" borderId="6" applyAlignment="1" pivotButton="0" quotePrefix="0" xfId="2">
      <alignment horizontal="center"/>
    </xf>
    <xf numFmtId="0" fontId="9" fillId="0" borderId="9" applyAlignment="1" pivotButton="0" quotePrefix="0" xfId="2">
      <alignment horizontal="right"/>
    </xf>
    <xf numFmtId="1" fontId="7" fillId="0" borderId="9" applyAlignment="1" pivotButton="0" quotePrefix="0" xfId="2">
      <alignment horizontal="center"/>
    </xf>
    <xf numFmtId="0" fontId="9" fillId="0" borderId="41" applyAlignment="1" pivotButton="0" quotePrefix="0" xfId="2">
      <alignment horizontal="right"/>
    </xf>
    <xf numFmtId="1" fontId="7" fillId="0" borderId="41" applyAlignment="1" pivotButton="0" quotePrefix="0" xfId="2">
      <alignment horizontal="center"/>
    </xf>
    <xf numFmtId="10" fontId="0" fillId="0" borderId="41" applyAlignment="1" pivotButton="0" quotePrefix="0" xfId="3">
      <alignment horizontal="center"/>
    </xf>
    <xf numFmtId="1" fontId="7" fillId="0" borderId="42" applyAlignment="1" pivotButton="0" quotePrefix="0" xfId="2">
      <alignment horizontal="center"/>
    </xf>
    <xf numFmtId="1" fontId="7" fillId="0" borderId="50" applyAlignment="1" pivotButton="0" quotePrefix="0" xfId="2">
      <alignment horizontal="center"/>
    </xf>
    <xf numFmtId="1" fontId="7" fillId="0" borderId="51" applyAlignment="1" pivotButton="0" quotePrefix="0" xfId="2">
      <alignment horizontal="center"/>
    </xf>
    <xf numFmtId="10" fontId="0" fillId="0" borderId="51" applyAlignment="1" pivotButton="0" quotePrefix="0" xfId="3">
      <alignment horizontal="center"/>
    </xf>
    <xf numFmtId="0" fontId="6" fillId="0" borderId="9" pivotButton="0" quotePrefix="0" xfId="2"/>
    <xf numFmtId="0" fontId="1" fillId="0" borderId="9" pivotButton="0" quotePrefix="0" xfId="2"/>
    <xf numFmtId="0" fontId="1" fillId="0" borderId="10" pivotButton="0" quotePrefix="0" xfId="2"/>
    <xf numFmtId="1" fontId="5" fillId="2" borderId="19" applyAlignment="1" pivotButton="0" quotePrefix="0" xfId="3">
      <alignment horizontal="center" vertical="center"/>
    </xf>
    <xf numFmtId="10" fontId="5" fillId="2" borderId="52" applyAlignment="1" pivotButton="0" quotePrefix="0" xfId="3">
      <alignment horizontal="center" vertical="center"/>
    </xf>
    <xf numFmtId="0" fontId="5" fillId="2" borderId="26" applyAlignment="1" pivotButton="0" quotePrefix="0" xfId="3">
      <alignment horizontal="center" vertical="center"/>
    </xf>
    <xf numFmtId="10" fontId="10" fillId="5" borderId="6" applyAlignment="1" pivotButton="0" quotePrefix="0" xfId="2">
      <alignment horizontal="center"/>
    </xf>
    <xf numFmtId="10" fontId="10" fillId="5" borderId="5" applyAlignment="1" pivotButton="0" quotePrefix="0" xfId="2">
      <alignment horizontal="center"/>
    </xf>
    <xf numFmtId="10" fontId="10" fillId="5" borderId="9" applyAlignment="1" pivotButton="0" quotePrefix="0" xfId="2">
      <alignment horizontal="center"/>
    </xf>
    <xf numFmtId="1" fontId="8" fillId="2" borderId="41" applyAlignment="1" pivotButton="0" quotePrefix="0" xfId="2">
      <alignment horizontal="center" vertical="center"/>
    </xf>
    <xf numFmtId="10" fontId="8" fillId="2" borderId="48" applyAlignment="1" pivotButton="0" quotePrefix="0" xfId="2">
      <alignment horizontal="center" vertical="center"/>
    </xf>
    <xf numFmtId="10" fontId="10" fillId="5" borderId="41" applyAlignment="1" pivotButton="0" quotePrefix="0" xfId="2">
      <alignment horizontal="center"/>
    </xf>
    <xf numFmtId="0" fontId="12" fillId="0" borderId="44" applyAlignment="1" pivotButton="0" quotePrefix="0" xfId="2">
      <alignment horizontal="left" vertical="center" wrapText="1"/>
    </xf>
    <xf numFmtId="1" fontId="7" fillId="0" borderId="43" applyAlignment="1" pivotButton="0" quotePrefix="0" xfId="2">
      <alignment horizontal="center" vertical="center"/>
    </xf>
    <xf numFmtId="10" fontId="0" fillId="0" borderId="44" applyAlignment="1" pivotButton="0" quotePrefix="0" xfId="3">
      <alignment horizontal="center" vertical="center"/>
    </xf>
    <xf numFmtId="1" fontId="7" fillId="0" borderId="44" applyAlignment="1" pivotButton="0" quotePrefix="0" xfId="2">
      <alignment horizontal="center" vertical="center"/>
    </xf>
    <xf numFmtId="1" fontId="7" fillId="0" borderId="41" applyAlignment="1" pivotButton="0" quotePrefix="0" xfId="2">
      <alignment horizontal="center" vertical="center"/>
    </xf>
    <xf numFmtId="1" fontId="7" fillId="0" borderId="50" applyAlignment="1" pivotButton="0" quotePrefix="0" xfId="2">
      <alignment horizontal="center" vertical="center"/>
    </xf>
    <xf numFmtId="1" fontId="7" fillId="0" borderId="51" applyAlignment="1" pivotButton="0" quotePrefix="0" xfId="2">
      <alignment horizontal="center" vertical="center"/>
    </xf>
    <xf numFmtId="1" fontId="8" fillId="2" borderId="44" applyAlignment="1" pivotButton="0" quotePrefix="0" xfId="2">
      <alignment horizontal="center" vertical="center"/>
    </xf>
    <xf numFmtId="10" fontId="8" fillId="2" borderId="49" applyAlignment="1" pivotButton="0" quotePrefix="0" xfId="2">
      <alignment horizontal="center" vertical="center"/>
    </xf>
    <xf numFmtId="10" fontId="10" fillId="5" borderId="44" applyAlignment="1" pivotButton="0" quotePrefix="0" xfId="2">
      <alignment horizontal="center"/>
    </xf>
    <xf numFmtId="0" fontId="12" fillId="0" borderId="12" applyAlignment="1" pivotButton="0" quotePrefix="0" xfId="2">
      <alignment horizontal="left" vertical="center" wrapText="1"/>
    </xf>
    <xf numFmtId="1" fontId="7" fillId="0" borderId="12" applyAlignment="1" pivotButton="0" quotePrefix="0" xfId="2">
      <alignment horizontal="center" vertical="center"/>
    </xf>
    <xf numFmtId="10" fontId="8" fillId="2" borderId="47" applyAlignment="1" pivotButton="0" quotePrefix="0" xfId="2">
      <alignment horizontal="center" vertical="center"/>
    </xf>
    <xf numFmtId="10" fontId="10" fillId="5" borderId="12" applyAlignment="1" pivotButton="0" quotePrefix="0" xfId="2">
      <alignment horizontal="center"/>
    </xf>
    <xf numFmtId="10" fontId="8" fillId="0" borderId="0" pivotButton="0" quotePrefix="0" xfId="2"/>
    <xf numFmtId="9" fontId="8" fillId="0" borderId="0" pivotButton="0" quotePrefix="0" xfId="2"/>
    <xf numFmtId="0" fontId="1" fillId="0" borderId="0" applyAlignment="1" pivotButton="0" quotePrefix="0" xfId="2">
      <alignment horizontal="right"/>
    </xf>
    <xf numFmtId="0" fontId="22" fillId="3" borderId="0" applyAlignment="1" pivotButton="0" quotePrefix="0" xfId="0">
      <alignment wrapText="1"/>
    </xf>
    <xf numFmtId="0" fontId="1" fillId="0" borderId="27" applyAlignment="1" pivotButton="0" quotePrefix="0" xfId="2">
      <alignment horizontal="right"/>
    </xf>
    <xf numFmtId="0" fontId="1" fillId="0" borderId="4" pivotButton="0" quotePrefix="0" xfId="2"/>
    <xf numFmtId="0" fontId="1" fillId="0" borderId="7" pivotButton="0" quotePrefix="0" xfId="2"/>
    <xf numFmtId="0" fontId="8" fillId="0" borderId="7" pivotButton="0" quotePrefix="0" xfId="2"/>
    <xf numFmtId="10" fontId="8" fillId="0" borderId="7" pivotButton="0" quotePrefix="0" xfId="2"/>
    <xf numFmtId="0" fontId="8" fillId="0" borderId="5" pivotButton="0" quotePrefix="0" xfId="2"/>
    <xf numFmtId="0" fontId="8" fillId="0" borderId="8" pivotButton="0" quotePrefix="0" xfId="2"/>
    <xf numFmtId="0" fontId="1" fillId="0" borderId="16" pivotButton="0" quotePrefix="0" xfId="2"/>
    <xf numFmtId="0" fontId="1" fillId="0" borderId="27" pivotButton="0" quotePrefix="0" xfId="2"/>
    <xf numFmtId="0" fontId="8" fillId="0" borderId="27" pivotButton="0" quotePrefix="0" xfId="2"/>
    <xf numFmtId="10" fontId="8" fillId="0" borderId="27" pivotButton="0" quotePrefix="0" xfId="2"/>
    <xf numFmtId="0" fontId="8" fillId="0" borderId="11" pivotButton="0" quotePrefix="0" xfId="2"/>
    <xf numFmtId="0" fontId="1" fillId="0" borderId="5" pivotButton="0" quotePrefix="0" xfId="2"/>
    <xf numFmtId="0" fontId="1" fillId="0" borderId="8" pivotButton="0" quotePrefix="0" xfId="2"/>
    <xf numFmtId="0" fontId="1" fillId="0" borderId="11" pivotButton="0" quotePrefix="0" xfId="2"/>
    <xf numFmtId="0" fontId="1" fillId="0" borderId="6" pivotButton="0" quotePrefix="0" xfId="2"/>
    <xf numFmtId="0" fontId="1" fillId="0" borderId="12" pivotButton="0" quotePrefix="0" xfId="2"/>
    <xf numFmtId="0" fontId="21" fillId="0" borderId="27" applyAlignment="1" pivotButton="0" quotePrefix="0" xfId="0">
      <alignment horizontal="right"/>
    </xf>
    <xf numFmtId="0" fontId="1" fillId="0" borderId="53" pivotButton="0" quotePrefix="0" xfId="2"/>
  </cellXfs>
  <cellStyles count="4">
    <cellStyle name="Обычный" xfId="0" builtinId="0"/>
    <cellStyle name="Процентный" xfId="1" builtinId="5"/>
    <cellStyle name="Обычный 2" xfId="2"/>
    <cellStyle name="Процентный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Январь!$A$16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Январь!$B$16:$BJ$16</f>
              <numCache>
                <formatCode>0.00%</formatCode>
                <ptCount val="61"/>
                <pt idx="0">
                  <formatCode>0</formatCode>
                  <v>596</v>
                </pt>
                <pt idx="1">
                  <v>0.1627525942108138</v>
                </pt>
                <pt idx="2">
                  <formatCode>0</formatCode>
                  <v>926</v>
                </pt>
                <pt idx="3">
                  <v>0.172150957427031</v>
                </pt>
                <pt idx="4">
                  <formatCode>0</formatCode>
                  <v>1336</v>
                </pt>
                <pt idx="5">
                  <v>0.1491404331323956</v>
                </pt>
                <pt idx="6">
                  <formatCode>0</formatCode>
                  <v>1484</v>
                </pt>
                <pt idx="7">
                  <v>0.1696193850725797</v>
                </pt>
                <pt idx="8">
                  <formatCode>0</formatCode>
                  <v>1502</v>
                </pt>
                <pt idx="9">
                  <v>0.1616270310986764</v>
                </pt>
                <pt idx="10">
                  <formatCode>0</formatCode>
                  <v>1599</v>
                </pt>
                <pt idx="11">
                  <v>0.1847060182511263</v>
                </pt>
                <pt idx="12">
                  <formatCode>0</formatCode>
                  <v>1387</v>
                </pt>
                <pt idx="13">
                  <v>0.1831023102310231</v>
                </pt>
                <pt idx="14">
                  <formatCode>0</formatCode>
                  <v>1500</v>
                </pt>
                <pt idx="15">
                  <v>0.1805706031058144</v>
                </pt>
                <pt idx="16">
                  <formatCode>0</formatCode>
                  <v>1342</v>
                </pt>
                <pt idx="17">
                  <v>0.1660069272637308</v>
                </pt>
                <pt idx="18">
                  <formatCode>0</formatCode>
                  <v>1861</v>
                </pt>
                <pt idx="19">
                  <v>0.120406314699793</v>
                </pt>
                <pt idx="20">
                  <formatCode>0</formatCode>
                  <v>1704</v>
                </pt>
                <pt idx="21">
                  <v>0.1115475255302435</v>
                </pt>
                <pt idx="22">
                  <formatCode>0</formatCode>
                  <v>1585</v>
                </pt>
                <pt idx="23">
                  <v>0.1033785546569267</v>
                </pt>
                <pt idx="24">
                  <formatCode>0</formatCode>
                  <v>1476</v>
                </pt>
                <pt idx="25">
                  <v>0.1050085372794536</v>
                </pt>
                <pt idx="26">
                  <formatCode>0</formatCode>
                  <v>1989</v>
                </pt>
                <pt idx="27">
                  <v>0.1050491179888032</v>
                </pt>
                <pt idx="28">
                  <formatCode>0</formatCode>
                  <v>1913</v>
                </pt>
                <pt idx="29">
                  <v>0.1236187399030695</v>
                </pt>
                <pt idx="30">
                  <formatCode>0</formatCode>
                  <v>1645</v>
                </pt>
                <pt idx="31">
                  <v>0.1670559561287702</v>
                </pt>
                <pt idx="32">
                  <formatCode>0</formatCode>
                  <v>1824</v>
                </pt>
                <pt idx="33">
                  <v>0.1265875494482615</v>
                </pt>
                <pt idx="34">
                  <formatCode>0</formatCode>
                  <v>1629</v>
                </pt>
                <pt idx="35">
                  <v>0.1594713656387665</v>
                </pt>
                <pt idx="36">
                  <formatCode>0</formatCode>
                  <v>1709</v>
                </pt>
                <pt idx="37">
                  <v>0.1949133211678832</v>
                </pt>
                <pt idx="38">
                  <formatCode>0</formatCode>
                  <v>1758</v>
                </pt>
                <pt idx="39">
                  <v>0.1830868569048115</v>
                </pt>
                <pt idx="40">
                  <formatCode>0</formatCode>
                  <v>1925</v>
                </pt>
                <pt idx="41">
                  <v>0.1815352697095436</v>
                </pt>
                <pt idx="42">
                  <formatCode>0</formatCode>
                  <v>1690</v>
                </pt>
                <pt idx="43">
                  <v>0.219252724442138</v>
                </pt>
                <pt idx="44">
                  <formatCode>0</formatCode>
                  <v>1511</v>
                </pt>
                <pt idx="45">
                  <v>0.2434348316416949</v>
                </pt>
                <pt idx="46">
                  <formatCode>0</formatCode>
                  <v>1731</v>
                </pt>
                <pt idx="47">
                  <v>0.1916731258996789</v>
                </pt>
                <pt idx="48">
                  <formatCode>0</formatCode>
                  <v>1777</v>
                </pt>
                <pt idx="49">
                  <v>0.1832714521452145</v>
                </pt>
                <pt idx="50">
                  <formatCode>0</formatCode>
                  <v>1635</v>
                </pt>
                <pt idx="51">
                  <v>0.20517003388129</v>
                </pt>
                <pt idx="52">
                  <formatCode>0</formatCode>
                  <v>1574</v>
                </pt>
                <pt idx="53">
                  <v>0.2092250432008507</v>
                </pt>
                <pt idx="54">
                  <formatCode>0</formatCode>
                  <v>1821</v>
                </pt>
                <pt idx="55">
                  <v>0.2152991250886734</v>
                </pt>
                <pt idx="56">
                  <formatCode>0</formatCode>
                  <v>1701</v>
                </pt>
                <pt idx="57">
                  <v>0.2665308680664368</v>
                </pt>
                <pt idx="58">
                  <formatCode>0</formatCode>
                  <v>1464</v>
                </pt>
                <pt idx="59">
                  <v>0.2505133470225873</v>
                </pt>
                <pt idx="60">
                  <formatCode>0</formatCode>
                  <v>1699</v>
                </pt>
              </numCache>
            </numRef>
          </val>
          <smooth val="0"/>
        </ser>
        <ser>
          <idx val="11"/>
          <order val="1"/>
          <tx>
            <strRef>
              <f>Январь!$A$17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Январь!$B$17:$BJ$17</f>
              <numCache>
                <formatCode>0.00%</formatCode>
                <ptCount val="61"/>
                <pt idx="0">
                  <formatCode>0</formatCode>
                  <v>368</v>
                </pt>
                <pt idx="1">
                  <v>0.6174496644295302</v>
                </pt>
                <pt idx="2">
                  <formatCode>0</formatCode>
                  <v>611</v>
                </pt>
                <pt idx="3">
                  <v>0.6598272138228942</v>
                </pt>
                <pt idx="4">
                  <formatCode>0</formatCode>
                  <v>937</v>
                </pt>
                <pt idx="5">
                  <v>0.7013473053892215</v>
                </pt>
                <pt idx="6">
                  <formatCode>0</formatCode>
                  <v>1034</v>
                </pt>
                <pt idx="7">
                  <v>0.6967654986522911</v>
                </pt>
                <pt idx="8">
                  <formatCode>0</formatCode>
                  <v>1101</v>
                </pt>
                <pt idx="9">
                  <v>0.7330226364846871</v>
                </pt>
                <pt idx="10">
                  <formatCode>0</formatCode>
                  <v>1200</v>
                </pt>
                <pt idx="11">
                  <v>0.7504690431519699</v>
                </pt>
                <pt idx="12">
                  <formatCode>0</formatCode>
                  <v>995</v>
                </pt>
                <pt idx="13">
                  <v>0.7173756308579669</v>
                </pt>
                <pt idx="14">
                  <formatCode>0</formatCode>
                  <v>1084</v>
                </pt>
                <pt idx="15">
                  <v>0.7226666666666667</v>
                </pt>
                <pt idx="16">
                  <formatCode>0</formatCode>
                  <v>962</v>
                </pt>
                <pt idx="17">
                  <v>0.7168405365126677</v>
                </pt>
                <pt idx="18">
                  <formatCode>0</formatCode>
                  <v>1329</v>
                </pt>
                <pt idx="19">
                  <v>0.7141321869962386</v>
                </pt>
                <pt idx="20">
                  <formatCode>0</formatCode>
                  <v>1254</v>
                </pt>
                <pt idx="21">
                  <v>0.7359154929577465</v>
                </pt>
                <pt idx="22">
                  <formatCode>0</formatCode>
                  <v>1133</v>
                </pt>
                <pt idx="23">
                  <v>0.714826498422713</v>
                </pt>
                <pt idx="24">
                  <formatCode>0</formatCode>
                  <v>1115</v>
                </pt>
                <pt idx="25">
                  <v>0.755420054200542</v>
                </pt>
                <pt idx="26">
                  <formatCode>0</formatCode>
                  <v>1392</v>
                </pt>
                <pt idx="27">
                  <v>0.6998491704374057</v>
                </pt>
                <pt idx="28">
                  <formatCode>0</formatCode>
                  <v>1377</v>
                </pt>
                <pt idx="29">
                  <v>0.7198118139048615</v>
                </pt>
                <pt idx="30">
                  <formatCode>0</formatCode>
                  <v>1216</v>
                </pt>
                <pt idx="31">
                  <v>0.739209726443769</v>
                </pt>
                <pt idx="32">
                  <formatCode>0</formatCode>
                  <v>1392</v>
                </pt>
                <pt idx="33">
                  <v>0.7631578947368421</v>
                </pt>
                <pt idx="34">
                  <formatCode>0</formatCode>
                  <v>1229</v>
                </pt>
                <pt idx="35">
                  <v>0.7544505831798649</v>
                </pt>
                <pt idx="36">
                  <formatCode>0</formatCode>
                  <v>1260</v>
                </pt>
                <pt idx="37">
                  <v>0.7372732592159157</v>
                </pt>
                <pt idx="38">
                  <formatCode>0</formatCode>
                  <v>1293</v>
                </pt>
                <pt idx="39">
                  <v>0.735494880546075</v>
                </pt>
                <pt idx="40">
                  <formatCode>0</formatCode>
                  <v>1429</v>
                </pt>
                <pt idx="41">
                  <v>0.7423376623376623</v>
                </pt>
                <pt idx="42">
                  <formatCode>0</formatCode>
                  <v>1243</v>
                </pt>
                <pt idx="43">
                  <v>0.7355029585798817</v>
                </pt>
                <pt idx="44">
                  <formatCode>0</formatCode>
                  <v>1119</v>
                </pt>
                <pt idx="45">
                  <v>0.7405691594970218</v>
                </pt>
                <pt idx="46">
                  <formatCode>0</formatCode>
                  <v>1306</v>
                </pt>
                <pt idx="47">
                  <v>0.7544771808203351</v>
                </pt>
                <pt idx="48">
                  <formatCode>0</formatCode>
                  <v>1324</v>
                </pt>
                <pt idx="49">
                  <v>0.7450759707371976</v>
                </pt>
                <pt idx="50">
                  <formatCode>0</formatCode>
                  <v>1224</v>
                </pt>
                <pt idx="51">
                  <v>0.7486238532110092</v>
                </pt>
                <pt idx="52">
                  <formatCode>0</formatCode>
                  <v>1155</v>
                </pt>
                <pt idx="53">
                  <v>0.7337992376111817</v>
                </pt>
                <pt idx="54">
                  <formatCode>0</formatCode>
                  <v>1359</v>
                </pt>
                <pt idx="55">
                  <v>0.7462932454695222</v>
                </pt>
                <pt idx="56">
                  <formatCode>0</formatCode>
                  <v>1303</v>
                </pt>
                <pt idx="57">
                  <v>0.7660199882422105</v>
                </pt>
                <pt idx="58">
                  <formatCode>0</formatCode>
                  <v>1085</v>
                </pt>
                <pt idx="59">
                  <v>0.7411202185792349</v>
                </pt>
                <pt idx="60">
                  <formatCode>0</formatCode>
                  <v>1274</v>
                </pt>
              </numCache>
            </numRef>
          </val>
          <smooth val="0"/>
        </ser>
        <ser>
          <idx val="12"/>
          <order val="2"/>
          <tx>
            <strRef>
              <f>Январь!$A$18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Январь!$B$18:$BJ$18</f>
              <numCache>
                <formatCode>0.00%</formatCode>
                <ptCount val="61"/>
                <pt idx="0">
                  <formatCode>0</formatCode>
                  <v>332</v>
                </pt>
                <pt idx="1">
                  <v>0.5570469798657718</v>
                </pt>
                <pt idx="2">
                  <formatCode>0</formatCode>
                  <v>579</v>
                </pt>
                <pt idx="3">
                  <v>0.6252699784017278</v>
                </pt>
                <pt idx="4">
                  <formatCode>0</formatCode>
                  <v>885</v>
                </pt>
                <pt idx="5">
                  <v>0.6624251497005988</v>
                </pt>
                <pt idx="6">
                  <formatCode>0</formatCode>
                  <v>957</v>
                </pt>
                <pt idx="7">
                  <v>0.644878706199461</v>
                </pt>
                <pt idx="8">
                  <formatCode>0</formatCode>
                  <v>1030</v>
                </pt>
                <pt idx="9">
                  <v>0.6857523302263648</v>
                </pt>
                <pt idx="10">
                  <formatCode>0</formatCode>
                  <v>1132</v>
                </pt>
                <pt idx="11">
                  <v>0.707942464040025</v>
                </pt>
                <pt idx="12">
                  <formatCode>0</formatCode>
                  <v>918</v>
                </pt>
                <pt idx="13">
                  <v>0.661860129776496</v>
                </pt>
                <pt idx="14">
                  <formatCode>0</formatCode>
                  <v>1030</v>
                </pt>
                <pt idx="15">
                  <v>0.6866666666666666</v>
                </pt>
                <pt idx="16">
                  <formatCode>0</formatCode>
                  <v>909</v>
                </pt>
                <pt idx="17">
                  <v>0.6773472429210134</v>
                </pt>
                <pt idx="18">
                  <formatCode>0</formatCode>
                  <v>1246</v>
                </pt>
                <pt idx="19">
                  <v>0.6695325094035465</v>
                </pt>
                <pt idx="20">
                  <formatCode>0</formatCode>
                  <v>1172</v>
                </pt>
                <pt idx="21">
                  <v>0.687793427230047</v>
                </pt>
                <pt idx="22">
                  <formatCode>0</formatCode>
                  <v>1066</v>
                </pt>
                <pt idx="23">
                  <v>0.6725552050473186</v>
                </pt>
                <pt idx="24">
                  <formatCode>0</formatCode>
                  <v>1053</v>
                </pt>
                <pt idx="25">
                  <v>0.7134146341463414</v>
                </pt>
                <pt idx="26">
                  <formatCode>0</formatCode>
                  <v>1301</v>
                </pt>
                <pt idx="27">
                  <v>0.6540975364504776</v>
                </pt>
                <pt idx="28">
                  <formatCode>0</formatCode>
                  <v>1291</v>
                </pt>
                <pt idx="29">
                  <v>0.6748562467328802</v>
                </pt>
                <pt idx="30">
                  <formatCode>0</formatCode>
                  <v>1132</v>
                </pt>
                <pt idx="31">
                  <v>0.6881458966565349</v>
                </pt>
                <pt idx="32">
                  <formatCode>0</formatCode>
                  <v>1301</v>
                </pt>
                <pt idx="33">
                  <v>0.7132675438596491</v>
                </pt>
                <pt idx="34">
                  <formatCode>0</formatCode>
                  <v>1142</v>
                </pt>
                <pt idx="35">
                  <v>0.7010435850214856</v>
                </pt>
                <pt idx="36">
                  <formatCode>0</formatCode>
                  <v>1167</v>
                </pt>
                <pt idx="37">
                  <v>0.6828554710356934</v>
                </pt>
                <pt idx="38">
                  <formatCode>0</formatCode>
                  <v>1204</v>
                </pt>
                <pt idx="39">
                  <v>0.6848691695108078</v>
                </pt>
                <pt idx="40">
                  <formatCode>0</formatCode>
                  <v>1334</v>
                </pt>
                <pt idx="41">
                  <v>0.692987012987013</v>
                </pt>
                <pt idx="42">
                  <formatCode>0</formatCode>
                  <v>1172</v>
                </pt>
                <pt idx="43">
                  <v>0.693491124260355</v>
                </pt>
                <pt idx="44">
                  <formatCode>0</formatCode>
                  <v>1040</v>
                </pt>
                <pt idx="45">
                  <v>0.6882859033752482</v>
                </pt>
                <pt idx="46">
                  <formatCode>0</formatCode>
                  <v>1232</v>
                </pt>
                <pt idx="47">
                  <v>0.7117273252455228</v>
                </pt>
                <pt idx="48">
                  <formatCode>0</formatCode>
                  <v>1242</v>
                </pt>
                <pt idx="49">
                  <v>0.69893078221722</v>
                </pt>
                <pt idx="50">
                  <formatCode>0</formatCode>
                  <v>1156</v>
                </pt>
                <pt idx="51">
                  <v>0.7070336391437309</v>
                </pt>
                <pt idx="52">
                  <formatCode>0</formatCode>
                  <v>1082</v>
                </pt>
                <pt idx="53">
                  <v>0.6874205844980941</v>
                </pt>
                <pt idx="54">
                  <formatCode>0</formatCode>
                  <v>1266</v>
                </pt>
                <pt idx="55">
                  <v>0.6952224052718287</v>
                </pt>
                <pt idx="56">
                  <formatCode>0</formatCode>
                  <v>1207</v>
                </pt>
                <pt idx="57">
                  <v>0.7095825984714874</v>
                </pt>
                <pt idx="58">
                  <formatCode>0</formatCode>
                  <v>1017</v>
                </pt>
                <pt idx="59">
                  <v>0.694672131147541</v>
                </pt>
                <pt idx="60">
                  <formatCode>0</formatCode>
                  <v>1176</v>
                </pt>
              </numCache>
            </numRef>
          </val>
          <smooth val="0"/>
        </ser>
        <ser>
          <idx val="13"/>
          <order val="3"/>
          <tx>
            <strRef>
              <f>Январь!$A$19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Январь!$B$19:$BJ$19</f>
              <numCache>
                <formatCode>0.00%</formatCode>
                <ptCount val="61"/>
                <pt idx="0">
                  <formatCode>0</formatCode>
                  <v>310</v>
                </pt>
                <pt idx="1">
                  <v>0.5201342281879194</v>
                </pt>
                <pt idx="2">
                  <formatCode>0</formatCode>
                  <v>555</v>
                </pt>
                <pt idx="3">
                  <v>0.5993520518358532</v>
                </pt>
                <pt idx="4">
                  <formatCode>0</formatCode>
                  <v>836</v>
                </pt>
                <pt idx="5">
                  <v>0.625748502994012</v>
                </pt>
                <pt idx="6">
                  <formatCode>0</formatCode>
                  <v>904</v>
                </pt>
                <pt idx="7">
                  <v>0.6091644204851752</v>
                </pt>
                <pt idx="8">
                  <formatCode>0</formatCode>
                  <v>982</v>
                </pt>
                <pt idx="9">
                  <v>0.6537949400798935</v>
                </pt>
                <pt idx="10">
                  <formatCode>0</formatCode>
                  <v>1092</v>
                </pt>
                <pt idx="11">
                  <v>0.6829268292682927</v>
                </pt>
                <pt idx="12">
                  <formatCode>0</formatCode>
                  <v>876</v>
                </pt>
                <pt idx="13">
                  <v>0.631578947368421</v>
                </pt>
                <pt idx="14">
                  <formatCode>0</formatCode>
                  <v>980</v>
                </pt>
                <pt idx="15">
                  <v>0.6533333333333333</v>
                </pt>
                <pt idx="16">
                  <formatCode>0</formatCode>
                  <v>874</v>
                </pt>
                <pt idx="17">
                  <v>0.6512667660208644</v>
                </pt>
                <pt idx="18">
                  <formatCode>0</formatCode>
                  <v>1189</v>
                </pt>
                <pt idx="19">
                  <v>0.6389038151531434</v>
                </pt>
                <pt idx="20">
                  <formatCode>0</formatCode>
                  <v>1104</v>
                </pt>
                <pt idx="21">
                  <v>0.647887323943662</v>
                </pt>
                <pt idx="22">
                  <formatCode>0</formatCode>
                  <v>993</v>
                </pt>
                <pt idx="23">
                  <v>0.6264984227129338</v>
                </pt>
                <pt idx="24">
                  <formatCode>0</formatCode>
                  <v>1009</v>
                </pt>
                <pt idx="25">
                  <v>0.6836043360433605</v>
                </pt>
                <pt idx="26">
                  <formatCode>0</formatCode>
                  <v>1209</v>
                </pt>
                <pt idx="27">
                  <v>0.6078431372549019</v>
                </pt>
                <pt idx="28">
                  <formatCode>0</formatCode>
                  <v>1243</v>
                </pt>
                <pt idx="29">
                  <v>0.6497647673810768</v>
                </pt>
                <pt idx="30">
                  <formatCode>0</formatCode>
                  <v>1084</v>
                </pt>
                <pt idx="31">
                  <v>0.6589665653495441</v>
                </pt>
                <pt idx="32">
                  <formatCode>0</formatCode>
                  <v>1238</v>
                </pt>
                <pt idx="33">
                  <v>0.6787280701754386</v>
                </pt>
                <pt idx="34">
                  <formatCode>0</formatCode>
                  <v>1091</v>
                </pt>
                <pt idx="35">
                  <v>0.6697360343769183</v>
                </pt>
                <pt idx="36">
                  <formatCode>0</formatCode>
                  <v>1106</v>
                </pt>
                <pt idx="37">
                  <v>0.6471620830895261</v>
                </pt>
                <pt idx="38">
                  <formatCode>0</formatCode>
                  <v>1143</v>
                </pt>
                <pt idx="39">
                  <v>0.6501706484641638</v>
                </pt>
                <pt idx="40">
                  <formatCode>0</formatCode>
                  <v>1266</v>
                </pt>
                <pt idx="41">
                  <v>0.6576623376623376</v>
                </pt>
                <pt idx="42">
                  <formatCode>0</formatCode>
                  <v>1113</v>
                </pt>
                <pt idx="43">
                  <v>0.6585798816568047</v>
                </pt>
                <pt idx="44">
                  <formatCode>0</formatCode>
                  <v>978</v>
                </pt>
                <pt idx="45">
                  <v>0.6472534745201853</v>
                </pt>
                <pt idx="46">
                  <formatCode>0</formatCode>
                  <v>1174</v>
                </pt>
                <pt idx="47">
                  <v>0.6782206816868862</v>
                </pt>
                <pt idx="48">
                  <formatCode>0</formatCode>
                  <v>1193</v>
                </pt>
                <pt idx="49">
                  <v>0.6713562183455262</v>
                </pt>
                <pt idx="50">
                  <formatCode>0</formatCode>
                  <v>1092</v>
                </pt>
                <pt idx="51">
                  <v>0.6678899082568808</v>
                </pt>
                <pt idx="52">
                  <formatCode>0</formatCode>
                  <v>1034</v>
                </pt>
                <pt idx="53">
                  <v>0.6569250317662008</v>
                </pt>
                <pt idx="54">
                  <formatCode>0</formatCode>
                  <v>1208</v>
                </pt>
                <pt idx="55">
                  <v>0.6633717737506865</v>
                </pt>
                <pt idx="56">
                  <formatCode>0</formatCode>
                  <v>1132</v>
                </pt>
                <pt idx="57">
                  <v>0.6654908877131099</v>
                </pt>
                <pt idx="58">
                  <formatCode>0</formatCode>
                  <v>958</v>
                </pt>
                <pt idx="59">
                  <v>0.6543715846994536</v>
                </pt>
                <pt idx="60">
                  <formatCode>0</formatCode>
                  <v>1118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81297721952"/>
          <y val="0.08239305949106057"/>
          <w val="0.9629564859354627"/>
          <h val="0.7070436168305049"/>
        </manualLayout>
      </layout>
      <lineChart>
        <grouping val="standard"/>
        <varyColors val="0"/>
        <ser>
          <idx val="0"/>
          <order val="0"/>
          <tx>
            <strRef>
              <f>Февраль!$A$16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Февраль!$B$16:$BE$16</f>
              <numCache>
                <formatCode>0.00%</formatCode>
                <ptCount val="56"/>
                <pt idx="0">
                  <formatCode>0</formatCode>
                  <v>1599</v>
                </pt>
                <pt idx="1">
                  <v>0.1882948657560057</v>
                </pt>
                <pt idx="2">
                  <formatCode>0</formatCode>
                  <v>1560</v>
                </pt>
                <pt idx="3">
                  <v>0.1997694967345371</v>
                </pt>
                <pt idx="4">
                  <formatCode>0</formatCode>
                  <v>1474</v>
                </pt>
                <pt idx="5">
                  <v>0.1656738226368439</v>
                </pt>
                <pt idx="6">
                  <formatCode>0</formatCode>
                  <v>1764</v>
                </pt>
                <pt idx="7">
                  <v>0.1746707594811368</v>
                </pt>
                <pt idx="8">
                  <formatCode>0</formatCode>
                  <v>1596</v>
                </pt>
                <pt idx="9">
                  <v>0.1899321670831846</v>
                </pt>
                <pt idx="10">
                  <formatCode>0</formatCode>
                  <v>1409</v>
                </pt>
                <pt idx="11">
                  <v>0.2124227348107945</v>
                </pt>
                <pt idx="12">
                  <formatCode>0</formatCode>
                  <v>1510</v>
                </pt>
                <pt idx="13">
                  <v>0.1565253446667358</v>
                </pt>
                <pt idx="14">
                  <formatCode>0</formatCode>
                  <v>1412</v>
                </pt>
                <pt idx="15">
                  <v>0.1457322737124574</v>
                </pt>
                <pt idx="16">
                  <formatCode>0</formatCode>
                  <v>1459</v>
                </pt>
                <pt idx="17">
                  <v>0.1518684292703237</v>
                </pt>
                <pt idx="18">
                  <formatCode>0</formatCode>
                  <v>1700</v>
                </pt>
                <pt idx="19">
                  <v>0.1076562598948768</v>
                </pt>
                <pt idx="20">
                  <formatCode>0</formatCode>
                  <v>1905</v>
                </pt>
                <pt idx="21">
                  <v>0.1167279411764706</v>
                </pt>
                <pt idx="22">
                  <formatCode>0</formatCode>
                  <v>1716</v>
                </pt>
                <pt idx="23">
                  <v>0.142655249812952</v>
                </pt>
                <pt idx="24">
                  <formatCode>0</formatCode>
                  <v>1529</v>
                </pt>
                <pt idx="25">
                  <v>0.1639678284182306</v>
                </pt>
                <pt idx="26">
                  <formatCode>0</formatCode>
                  <v>1781</v>
                </pt>
                <pt idx="27">
                  <v>0.1141081496668375</v>
                </pt>
                <pt idx="28">
                  <formatCode>0</formatCode>
                  <v>2119</v>
                </pt>
                <pt idx="29">
                  <v>0.1120748928968107</v>
                </pt>
                <pt idx="30">
                  <formatCode>0</formatCode>
                  <v>1957</v>
                </pt>
                <pt idx="31">
                  <v>0.1396959097722892</v>
                </pt>
                <pt idx="32">
                  <formatCode>0</formatCode>
                  <v>1856</v>
                </pt>
                <pt idx="33">
                  <v>0.161728825374695</v>
                </pt>
                <pt idx="34">
                  <formatCode>0</formatCode>
                  <v>1916</v>
                </pt>
                <pt idx="35">
                  <v>0.1591362126245847</v>
                </pt>
                <pt idx="36">
                  <formatCode>0</formatCode>
                  <v>1755</v>
                </pt>
                <pt idx="37">
                  <v>0.1935804103242885</v>
                </pt>
                <pt idx="38">
                  <formatCode>0</formatCode>
                  <v>1616</v>
                </pt>
                <pt idx="39">
                  <v>0.2071794871794872</v>
                </pt>
                <pt idx="40">
                  <formatCode>0</formatCode>
                  <v>1975</v>
                </pt>
                <pt idx="41">
                  <v>0.2008134214539908</v>
                </pt>
                <pt idx="42">
                  <formatCode>0</formatCode>
                  <v>2260</v>
                </pt>
                <pt idx="43">
                  <v>0.2304476394412155</v>
                </pt>
                <pt idx="44">
                  <formatCode>0</formatCode>
                  <v>1865</v>
                </pt>
                <pt idx="45">
                  <v>0.2757244234180958</v>
                </pt>
                <pt idx="46">
                  <formatCode>0</formatCode>
                  <v>1921</v>
                </pt>
                <pt idx="47">
                  <v>0.2535638859556494</v>
                </pt>
                <pt idx="48">
                  <formatCode>0</formatCode>
                  <v>1930</v>
                </pt>
                <pt idx="49">
                  <v>0.1903540783114706</v>
                </pt>
                <pt idx="50">
                  <formatCode>0</formatCode>
                  <v>1631</v>
                </pt>
                <pt idx="51">
                  <v>0.2233328768999041</v>
                </pt>
                <pt idx="52">
                  <formatCode>0</formatCode>
                  <v>1471</v>
                </pt>
                <pt idx="53">
                  <v>0.2403202091161575</v>
                </pt>
                <pt idx="54">
                  <formatCode>0</formatCode>
                  <v>1879</v>
                </pt>
                <pt idx="55">
                  <v>0.2014365351629503</v>
                </pt>
              </numCache>
            </numRef>
          </val>
          <smooth val="0"/>
        </ser>
        <ser>
          <idx val="1"/>
          <order val="1"/>
          <tx>
            <strRef>
              <f>Февраль!$A$17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Февраль!$B$17:$BE$17</f>
              <numCache>
                <formatCode>0.00%</formatCode>
                <ptCount val="56"/>
                <pt idx="0">
                  <formatCode>0</formatCode>
                  <v>1199</v>
                </pt>
                <pt idx="1">
                  <v>0.7498436522826767</v>
                </pt>
                <pt idx="2">
                  <formatCode>0</formatCode>
                  <v>1201</v>
                </pt>
                <pt idx="3">
                  <v>0.7698717948717949</v>
                </pt>
                <pt idx="4">
                  <formatCode>0</formatCode>
                  <v>1107</v>
                </pt>
                <pt idx="5">
                  <v>0.7510176390773405</v>
                </pt>
                <pt idx="6">
                  <formatCode>0</formatCode>
                  <v>1301</v>
                </pt>
                <pt idx="7">
                  <v>0.7375283446712018</v>
                </pt>
                <pt idx="8">
                  <formatCode>0</formatCode>
                  <v>1187</v>
                </pt>
                <pt idx="9">
                  <v>0.743734335839599</v>
                </pt>
                <pt idx="10">
                  <formatCode>0</formatCode>
                  <v>1036</v>
                </pt>
                <pt idx="11">
                  <v>0.7352732434350603</v>
                </pt>
                <pt idx="12">
                  <formatCode>0</formatCode>
                  <v>1139</v>
                </pt>
                <pt idx="13">
                  <v>0.7543046357615895</v>
                </pt>
                <pt idx="14">
                  <formatCode>0</formatCode>
                  <v>1023</v>
                </pt>
                <pt idx="15">
                  <v>0.7245042492917847</v>
                </pt>
                <pt idx="16">
                  <formatCode>0</formatCode>
                  <v>1052</v>
                </pt>
                <pt idx="17">
                  <v>0.7210418094585332</v>
                </pt>
                <pt idx="18">
                  <formatCode>0</formatCode>
                  <v>1178</v>
                </pt>
                <pt idx="19">
                  <v>0.6929411764705883</v>
                </pt>
                <pt idx="20">
                  <formatCode>0</formatCode>
                  <v>1374</v>
                </pt>
                <pt idx="21">
                  <v>0.721259842519685</v>
                </pt>
                <pt idx="22">
                  <formatCode>0</formatCode>
                  <v>1285</v>
                </pt>
                <pt idx="23">
                  <v>0.7488344988344988</v>
                </pt>
                <pt idx="24">
                  <formatCode>0</formatCode>
                  <v>1119</v>
                </pt>
                <pt idx="25">
                  <v>0.7318508829300197</v>
                </pt>
                <pt idx="26">
                  <formatCode>0</formatCode>
                  <v>1356</v>
                </pt>
                <pt idx="27">
                  <v>0.7613700168444694</v>
                </pt>
                <pt idx="28">
                  <formatCode>0</formatCode>
                  <v>1555</v>
                </pt>
                <pt idx="29">
                  <v>0.7338367154318075</v>
                </pt>
                <pt idx="30">
                  <formatCode>0</formatCode>
                  <v>1449</v>
                </pt>
                <pt idx="31">
                  <v>0.7404190086867655</v>
                </pt>
                <pt idx="32">
                  <formatCode>0</formatCode>
                  <v>1410</v>
                </pt>
                <pt idx="33">
                  <v>0.759698275862069</v>
                </pt>
                <pt idx="34">
                  <formatCode>0</formatCode>
                  <v>1447</v>
                </pt>
                <pt idx="35">
                  <v>0.7552192066805845</v>
                </pt>
                <pt idx="36">
                  <formatCode>0</formatCode>
                  <v>1320</v>
                </pt>
                <pt idx="37">
                  <v>0.7521367521367521</v>
                </pt>
                <pt idx="38">
                  <formatCode>0</formatCode>
                  <v>1201</v>
                </pt>
                <pt idx="39">
                  <v>0.7431930693069307</v>
                </pt>
                <pt idx="40">
                  <formatCode>0</formatCode>
                  <v>1475</v>
                </pt>
                <pt idx="41">
                  <v>0.7468354430379747</v>
                </pt>
                <pt idx="42">
                  <formatCode>0</formatCode>
                  <v>1718</v>
                </pt>
                <pt idx="43">
                  <v>0.7601769911504425</v>
                </pt>
                <pt idx="44">
                  <formatCode>0</formatCode>
                  <v>1431</v>
                </pt>
                <pt idx="45">
                  <v>0.7672922252010724</v>
                </pt>
                <pt idx="46">
                  <formatCode>0</formatCode>
                  <v>1343</v>
                </pt>
                <pt idx="47">
                  <v>0.6991150442477876</v>
                </pt>
                <pt idx="48">
                  <formatCode>0</formatCode>
                  <v>1466</v>
                </pt>
                <pt idx="49">
                  <v>0.7595854922279792</v>
                </pt>
                <pt idx="50">
                  <formatCode>0</formatCode>
                  <v>1227</v>
                </pt>
                <pt idx="51">
                  <v>0.7522992029429798</v>
                </pt>
                <pt idx="52">
                  <formatCode>0</formatCode>
                  <v>1117</v>
                </pt>
                <pt idx="53">
                  <v>0.7593473827328348</v>
                </pt>
                <pt idx="54">
                  <formatCode>0</formatCode>
                  <v>1448</v>
                </pt>
                <pt idx="55">
                  <v>0.7706226716338478</v>
                </pt>
              </numCache>
            </numRef>
          </val>
          <smooth val="0"/>
        </ser>
        <ser>
          <idx val="2"/>
          <order val="2"/>
          <tx>
            <strRef>
              <f>Февраль!$A$18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Февраль!$B$18:$BE$18</f>
              <numCache>
                <formatCode>0.00%</formatCode>
                <ptCount val="56"/>
                <pt idx="0">
                  <formatCode>0</formatCode>
                  <v>1041</v>
                </pt>
                <pt idx="1">
                  <v>0.651031894934334</v>
                </pt>
                <pt idx="2">
                  <formatCode>0</formatCode>
                  <v>1106</v>
                </pt>
                <pt idx="3">
                  <v>0.708974358974359</v>
                </pt>
                <pt idx="4">
                  <formatCode>0</formatCode>
                  <v>1030</v>
                </pt>
                <pt idx="5">
                  <v>0.6987788331071914</v>
                </pt>
                <pt idx="6">
                  <formatCode>0</formatCode>
                  <v>1190</v>
                </pt>
                <pt idx="7">
                  <v>0.6746031746031746</v>
                </pt>
                <pt idx="8">
                  <formatCode>0</formatCode>
                  <v>1095</v>
                </pt>
                <pt idx="9">
                  <v>0.6860902255639098</v>
                </pt>
                <pt idx="10">
                  <formatCode>0</formatCode>
                  <v>950</v>
                </pt>
                <pt idx="11">
                  <v>0.674237047551455</v>
                </pt>
                <pt idx="12">
                  <formatCode>0</formatCode>
                  <v>1064</v>
                </pt>
                <pt idx="13">
                  <v>0.704635761589404</v>
                </pt>
                <pt idx="14">
                  <formatCode>0</formatCode>
                  <v>949</v>
                </pt>
                <pt idx="15">
                  <v>0.6720963172804533</v>
                </pt>
                <pt idx="16">
                  <formatCode>0</formatCode>
                  <v>972</v>
                </pt>
                <pt idx="17">
                  <v>0.6662097326936258</v>
                </pt>
                <pt idx="18">
                  <formatCode>0</formatCode>
                  <v>1092</v>
                </pt>
                <pt idx="19">
                  <v>0.6423529411764706</v>
                </pt>
                <pt idx="20">
                  <formatCode>0</formatCode>
                  <v>1298</v>
                </pt>
                <pt idx="21">
                  <v>0.6813648293963255</v>
                </pt>
                <pt idx="22">
                  <formatCode>0</formatCode>
                  <v>1207</v>
                </pt>
                <pt idx="23">
                  <v>0.7033799533799534</v>
                </pt>
                <pt idx="24">
                  <formatCode>0</formatCode>
                  <v>1039</v>
                </pt>
                <pt idx="25">
                  <v>0.6795291039895357</v>
                </pt>
                <pt idx="26">
                  <formatCode>0</formatCode>
                  <v>1265</v>
                </pt>
                <pt idx="27">
                  <v>0.7102751263335205</v>
                </pt>
                <pt idx="28">
                  <formatCode>0</formatCode>
                  <v>1444</v>
                </pt>
                <pt idx="29">
                  <v>0.681453515809344</v>
                </pt>
                <pt idx="30">
                  <formatCode>0</formatCode>
                  <v>1339</v>
                </pt>
                <pt idx="31">
                  <v>0.6842105263157895</v>
                </pt>
                <pt idx="32">
                  <formatCode>0</formatCode>
                  <v>1312</v>
                </pt>
                <pt idx="33">
                  <v>0.7068965517241379</v>
                </pt>
                <pt idx="34">
                  <formatCode>0</formatCode>
                  <v>1350</v>
                </pt>
                <pt idx="35">
                  <v>0.7045929018789144</v>
                </pt>
                <pt idx="36">
                  <formatCode>0</formatCode>
                  <v>1239</v>
                </pt>
                <pt idx="37">
                  <v>0.705982905982906</v>
                </pt>
                <pt idx="38">
                  <formatCode>0</formatCode>
                  <v>1121</v>
                </pt>
                <pt idx="39">
                  <v>0.6936881188118812</v>
                </pt>
                <pt idx="40">
                  <formatCode>0</formatCode>
                  <v>1381</v>
                </pt>
                <pt idx="41">
                  <v>0.6992405063291139</v>
                </pt>
                <pt idx="42">
                  <formatCode>0</formatCode>
                  <v>1583</v>
                </pt>
                <pt idx="43">
                  <v>0.7004424778761061</v>
                </pt>
                <pt idx="44">
                  <formatCode>0</formatCode>
                  <v>1328</v>
                </pt>
                <pt idx="45">
                  <v>0.7120643431635388</v>
                </pt>
                <pt idx="46">
                  <formatCode>0</formatCode>
                  <v>1251</v>
                </pt>
                <pt idx="47">
                  <v>0.6512233211868819</v>
                </pt>
                <pt idx="48">
                  <formatCode>0</formatCode>
                  <v>1389</v>
                </pt>
                <pt idx="49">
                  <v>0.7196891191709844</v>
                </pt>
                <pt idx="50">
                  <formatCode>0</formatCode>
                  <v>1131</v>
                </pt>
                <pt idx="51">
                  <v>0.6934396076026977</v>
                </pt>
                <pt idx="52">
                  <formatCode>0</formatCode>
                  <v>1057</v>
                </pt>
                <pt idx="53">
                  <v>0.7185588035350102</v>
                </pt>
                <pt idx="54">
                  <formatCode>0</formatCode>
                  <v>1346</v>
                </pt>
                <pt idx="55">
                  <v>0.7163384779137839</v>
                </pt>
              </numCache>
            </numRef>
          </val>
          <smooth val="0"/>
        </ser>
        <ser>
          <idx val="3"/>
          <order val="3"/>
          <tx>
            <strRef>
              <f>Февраль!$A$19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Февраль!$B$19:$BE$19</f>
              <numCache>
                <formatCode>0.00%</formatCode>
                <ptCount val="56"/>
                <pt idx="0">
                  <formatCode>0</formatCode>
                  <v>968</v>
                </pt>
                <pt idx="1">
                  <v>0.6053783614759225</v>
                </pt>
                <pt idx="2">
                  <formatCode>0</formatCode>
                  <v>1033</v>
                </pt>
                <pt idx="3">
                  <v>0.6621794871794872</v>
                </pt>
                <pt idx="4">
                  <formatCode>0</formatCode>
                  <v>983</v>
                </pt>
                <pt idx="5">
                  <v>0.6668928086838535</v>
                </pt>
                <pt idx="6">
                  <formatCode>0</formatCode>
                  <v>1114</v>
                </pt>
                <pt idx="7">
                  <v>0.6315192743764172</v>
                </pt>
                <pt idx="8">
                  <formatCode>0</formatCode>
                  <v>1017</v>
                </pt>
                <pt idx="9">
                  <v>0.6372180451127819</v>
                </pt>
                <pt idx="10">
                  <formatCode>0</formatCode>
                  <v>877</v>
                </pt>
                <pt idx="11">
                  <v>0.6224272533711852</v>
                </pt>
                <pt idx="12">
                  <formatCode>0</formatCode>
                  <v>1006</v>
                </pt>
                <pt idx="13">
                  <v>0.6662251655629139</v>
                </pt>
                <pt idx="14">
                  <formatCode>0</formatCode>
                  <v>895</v>
                </pt>
                <pt idx="15">
                  <v>0.6338526912181303</v>
                </pt>
                <pt idx="16">
                  <formatCode>0</formatCode>
                  <v>921</v>
                </pt>
                <pt idx="17">
                  <v>0.6312542837559972</v>
                </pt>
                <pt idx="18">
                  <formatCode>0</formatCode>
                  <v>1042</v>
                </pt>
                <pt idx="19">
                  <v>0.6129411764705882</v>
                </pt>
                <pt idx="20">
                  <formatCode>0</formatCode>
                  <v>1207</v>
                </pt>
                <pt idx="21">
                  <v>0.6335958005249344</v>
                </pt>
                <pt idx="22">
                  <formatCode>0</formatCode>
                  <v>1139</v>
                </pt>
                <pt idx="23">
                  <v>0.6637529137529138</v>
                </pt>
                <pt idx="24">
                  <formatCode>0</formatCode>
                  <v>988</v>
                </pt>
                <pt idx="25">
                  <v>0.6461739699149771</v>
                </pt>
                <pt idx="26">
                  <formatCode>0</formatCode>
                  <v>1195</v>
                </pt>
                <pt idx="27">
                  <v>0.6709713644020213</v>
                </pt>
                <pt idx="28">
                  <formatCode>0</formatCode>
                  <v>1323</v>
                </pt>
                <pt idx="29">
                  <v>0.6243511090136857</v>
                </pt>
                <pt idx="30">
                  <formatCode>0</formatCode>
                  <v>1278</v>
                </pt>
                <pt idx="31">
                  <v>0.6530403679100665</v>
                </pt>
                <pt idx="32">
                  <formatCode>0</formatCode>
                  <v>1226</v>
                </pt>
                <pt idx="33">
                  <v>0.6605603448275862</v>
                </pt>
                <pt idx="34">
                  <formatCode>0</formatCode>
                  <v>1295</v>
                </pt>
                <pt idx="35">
                  <v>0.6758872651356994</v>
                </pt>
                <pt idx="36">
                  <formatCode>0</formatCode>
                  <v>1167</v>
                </pt>
                <pt idx="37">
                  <v>0.6649572649572649</v>
                </pt>
                <pt idx="38">
                  <formatCode>0</formatCode>
                  <v>1072</v>
                </pt>
                <pt idx="39">
                  <v>0.6633663366336634</v>
                </pt>
                <pt idx="40">
                  <formatCode>0</formatCode>
                  <v>1306</v>
                </pt>
                <pt idx="41">
                  <v>0.6612658227848102</v>
                </pt>
                <pt idx="42">
                  <formatCode>0</formatCode>
                  <v>1507</v>
                </pt>
                <pt idx="43">
                  <v>0.6668141592920354</v>
                </pt>
                <pt idx="44">
                  <formatCode>0</formatCode>
                  <v>1242</v>
                </pt>
                <pt idx="45">
                  <v>0.6659517426273458</v>
                </pt>
                <pt idx="46">
                  <formatCode>0</formatCode>
                  <v>930</v>
                </pt>
                <pt idx="47">
                  <v>0.4841228526808954</v>
                </pt>
                <pt idx="48">
                  <formatCode>0</formatCode>
                  <v>1308</v>
                </pt>
                <pt idx="49">
                  <v>0.677720207253886</v>
                </pt>
                <pt idx="50">
                  <formatCode>0</formatCode>
                  <v>1047</v>
                </pt>
                <pt idx="51">
                  <v>0.6419374616799509</v>
                </pt>
                <pt idx="52">
                  <formatCode>0</formatCode>
                  <v>1009</v>
                </pt>
                <pt idx="53">
                  <v>0.6859279401767505</v>
                </pt>
                <pt idx="54">
                  <formatCode>0</formatCode>
                  <v>1253</v>
                </pt>
                <pt idx="55">
                  <v>0.6668440659925492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Март!$A$15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Март!$B$1:$AI$1</f>
              <strCache>
                <ptCount val="34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</strCache>
            </strRef>
          </cat>
          <val>
            <numRef>
              <f>Март!$B$15:$AI$15</f>
              <numCache>
                <formatCode>0.00%</formatCode>
                <ptCount val="34"/>
                <pt idx="0">
                  <formatCode>0</formatCode>
                  <v>1483</v>
                </pt>
                <pt idx="1">
                  <v>0.1708328533579081</v>
                </pt>
                <pt idx="2">
                  <formatCode>0</formatCode>
                  <v>1560</v>
                </pt>
                <pt idx="3">
                  <v>0.176830650646112</v>
                </pt>
                <pt idx="4">
                  <formatCode>0</formatCode>
                  <v>1531</v>
                </pt>
                <pt idx="5">
                  <v>0.1535606820461384</v>
                </pt>
                <pt idx="6">
                  <formatCode>0</formatCode>
                  <v>1525</v>
                </pt>
                <pt idx="7">
                  <v>0.1704101016873394</v>
                </pt>
                <pt idx="8">
                  <formatCode>0</formatCode>
                  <v>2065</v>
                </pt>
                <pt idx="9">
                  <v>0.183359971585864</v>
                </pt>
                <pt idx="10">
                  <formatCode>0</formatCode>
                  <v>1638</v>
                </pt>
                <pt idx="11">
                  <v>0.2185748598879103</v>
                </pt>
                <pt idx="12">
                  <formatCode>0</formatCode>
                  <v>1827</v>
                </pt>
                <pt idx="13">
                  <v>0.2107752653437933</v>
                </pt>
                <pt idx="14">
                  <formatCode>0</formatCode>
                  <v>1442</v>
                </pt>
                <pt idx="15">
                  <v>0.2465800273597811</v>
                </pt>
                <pt idx="16">
                  <formatCode>0</formatCode>
                  <v>1430</v>
                </pt>
                <pt idx="17">
                  <v>0.1296699310845122</v>
                </pt>
                <pt idx="18">
                  <formatCode>0</formatCode>
                  <v>1760</v>
                </pt>
                <pt idx="19">
                  <v>0.1076979561865133</v>
                </pt>
                <pt idx="20">
                  <formatCode>0</formatCode>
                  <v>1900</v>
                </pt>
                <pt idx="21">
                  <v>0.1133448666706437</v>
                </pt>
                <pt idx="22">
                  <formatCode>0</formatCode>
                  <v>1720</v>
                </pt>
                <pt idx="23">
                  <v>0.1266102318733898</v>
                </pt>
                <pt idx="24">
                  <formatCode>0</formatCode>
                  <v>1476</v>
                </pt>
                <pt idx="25">
                  <v>0.1352763266428375</v>
                </pt>
                <pt idx="26">
                  <formatCode>0</formatCode>
                  <v>1815</v>
                </pt>
                <pt idx="27">
                  <v>0.1071238859706073</v>
                </pt>
                <pt idx="28">
                  <formatCode>0</formatCode>
                  <v>2050</v>
                </pt>
                <pt idx="29">
                  <v>0.0981189872206002</v>
                </pt>
                <pt idx="30">
                  <formatCode>0</formatCode>
                  <v>2050</v>
                </pt>
                <pt idx="31">
                  <v>0.1225856604676194</v>
                </pt>
                <pt idx="32">
                  <formatCode>0</formatCode>
                  <v>2050</v>
                </pt>
                <pt idx="33">
                  <v>0.1448046902592357</v>
                </pt>
              </numCache>
            </numRef>
          </val>
          <smooth val="0"/>
        </ser>
        <ser>
          <idx val="11"/>
          <order val="1"/>
          <tx>
            <strRef>
              <f>Март!$A$16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Март!$B$1:$AI$1</f>
              <strCache>
                <ptCount val="34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</strCache>
            </strRef>
          </cat>
          <val>
            <numRef>
              <f>Март!$B$16:$AI$16</f>
              <numCache>
                <formatCode>0.00%</formatCode>
                <ptCount val="34"/>
                <pt idx="0">
                  <formatCode>0</formatCode>
                  <v>1111</v>
                </pt>
                <pt idx="1">
                  <v>0.7491571139581928</v>
                </pt>
                <pt idx="2">
                  <formatCode>0</formatCode>
                  <v>1165</v>
                </pt>
                <pt idx="3">
                  <v>0.7467948717948718</v>
                </pt>
                <pt idx="4">
                  <formatCode>0</formatCode>
                  <v>1101</v>
                </pt>
                <pt idx="5">
                  <v>0.7191378184193338</v>
                </pt>
                <pt idx="6">
                  <formatCode>0</formatCode>
                  <v>1122</v>
                </pt>
                <pt idx="7">
                  <v>0.7357377049180328</v>
                </pt>
                <pt idx="8">
                  <formatCode>0</formatCode>
                  <v>1522</v>
                </pt>
                <pt idx="9">
                  <v>0.7370460048426151</v>
                </pt>
                <pt idx="10">
                  <formatCode>0</formatCode>
                  <v>1205</v>
                </pt>
                <pt idx="11">
                  <v>0.7356532356532357</v>
                </pt>
                <pt idx="12">
                  <formatCode>0</formatCode>
                  <v>1394</v>
                </pt>
                <pt idx="13">
                  <v>0.7629994526546251</v>
                </pt>
                <pt idx="14">
                  <formatCode>0</formatCode>
                  <v>1045</v>
                </pt>
                <pt idx="15">
                  <v>0.7246879334257975</v>
                </pt>
                <pt idx="16">
                  <formatCode>0</formatCode>
                  <v>1057</v>
                </pt>
                <pt idx="17">
                  <v>0.7391608391608392</v>
                </pt>
                <pt idx="18">
                  <formatCode>0</formatCode>
                  <v>1269</v>
                </pt>
                <pt idx="19">
                  <v>0.7210227272727273</v>
                </pt>
                <pt idx="20">
                  <formatCode>0</formatCode>
                  <v>1355</v>
                </pt>
                <pt idx="21">
                  <v>0.7131578947368421</v>
                </pt>
                <pt idx="22">
                  <formatCode>0</formatCode>
                  <v>1241</v>
                </pt>
                <pt idx="23">
                  <v>0.7215116279069768</v>
                </pt>
                <pt idx="24">
                  <formatCode>0</formatCode>
                  <v>1087</v>
                </pt>
                <pt idx="25">
                  <v>0.736449864498645</v>
                </pt>
                <pt idx="26">
                  <formatCode>0</formatCode>
                  <v>1318</v>
                </pt>
                <pt idx="27">
                  <v>0.7261707988980717</v>
                </pt>
                <pt idx="28">
                  <formatCode>0</formatCode>
                  <v>1452</v>
                </pt>
                <pt idx="29">
                  <v>0.7082926829268292</v>
                </pt>
                <pt idx="30">
                  <formatCode>0</formatCode>
                  <v>1452</v>
                </pt>
                <pt idx="31">
                  <v>0.7082926829268292</v>
                </pt>
                <pt idx="32">
                  <formatCode>0</formatCode>
                  <v>1452</v>
                </pt>
                <pt idx="33">
                  <v>0.7082926829268292</v>
                </pt>
              </numCache>
            </numRef>
          </val>
          <smooth val="0"/>
        </ser>
        <ser>
          <idx val="12"/>
          <order val="2"/>
          <tx>
            <strRef>
              <f>Март!$A$17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Март!$B$1:$AI$1</f>
              <strCache>
                <ptCount val="34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</strCache>
            </strRef>
          </cat>
          <val>
            <numRef>
              <f>Март!$B$17:$AI$17</f>
              <numCache>
                <formatCode>0.00%</formatCode>
                <ptCount val="34"/>
                <pt idx="0">
                  <formatCode>0</formatCode>
                  <v>1045</v>
                </pt>
                <pt idx="1">
                  <v>0.7046527309507754</v>
                </pt>
                <pt idx="2">
                  <formatCode>0</formatCode>
                  <v>1101</v>
                </pt>
                <pt idx="3">
                  <v>0.7057692307692308</v>
                </pt>
                <pt idx="4">
                  <formatCode>0</formatCode>
                  <v>1038</v>
                </pt>
                <pt idx="5">
                  <v>0.6779882429784455</v>
                </pt>
                <pt idx="6">
                  <formatCode>0</formatCode>
                  <v>1023</v>
                </pt>
                <pt idx="7">
                  <v>0.6708196721311476</v>
                </pt>
                <pt idx="8">
                  <formatCode>0</formatCode>
                  <v>1416</v>
                </pt>
                <pt idx="9">
                  <v>0.6857142857142857</v>
                </pt>
                <pt idx="10">
                  <formatCode>0</formatCode>
                  <v>1136</v>
                </pt>
                <pt idx="11">
                  <v>0.6935286935286935</v>
                </pt>
                <pt idx="12">
                  <formatCode>0</formatCode>
                  <v>1305</v>
                </pt>
                <pt idx="13">
                  <v>0.7142857142857143</v>
                </pt>
                <pt idx="14">
                  <formatCode>0</formatCode>
                  <v>989</v>
                </pt>
                <pt idx="15">
                  <v>0.6858529819694869</v>
                </pt>
                <pt idx="16">
                  <formatCode>0</formatCode>
                  <v>1001</v>
                </pt>
                <pt idx="17">
                  <v>0.7</v>
                </pt>
                <pt idx="18">
                  <formatCode>0</formatCode>
                  <v>1178</v>
                </pt>
                <pt idx="19">
                  <v>0.6693181818181818</v>
                </pt>
                <pt idx="20">
                  <formatCode>0</formatCode>
                  <v>1265</v>
                </pt>
                <pt idx="21">
                  <v>0.6657894736842105</v>
                </pt>
                <pt idx="22">
                  <formatCode>0</formatCode>
                  <v>1159</v>
                </pt>
                <pt idx="23">
                  <v>0.6738372093023256</v>
                </pt>
                <pt idx="24">
                  <formatCode>0</formatCode>
                  <v>991</v>
                </pt>
                <pt idx="25">
                  <v>0.6714092140921409</v>
                </pt>
                <pt idx="26">
                  <formatCode>0</formatCode>
                  <v>1248</v>
                </pt>
                <pt idx="27">
                  <v>0.687603305785124</v>
                </pt>
                <pt idx="28">
                  <formatCode>0</formatCode>
                  <v>1352</v>
                </pt>
                <pt idx="29">
                  <v>0.6595121951219513</v>
                </pt>
                <pt idx="30">
                  <formatCode>0</formatCode>
                  <v>1352</v>
                </pt>
                <pt idx="31">
                  <v>0.6595121951219513</v>
                </pt>
                <pt idx="32">
                  <formatCode>0</formatCode>
                  <v>1352</v>
                </pt>
                <pt idx="33">
                  <v>0.6595121951219513</v>
                </pt>
              </numCache>
            </numRef>
          </val>
          <smooth val="0"/>
        </ser>
        <ser>
          <idx val="13"/>
          <order val="3"/>
          <tx>
            <strRef>
              <f>Март!$A$18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Март!$B$1:$AI$1</f>
              <strCache>
                <ptCount val="34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</strCache>
            </strRef>
          </cat>
          <val>
            <numRef>
              <f>Март!$B$18:$AI$18</f>
              <numCache>
                <formatCode>0.00%</formatCode>
                <ptCount val="34"/>
                <pt idx="0">
                  <formatCode>0</formatCode>
                  <v>983</v>
                </pt>
                <pt idx="1">
                  <v>0.6628455832771409</v>
                </pt>
                <pt idx="2">
                  <formatCode>0</formatCode>
                  <v>1032</v>
                </pt>
                <pt idx="3">
                  <v>0.6615384615384615</v>
                </pt>
                <pt idx="4">
                  <formatCode>0</formatCode>
                  <v>996</v>
                </pt>
                <pt idx="5">
                  <v>0.6505551926845199</v>
                </pt>
                <pt idx="6">
                  <formatCode>0</formatCode>
                  <v>954</v>
                </pt>
                <pt idx="7">
                  <v>0.6255737704918033</v>
                </pt>
                <pt idx="8">
                  <formatCode>0</formatCode>
                  <v>1337</v>
                </pt>
                <pt idx="9">
                  <v>0.6474576271186441</v>
                </pt>
                <pt idx="10">
                  <formatCode>0</formatCode>
                  <v>1057</v>
                </pt>
                <pt idx="11">
                  <v>0.6452991452991453</v>
                </pt>
                <pt idx="12">
                  <formatCode>0</formatCode>
                  <v>1234</v>
                </pt>
                <pt idx="13">
                  <v>0.675424192665572</v>
                </pt>
                <pt idx="14">
                  <formatCode>0</formatCode>
                  <v>942</v>
                </pt>
                <pt idx="15">
                  <v>0.6532593619972261</v>
                </pt>
                <pt idx="16">
                  <formatCode>0</formatCode>
                  <v>950</v>
                </pt>
                <pt idx="17">
                  <v>0.6643356643356644</v>
                </pt>
                <pt idx="18">
                  <formatCode>0</formatCode>
                  <v>1121</v>
                </pt>
                <pt idx="19">
                  <v>0.6369318181818182</v>
                </pt>
                <pt idx="20">
                  <formatCode>0</formatCode>
                  <v>1196</v>
                </pt>
                <pt idx="21">
                  <v>0.6294736842105263</v>
                </pt>
                <pt idx="22">
                  <formatCode>0</formatCode>
                  <v>1090</v>
                </pt>
                <pt idx="23">
                  <v>0.6337209302325582</v>
                </pt>
                <pt idx="24">
                  <formatCode>0</formatCode>
                  <v>945</v>
                </pt>
                <pt idx="25">
                  <v>0.6402439024390244</v>
                </pt>
                <pt idx="26">
                  <formatCode>0</formatCode>
                  <v>1176</v>
                </pt>
                <pt idx="27">
                  <v>0.6479338842975206</v>
                </pt>
                <pt idx="28">
                  <formatCode>0</formatCode>
                  <v>1271</v>
                </pt>
                <pt idx="29">
                  <v>0.62</v>
                </pt>
                <pt idx="30">
                  <formatCode>0</formatCode>
                  <v>1271</v>
                </pt>
                <pt idx="31">
                  <v>0.62</v>
                </pt>
                <pt idx="32">
                  <formatCode>0</formatCode>
                  <v>1271</v>
                </pt>
                <pt idx="33">
                  <v>0.62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75</row>
      <rowOff>117022</rowOff>
    </from>
    <to>
      <col>13</col>
      <colOff>819150</colOff>
      <row>99</row>
      <rowOff>31297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0</colOff>
      <row>74</row>
      <rowOff>161925</rowOff>
    </from>
    <to>
      <col>13</col>
      <colOff>819150</colOff>
      <row>98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7"/>
  <sheetViews>
    <sheetView workbookViewId="0">
      <selection activeCell="N14" sqref="N14"/>
    </sheetView>
  </sheetViews>
  <sheetFormatPr baseColWidth="8" defaultColWidth="9.140625" defaultRowHeight="15"/>
  <cols>
    <col width="27.42578125" customWidth="1" style="72" min="1" max="1"/>
    <col width="14" customWidth="1" style="72" min="2" max="2"/>
    <col width="12.42578125" customWidth="1" style="72" min="3" max="3"/>
    <col width="11.28515625" customWidth="1" style="72" min="4" max="4"/>
    <col width="20.7109375" customWidth="1" style="72" min="5" max="5"/>
    <col width="21.28515625" customWidth="1" style="72" min="6" max="6"/>
    <col width="15" customWidth="1" style="72" min="7" max="7"/>
    <col width="14.7109375" customWidth="1" style="72" min="8" max="8"/>
    <col width="22.140625" customWidth="1" style="72" min="9" max="9"/>
    <col width="16.5703125" customWidth="1" style="72" min="10" max="10"/>
    <col width="18.140625" customWidth="1" style="72" min="11" max="11"/>
    <col width="16.28515625" customWidth="1" style="72" min="12" max="12"/>
    <col width="17.140625" customWidth="1" style="72" min="13" max="13"/>
    <col width="17.7109375" customWidth="1" style="71" min="14" max="14"/>
    <col width="9.140625" customWidth="1" style="71" min="15" max="22"/>
    <col width="9.140625" customWidth="1" style="71" min="23" max="16384"/>
  </cols>
  <sheetData>
    <row r="2">
      <c r="A2" s="81" t="inlineStr">
        <is>
          <t>Доход и прибыль считаем из расчёта, что: одна конверсия, т.е. договор приносит прибыль 1000 ₽</t>
        </is>
      </c>
    </row>
    <row r="3">
      <c r="A3" s="81" t="inlineStr">
        <is>
          <t>Рентабельность = Прибыль / Расход * 100%</t>
        </is>
      </c>
    </row>
    <row r="4">
      <c r="A4" s="81" t="n"/>
    </row>
    <row r="5">
      <c r="A5" s="82" t="n">
        <v>2021</v>
      </c>
    </row>
    <row r="6">
      <c r="A6" s="79" t="inlineStr">
        <is>
          <t xml:space="preserve">Дата </t>
        </is>
      </c>
      <c r="B6" s="73" t="inlineStr">
        <is>
          <t>Показы</t>
        </is>
      </c>
      <c r="C6" s="73" t="inlineStr">
        <is>
          <t>Клики</t>
        </is>
      </c>
      <c r="D6" s="73" t="inlineStr">
        <is>
          <t>CTR (%)</t>
        </is>
      </c>
      <c r="E6" s="86" t="inlineStr">
        <is>
          <t>Расход всего, руб.</t>
        </is>
      </c>
      <c r="F6" s="75" t="inlineStr">
        <is>
          <t>Ср. цена клика, руб.</t>
        </is>
      </c>
      <c r="G6" s="73" t="inlineStr">
        <is>
          <t>Глубина (стр.)</t>
        </is>
      </c>
      <c r="H6" s="73" t="inlineStr">
        <is>
          <t>Конверсия (%)</t>
        </is>
      </c>
      <c r="I6" s="73" t="inlineStr">
        <is>
          <t>Цена цели, руб.</t>
        </is>
      </c>
      <c r="J6" s="74" t="inlineStr">
        <is>
          <t>Конверсии, шт</t>
        </is>
      </c>
      <c r="K6" s="73" t="inlineStr">
        <is>
          <t>Рентабельность</t>
        </is>
      </c>
      <c r="L6" s="73" t="inlineStr">
        <is>
          <t xml:space="preserve">Доход, руб. </t>
        </is>
      </c>
      <c r="M6" s="87" t="inlineStr">
        <is>
          <t xml:space="preserve">Прибыль, руб. </t>
        </is>
      </c>
    </row>
    <row r="7">
      <c r="A7" s="80" t="inlineStr">
        <is>
          <t>Всего с 01.02.21 по 28.02.21</t>
        </is>
      </c>
      <c r="B7" s="88" t="n">
        <v>30328</v>
      </c>
      <c r="C7" s="88" t="n">
        <v>697</v>
      </c>
      <c r="D7" s="76" t="n">
        <v>2.3</v>
      </c>
      <c r="E7" s="77" t="n">
        <v>12840</v>
      </c>
      <c r="F7" s="77" t="n">
        <v>18.42</v>
      </c>
      <c r="G7" s="76" t="n">
        <v>2.78</v>
      </c>
      <c r="H7" s="76" t="n">
        <v>2.15</v>
      </c>
      <c r="I7" s="77" t="n">
        <v>856</v>
      </c>
      <c r="J7" s="76" t="n">
        <v>15</v>
      </c>
      <c r="K7" s="76" t="n">
        <v>0.17</v>
      </c>
      <c r="L7" s="77" t="n">
        <v>15000</v>
      </c>
      <c r="M7" s="78" t="n">
        <v>2160</v>
      </c>
      <c r="N7" s="71" t="inlineStr">
        <is>
          <t>*</t>
        </is>
      </c>
    </row>
    <row r="8">
      <c r="A8" s="80" t="inlineStr">
        <is>
          <t>Всего с 01.03.21 по 31.03.21</t>
        </is>
      </c>
      <c r="B8" s="88" t="n">
        <v>138086</v>
      </c>
      <c r="C8" s="88" t="n">
        <v>13909</v>
      </c>
      <c r="D8" s="76" t="n">
        <v>10.07</v>
      </c>
      <c r="E8" s="77" t="n">
        <v>110668</v>
      </c>
      <c r="F8" s="77" t="n">
        <v>7.96</v>
      </c>
      <c r="G8" s="76" t="n">
        <v>4.56</v>
      </c>
      <c r="H8" s="76" t="n">
        <v>7.81</v>
      </c>
      <c r="I8" s="77" t="n">
        <v>101.9</v>
      </c>
      <c r="J8" s="76" t="n">
        <v>1086</v>
      </c>
      <c r="K8" s="76" t="n">
        <v>8.81</v>
      </c>
      <c r="L8" s="77" t="n">
        <v>1086000</v>
      </c>
      <c r="M8" s="78" t="n">
        <v>975332</v>
      </c>
      <c r="N8" s="71" t="inlineStr">
        <is>
          <t>*</t>
        </is>
      </c>
    </row>
    <row r="9">
      <c r="A9" s="80" t="inlineStr">
        <is>
          <t>Всего с 01.04.21 по 30.04.21</t>
        </is>
      </c>
      <c r="B9" s="88" t="n">
        <v>161121</v>
      </c>
      <c r="C9" s="88" t="n">
        <v>19026</v>
      </c>
      <c r="D9" s="76" t="n">
        <v>11.81</v>
      </c>
      <c r="E9" s="77" t="n">
        <v>74778</v>
      </c>
      <c r="F9" s="77" t="n">
        <v>3.93</v>
      </c>
      <c r="G9" s="76" t="n">
        <v>4.34</v>
      </c>
      <c r="H9" s="76" t="n">
        <v>8.039999999999999</v>
      </c>
      <c r="I9" s="77" t="n">
        <v>48.91</v>
      </c>
      <c r="J9" s="76" t="n">
        <v>1529</v>
      </c>
      <c r="K9" s="76" t="n">
        <v>19.45</v>
      </c>
      <c r="L9" s="77" t="n">
        <v>1529000</v>
      </c>
      <c r="M9" s="78" t="n">
        <v>1454222</v>
      </c>
      <c r="N9" s="71" t="inlineStr">
        <is>
          <t>*</t>
        </is>
      </c>
    </row>
    <row r="10">
      <c r="A10" s="80" t="inlineStr">
        <is>
          <t>Всего с 01.05.21 по 31.05.21</t>
        </is>
      </c>
      <c r="B10" s="88" t="n">
        <v>328257</v>
      </c>
      <c r="C10" s="88" t="n">
        <v>32439</v>
      </c>
      <c r="D10" s="76" t="n">
        <v>9.880000000000001</v>
      </c>
      <c r="E10" s="77" t="n">
        <v>139620</v>
      </c>
      <c r="F10" s="77" t="n">
        <v>4.3</v>
      </c>
      <c r="G10" s="76" t="n">
        <v>4.22</v>
      </c>
      <c r="H10" s="76" t="n">
        <v>7.68</v>
      </c>
      <c r="I10" s="77" t="n">
        <v>56.03</v>
      </c>
      <c r="J10" s="76" t="n">
        <v>2492</v>
      </c>
      <c r="K10" s="76" t="n">
        <v>16.85</v>
      </c>
      <c r="L10" s="77" t="n">
        <v>2492000</v>
      </c>
      <c r="M10" s="78" t="n">
        <v>2352380</v>
      </c>
      <c r="N10" s="71" t="inlineStr">
        <is>
          <t>*</t>
        </is>
      </c>
    </row>
    <row r="11">
      <c r="A11" s="80" t="inlineStr">
        <is>
          <t>Всего с 01.06.21 по 30.06.21</t>
        </is>
      </c>
      <c r="B11" s="88" t="n">
        <v>286388</v>
      </c>
      <c r="C11" s="88" t="n">
        <v>29590</v>
      </c>
      <c r="D11" s="76" t="n">
        <v>10.33</v>
      </c>
      <c r="E11" s="77" t="n">
        <v>103680</v>
      </c>
      <c r="F11" s="77" t="n">
        <v>3.5</v>
      </c>
      <c r="G11" s="76" t="n">
        <v>4.19</v>
      </c>
      <c r="H11" s="76" t="n">
        <v>7.95</v>
      </c>
      <c r="I11" s="77" t="n">
        <v>44.06</v>
      </c>
      <c r="J11" s="76" t="n">
        <v>2353</v>
      </c>
      <c r="K11" s="76" t="n">
        <v>21.69</v>
      </c>
      <c r="L11" s="77" t="n">
        <v>2353000</v>
      </c>
      <c r="M11" s="78" t="n">
        <v>2249320</v>
      </c>
      <c r="N11" s="71" t="inlineStr">
        <is>
          <t>*</t>
        </is>
      </c>
    </row>
    <row r="12">
      <c r="A12" s="80" t="inlineStr">
        <is>
          <t>Всего с 01.07.21 по 31.07.21</t>
        </is>
      </c>
      <c r="B12" s="88" t="n">
        <v>177122</v>
      </c>
      <c r="C12" s="88" t="n">
        <v>27117</v>
      </c>
      <c r="D12" s="76" t="n">
        <v>15.31</v>
      </c>
      <c r="E12" s="77" t="n">
        <v>74760</v>
      </c>
      <c r="F12" s="77" t="n">
        <v>2.76</v>
      </c>
      <c r="G12" s="76" t="n">
        <v>4.3</v>
      </c>
      <c r="H12" s="76" t="n">
        <v>9.4</v>
      </c>
      <c r="I12" s="77" t="n">
        <v>29.34</v>
      </c>
      <c r="J12" s="76" t="n">
        <v>2548</v>
      </c>
      <c r="K12" s="76" t="n">
        <v>33.08</v>
      </c>
      <c r="L12" s="77" t="n">
        <v>2548000</v>
      </c>
      <c r="M12" s="78" t="n">
        <v>2473240</v>
      </c>
      <c r="N12" s="71" t="inlineStr">
        <is>
          <t>*</t>
        </is>
      </c>
    </row>
    <row r="13">
      <c r="A13" s="80" t="inlineStr">
        <is>
          <t xml:space="preserve">Всего с 01.08.21 по 31.08.21	</t>
        </is>
      </c>
      <c r="B13" s="88" t="n">
        <v>344731</v>
      </c>
      <c r="C13" s="88" t="n">
        <v>34803</v>
      </c>
      <c r="D13" s="76" t="n">
        <v>10.1</v>
      </c>
      <c r="E13" s="77" t="n">
        <v>120540</v>
      </c>
      <c r="F13" s="77" t="n">
        <v>3.46</v>
      </c>
      <c r="G13" s="76" t="n">
        <v>4.04</v>
      </c>
      <c r="H13" s="76" t="n">
        <v>9.25</v>
      </c>
      <c r="I13" s="77" t="n">
        <v>37.45</v>
      </c>
      <c r="J13" s="76" t="n">
        <v>3219</v>
      </c>
      <c r="K13" s="76" t="n">
        <v>25.7</v>
      </c>
      <c r="L13" s="77" t="n">
        <v>3219000</v>
      </c>
      <c r="M13" s="78" t="n">
        <v>3098460</v>
      </c>
      <c r="N13" s="71" t="inlineStr">
        <is>
          <t>*</t>
        </is>
      </c>
    </row>
    <row r="14">
      <c r="A14" s="80" t="inlineStr">
        <is>
          <t>Всего с 01.09.21 по 30.09.21</t>
        </is>
      </c>
      <c r="B14" s="88" t="n">
        <v>293688</v>
      </c>
      <c r="C14" s="88" t="n">
        <v>28920</v>
      </c>
      <c r="D14" s="76" t="n">
        <v>9.85</v>
      </c>
      <c r="E14" s="77" t="n">
        <v>82860</v>
      </c>
      <c r="F14" s="77" t="n">
        <v>2.87</v>
      </c>
      <c r="G14" s="76" t="n">
        <v>3.7</v>
      </c>
      <c r="H14" s="76" t="n">
        <v>9.76</v>
      </c>
      <c r="I14" s="77" t="n">
        <v>29.35</v>
      </c>
      <c r="J14" s="76" t="n">
        <v>2823</v>
      </c>
      <c r="K14" s="76" t="n">
        <v>33.07</v>
      </c>
      <c r="L14" s="77" t="n">
        <v>2823000</v>
      </c>
      <c r="M14" s="78" t="n">
        <v>2740140</v>
      </c>
      <c r="N14" s="71" t="inlineStr">
        <is>
          <t>*</t>
        </is>
      </c>
    </row>
    <row r="15">
      <c r="A15" s="80" t="inlineStr">
        <is>
          <t>Всего с 01.10.21 по 31.10.21</t>
        </is>
      </c>
      <c r="B15" s="88" t="n">
        <v>452097</v>
      </c>
      <c r="C15" s="88" t="n">
        <v>34881</v>
      </c>
      <c r="D15" s="76" t="n">
        <v>7.72</v>
      </c>
      <c r="E15" s="77" t="n">
        <v>106860</v>
      </c>
      <c r="F15" s="77" t="n">
        <v>3.06</v>
      </c>
      <c r="G15" s="76" t="n">
        <v>3.69</v>
      </c>
      <c r="H15" s="76" t="n">
        <v>10.32</v>
      </c>
      <c r="I15" s="77" t="n">
        <v>29.68</v>
      </c>
      <c r="J15" s="76" t="n">
        <v>3601</v>
      </c>
      <c r="K15" s="76" t="n">
        <v>32.7</v>
      </c>
      <c r="L15" s="77" t="n">
        <v>3601000</v>
      </c>
      <c r="M15" s="78" t="n">
        <v>3494140</v>
      </c>
      <c r="N15" s="148" t="n"/>
    </row>
    <row r="16">
      <c r="A16" s="80" t="inlineStr">
        <is>
          <t>Всего с 01.11.21 по 30.11.21</t>
        </is>
      </c>
      <c r="B16" s="88" t="n">
        <v>447328</v>
      </c>
      <c r="C16" s="88" t="n">
        <v>35573</v>
      </c>
      <c r="D16" s="76" t="n">
        <v>7.95</v>
      </c>
      <c r="E16" s="77" t="n">
        <v>110100</v>
      </c>
      <c r="F16" s="77" t="n">
        <v>3.1</v>
      </c>
      <c r="G16" s="76" t="n">
        <v>3.58</v>
      </c>
      <c r="H16" s="76" t="n">
        <v>9.66</v>
      </c>
      <c r="I16" s="77" t="n">
        <v>32.04</v>
      </c>
      <c r="J16" s="76" t="n">
        <v>3436</v>
      </c>
      <c r="K16" s="76" t="n">
        <v>30.21</v>
      </c>
      <c r="L16" s="77" t="n">
        <v>3436000</v>
      </c>
      <c r="M16" s="78" t="n">
        <v>3325900</v>
      </c>
      <c r="N16" s="148" t="n"/>
    </row>
    <row r="17">
      <c r="A17" s="80" t="inlineStr">
        <is>
          <t>Всего с 01.12.21 по 31.12.21</t>
        </is>
      </c>
      <c r="B17" s="88" t="n">
        <v>670646</v>
      </c>
      <c r="C17" s="88" t="n">
        <v>30109</v>
      </c>
      <c r="D17" s="76" t="n">
        <v>4.49</v>
      </c>
      <c r="E17" s="77" t="n">
        <v>105900</v>
      </c>
      <c r="F17" s="77" t="n">
        <v>3.52</v>
      </c>
      <c r="G17" s="76" t="n">
        <v>3.61</v>
      </c>
      <c r="H17" s="76" t="n">
        <v>9.41</v>
      </c>
      <c r="I17" s="77" t="n">
        <v>37.39</v>
      </c>
      <c r="J17" s="76" t="n">
        <v>2832</v>
      </c>
      <c r="K17" s="76" t="n">
        <v>25.74</v>
      </c>
      <c r="L17" s="77" t="n">
        <v>2832000</v>
      </c>
      <c r="M17" s="78" t="n">
        <v>2726100</v>
      </c>
      <c r="N17" s="148" t="n"/>
    </row>
    <row r="18">
      <c r="A18" s="89" t="inlineStr">
        <is>
          <t>Среднее значение</t>
        </is>
      </c>
      <c r="B18" s="90">
        <f>AVERAGE(B7:B17)</f>
        <v/>
      </c>
      <c r="C18" s="90">
        <f>AVERAGE(C7:C17)</f>
        <v/>
      </c>
      <c r="D18" s="91">
        <f>AVERAGE(D7:D17)</f>
        <v/>
      </c>
      <c r="E18" s="92">
        <f>AVERAGE(E7:E17)</f>
        <v/>
      </c>
      <c r="F18" s="93">
        <f>AVERAGE(F7:F17)</f>
        <v/>
      </c>
      <c r="G18" s="91">
        <f>AVERAGE(G7:G17)</f>
        <v/>
      </c>
      <c r="H18" s="91">
        <f>AVERAGE(H7:H17)</f>
        <v/>
      </c>
      <c r="I18" s="93">
        <f>AVERAGE(I7:I17)</f>
        <v/>
      </c>
      <c r="J18" s="94">
        <f>AVERAGE(J7:J17)</f>
        <v/>
      </c>
      <c r="K18" s="91">
        <f>AVERAGE(K7:K17)</f>
        <v/>
      </c>
      <c r="L18" s="99">
        <f>AVERAGE(L7:L17)</f>
        <v/>
      </c>
      <c r="M18" s="99">
        <f>AVERAGE(M7:M17)</f>
        <v/>
      </c>
      <c r="N18" s="148" t="n"/>
    </row>
    <row r="19">
      <c r="A19" s="95" t="inlineStr">
        <is>
          <t>Сумма</t>
        </is>
      </c>
      <c r="B19" s="90">
        <f>SUM(B7:B17)</f>
        <v/>
      </c>
      <c r="C19" s="90">
        <f>SUM(C7:C17)</f>
        <v/>
      </c>
      <c r="D19" s="96" t="n"/>
      <c r="E19" s="97">
        <f>SUM(E7:E17)</f>
        <v/>
      </c>
      <c r="F19" s="96" t="n"/>
      <c r="G19" s="96" t="n"/>
      <c r="H19" s="96" t="n"/>
      <c r="I19" s="96" t="n"/>
      <c r="J19" s="94">
        <f>SUM(J7:J17)</f>
        <v/>
      </c>
      <c r="K19" s="98" t="n"/>
      <c r="L19" s="100">
        <f>SUM(L7:L17)</f>
        <v/>
      </c>
      <c r="M19" s="100">
        <f>SUM(M7:M17)</f>
        <v/>
      </c>
      <c r="N19" s="148" t="n"/>
    </row>
    <row r="21">
      <c r="A21" s="82" t="n">
        <v>2022</v>
      </c>
    </row>
    <row r="22">
      <c r="A22" s="79" t="inlineStr">
        <is>
          <t xml:space="preserve">Дата </t>
        </is>
      </c>
      <c r="B22" s="73" t="inlineStr">
        <is>
          <t>Показы</t>
        </is>
      </c>
      <c r="C22" s="73" t="inlineStr">
        <is>
          <t>Клики</t>
        </is>
      </c>
      <c r="D22" s="73" t="inlineStr">
        <is>
          <t>CTR (%)</t>
        </is>
      </c>
      <c r="E22" s="86" t="inlineStr">
        <is>
          <t>Расход всего, руб.</t>
        </is>
      </c>
      <c r="F22" s="75" t="inlineStr">
        <is>
          <t>Ср. цена клика, руб.</t>
        </is>
      </c>
      <c r="G22" s="73" t="inlineStr">
        <is>
          <t>Глубина (стр.)</t>
        </is>
      </c>
      <c r="H22" s="73" t="inlineStr">
        <is>
          <t>Конверсия (%)</t>
        </is>
      </c>
      <c r="I22" s="73" t="inlineStr">
        <is>
          <t>Цена цели, руб.</t>
        </is>
      </c>
      <c r="J22" s="74" t="inlineStr">
        <is>
          <t>Конверсии, шт</t>
        </is>
      </c>
      <c r="K22" s="73" t="inlineStr">
        <is>
          <t>Рентабельность</t>
        </is>
      </c>
      <c r="L22" s="73" t="inlineStr">
        <is>
          <t xml:space="preserve">Доход, руб. </t>
        </is>
      </c>
      <c r="M22" s="87" t="inlineStr">
        <is>
          <t xml:space="preserve">Прибыль, руб. </t>
        </is>
      </c>
    </row>
    <row r="23">
      <c r="A23" s="80" t="inlineStr">
        <is>
          <t>Всего с 01.01.22 по 31.01.22</t>
        </is>
      </c>
      <c r="B23" s="88" t="n">
        <v>774836</v>
      </c>
      <c r="C23" s="88" t="n">
        <v>28811</v>
      </c>
      <c r="D23" s="76" t="n">
        <v>3.72</v>
      </c>
      <c r="E23" s="77" t="n">
        <v>99780</v>
      </c>
      <c r="F23" s="77" t="n">
        <v>3.46</v>
      </c>
      <c r="G23" s="76" t="n">
        <v>3.44</v>
      </c>
      <c r="H23" s="76" t="n">
        <v>8.66</v>
      </c>
      <c r="I23" s="77" t="n">
        <v>39.98</v>
      </c>
      <c r="J23" s="76" t="n">
        <v>2496</v>
      </c>
      <c r="K23" s="76" t="n">
        <v>24.02</v>
      </c>
      <c r="L23" s="77" t="n">
        <v>2496000</v>
      </c>
      <c r="M23" s="78" t="n">
        <v>2396220</v>
      </c>
    </row>
    <row r="24">
      <c r="A24" s="80" t="n"/>
      <c r="B24" s="88" t="n"/>
      <c r="C24" s="88" t="n"/>
      <c r="D24" s="76" t="n"/>
      <c r="E24" s="77" t="n"/>
      <c r="F24" s="77" t="n"/>
      <c r="G24" s="76" t="n"/>
      <c r="H24" s="76" t="n"/>
      <c r="I24" s="77" t="n"/>
      <c r="J24" s="76" t="n"/>
      <c r="K24" s="76" t="n"/>
      <c r="L24" s="77" t="n"/>
      <c r="M24" s="78" t="n"/>
    </row>
    <row r="25">
      <c r="A25" s="80" t="n"/>
      <c r="B25" s="88" t="n"/>
      <c r="C25" s="88" t="n"/>
      <c r="D25" s="76" t="n"/>
      <c r="E25" s="77" t="n"/>
      <c r="F25" s="77" t="n"/>
      <c r="G25" s="76" t="n"/>
      <c r="H25" s="76" t="n"/>
      <c r="I25" s="77" t="n"/>
      <c r="J25" s="76" t="n"/>
      <c r="K25" s="76" t="n"/>
      <c r="L25" s="77" t="n"/>
      <c r="M25" s="78" t="n"/>
    </row>
    <row r="26">
      <c r="A26" s="80" t="n"/>
      <c r="B26" s="88" t="n"/>
      <c r="C26" s="88" t="n"/>
      <c r="D26" s="76" t="n"/>
      <c r="E26" s="77" t="n"/>
      <c r="F26" s="77" t="n"/>
      <c r="G26" s="76" t="n"/>
      <c r="H26" s="76" t="n"/>
      <c r="I26" s="77" t="n"/>
      <c r="J26" s="76" t="n"/>
      <c r="K26" s="76" t="n"/>
      <c r="L26" s="77" t="n"/>
      <c r="M26" s="78" t="n"/>
    </row>
    <row r="27">
      <c r="A27" s="80" t="n"/>
      <c r="B27" s="88" t="n"/>
      <c r="C27" s="88" t="n"/>
      <c r="D27" s="76" t="n"/>
      <c r="E27" s="77" t="n"/>
      <c r="F27" s="77" t="n"/>
      <c r="G27" s="76" t="n"/>
      <c r="H27" s="76" t="n"/>
      <c r="I27" s="77" t="n"/>
      <c r="J27" s="76" t="n"/>
      <c r="K27" s="76" t="n"/>
      <c r="L27" s="77" t="n"/>
      <c r="M27" s="78" t="n"/>
    </row>
    <row r="28">
      <c r="A28" s="80" t="n"/>
      <c r="B28" s="88" t="n"/>
      <c r="C28" s="88" t="n"/>
      <c r="D28" s="76" t="n"/>
      <c r="E28" s="77" t="n"/>
      <c r="F28" s="77" t="n"/>
      <c r="G28" s="76" t="n"/>
      <c r="H28" s="76" t="n"/>
      <c r="I28" s="77" t="n"/>
      <c r="J28" s="76" t="n"/>
      <c r="K28" s="76" t="n"/>
      <c r="L28" s="77" t="n"/>
      <c r="M28" s="78" t="n"/>
    </row>
    <row r="29">
      <c r="A29" s="80" t="n"/>
      <c r="B29" s="88" t="n"/>
      <c r="C29" s="88" t="n"/>
      <c r="D29" s="76" t="n"/>
      <c r="E29" s="77" t="n"/>
      <c r="F29" s="77" t="n"/>
      <c r="G29" s="76" t="n"/>
      <c r="H29" s="76" t="n"/>
      <c r="I29" s="77" t="n"/>
      <c r="J29" s="76" t="n"/>
      <c r="K29" s="76" t="n"/>
      <c r="L29" s="77" t="n"/>
      <c r="M29" s="78" t="n"/>
    </row>
    <row r="30">
      <c r="A30" s="80" t="n"/>
      <c r="B30" s="88" t="n"/>
      <c r="C30" s="88" t="n"/>
      <c r="D30" s="76" t="n"/>
      <c r="E30" s="77" t="n"/>
      <c r="F30" s="77" t="n"/>
      <c r="G30" s="76" t="n"/>
      <c r="H30" s="76" t="n"/>
      <c r="I30" s="77" t="n"/>
      <c r="J30" s="76" t="n"/>
      <c r="K30" s="76" t="n"/>
      <c r="L30" s="77" t="n"/>
      <c r="M30" s="78" t="n"/>
    </row>
    <row r="31">
      <c r="A31" s="80" t="n"/>
      <c r="B31" s="88" t="n"/>
      <c r="C31" s="88" t="n"/>
      <c r="D31" s="76" t="n"/>
      <c r="E31" s="77" t="n"/>
      <c r="F31" s="77" t="n"/>
      <c r="G31" s="76" t="n"/>
      <c r="H31" s="76" t="n"/>
      <c r="I31" s="77" t="n"/>
      <c r="J31" s="76" t="n"/>
      <c r="K31" s="76" t="n"/>
      <c r="L31" s="77" t="n"/>
      <c r="M31" s="78" t="n"/>
    </row>
    <row r="32">
      <c r="A32" s="80" t="n"/>
      <c r="B32" s="88" t="n"/>
      <c r="C32" s="88" t="n"/>
      <c r="D32" s="76" t="n"/>
      <c r="E32" s="77" t="n"/>
      <c r="F32" s="77" t="n"/>
      <c r="G32" s="76" t="n"/>
      <c r="H32" s="76" t="n"/>
      <c r="I32" s="77" t="n"/>
      <c r="J32" s="76" t="n"/>
      <c r="K32" s="76" t="n"/>
      <c r="L32" s="77" t="n"/>
      <c r="M32" s="78" t="n"/>
    </row>
    <row r="33">
      <c r="A33" s="80" t="n"/>
      <c r="B33" s="88" t="n"/>
      <c r="C33" s="88" t="n"/>
      <c r="D33" s="76" t="n"/>
      <c r="E33" s="77" t="n"/>
      <c r="F33" s="77" t="n"/>
      <c r="G33" s="76" t="n"/>
      <c r="H33" s="76" t="n"/>
      <c r="I33" s="77" t="n"/>
      <c r="J33" s="76" t="n"/>
      <c r="K33" s="76" t="n"/>
      <c r="L33" s="77" t="n"/>
      <c r="M33" s="78" t="n"/>
    </row>
    <row r="34">
      <c r="A34" s="80" t="n"/>
      <c r="B34" s="88" t="n"/>
      <c r="C34" s="88" t="n"/>
      <c r="D34" s="76" t="n"/>
      <c r="E34" s="77" t="n"/>
      <c r="F34" s="77" t="n"/>
      <c r="G34" s="76" t="n"/>
      <c r="H34" s="76" t="n"/>
      <c r="I34" s="77" t="n"/>
      <c r="J34" s="76" t="n"/>
      <c r="K34" s="76" t="n"/>
      <c r="L34" s="77" t="n"/>
      <c r="M34" s="78" t="n"/>
    </row>
    <row r="35">
      <c r="A35" s="89" t="inlineStr">
        <is>
          <t>Среднее значение</t>
        </is>
      </c>
      <c r="B35" s="90">
        <f>AVERAGE(B23:B34)</f>
        <v/>
      </c>
      <c r="C35" s="90">
        <f>AVERAGE(C23:C34)</f>
        <v/>
      </c>
      <c r="D35" s="91">
        <f>AVERAGE(D23:D34)</f>
        <v/>
      </c>
      <c r="E35" s="92">
        <f>AVERAGE(E23:E34)</f>
        <v/>
      </c>
      <c r="F35" s="93">
        <f>AVERAGE(F23:F34)</f>
        <v/>
      </c>
      <c r="G35" s="91">
        <f>AVERAGE(G23:G34)</f>
        <v/>
      </c>
      <c r="H35" s="91">
        <f>AVERAGE(H23:H34)</f>
        <v/>
      </c>
      <c r="I35" s="93">
        <f>AVERAGE(I23:I34)</f>
        <v/>
      </c>
      <c r="J35" s="94">
        <f>AVERAGE(J23:J34)</f>
        <v/>
      </c>
      <c r="K35" s="91">
        <f>AVERAGE(K23:K34)</f>
        <v/>
      </c>
      <c r="L35" s="99">
        <f>AVERAGE(L23:L34)</f>
        <v/>
      </c>
      <c r="M35" s="99">
        <f>AVERAGE(M23:M34)</f>
        <v/>
      </c>
    </row>
    <row r="36">
      <c r="A36" s="95" t="inlineStr">
        <is>
          <t>Сумма</t>
        </is>
      </c>
      <c r="B36" s="90">
        <f>SUM(B23:B34)</f>
        <v/>
      </c>
      <c r="C36" s="90">
        <f>SUM(C23:C34)</f>
        <v/>
      </c>
      <c r="D36" s="96" t="n"/>
      <c r="E36" s="97">
        <f>SUM(E23:E34)</f>
        <v/>
      </c>
      <c r="F36" s="96" t="n"/>
      <c r="G36" s="96" t="n"/>
      <c r="H36" s="96" t="n"/>
      <c r="I36" s="96" t="n"/>
      <c r="J36" s="94">
        <f>SUM(J23:J34)</f>
        <v/>
      </c>
      <c r="K36" s="98" t="n"/>
      <c r="L36" s="100">
        <f>SUM(L23:L34)</f>
        <v/>
      </c>
      <c r="M36" s="100">
        <f>SUM(M23:M34)</f>
        <v/>
      </c>
    </row>
    <row r="37">
      <c r="A37" s="101" t="n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23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23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66"/>
  <sheetViews>
    <sheetView topLeftCell="A4" zoomScale="85" zoomScaleNormal="85" workbookViewId="0">
      <pane xSplit="1" topLeftCell="BP1" activePane="topRight" state="frozen"/>
      <selection pane="topRight" activeCell="BP38" sqref="BP38"/>
    </sheetView>
  </sheetViews>
  <sheetFormatPr baseColWidth="8" defaultRowHeight="15"/>
  <cols>
    <col width="61" customWidth="1" min="1" max="1"/>
    <col width="12.5703125" customWidth="1" min="2" max="2"/>
    <col width="10.28515625" bestFit="1" customWidth="1" min="3" max="3"/>
    <col width="12.5703125" customWidth="1" min="4" max="4"/>
    <col width="10.28515625" bestFit="1" customWidth="1" min="5" max="5"/>
    <col width="12.5703125" customWidth="1" min="6" max="6"/>
    <col width="10.28515625" bestFit="1" customWidth="1" min="7" max="7"/>
    <col width="12.5703125" customWidth="1" min="8" max="8"/>
    <col width="10.28515625" bestFit="1" customWidth="1" min="9" max="9"/>
    <col width="12.5703125" customWidth="1" min="10" max="10"/>
    <col width="10.140625" bestFit="1" customWidth="1" min="11" max="11"/>
    <col width="12.5703125" customWidth="1" min="12" max="12"/>
    <col width="10.28515625" bestFit="1" customWidth="1" min="13" max="13"/>
    <col width="12.5703125" customWidth="1" min="14" max="14"/>
    <col width="10.28515625" bestFit="1" customWidth="1" min="15" max="15"/>
    <col width="12.5703125" customWidth="1" min="16" max="16"/>
    <col width="10.28515625" bestFit="1" customWidth="1" min="17" max="17"/>
    <col width="12.5703125" customWidth="1" min="18" max="18"/>
    <col width="12.5703125" customWidth="1" min="20" max="20"/>
    <col width="12.5703125" customWidth="1" min="22" max="22"/>
    <col width="12.5703125" customWidth="1" min="24" max="24"/>
    <col width="12.5703125" customWidth="1" min="26" max="26"/>
    <col width="12.5703125" customWidth="1" min="28" max="28"/>
    <col width="12.5703125" customWidth="1" min="30" max="30"/>
    <col width="12.5703125" customWidth="1" min="32" max="32"/>
    <col width="12.5703125" customWidth="1" min="34" max="34"/>
    <col width="12.5703125" customWidth="1" min="36" max="36"/>
    <col width="12.5703125" customWidth="1" min="38" max="38"/>
    <col width="12.5703125" customWidth="1" min="40" max="40"/>
    <col width="9.28515625" customWidth="1" min="41" max="41"/>
    <col width="12.5703125" customWidth="1" min="42" max="42"/>
    <col width="12.5703125" customWidth="1" min="44" max="44"/>
    <col width="12.5703125" customWidth="1" min="46" max="46"/>
    <col width="12.5703125" customWidth="1" min="48" max="48"/>
    <col width="12.5703125" customWidth="1" min="50" max="50"/>
    <col width="12.5703125" customWidth="1" min="52" max="52"/>
    <col width="12.5703125" customWidth="1" min="54" max="54"/>
    <col width="12.5703125" customWidth="1" min="56" max="56"/>
    <col width="12.5703125" customWidth="1" min="58" max="58"/>
    <col width="12.5703125" customWidth="1" min="60" max="60"/>
    <col width="12.5703125" customWidth="1" min="62" max="62"/>
    <col width="14.42578125" customWidth="1" style="15" min="64" max="64"/>
    <col width="13.140625" customWidth="1" style="66" min="65" max="65"/>
    <col width="15.140625" customWidth="1" style="15" min="66" max="66"/>
    <col width="20.42578125" customWidth="1" style="15" min="67" max="67"/>
    <col width="23.140625" customWidth="1" min="68" max="68"/>
  </cols>
  <sheetData>
    <row r="1" ht="15.75" customHeight="1" thickBot="1">
      <c r="A1" s="1" t="n"/>
      <c r="B1" s="2" t="n">
        <v>44562</v>
      </c>
      <c r="C1" s="3" t="inlineStr">
        <is>
          <t>Конверсия</t>
        </is>
      </c>
      <c r="D1" s="2" t="n">
        <v>44563</v>
      </c>
      <c r="E1" s="3" t="inlineStr">
        <is>
          <t>Конверсия</t>
        </is>
      </c>
      <c r="F1" s="2" t="n">
        <v>44564</v>
      </c>
      <c r="G1" s="3" t="inlineStr">
        <is>
          <t>Конверсия</t>
        </is>
      </c>
      <c r="H1" s="2" t="n">
        <v>44565</v>
      </c>
      <c r="I1" s="3" t="inlineStr">
        <is>
          <t>Конверсия</t>
        </is>
      </c>
      <c r="J1" s="2" t="n">
        <v>44566</v>
      </c>
      <c r="K1" s="3" t="inlineStr">
        <is>
          <t>Конверсия</t>
        </is>
      </c>
      <c r="L1" s="2" t="n">
        <v>44567</v>
      </c>
      <c r="M1" s="3" t="inlineStr">
        <is>
          <t>Конверсия</t>
        </is>
      </c>
      <c r="N1" s="2" t="n">
        <v>44568</v>
      </c>
      <c r="O1" s="3" t="inlineStr">
        <is>
          <t>Конверсия</t>
        </is>
      </c>
      <c r="P1" s="2" t="n">
        <v>44569</v>
      </c>
      <c r="Q1" s="3" t="inlineStr">
        <is>
          <t>Конверсия</t>
        </is>
      </c>
      <c r="R1" s="2" t="n">
        <v>44570</v>
      </c>
      <c r="S1" s="3" t="inlineStr">
        <is>
          <t>Конверсия</t>
        </is>
      </c>
      <c r="T1" s="2" t="n">
        <v>44571</v>
      </c>
      <c r="U1" s="3" t="inlineStr">
        <is>
          <t>Конверсия</t>
        </is>
      </c>
      <c r="V1" s="2" t="n">
        <v>44572</v>
      </c>
      <c r="W1" s="3" t="inlineStr">
        <is>
          <t>Конверсия</t>
        </is>
      </c>
      <c r="X1" s="2" t="n">
        <v>44573</v>
      </c>
      <c r="Y1" s="3" t="inlineStr">
        <is>
          <t>Конверсия</t>
        </is>
      </c>
      <c r="Z1" s="2" t="n">
        <v>44574</v>
      </c>
      <c r="AA1" s="3" t="inlineStr">
        <is>
          <t>Конверсия</t>
        </is>
      </c>
      <c r="AB1" s="2" t="n">
        <v>44575</v>
      </c>
      <c r="AC1" s="3" t="inlineStr">
        <is>
          <t>Конверсия</t>
        </is>
      </c>
      <c r="AD1" s="2" t="n">
        <v>44576</v>
      </c>
      <c r="AE1" s="3" t="inlineStr">
        <is>
          <t>Конверсия</t>
        </is>
      </c>
      <c r="AF1" s="2" t="n">
        <v>44577</v>
      </c>
      <c r="AG1" s="3" t="inlineStr">
        <is>
          <t>Конверсия</t>
        </is>
      </c>
      <c r="AH1" s="2" t="n">
        <v>44578</v>
      </c>
      <c r="AI1" s="3" t="inlineStr">
        <is>
          <t>Конверсия</t>
        </is>
      </c>
      <c r="AJ1" s="2" t="n">
        <v>44579</v>
      </c>
      <c r="AK1" s="3" t="inlineStr">
        <is>
          <t>Конверсия</t>
        </is>
      </c>
      <c r="AL1" s="2" t="n">
        <v>44580</v>
      </c>
      <c r="AM1" s="3" t="inlineStr">
        <is>
          <t>Конверсия</t>
        </is>
      </c>
      <c r="AN1" s="2" t="n">
        <v>44581</v>
      </c>
      <c r="AO1" s="3" t="inlineStr">
        <is>
          <t>Конверсия</t>
        </is>
      </c>
      <c r="AP1" s="2" t="n">
        <v>44582</v>
      </c>
      <c r="AQ1" s="3" t="inlineStr">
        <is>
          <t>Конверсия</t>
        </is>
      </c>
      <c r="AR1" s="2" t="n">
        <v>44583</v>
      </c>
      <c r="AS1" s="3" t="inlineStr">
        <is>
          <t>Конверсия</t>
        </is>
      </c>
      <c r="AT1" s="2" t="n">
        <v>44584</v>
      </c>
      <c r="AU1" s="3" t="inlineStr">
        <is>
          <t>Конверсия</t>
        </is>
      </c>
      <c r="AV1" s="2" t="n">
        <v>44585</v>
      </c>
      <c r="AW1" s="3" t="inlineStr">
        <is>
          <t>Конверсия</t>
        </is>
      </c>
      <c r="AX1" s="2" t="n">
        <v>44586</v>
      </c>
      <c r="AY1" s="3" t="inlineStr">
        <is>
          <t>Конверсия</t>
        </is>
      </c>
      <c r="AZ1" s="2" t="n">
        <v>44587</v>
      </c>
      <c r="BA1" s="3" t="inlineStr">
        <is>
          <t>Конверсия</t>
        </is>
      </c>
      <c r="BB1" s="2" t="n">
        <v>44588</v>
      </c>
      <c r="BC1" s="3" t="inlineStr">
        <is>
          <t>Конверсия</t>
        </is>
      </c>
      <c r="BD1" s="2" t="n">
        <v>44589</v>
      </c>
      <c r="BE1" s="3" t="inlineStr">
        <is>
          <t>Конверсия</t>
        </is>
      </c>
      <c r="BF1" s="2" t="n">
        <v>44590</v>
      </c>
      <c r="BG1" s="3" t="inlineStr">
        <is>
          <t>Конверсия</t>
        </is>
      </c>
      <c r="BH1" s="2" t="n">
        <v>44591</v>
      </c>
      <c r="BI1" s="3" t="inlineStr">
        <is>
          <t>Конверсия</t>
        </is>
      </c>
      <c r="BJ1" s="2" t="n">
        <v>44592</v>
      </c>
      <c r="BK1" s="149" t="inlineStr">
        <is>
          <t>Конверсия</t>
        </is>
      </c>
      <c r="BL1" s="4" t="inlineStr">
        <is>
          <t>Среднее в день</t>
        </is>
      </c>
      <c r="BM1" s="85" t="inlineStr">
        <is>
          <t>% конверсии</t>
        </is>
      </c>
      <c r="BN1" s="5" t="inlineStr">
        <is>
          <t>Сумма конверсий</t>
        </is>
      </c>
      <c r="BO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16" t="n"/>
      <c r="BG2" s="17" t="n"/>
      <c r="BH2" s="16" t="n"/>
      <c r="BI2" s="17" t="n"/>
      <c r="BJ2" s="16" t="n"/>
      <c r="BK2" s="17" t="n"/>
      <c r="BL2" s="48" t="n"/>
      <c r="BM2" s="57" t="n"/>
      <c r="BN2" s="56" t="n"/>
      <c r="BO2" s="7" t="n"/>
    </row>
    <row r="3">
      <c r="A3" s="9" t="inlineStr">
        <is>
          <t>Посетители (Количество уникальных посетителей)</t>
        </is>
      </c>
      <c r="B3" s="18" t="n">
        <v>10257</v>
      </c>
      <c r="C3" s="44" t="n">
        <v>1</v>
      </c>
      <c r="D3" s="18" t="n">
        <v>11349</v>
      </c>
      <c r="E3" s="44" t="n">
        <v>1</v>
      </c>
      <c r="F3" s="18" t="n">
        <v>17753</v>
      </c>
      <c r="G3" s="44" t="n">
        <v>1</v>
      </c>
      <c r="H3" s="18" t="n">
        <v>19222</v>
      </c>
      <c r="I3" s="44" t="n">
        <v>1</v>
      </c>
      <c r="J3" s="18" t="n">
        <v>19837</v>
      </c>
      <c r="K3" s="44" t="n">
        <v>1</v>
      </c>
      <c r="L3" s="18" t="n">
        <v>18282</v>
      </c>
      <c r="M3" s="44" t="n">
        <v>1</v>
      </c>
      <c r="N3" s="18" t="n">
        <v>18905</v>
      </c>
      <c r="O3" s="44" t="n">
        <v>1</v>
      </c>
      <c r="P3" s="18" t="n">
        <v>18745</v>
      </c>
      <c r="Q3" s="44" t="n">
        <v>1</v>
      </c>
      <c r="R3" s="18" t="n">
        <v>17944</v>
      </c>
      <c r="S3" s="44" t="n">
        <v>1</v>
      </c>
      <c r="T3" s="18" t="n">
        <v>25449</v>
      </c>
      <c r="U3" s="44" t="n">
        <v>1</v>
      </c>
      <c r="V3" s="18" t="n">
        <v>25687</v>
      </c>
      <c r="W3" s="44" t="n">
        <v>1</v>
      </c>
      <c r="X3" s="18" t="n">
        <v>26236</v>
      </c>
      <c r="Y3" s="44" t="n">
        <v>1</v>
      </c>
      <c r="Z3" s="18" t="n">
        <v>25233</v>
      </c>
      <c r="AA3" s="44" t="n">
        <v>1</v>
      </c>
      <c r="AB3" s="18" t="n">
        <v>30750</v>
      </c>
      <c r="AC3" s="44" t="n">
        <v>1</v>
      </c>
      <c r="AD3" s="18" t="n">
        <v>28723</v>
      </c>
      <c r="AE3" s="44" t="n">
        <v>1</v>
      </c>
      <c r="AF3" s="18" t="n">
        <v>23237</v>
      </c>
      <c r="AG3" s="44" t="n">
        <v>1</v>
      </c>
      <c r="AH3" s="18" t="n">
        <v>27499</v>
      </c>
      <c r="AI3" s="44" t="n">
        <v>1</v>
      </c>
      <c r="AJ3" s="18" t="n">
        <v>22441</v>
      </c>
      <c r="AK3" s="44" t="n">
        <v>1</v>
      </c>
      <c r="AL3" s="138" t="n">
        <v>21606</v>
      </c>
      <c r="AM3" s="44" t="n">
        <v>1</v>
      </c>
      <c r="AN3" s="18" t="n">
        <v>21850</v>
      </c>
      <c r="AO3" s="44" t="n">
        <v>1</v>
      </c>
      <c r="AP3" s="18" t="n">
        <v>22581</v>
      </c>
      <c r="AQ3" s="44" t="n">
        <v>1</v>
      </c>
      <c r="AR3" s="18" t="n">
        <v>19192</v>
      </c>
      <c r="AS3" s="44" t="n">
        <v>1</v>
      </c>
      <c r="AT3" s="18" t="n">
        <v>17722</v>
      </c>
      <c r="AU3" s="44" t="n">
        <v>1</v>
      </c>
      <c r="AV3" s="18" t="n">
        <v>20788</v>
      </c>
      <c r="AW3" s="44" t="n">
        <v>1</v>
      </c>
      <c r="AX3" s="18" t="n">
        <v>21468</v>
      </c>
      <c r="AY3" s="44" t="n">
        <v>1</v>
      </c>
      <c r="AZ3" s="18" t="n">
        <v>19325</v>
      </c>
      <c r="BA3" s="44" t="n">
        <v>1</v>
      </c>
      <c r="BB3" s="18" t="n">
        <v>18894</v>
      </c>
      <c r="BC3" s="44" t="n">
        <v>1</v>
      </c>
      <c r="BD3" s="18" t="n">
        <v>19275</v>
      </c>
      <c r="BE3" s="44" t="n">
        <v>1</v>
      </c>
      <c r="BF3" s="18" t="n">
        <v>15482</v>
      </c>
      <c r="BG3" s="44" t="n">
        <v>1</v>
      </c>
      <c r="BH3" s="18" t="n">
        <v>16024</v>
      </c>
      <c r="BI3" s="44" t="n">
        <v>1</v>
      </c>
      <c r="BJ3" s="18" t="n">
        <v>21529</v>
      </c>
      <c r="BK3" s="44" t="n">
        <v>1</v>
      </c>
      <c r="BL3" s="49">
        <f>AVERAGE(B3,D3,F3,H3,J3,L3,N3,P3,R3,T3,V3,X3,Z3,AB3,AD3,AF3,AH3,AJ3,AL3,AN3,AP3,AR3,AT3,AV3,AX3,AZ3,BB3,BD3,BF3,BH3,BJ3)</f>
        <v/>
      </c>
      <c r="BM3" s="58">
        <f>1</f>
        <v/>
      </c>
      <c r="BN3" s="49">
        <f>SUM(B3,D3,F3,H3,J3,L3,N3,P3,R3,T3,V3,X3,Z3,AB3,AD3,AF3,AH3,AJ3,AL3,AN3,AP3,AR3,AT3,AV3,AX3,AZ3,BB3,BD3,BF3,BH3,BJ3)</f>
        <v/>
      </c>
      <c r="BO3" s="8" t="n"/>
    </row>
    <row r="4">
      <c r="A4" s="9" t="inlineStr">
        <is>
          <t>Посетил ЛК (переход в ЛК/Целевые посетители)</t>
        </is>
      </c>
      <c r="B4" s="19" t="n">
        <v>3662</v>
      </c>
      <c r="C4" s="44">
        <f>B4/B3</f>
        <v/>
      </c>
      <c r="D4" s="19" t="n">
        <v>5379</v>
      </c>
      <c r="E4" s="44">
        <f>D4/D3</f>
        <v/>
      </c>
      <c r="F4" s="19" t="n">
        <v>8958</v>
      </c>
      <c r="G4" s="44">
        <f>F4/F3</f>
        <v/>
      </c>
      <c r="H4" s="19" t="n">
        <v>8749</v>
      </c>
      <c r="I4" s="44">
        <f>H4/H3</f>
        <v/>
      </c>
      <c r="J4" s="19" t="n">
        <v>9293</v>
      </c>
      <c r="K4" s="44">
        <f>J4/J3</f>
        <v/>
      </c>
      <c r="L4" s="19" t="n">
        <v>8657</v>
      </c>
      <c r="M4" s="44">
        <f>L4/L3</f>
        <v/>
      </c>
      <c r="N4" s="19" t="n">
        <v>7575</v>
      </c>
      <c r="O4" s="44">
        <f>N4/N3</f>
        <v/>
      </c>
      <c r="P4" s="19" t="n">
        <v>8307</v>
      </c>
      <c r="Q4" s="44">
        <f>P4/P3</f>
        <v/>
      </c>
      <c r="R4" s="19" t="n">
        <v>8084</v>
      </c>
      <c r="S4" s="44">
        <f>R4/R3</f>
        <v/>
      </c>
      <c r="T4" s="19" t="n">
        <v>15456</v>
      </c>
      <c r="U4" s="44">
        <f>T4/T3</f>
        <v/>
      </c>
      <c r="V4" s="19" t="n">
        <v>15276</v>
      </c>
      <c r="W4" s="44">
        <f>V4/V3</f>
        <v/>
      </c>
      <c r="X4" s="19" t="n">
        <v>15332</v>
      </c>
      <c r="Y4" s="44">
        <f>X4/X3</f>
        <v/>
      </c>
      <c r="Z4" s="18" t="n">
        <v>14056</v>
      </c>
      <c r="AA4" s="44">
        <f>Z4/Z3</f>
        <v/>
      </c>
      <c r="AB4" s="19" t="n">
        <v>18934</v>
      </c>
      <c r="AC4" s="44">
        <f>AB4/AB3</f>
        <v/>
      </c>
      <c r="AD4" s="19" t="n">
        <v>15475</v>
      </c>
      <c r="AE4" s="44">
        <f>AD4/AD3</f>
        <v/>
      </c>
      <c r="AF4" s="18" t="n">
        <v>9847</v>
      </c>
      <c r="AG4" s="44">
        <f>AF4/AF3</f>
        <v/>
      </c>
      <c r="AH4" s="19" t="n">
        <v>14409</v>
      </c>
      <c r="AI4" s="44">
        <f>AH4/AH3</f>
        <v/>
      </c>
      <c r="AJ4" s="19" t="n">
        <v>10215</v>
      </c>
      <c r="AK4" s="44">
        <f>AJ4/AJ3</f>
        <v/>
      </c>
      <c r="AL4" s="19" t="n">
        <v>8768</v>
      </c>
      <c r="AM4" s="44">
        <f>AL4/AL3</f>
        <v/>
      </c>
      <c r="AN4" s="19" t="n">
        <v>9602</v>
      </c>
      <c r="AO4" s="44">
        <f>AN4/AN3</f>
        <v/>
      </c>
      <c r="AP4" s="19" t="n">
        <v>10604</v>
      </c>
      <c r="AQ4" s="44">
        <f>AP4/AP3</f>
        <v/>
      </c>
      <c r="AR4" s="19" t="n">
        <v>7708</v>
      </c>
      <c r="AS4" s="44">
        <f>AR4/AR3</f>
        <v/>
      </c>
      <c r="AT4" s="19" t="n">
        <v>6207</v>
      </c>
      <c r="AU4" s="44">
        <f>AT4/AT3</f>
        <v/>
      </c>
      <c r="AV4" s="19" t="n">
        <v>9031</v>
      </c>
      <c r="AW4" s="44">
        <f>AV4/AV3</f>
        <v/>
      </c>
      <c r="AX4" s="19" t="n">
        <v>9696</v>
      </c>
      <c r="AY4" s="44">
        <f>AX4/AX3</f>
        <v/>
      </c>
      <c r="AZ4" s="19" t="n">
        <v>7969</v>
      </c>
      <c r="BA4" s="44">
        <f>AZ4/AZ3</f>
        <v/>
      </c>
      <c r="BB4" s="19" t="n">
        <v>7523</v>
      </c>
      <c r="BC4" s="44">
        <f>BB4/BB3</f>
        <v/>
      </c>
      <c r="BD4" s="19" t="n">
        <v>8458</v>
      </c>
      <c r="BE4" s="44">
        <f>BD4/BD3</f>
        <v/>
      </c>
      <c r="BF4" s="19" t="n">
        <v>6382</v>
      </c>
      <c r="BG4" s="44">
        <f>BF4/BF3</f>
        <v/>
      </c>
      <c r="BH4" s="19" t="n">
        <v>5844</v>
      </c>
      <c r="BI4" s="44">
        <f>BH4/BH3</f>
        <v/>
      </c>
      <c r="BJ4" s="19" t="n">
        <v>7752</v>
      </c>
      <c r="BK4" s="44">
        <f>BJ4/BJ3</f>
        <v/>
      </c>
      <c r="BL4" s="49">
        <f>AVERAGE(B4,D4,F4,H4,J4,L4,N4,P4,R4,T4,V4,X4,Z4,AB4,AD4,AF4,AH4,AJ4,AL4,AN4,AP4,AR4,AT4,AV4,AX4,AZ4,BB4,BD4,BF4,BH4,BJ4)</f>
        <v/>
      </c>
      <c r="BM4" s="59">
        <f>BL4/BL3</f>
        <v/>
      </c>
      <c r="BN4" s="49">
        <f>SUM(B4,D4,F4,H4,J4,L4,N4,P4,R4,T4,V4,X4,Z4,AB4,AD4,AF4,AH4,AJ4,AL4,AN4,AP4,AR4,AT4,AV4,AX4,AZ4,BB4,BD4,BF4,BH4,BJ4)</f>
        <v/>
      </c>
      <c r="BO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21" t="n"/>
      <c r="BG5" s="46" t="n"/>
      <c r="BH5" s="21" t="n"/>
      <c r="BI5" s="46" t="n"/>
      <c r="BJ5" s="21" t="n"/>
      <c r="BK5" s="123" t="n"/>
      <c r="BL5" s="48" t="n"/>
      <c r="BM5" s="57" t="n"/>
      <c r="BN5" s="48" t="n"/>
      <c r="BO5" s="8" t="n"/>
    </row>
    <row r="6">
      <c r="A6" s="9" t="inlineStr">
        <is>
          <t>Клик по кнопке ЛК</t>
        </is>
      </c>
      <c r="B6" s="22" t="n">
        <v>1067</v>
      </c>
      <c r="C6" s="34">
        <f>B6/B3</f>
        <v/>
      </c>
      <c r="D6" s="19" t="n">
        <v>2123</v>
      </c>
      <c r="E6" s="34">
        <f>D6/D3</f>
        <v/>
      </c>
      <c r="F6" s="19" t="n">
        <v>3676</v>
      </c>
      <c r="G6" s="34">
        <f>F6/F3</f>
        <v/>
      </c>
      <c r="H6" s="19" t="n">
        <v>3426</v>
      </c>
      <c r="I6" s="34">
        <f>H6/H3</f>
        <v/>
      </c>
      <c r="J6" s="19" t="n">
        <v>3698</v>
      </c>
      <c r="K6" s="34">
        <f>J6/J3</f>
        <v/>
      </c>
      <c r="L6" s="19" t="n">
        <v>3623</v>
      </c>
      <c r="M6" s="34">
        <f>L6/L3</f>
        <v/>
      </c>
      <c r="N6" s="19" t="n">
        <v>2874</v>
      </c>
      <c r="O6" s="34">
        <f>N6/N3</f>
        <v/>
      </c>
      <c r="P6" s="19" t="n">
        <v>3125</v>
      </c>
      <c r="Q6" s="34">
        <f>P6/P3</f>
        <v/>
      </c>
      <c r="R6" s="19" t="n">
        <v>3024</v>
      </c>
      <c r="S6" s="34">
        <f>R6/R3</f>
        <v/>
      </c>
      <c r="T6" s="19" t="n">
        <v>6492</v>
      </c>
      <c r="U6" s="34">
        <f>T6/T3</f>
        <v/>
      </c>
      <c r="V6" s="19" t="n">
        <v>6326</v>
      </c>
      <c r="W6" s="34">
        <f>V6/V3</f>
        <v/>
      </c>
      <c r="X6" s="19" t="n">
        <v>6889</v>
      </c>
      <c r="Y6" s="34">
        <f>X6/X3</f>
        <v/>
      </c>
      <c r="Z6" s="19" t="n">
        <v>6880</v>
      </c>
      <c r="AA6" s="34">
        <f>Z6/Z3</f>
        <v/>
      </c>
      <c r="AB6" s="19" t="n">
        <v>8423</v>
      </c>
      <c r="AC6" s="34">
        <f>AB6/AB3</f>
        <v/>
      </c>
      <c r="AD6" s="19" t="n">
        <v>6734</v>
      </c>
      <c r="AE6" s="34">
        <f>AD6/AD3</f>
        <v/>
      </c>
      <c r="AF6" s="19" t="n">
        <v>3865</v>
      </c>
      <c r="AG6" s="34">
        <f>AF6/AF3</f>
        <v/>
      </c>
      <c r="AH6" s="19" t="n">
        <v>6606</v>
      </c>
      <c r="AI6" s="34">
        <f>AH6/AH3</f>
        <v/>
      </c>
      <c r="AJ6" s="19" t="n">
        <v>4517</v>
      </c>
      <c r="AK6" s="34">
        <f>AJ6/AJ3</f>
        <v/>
      </c>
      <c r="AL6" s="19" t="n">
        <v>3874</v>
      </c>
      <c r="AM6" s="34">
        <f>AL6/AL3</f>
        <v/>
      </c>
      <c r="AN6" s="19" t="n">
        <v>4182</v>
      </c>
      <c r="AO6" s="34">
        <f>AN6/AN3</f>
        <v/>
      </c>
      <c r="AP6" s="19" t="n">
        <v>4455</v>
      </c>
      <c r="AQ6" s="34">
        <f>AP6/AP3</f>
        <v/>
      </c>
      <c r="AR6" s="19" t="n">
        <v>3073</v>
      </c>
      <c r="AS6" s="34">
        <f>AR6/AR3</f>
        <v/>
      </c>
      <c r="AT6" s="19" t="n">
        <v>2358</v>
      </c>
      <c r="AU6" s="34">
        <f>AT6/AT3</f>
        <v/>
      </c>
      <c r="AV6" s="19" t="n">
        <v>3966</v>
      </c>
      <c r="AW6" s="34">
        <f>AV6/AV3</f>
        <v/>
      </c>
      <c r="AX6" s="19" t="n">
        <v>3837</v>
      </c>
      <c r="AY6" s="34">
        <f>AX6/AX3</f>
        <v/>
      </c>
      <c r="AZ6" s="19" t="n">
        <v>3305</v>
      </c>
      <c r="BA6" s="34">
        <f>AZ6/AZ3</f>
        <v/>
      </c>
      <c r="BB6" s="19" t="n">
        <v>3329</v>
      </c>
      <c r="BC6" s="34">
        <f>BB6/BB3</f>
        <v/>
      </c>
      <c r="BD6" s="19" t="n">
        <v>6292</v>
      </c>
      <c r="BE6" s="34">
        <f>BD6/BD3</f>
        <v/>
      </c>
      <c r="BF6" s="19" t="n">
        <v>2316</v>
      </c>
      <c r="BG6" s="34">
        <f>BF6/BF3</f>
        <v/>
      </c>
      <c r="BH6" s="19" t="n">
        <v>2281</v>
      </c>
      <c r="BI6" s="34">
        <f>BH6/BH3</f>
        <v/>
      </c>
      <c r="BJ6" s="19" t="n">
        <v>3024</v>
      </c>
      <c r="BK6" s="122">
        <f>BJ6/BJ3</f>
        <v/>
      </c>
      <c r="BL6" s="49">
        <f>AVERAGE(B6,D6,F6,H6,J6,L6,N6,P6,R6,T6,V6,X6,Z6,AB6,AD6,AF6,AH6,AJ6,AL6,AN6,AP6,AR6,AT6,AV6,AX6,AZ6,BB6,BD6,BF6,BH6,BJ6)</f>
        <v/>
      </c>
      <c r="BM6" s="59">
        <f>BL6/BL3</f>
        <v/>
      </c>
      <c r="BN6" s="49">
        <f>SUM(B6,D6,F6,H6,J6,L6,N6,P6,R6,T6,V6,X6,Z6,AB6,AD6,AF6,AH6,AJ6,AL6,AN6,AP6,AR6,AT6,AV6,AX6,AZ6,BB6,BD6,BF6,BH6,BJ6)</f>
        <v/>
      </c>
      <c r="BO6" s="8" t="n"/>
    </row>
    <row r="7">
      <c r="A7" s="9" t="inlineStr">
        <is>
          <t>Нажал "Продолжить"</t>
        </is>
      </c>
      <c r="B7" s="22" t="n">
        <v>873</v>
      </c>
      <c r="C7" s="34">
        <f>B7/B6</f>
        <v/>
      </c>
      <c r="D7" s="19" t="n">
        <v>1775</v>
      </c>
      <c r="E7" s="34">
        <f>D7/D6</f>
        <v/>
      </c>
      <c r="F7" s="19" t="n">
        <v>2999</v>
      </c>
      <c r="G7" s="34">
        <f>F7/F6</f>
        <v/>
      </c>
      <c r="H7" s="19" t="n">
        <v>2794</v>
      </c>
      <c r="I7" s="34">
        <f>H7/H6</f>
        <v/>
      </c>
      <c r="J7" s="19" t="n">
        <v>3000</v>
      </c>
      <c r="K7" s="34">
        <f>J7/J6</f>
        <v/>
      </c>
      <c r="L7" s="19" t="n">
        <v>2980</v>
      </c>
      <c r="M7" s="34">
        <f>L7/L6</f>
        <v/>
      </c>
      <c r="N7" s="19" t="n">
        <v>2338</v>
      </c>
      <c r="O7" s="34">
        <f>N7/N6</f>
        <v/>
      </c>
      <c r="P7" s="19" t="n">
        <v>2527</v>
      </c>
      <c r="Q7" s="34">
        <f>P7/P6</f>
        <v/>
      </c>
      <c r="R7" s="19" t="n">
        <v>2461</v>
      </c>
      <c r="S7" s="34">
        <f>R7/R6</f>
        <v/>
      </c>
      <c r="T7" s="19" t="n">
        <v>5007</v>
      </c>
      <c r="U7" s="34">
        <f>T7/T6</f>
        <v/>
      </c>
      <c r="V7" s="19" t="n">
        <v>5064</v>
      </c>
      <c r="W7" s="34">
        <f>V7/V6</f>
        <v/>
      </c>
      <c r="X7" s="19" t="n">
        <v>5585</v>
      </c>
      <c r="Y7" s="34">
        <f>X7/X6</f>
        <v/>
      </c>
      <c r="Z7" s="19" t="n">
        <v>5659</v>
      </c>
      <c r="AA7" s="34">
        <f>Z7/Z6</f>
        <v/>
      </c>
      <c r="AB7" s="19" t="n">
        <v>6846</v>
      </c>
      <c r="AC7" s="34">
        <f>AB7/AB6</f>
        <v/>
      </c>
      <c r="AD7" s="19" t="n">
        <v>5480</v>
      </c>
      <c r="AE7" s="34">
        <f>AD7/AD6</f>
        <v/>
      </c>
      <c r="AF7" s="19" t="n">
        <v>3220</v>
      </c>
      <c r="AG7" s="34">
        <f>AF7/AF6</f>
        <v/>
      </c>
      <c r="AH7" s="19" t="n">
        <v>5627</v>
      </c>
      <c r="AI7" s="34">
        <f>AH7/AH6</f>
        <v/>
      </c>
      <c r="AJ7" s="19" t="n">
        <v>3774</v>
      </c>
      <c r="AK7" s="34">
        <f>AJ7/AJ6</f>
        <v/>
      </c>
      <c r="AL7" s="19" t="n">
        <v>3251</v>
      </c>
      <c r="AM7" s="34">
        <f>AL7/AL6</f>
        <v/>
      </c>
      <c r="AN7" s="19" t="n">
        <v>3480</v>
      </c>
      <c r="AO7" s="34">
        <f>AN7/AN6</f>
        <v/>
      </c>
      <c r="AP7" s="19" t="n">
        <v>3677</v>
      </c>
      <c r="AQ7" s="34">
        <f>AP7/AP6</f>
        <v/>
      </c>
      <c r="AR7" s="19" t="n">
        <v>2544</v>
      </c>
      <c r="AS7" s="34">
        <f>AR7/AR6</f>
        <v/>
      </c>
      <c r="AT7" s="19" t="n">
        <v>1945</v>
      </c>
      <c r="AU7" s="34">
        <f>AT7/AT6</f>
        <v/>
      </c>
      <c r="AV7" s="19" t="n">
        <v>3313</v>
      </c>
      <c r="AW7" s="34">
        <f>AV7/AV6</f>
        <v/>
      </c>
      <c r="AX7" s="19" t="n">
        <v>3142</v>
      </c>
      <c r="AY7" s="34">
        <f>AX7/AX6</f>
        <v/>
      </c>
      <c r="AZ7" s="19" t="n">
        <v>2774</v>
      </c>
      <c r="BA7" s="34">
        <f>AZ7/AZ6</f>
        <v/>
      </c>
      <c r="BB7" s="19" t="n">
        <v>2457</v>
      </c>
      <c r="BC7" s="34">
        <f>BB7/BB6</f>
        <v/>
      </c>
      <c r="BD7" s="19" t="n">
        <v>2784</v>
      </c>
      <c r="BE7" s="34">
        <f>BD7/BD6</f>
        <v/>
      </c>
      <c r="BF7" s="19" t="n">
        <v>1945</v>
      </c>
      <c r="BG7" s="34">
        <f>BF7/BF6</f>
        <v/>
      </c>
      <c r="BH7" s="19" t="n">
        <v>1883</v>
      </c>
      <c r="BI7" s="34">
        <f>BH7/BH6</f>
        <v/>
      </c>
      <c r="BJ7" s="19" t="n">
        <v>2560</v>
      </c>
      <c r="BK7" s="122">
        <f>BJ7/BJ6</f>
        <v/>
      </c>
      <c r="BL7" s="49">
        <f>AVERAGE(B7,D7,F7,H7,J7,L7,N7,P7,R7,T7,V7,X7,Z7,AB7,AD7,AF7,AH7,AJ7,AL7,AN7,AP7,AR7,AT7,AV7,AX7,AZ7,BB7,BD7,BF7,BH7,BJ7)</f>
        <v/>
      </c>
      <c r="BM7" s="59">
        <f>BL7/BL6</f>
        <v/>
      </c>
      <c r="BN7" s="49">
        <f>SUM(B7,D7,F7,H7,J7,L7,N7,P7,R7,T7,V7,X7,Z7,AB7,AD7,AF7,AH7,AJ7,AL7,AN7,AP7,AR7,AT7,AV7,AX7,AZ7,BB7,BD7,BF7,BH7,BJ7)</f>
        <v/>
      </c>
      <c r="BO7" s="8" t="n"/>
    </row>
    <row r="8">
      <c r="A8" s="9" t="inlineStr">
        <is>
          <t>Зашёл в ЛК</t>
        </is>
      </c>
      <c r="B8" s="22" t="n">
        <v>685</v>
      </c>
      <c r="C8" s="34">
        <f>B8/B6</f>
        <v/>
      </c>
      <c r="D8" s="19" t="n">
        <v>1510</v>
      </c>
      <c r="E8" s="34">
        <f>D8/D6</f>
        <v/>
      </c>
      <c r="F8" s="19" t="n">
        <v>2507</v>
      </c>
      <c r="G8" s="34">
        <f>F8/F6</f>
        <v/>
      </c>
      <c r="H8" s="19" t="n">
        <v>2492</v>
      </c>
      <c r="I8" s="34">
        <f>H8/H6</f>
        <v/>
      </c>
      <c r="J8" s="19" t="n">
        <v>2684</v>
      </c>
      <c r="K8" s="34">
        <f>J8/J6</f>
        <v/>
      </c>
      <c r="L8" s="19" t="n">
        <v>2627</v>
      </c>
      <c r="M8" s="34">
        <f>L8/L6</f>
        <v/>
      </c>
      <c r="N8" s="19" t="n">
        <v>2044</v>
      </c>
      <c r="O8" s="34">
        <f>N8/N6</f>
        <v/>
      </c>
      <c r="P8" s="19" t="n">
        <v>2255</v>
      </c>
      <c r="Q8" s="34">
        <f>P8/P6</f>
        <v/>
      </c>
      <c r="R8" s="19" t="n">
        <v>2181</v>
      </c>
      <c r="S8" s="34">
        <f>R8/R6</f>
        <v/>
      </c>
      <c r="T8" s="19" t="n">
        <v>4554</v>
      </c>
      <c r="U8" s="34">
        <f>T8/T6</f>
        <v/>
      </c>
      <c r="V8" s="19" t="n">
        <v>4468</v>
      </c>
      <c r="W8" s="34">
        <f>V8/V6</f>
        <v/>
      </c>
      <c r="X8" s="19" t="n">
        <v>4934</v>
      </c>
      <c r="Y8" s="34">
        <f>X8/X6</f>
        <v/>
      </c>
      <c r="Z8" s="19" t="n">
        <v>4594</v>
      </c>
      <c r="AA8" s="34">
        <f>Z8/Z6</f>
        <v/>
      </c>
      <c r="AB8" s="19" t="n">
        <v>5990</v>
      </c>
      <c r="AC8" s="34">
        <f>AB8/AB6</f>
        <v/>
      </c>
      <c r="AD8" s="19" t="n">
        <v>4782</v>
      </c>
      <c r="AE8" s="34">
        <f>AD8/AD6</f>
        <v/>
      </c>
      <c r="AF8" s="19" t="n">
        <v>2654</v>
      </c>
      <c r="AG8" s="34">
        <f>AF8/AF6</f>
        <v/>
      </c>
      <c r="AH8" s="19" t="n">
        <v>4832</v>
      </c>
      <c r="AI8" s="34">
        <f>AH8/AH6</f>
        <v/>
      </c>
      <c r="AJ8" s="19" t="n">
        <v>3155</v>
      </c>
      <c r="AK8" s="34">
        <f>AJ8/AJ6</f>
        <v/>
      </c>
      <c r="AL8" s="19" t="n">
        <v>2593</v>
      </c>
      <c r="AM8" s="34">
        <f>AL8/AL6</f>
        <v/>
      </c>
      <c r="AN8" s="19" t="n">
        <v>2812</v>
      </c>
      <c r="AO8" s="34">
        <f>AN8/AN6</f>
        <v/>
      </c>
      <c r="AP8" s="19" t="n">
        <v>3034</v>
      </c>
      <c r="AQ8" s="34">
        <f>AP8/AP6</f>
        <v/>
      </c>
      <c r="AR8" s="19" t="n">
        <v>2089</v>
      </c>
      <c r="AS8" s="34">
        <f>AR8/AR6</f>
        <v/>
      </c>
      <c r="AT8" s="19" t="n">
        <v>1502</v>
      </c>
      <c r="AU8" s="34">
        <f>AT8/AT6</f>
        <v/>
      </c>
      <c r="AV8" s="19" t="n">
        <v>2742</v>
      </c>
      <c r="AW8" s="34">
        <f>AV8/AV6</f>
        <v/>
      </c>
      <c r="AX8" s="19" t="n">
        <v>2546</v>
      </c>
      <c r="AY8" s="34">
        <f>AX8/AX6</f>
        <v/>
      </c>
      <c r="AZ8" s="19" t="n">
        <v>2223</v>
      </c>
      <c r="BA8" s="34">
        <f>AZ8/AZ6</f>
        <v/>
      </c>
      <c r="BB8" s="19" t="n">
        <v>1993</v>
      </c>
      <c r="BC8" s="34">
        <f>BB8/BB6</f>
        <v/>
      </c>
      <c r="BD8" s="19" t="n">
        <v>2273</v>
      </c>
      <c r="BE8" s="34">
        <f>BD8/BD6</f>
        <v/>
      </c>
      <c r="BF8" s="19" t="n">
        <v>1537</v>
      </c>
      <c r="BG8" s="34">
        <f>BF8/BF6</f>
        <v/>
      </c>
      <c r="BH8" s="19" t="n">
        <v>1400</v>
      </c>
      <c r="BI8" s="34">
        <f>BH8/BH6</f>
        <v/>
      </c>
      <c r="BJ8" s="19" t="n">
        <v>2019</v>
      </c>
      <c r="BK8" s="122">
        <f>BJ8/BJ6</f>
        <v/>
      </c>
      <c r="BL8" s="50">
        <f>AVERAGE(B8,D8,F8,H8,J8,L8,N8,P8,R8,T8,V8,X8,Z8,AB8,AD8,AF8,AH8,AJ8,AL8,AN8,AP8,AR8,AT8,AV8,AX8,AZ8,BB8,BD8,BF8,BH8,BJ8)</f>
        <v/>
      </c>
      <c r="BM8" s="62">
        <f>BL8/BL6</f>
        <v/>
      </c>
      <c r="BN8" s="50">
        <f>SUM(B8,D8,F8,H8,J8,L8,N8,P8,R8,T8,V8,X8,Z8,AB8,AD8,AF8,AH8,AJ8,AL8,AN8,AP8,AR8,AT8,AV8,AX8,AZ8,BB8,BD8,BF8,BH8,BJ8)</f>
        <v/>
      </c>
      <c r="BO8" s="8" t="n"/>
    </row>
    <row r="9">
      <c r="A9" s="10" t="inlineStr">
        <is>
          <t>Мы не знакомы — заблокированные (Клик по кнопке ЛК = 100%)</t>
        </is>
      </c>
      <c r="B9" s="23" t="n"/>
      <c r="C9" s="35">
        <f>B9/B6</f>
        <v/>
      </c>
      <c r="D9" s="23" t="n">
        <v>1</v>
      </c>
      <c r="E9" s="35">
        <f>D9/D6</f>
        <v/>
      </c>
      <c r="F9" s="23" t="n"/>
      <c r="G9" s="35">
        <f>F9/F6</f>
        <v/>
      </c>
      <c r="H9" s="23" t="n">
        <v>2</v>
      </c>
      <c r="I9" s="35">
        <f>H9/H6</f>
        <v/>
      </c>
      <c r="J9" s="23" t="n"/>
      <c r="K9" s="35">
        <f>J9/J6</f>
        <v/>
      </c>
      <c r="L9" s="23" t="n">
        <v>1</v>
      </c>
      <c r="M9" s="35">
        <f>L9/L6</f>
        <v/>
      </c>
      <c r="N9" s="23" t="n"/>
      <c r="O9" s="35">
        <f>N9/N6</f>
        <v/>
      </c>
      <c r="P9" s="23" t="n">
        <v>1</v>
      </c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>
        <v>3</v>
      </c>
      <c r="W9" s="35">
        <f>V9/V6</f>
        <v/>
      </c>
      <c r="X9" s="23" t="n">
        <v>1</v>
      </c>
      <c r="Y9" s="35">
        <f>X9/X6</f>
        <v/>
      </c>
      <c r="Z9" s="23" t="n"/>
      <c r="AA9" s="35">
        <f>Z9/Z6</f>
        <v/>
      </c>
      <c r="AB9" s="23" t="n"/>
      <c r="AC9" s="35">
        <f>AB9/AB6</f>
        <v/>
      </c>
      <c r="AD9" s="23" t="n">
        <v>1</v>
      </c>
      <c r="AE9" s="35">
        <f>AD9/AD6</f>
        <v/>
      </c>
      <c r="AF9" s="23" t="n"/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/>
      <c r="AQ9" s="35">
        <f>AP9/AP6</f>
        <v/>
      </c>
      <c r="AR9" s="23" t="n">
        <v>1</v>
      </c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>
        <v>1</v>
      </c>
      <c r="AY9" s="35">
        <f>AX9/AX6</f>
        <v/>
      </c>
      <c r="AZ9" s="23" t="n">
        <v>1</v>
      </c>
      <c r="BA9" s="35">
        <f>AZ9/AZ6</f>
        <v/>
      </c>
      <c r="BB9" s="23" t="n"/>
      <c r="BC9" s="35">
        <f>BB9/BB6</f>
        <v/>
      </c>
      <c r="BD9" s="23" t="n"/>
      <c r="BE9" s="35">
        <f>BD9/BD6</f>
        <v/>
      </c>
      <c r="BF9" s="23" t="n">
        <v>1</v>
      </c>
      <c r="BG9" s="35">
        <f>BF9/BF6</f>
        <v/>
      </c>
      <c r="BH9" s="23" t="n">
        <v>2</v>
      </c>
      <c r="BI9" s="35">
        <f>BH9/BH6</f>
        <v/>
      </c>
      <c r="BJ9" s="23" t="n"/>
      <c r="BK9" s="35">
        <f>BJ9/BJ6</f>
        <v/>
      </c>
      <c r="BL9" s="49">
        <f>AVERAGE(B9,D9,F9,H9,J9,L9,N9,P9,R9,T9,V9,X9,Z9,AB9,AD9,AF9,AH9,AJ9,AL9,AN9,AP9,AR9,AT9,AV9,AX9,AZ9,BB9,BD9,BF9,BH9,BJ9)</f>
        <v/>
      </c>
      <c r="BM9" s="59">
        <f>BL9/BL6</f>
        <v/>
      </c>
      <c r="BN9" s="49">
        <f>SUM(B9,D9,F9,H9,J9,L9,N9,P9,R9,T9,V9,X9,Z9,AB9,AD9,AF9,AH9,AJ9,AL9,AN9,AP9,AR9,AT9,AV9,AX9,AZ9,BB9,BD9,BF9,BH9,BJ9)</f>
        <v/>
      </c>
      <c r="BO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21" t="n"/>
      <c r="BG10" s="46" t="n"/>
      <c r="BH10" s="21" t="n"/>
      <c r="BI10" s="46" t="n"/>
      <c r="BJ10" s="21" t="n"/>
      <c r="BK10" s="123" t="n"/>
      <c r="BL10" s="48" t="n"/>
      <c r="BM10" s="57" t="n"/>
      <c r="BN10" s="48" t="n"/>
      <c r="BQ10" s="8" t="n"/>
    </row>
    <row r="11">
      <c r="A11" s="9" t="inlineStr">
        <is>
          <t>Нажал на кнопку "Внести платёж"</t>
        </is>
      </c>
      <c r="B11" s="19" t="n">
        <v>876</v>
      </c>
      <c r="C11" s="36">
        <f>B11/B4</f>
        <v/>
      </c>
      <c r="D11" s="19" t="n">
        <v>1247</v>
      </c>
      <c r="E11" s="36">
        <f>D11/D4</f>
        <v/>
      </c>
      <c r="F11" s="19" t="n">
        <v>1914</v>
      </c>
      <c r="G11" s="36">
        <f>F11/F4</f>
        <v/>
      </c>
      <c r="H11" s="19" t="n">
        <v>1657</v>
      </c>
      <c r="I11" s="36">
        <f>H11/H4</f>
        <v/>
      </c>
      <c r="J11" s="19" t="n">
        <v>1787</v>
      </c>
      <c r="K11" s="36">
        <f>J11/J4</f>
        <v/>
      </c>
      <c r="L11" s="19" t="n">
        <v>1613</v>
      </c>
      <c r="M11" s="36">
        <f>L11/L4</f>
        <v/>
      </c>
      <c r="N11" s="19" t="n">
        <v>1286</v>
      </c>
      <c r="O11" s="36">
        <f>N11/N4</f>
        <v/>
      </c>
      <c r="P11" s="19" t="n">
        <v>1423</v>
      </c>
      <c r="Q11" s="36">
        <f>P11/P4</f>
        <v/>
      </c>
      <c r="R11" s="19" t="n">
        <v>1301</v>
      </c>
      <c r="S11" s="36">
        <f>R11/R4</f>
        <v/>
      </c>
      <c r="T11" s="19" t="n">
        <v>4422</v>
      </c>
      <c r="U11" s="36">
        <f>T11/T4</f>
        <v/>
      </c>
      <c r="V11" s="19" t="n">
        <v>3984</v>
      </c>
      <c r="W11" s="36">
        <f>V11/V4</f>
        <v/>
      </c>
      <c r="X11" s="19" t="n">
        <v>4741</v>
      </c>
      <c r="Y11" s="36">
        <f>X11/X4</f>
        <v/>
      </c>
      <c r="Z11" s="19" t="n">
        <v>4410</v>
      </c>
      <c r="AA11" s="36">
        <f>Z11/Z4</f>
        <v/>
      </c>
      <c r="AB11" s="19" t="n">
        <v>7029</v>
      </c>
      <c r="AC11" s="36">
        <f>AB11/AB4</f>
        <v/>
      </c>
      <c r="AD11" s="19" t="n">
        <v>4025</v>
      </c>
      <c r="AE11" s="36">
        <f>AD11/AD4</f>
        <v/>
      </c>
      <c r="AF11" s="19" t="n">
        <v>2066</v>
      </c>
      <c r="AG11" s="36">
        <f>AF11/AF4</f>
        <v/>
      </c>
      <c r="AH11" s="19" t="n">
        <v>3570</v>
      </c>
      <c r="AI11" s="36">
        <f>AH11/AH4</f>
        <v/>
      </c>
      <c r="AJ11" s="19" t="n">
        <v>2499</v>
      </c>
      <c r="AK11" s="36">
        <f>AJ11/AJ4</f>
        <v/>
      </c>
      <c r="AL11" s="19" t="n">
        <v>2093</v>
      </c>
      <c r="AM11" s="36">
        <f>AL11/AL4</f>
        <v/>
      </c>
      <c r="AN11" s="19" t="n">
        <v>2537</v>
      </c>
      <c r="AO11" s="36">
        <f>AN11/AN4</f>
        <v/>
      </c>
      <c r="AP11" s="22" t="n">
        <v>3128</v>
      </c>
      <c r="AQ11" s="36">
        <f>AP11/AP4</f>
        <v/>
      </c>
      <c r="AR11" s="19" t="n">
        <v>1799</v>
      </c>
      <c r="AS11" s="36">
        <f>AR11/AR4</f>
        <v/>
      </c>
      <c r="AT11" s="19" t="n">
        <v>1136</v>
      </c>
      <c r="AU11" s="36">
        <f>AT11/AT4</f>
        <v/>
      </c>
      <c r="AV11" s="19" t="n">
        <v>2073</v>
      </c>
      <c r="AW11" s="36">
        <f>AV11/AV4</f>
        <v/>
      </c>
      <c r="AX11" s="19" t="n">
        <v>2667</v>
      </c>
      <c r="AY11" s="36">
        <f>AX11/AX4</f>
        <v/>
      </c>
      <c r="AZ11" s="19" t="n">
        <v>2024</v>
      </c>
      <c r="BA11" s="36">
        <f>AZ11/AZ4</f>
        <v/>
      </c>
      <c r="BB11" s="19" t="n">
        <v>1836</v>
      </c>
      <c r="BC11" s="36">
        <f>BB11/BB4</f>
        <v/>
      </c>
      <c r="BD11" s="19" t="n">
        <v>2672</v>
      </c>
      <c r="BE11" s="36">
        <f>BD11/BD4</f>
        <v/>
      </c>
      <c r="BF11" s="19" t="n">
        <v>1403</v>
      </c>
      <c r="BG11" s="36">
        <f>BF11/BF4</f>
        <v/>
      </c>
      <c r="BH11" s="19" t="n">
        <v>1085</v>
      </c>
      <c r="BI11" s="36">
        <f>BH11/BH4</f>
        <v/>
      </c>
      <c r="BJ11" s="19" t="n">
        <v>1759</v>
      </c>
      <c r="BK11" s="124">
        <f>BJ11/BJ4</f>
        <v/>
      </c>
      <c r="BL11" s="49">
        <f>AVERAGE(B11,D11,F11,H11,J11,L11,N11,P11,R11,T11,V11,X11,Z11,AB11,AD11,AF11,AH11,AJ11,AL11,AN11,AP11,AR11,AT11,AV11,AX11,AZ11,BB11,BD11,BF11,BH11,BJ11)</f>
        <v/>
      </c>
      <c r="BM11" s="59">
        <f>BL11/BL4</f>
        <v/>
      </c>
      <c r="BN11" s="49">
        <f>SUM(B11,D11,F11,H11,J11,L11,N11,P11,R11,T11,V11,X11,Z11,AB11,AD11,AF11,AH11,AJ11,AL11,AN11,AP11,AR11,AT11,AV11,AX11,AZ11,BB11,BD11,BF11,BH11,BJ11)</f>
        <v/>
      </c>
      <c r="BQ11" s="8" t="n"/>
    </row>
    <row r="12">
      <c r="A12" s="9" t="inlineStr">
        <is>
          <t>Подтвердил сумму платежа</t>
        </is>
      </c>
      <c r="B12" s="19" t="n">
        <v>728</v>
      </c>
      <c r="C12" s="36">
        <f>B12/B11</f>
        <v/>
      </c>
      <c r="D12" s="19" t="n">
        <v>982</v>
      </c>
      <c r="E12" s="36">
        <f>D12/D11</f>
        <v/>
      </c>
      <c r="F12" s="19" t="n">
        <v>1549</v>
      </c>
      <c r="G12" s="36">
        <f>F12/F11</f>
        <v/>
      </c>
      <c r="H12" s="19" t="n">
        <v>1289</v>
      </c>
      <c r="I12" s="36">
        <f>H12/H11</f>
        <v/>
      </c>
      <c r="J12" s="19" t="n">
        <v>1409</v>
      </c>
      <c r="K12" s="36">
        <f>J12/J11</f>
        <v/>
      </c>
      <c r="L12" s="19" t="n">
        <v>1296</v>
      </c>
      <c r="M12" s="36">
        <f>L12/L11</f>
        <v/>
      </c>
      <c r="N12" s="19" t="n">
        <v>1016</v>
      </c>
      <c r="O12" s="36">
        <f>N12/N11</f>
        <v/>
      </c>
      <c r="P12" s="19" t="n">
        <v>1092</v>
      </c>
      <c r="Q12" s="36">
        <f>P12/P11</f>
        <v/>
      </c>
      <c r="R12" s="19" t="n">
        <v>972</v>
      </c>
      <c r="S12" s="36">
        <f>R12/R11</f>
        <v/>
      </c>
      <c r="T12" s="19" t="n">
        <v>3398</v>
      </c>
      <c r="U12" s="36">
        <f>T12/T11</f>
        <v/>
      </c>
      <c r="V12" s="19" t="n">
        <v>3088</v>
      </c>
      <c r="W12" s="36">
        <f>V12/V11</f>
        <v/>
      </c>
      <c r="X12" s="19" t="n">
        <v>3922</v>
      </c>
      <c r="Y12" s="36">
        <f>X12/X11</f>
        <v/>
      </c>
      <c r="Z12" s="19" t="n">
        <v>3591</v>
      </c>
      <c r="AA12" s="36">
        <f>Z12/Z11</f>
        <v/>
      </c>
      <c r="AB12" s="19" t="n">
        <v>6029</v>
      </c>
      <c r="AC12" s="36">
        <f>AB12/AB11</f>
        <v/>
      </c>
      <c r="AD12" s="19" t="n">
        <v>3371</v>
      </c>
      <c r="AE12" s="36">
        <f>AD12/AD11</f>
        <v/>
      </c>
      <c r="AF12" s="19" t="n">
        <v>1720</v>
      </c>
      <c r="AG12" s="36">
        <f>AF12/AF11</f>
        <v/>
      </c>
      <c r="AH12" s="19" t="n">
        <v>3060</v>
      </c>
      <c r="AI12" s="36">
        <f>AH12/AH11</f>
        <v/>
      </c>
      <c r="AJ12" s="19" t="n">
        <v>2105</v>
      </c>
      <c r="AK12" s="36">
        <f>AJ12/AJ11</f>
        <v/>
      </c>
      <c r="AL12" s="19" t="n">
        <v>1732</v>
      </c>
      <c r="AM12" s="36">
        <f>AL12/AL11</f>
        <v/>
      </c>
      <c r="AN12" s="19" t="n">
        <v>2137</v>
      </c>
      <c r="AO12" s="36">
        <f>AN12/AN11</f>
        <v/>
      </c>
      <c r="AP12" s="22" t="n">
        <v>2702</v>
      </c>
      <c r="AQ12" s="36">
        <f>AP12/AP11</f>
        <v/>
      </c>
      <c r="AR12" s="19" t="n">
        <v>1464</v>
      </c>
      <c r="AS12" s="36">
        <f>AR12/AR11</f>
        <v/>
      </c>
      <c r="AT12" s="19" t="n">
        <v>935</v>
      </c>
      <c r="AU12" s="36">
        <f>AT12/AT11</f>
        <v/>
      </c>
      <c r="AV12" s="19" t="n">
        <v>1710</v>
      </c>
      <c r="AW12" s="36">
        <f>AV12/AV11</f>
        <v/>
      </c>
      <c r="AX12" s="19" t="n">
        <v>2310</v>
      </c>
      <c r="AY12" s="36">
        <f>AX12/AX11</f>
        <v/>
      </c>
      <c r="AZ12" s="19" t="n">
        <v>1707</v>
      </c>
      <c r="BA12" s="36">
        <f>AZ12/AZ11</f>
        <v/>
      </c>
      <c r="BB12" s="19" t="n">
        <v>1566</v>
      </c>
      <c r="BC12" s="36">
        <f>BB12/BB11</f>
        <v/>
      </c>
      <c r="BD12" s="19" t="n">
        <v>2325</v>
      </c>
      <c r="BE12" s="36">
        <f>BD12/BD11</f>
        <v/>
      </c>
      <c r="BF12" s="19" t="n">
        <v>1147</v>
      </c>
      <c r="BG12" s="36">
        <f>BF12/BF11</f>
        <v/>
      </c>
      <c r="BH12" s="19" t="n">
        <v>836</v>
      </c>
      <c r="BI12" s="36">
        <f>BH12/BH11</f>
        <v/>
      </c>
      <c r="BJ12" s="19" t="n">
        <v>1445</v>
      </c>
      <c r="BK12" s="124">
        <f>BJ12/BJ11</f>
        <v/>
      </c>
      <c r="BL12" s="49">
        <f>AVERAGE(B12,D12,F12,H12,J12,L12,N12,P12,R12,T12,V12,X12,Z12,AB12,AD12,AF12,AH12,AJ12,AL12,AN12,AP12,AR12,AT12,AV12,AX12,AZ12,BB12,BD12,BF12,BH12,BJ12)</f>
        <v/>
      </c>
      <c r="BM12" s="59">
        <f>BL12/BL11</f>
        <v/>
      </c>
      <c r="BN12" s="49">
        <f>SUM(B12,D12,F12,H12,J12,L12,N12,P12,R12,T12,V12,X12,Z12,AB12,AD12,AF12,AH12,AJ12,AL12,AN12,AP12,AR12,AT12,AV12,AX12,AZ12,BB12,BD12,BF12,BH12,BJ12)</f>
        <v/>
      </c>
      <c r="BQ12" s="8" t="n"/>
    </row>
    <row r="13">
      <c r="A13" s="9" t="inlineStr">
        <is>
          <t>Нажал "Готово" в окне успешной оплаты</t>
        </is>
      </c>
      <c r="B13" s="19" t="n">
        <v>414</v>
      </c>
      <c r="C13" s="36">
        <f>B13/B11</f>
        <v/>
      </c>
      <c r="D13" s="19" t="n">
        <v>568</v>
      </c>
      <c r="E13" s="36">
        <f>D13/D11</f>
        <v/>
      </c>
      <c r="F13" s="19" t="n">
        <v>888</v>
      </c>
      <c r="G13" s="36">
        <f>F13/F11</f>
        <v/>
      </c>
      <c r="H13" s="19" t="n">
        <v>739</v>
      </c>
      <c r="I13" s="36">
        <f>H13/H11</f>
        <v/>
      </c>
      <c r="J13" s="19" t="n">
        <v>856</v>
      </c>
      <c r="K13" s="36">
        <f>J13/J11</f>
        <v/>
      </c>
      <c r="L13" s="19" t="n">
        <v>793</v>
      </c>
      <c r="M13" s="36">
        <f>L13/L11</f>
        <v/>
      </c>
      <c r="N13" s="19" t="n">
        <v>603</v>
      </c>
      <c r="O13" s="36">
        <f>N13/N11</f>
        <v/>
      </c>
      <c r="P13" s="19" t="n">
        <v>643</v>
      </c>
      <c r="Q13" s="36">
        <f>P13/P11</f>
        <v/>
      </c>
      <c r="R13" s="19" t="n">
        <v>542</v>
      </c>
      <c r="S13" s="36">
        <f>R13/R11</f>
        <v/>
      </c>
      <c r="T13" s="19" t="n">
        <v>2036</v>
      </c>
      <c r="U13" s="36">
        <f>T13/T11</f>
        <v/>
      </c>
      <c r="V13" s="19" t="n">
        <v>1856</v>
      </c>
      <c r="W13" s="36">
        <f>V13/V11</f>
        <v/>
      </c>
      <c r="X13" s="19" t="n">
        <v>2353</v>
      </c>
      <c r="Y13" s="36">
        <f>X13/X11</f>
        <v/>
      </c>
      <c r="Z13" s="19" t="n">
        <v>2110</v>
      </c>
      <c r="AA13" s="36">
        <f>Z13/Z11</f>
        <v/>
      </c>
      <c r="AB13" s="19" t="n">
        <v>3581</v>
      </c>
      <c r="AC13" s="36">
        <f>AB13/AB11</f>
        <v/>
      </c>
      <c r="AD13" s="19" t="n">
        <v>2069</v>
      </c>
      <c r="AE13" s="36">
        <f>AD13/AD11</f>
        <v/>
      </c>
      <c r="AF13" s="19" t="n">
        <v>1068</v>
      </c>
      <c r="AG13" s="36">
        <f>AF13/AF11</f>
        <v/>
      </c>
      <c r="AH13" s="19" t="n">
        <v>1853</v>
      </c>
      <c r="AI13" s="36">
        <f>AH13/AH11</f>
        <v/>
      </c>
      <c r="AJ13" s="19" t="n">
        <v>1241</v>
      </c>
      <c r="AK13" s="36">
        <f>AJ13/AJ11</f>
        <v/>
      </c>
      <c r="AL13" s="19" t="n">
        <v>1013</v>
      </c>
      <c r="AM13" s="36">
        <f>AL13/AL11</f>
        <v/>
      </c>
      <c r="AN13" s="19" t="n">
        <v>1278</v>
      </c>
      <c r="AO13" s="36">
        <f>AN13/AN11</f>
        <v/>
      </c>
      <c r="AP13" s="22" t="n">
        <v>1592</v>
      </c>
      <c r="AQ13" s="36">
        <f>AP13/AP11</f>
        <v/>
      </c>
      <c r="AR13" s="19" t="n">
        <v>896</v>
      </c>
      <c r="AS13" s="36">
        <f>AR13/AR11</f>
        <v/>
      </c>
      <c r="AT13" s="19" t="n">
        <v>541</v>
      </c>
      <c r="AU13" s="36">
        <f>AT13/AT11</f>
        <v/>
      </c>
      <c r="AV13" s="19" t="n">
        <v>991</v>
      </c>
      <c r="AW13" s="36">
        <f>AV13/AV11</f>
        <v/>
      </c>
      <c r="AX13" s="19" t="n">
        <v>1351</v>
      </c>
      <c r="AY13" s="36">
        <f>AX13/AX11</f>
        <v/>
      </c>
      <c r="AZ13" s="19" t="n">
        <v>999</v>
      </c>
      <c r="BA13" s="36">
        <f>AZ13/AZ11</f>
        <v/>
      </c>
      <c r="BB13" s="19" t="n">
        <v>899</v>
      </c>
      <c r="BC13" s="36">
        <f>BB13/BB11</f>
        <v/>
      </c>
      <c r="BD13" s="19" t="n">
        <v>1306</v>
      </c>
      <c r="BE13" s="36">
        <f>BD13/BD11</f>
        <v/>
      </c>
      <c r="BF13" s="19" t="n">
        <v>683</v>
      </c>
      <c r="BG13" s="36">
        <f>BF13/BF11</f>
        <v/>
      </c>
      <c r="BH13" s="19" t="n">
        <v>492</v>
      </c>
      <c r="BI13" s="36">
        <f>BH13/BH11</f>
        <v/>
      </c>
      <c r="BJ13" s="19" t="n">
        <v>832</v>
      </c>
      <c r="BK13" s="124">
        <f>BJ13/BJ11</f>
        <v/>
      </c>
      <c r="BL13" s="49">
        <f>AVERAGE(B13,D13,F13,H13,J13,L13,N13,P13,R13,T13,V13,X13,Z13,AB13,AD13,AF13,AH13,AJ13,AL13,AN13,AP13,AR13,AT13,AV13,AX13,AZ13,BB13,BD13,BF13,BH13,BJ13)</f>
        <v/>
      </c>
      <c r="BM13" s="59">
        <f>BL13/BL11</f>
        <v/>
      </c>
      <c r="BN13" s="49">
        <f>SUM(B13,D13,F13,H13,J13,L13,N13,P13,R13,T13,V13,X13,Z13,AB13,AD13,AF13,AH13,AJ13,AL13,AN13,AP13,AR13,AT13,AV13,AX13,AZ13,BB13,BD13,BF13,BH13,BJ13)</f>
        <v/>
      </c>
      <c r="BQ13" s="8" t="n"/>
    </row>
    <row r="14" ht="15.75" customHeight="1" thickBot="1">
      <c r="A14" s="84" t="inlineStr">
        <is>
          <t>Перешёл на страницу "Успешная оплата"</t>
        </is>
      </c>
      <c r="B14" s="19" t="n">
        <v>138</v>
      </c>
      <c r="C14" s="37">
        <f>B14/B11</f>
        <v/>
      </c>
      <c r="D14" s="19" t="n">
        <v>185</v>
      </c>
      <c r="E14" s="37">
        <f>D14/D11</f>
        <v/>
      </c>
      <c r="F14" s="19" t="n">
        <v>259</v>
      </c>
      <c r="G14" s="37">
        <f>F14/F11</f>
        <v/>
      </c>
      <c r="H14" s="19" t="n">
        <v>232</v>
      </c>
      <c r="I14" s="37">
        <f>H14/H11</f>
        <v/>
      </c>
      <c r="J14" s="19" t="n">
        <v>270</v>
      </c>
      <c r="K14" s="37">
        <f>J14/J11</f>
        <v/>
      </c>
      <c r="L14" s="19" t="n">
        <v>241</v>
      </c>
      <c r="M14" s="37">
        <f>L14/L11</f>
        <v/>
      </c>
      <c r="N14" s="19" t="n">
        <v>200</v>
      </c>
      <c r="O14" s="37">
        <f>N14/N11</f>
        <v/>
      </c>
      <c r="P14" s="19" t="n">
        <v>223</v>
      </c>
      <c r="Q14" s="37">
        <f>P14/P11</f>
        <v/>
      </c>
      <c r="R14" s="19" t="n">
        <v>159</v>
      </c>
      <c r="S14" s="37">
        <f>R14/R11</f>
        <v/>
      </c>
      <c r="T14" s="19" t="n">
        <v>699</v>
      </c>
      <c r="U14" s="37">
        <f>T14/T11</f>
        <v/>
      </c>
      <c r="V14" s="19" t="n">
        <v>584</v>
      </c>
      <c r="W14" s="37">
        <f>V14/V11</f>
        <v/>
      </c>
      <c r="X14" s="19" t="n">
        <v>772</v>
      </c>
      <c r="Y14" s="37">
        <f>X14/X11</f>
        <v/>
      </c>
      <c r="Z14" s="19" t="n">
        <v>664</v>
      </c>
      <c r="AA14" s="37">
        <f>Z14/Z11</f>
        <v/>
      </c>
      <c r="AB14" s="19" t="n">
        <v>1152</v>
      </c>
      <c r="AC14" s="37">
        <f>AB14/AB11</f>
        <v/>
      </c>
      <c r="AD14" s="19" t="n">
        <v>685</v>
      </c>
      <c r="AE14" s="37">
        <f>AD14/AD11</f>
        <v/>
      </c>
      <c r="AF14" s="19" t="n">
        <v>364</v>
      </c>
      <c r="AG14" s="37">
        <f>AF14/AF11</f>
        <v/>
      </c>
      <c r="AH14" s="19" t="n">
        <v>599</v>
      </c>
      <c r="AI14" s="37">
        <f>AH14/AH11</f>
        <v/>
      </c>
      <c r="AJ14" s="19" t="n">
        <v>398</v>
      </c>
      <c r="AK14" s="37">
        <f>AJ14/AJ11</f>
        <v/>
      </c>
      <c r="AL14" s="19" t="n">
        <v>320</v>
      </c>
      <c r="AM14" s="37">
        <f>AL14/AL11</f>
        <v/>
      </c>
      <c r="AN14" s="19" t="n">
        <v>379</v>
      </c>
      <c r="AO14" s="37">
        <f>AN14/AN11</f>
        <v/>
      </c>
      <c r="AP14" s="22" t="n">
        <v>479</v>
      </c>
      <c r="AQ14" s="37">
        <f>AP14/AP11</f>
        <v/>
      </c>
      <c r="AR14" s="19" t="n">
        <v>264</v>
      </c>
      <c r="AS14" s="37">
        <f>AR14/AR11</f>
        <v/>
      </c>
      <c r="AT14" s="19" t="n">
        <v>168</v>
      </c>
      <c r="AU14" s="37">
        <f>AT14/AT11</f>
        <v/>
      </c>
      <c r="AV14" s="19" t="n">
        <v>279</v>
      </c>
      <c r="AW14" s="37">
        <f>AV14/AV11</f>
        <v/>
      </c>
      <c r="AX14" s="19" t="n">
        <v>400</v>
      </c>
      <c r="AY14" s="37">
        <f>AX14/AX11</f>
        <v/>
      </c>
      <c r="AZ14" s="19" t="n">
        <v>301</v>
      </c>
      <c r="BA14" s="37">
        <f>AZ14/AZ11</f>
        <v/>
      </c>
      <c r="BB14" s="19" t="n">
        <v>276</v>
      </c>
      <c r="BC14" s="37">
        <f>BB14/BB11</f>
        <v/>
      </c>
      <c r="BD14" s="19" t="n">
        <v>397</v>
      </c>
      <c r="BE14" s="37">
        <f>BD14/BD11</f>
        <v/>
      </c>
      <c r="BF14" s="19" t="n">
        <v>192</v>
      </c>
      <c r="BG14" s="37">
        <f>BF14/BF11</f>
        <v/>
      </c>
      <c r="BH14" s="19" t="n">
        <v>148</v>
      </c>
      <c r="BI14" s="37">
        <f>BH14/BH11</f>
        <v/>
      </c>
      <c r="BJ14" s="19" t="n">
        <v>248</v>
      </c>
      <c r="BK14" s="125">
        <f>BJ14/BJ11</f>
        <v/>
      </c>
      <c r="BL14" s="50">
        <f>AVERAGE(B14,D14,F14,H14,J14,L14,N14,P14,R14,T14,V14,X14,Z14,AB14,AD14,AF14,AH14,AJ14,AL14,AN14,AP14,AR14,AT14,AV14,AX14,AZ14,BB14,BD14,BF14,BH14,BJ14)</f>
        <v/>
      </c>
      <c r="BM14" s="62">
        <f>BL14/BL11</f>
        <v/>
      </c>
      <c r="BN14" s="50">
        <f>SUM(B14,D14,F14,H14,J14,L14,N14,P14,R14,T14,V14,X14,Z14,AB14,AD14,AF14,AH14,AJ14,AL14,AN14,AP14,AR14,AT14,AV14,AX14,AZ14,BB14,BD14,BF14,BH14,BJ14)</f>
        <v/>
      </c>
      <c r="BQ14" s="8" t="n"/>
    </row>
    <row r="15" ht="15.75" customHeight="1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20" t="n"/>
      <c r="BG15" s="46" t="n"/>
      <c r="BH15" s="20" t="n"/>
      <c r="BI15" s="46" t="n"/>
      <c r="BJ15" s="20" t="n"/>
      <c r="BK15" s="46" t="n"/>
      <c r="BL15" s="4" t="inlineStr">
        <is>
          <t>Среднее в день</t>
        </is>
      </c>
      <c r="BM15" s="85" t="inlineStr">
        <is>
          <t>% конверсии</t>
        </is>
      </c>
      <c r="BN15" s="5" t="inlineStr">
        <is>
          <t>Сумма конверсий</t>
        </is>
      </c>
      <c r="BO15" s="5" t="inlineStr">
        <is>
          <t>Конверсия шага</t>
        </is>
      </c>
      <c r="BP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596</v>
      </c>
      <c r="C16" s="44">
        <f>B16/B4</f>
        <v/>
      </c>
      <c r="D16" s="19" t="n">
        <v>926</v>
      </c>
      <c r="E16" s="44">
        <f>D16/D4</f>
        <v/>
      </c>
      <c r="F16" s="19" t="n">
        <v>1336</v>
      </c>
      <c r="G16" s="44">
        <f>F16/F4</f>
        <v/>
      </c>
      <c r="H16" s="19" t="n">
        <v>1484</v>
      </c>
      <c r="I16" s="44">
        <f>H16/H4</f>
        <v/>
      </c>
      <c r="J16" s="19" t="n">
        <v>1502</v>
      </c>
      <c r="K16" s="44">
        <f>J16/J4</f>
        <v/>
      </c>
      <c r="L16" s="19" t="n">
        <v>1599</v>
      </c>
      <c r="M16" s="44">
        <f>L16/L4</f>
        <v/>
      </c>
      <c r="N16" s="19" t="n">
        <v>1387</v>
      </c>
      <c r="O16" s="44">
        <f>N16/N4</f>
        <v/>
      </c>
      <c r="P16" s="19" t="n">
        <v>1500</v>
      </c>
      <c r="Q16" s="44">
        <f>P16/P4</f>
        <v/>
      </c>
      <c r="R16" s="19" t="n">
        <v>1342</v>
      </c>
      <c r="S16" s="44">
        <f>R16/R4</f>
        <v/>
      </c>
      <c r="T16" s="19" t="n">
        <v>1861</v>
      </c>
      <c r="U16" s="44">
        <f>T16/T4</f>
        <v/>
      </c>
      <c r="V16" s="19" t="n">
        <v>1704</v>
      </c>
      <c r="W16" s="44">
        <f>V16/V4</f>
        <v/>
      </c>
      <c r="X16" s="19" t="n">
        <v>1585</v>
      </c>
      <c r="Y16" s="44">
        <f>X16/X4</f>
        <v/>
      </c>
      <c r="Z16" s="19" t="n">
        <v>1476</v>
      </c>
      <c r="AA16" s="44">
        <f>Z16/Z4</f>
        <v/>
      </c>
      <c r="AB16" s="19" t="n">
        <v>1989</v>
      </c>
      <c r="AC16" s="44">
        <f>AB16/AB4</f>
        <v/>
      </c>
      <c r="AD16" s="22" t="n">
        <v>1913</v>
      </c>
      <c r="AE16" s="44">
        <f>AD16/AD4</f>
        <v/>
      </c>
      <c r="AF16" s="22" t="n">
        <v>1645</v>
      </c>
      <c r="AG16" s="44">
        <f>AF16/AF4</f>
        <v/>
      </c>
      <c r="AH16" s="22" t="n">
        <v>1824</v>
      </c>
      <c r="AI16" s="44">
        <f>AH16/AH4</f>
        <v/>
      </c>
      <c r="AJ16" s="22" t="n">
        <v>1629</v>
      </c>
      <c r="AK16" s="44">
        <f>AJ16/AJ4</f>
        <v/>
      </c>
      <c r="AL16" s="22" t="n">
        <v>1709</v>
      </c>
      <c r="AM16" s="44">
        <f>AL16/AL4</f>
        <v/>
      </c>
      <c r="AN16" s="22" t="n">
        <v>1758</v>
      </c>
      <c r="AO16" s="44">
        <f>AN16/AN4</f>
        <v/>
      </c>
      <c r="AP16" s="22" t="n">
        <v>1925</v>
      </c>
      <c r="AQ16" s="44">
        <f>AP16/AP4</f>
        <v/>
      </c>
      <c r="AR16" s="22" t="n">
        <v>1690</v>
      </c>
      <c r="AS16" s="44">
        <f>AR16/AR4</f>
        <v/>
      </c>
      <c r="AT16" s="22" t="n">
        <v>1511</v>
      </c>
      <c r="AU16" s="44">
        <f>AT16/AT4</f>
        <v/>
      </c>
      <c r="AV16" s="22" t="n">
        <v>1731</v>
      </c>
      <c r="AW16" s="44">
        <f>AV16/AV4</f>
        <v/>
      </c>
      <c r="AX16" s="22" t="n">
        <v>1777</v>
      </c>
      <c r="AY16" s="44">
        <f>AX16/AX4</f>
        <v/>
      </c>
      <c r="AZ16" s="22" t="n">
        <v>1635</v>
      </c>
      <c r="BA16" s="44">
        <f>AZ16/AZ4</f>
        <v/>
      </c>
      <c r="BB16" s="22" t="n">
        <v>1574</v>
      </c>
      <c r="BC16" s="44">
        <f>BB16/BB4</f>
        <v/>
      </c>
      <c r="BD16" s="22" t="n">
        <v>1821</v>
      </c>
      <c r="BE16" s="44">
        <f>BD16/BD4</f>
        <v/>
      </c>
      <c r="BF16" s="22" t="n">
        <v>1701</v>
      </c>
      <c r="BG16" s="44">
        <f>BF16/BF4</f>
        <v/>
      </c>
      <c r="BH16" s="22" t="n">
        <v>1464</v>
      </c>
      <c r="BI16" s="44">
        <f>BH16/BH4</f>
        <v/>
      </c>
      <c r="BJ16" s="22" t="n">
        <v>1699</v>
      </c>
      <c r="BK16" s="44">
        <f>BJ16/BJ4</f>
        <v/>
      </c>
      <c r="BL16" s="49">
        <f>AVERAGE(B16,D16,F16,H16,J16,L16,N16,P16,R16,T16,V16,X16,Z16,AB16,AD16,AF16,AH16,AJ16,AL16,AN16,AP16,AR16,AT16,AV16,AX16,AZ16,BB16,BD16,BF16,BH16,BJ16)</f>
        <v/>
      </c>
      <c r="BM16" s="60">
        <f>BL16/BL4</f>
        <v/>
      </c>
      <c r="BN16" s="49">
        <f>SUM(B16,D16,F16,H16,J16,L16,N16,P16,R16,T16,V16,X16,Z16,AB16,AD16,AF16,AH16,AJ16,AL16,AN16,AP16,AR16,AT16,AV16,AX16,AZ16,BB16,BD16,BF16,BH16,BJ16)</f>
        <v/>
      </c>
      <c r="BO16" s="32" t="n">
        <v>1</v>
      </c>
      <c r="BP16" s="32">
        <f>BN16/BN4</f>
        <v/>
      </c>
      <c r="BS16" s="68" t="n"/>
    </row>
    <row r="17">
      <c r="A17" s="9" t="inlineStr">
        <is>
          <t>Кликнул все чекбоксы, нажал "Начать оформление"</t>
        </is>
      </c>
      <c r="B17" s="19" t="n">
        <v>368</v>
      </c>
      <c r="C17" s="38">
        <f>B17/B16</f>
        <v/>
      </c>
      <c r="D17" s="19" t="n">
        <v>611</v>
      </c>
      <c r="E17" s="38">
        <f>D17/D16</f>
        <v/>
      </c>
      <c r="F17" s="19" t="n">
        <v>937</v>
      </c>
      <c r="G17" s="38">
        <f>F17/F16</f>
        <v/>
      </c>
      <c r="H17" s="19" t="n">
        <v>1034</v>
      </c>
      <c r="I17" s="38">
        <f>H17/H16</f>
        <v/>
      </c>
      <c r="J17" s="19" t="n">
        <v>1101</v>
      </c>
      <c r="K17" s="44">
        <f>J17/J16</f>
        <v/>
      </c>
      <c r="L17" s="19" t="n">
        <v>1200</v>
      </c>
      <c r="M17" s="38">
        <f>L17/L16</f>
        <v/>
      </c>
      <c r="N17" s="19" t="n">
        <v>995</v>
      </c>
      <c r="O17" s="38">
        <f>N17/N16</f>
        <v/>
      </c>
      <c r="P17" s="19" t="n">
        <v>1084</v>
      </c>
      <c r="Q17" s="38">
        <f>P17/P16</f>
        <v/>
      </c>
      <c r="R17" s="19" t="n">
        <v>962</v>
      </c>
      <c r="S17" s="44">
        <f>R17/R16</f>
        <v/>
      </c>
      <c r="T17" s="19" t="n">
        <v>1329</v>
      </c>
      <c r="U17" s="44">
        <f>T17/T16</f>
        <v/>
      </c>
      <c r="V17" s="19" t="n">
        <v>1254</v>
      </c>
      <c r="W17" s="44">
        <f>V17/V16</f>
        <v/>
      </c>
      <c r="X17" s="19" t="n">
        <v>1133</v>
      </c>
      <c r="Y17" s="44">
        <f>X17/X16</f>
        <v/>
      </c>
      <c r="Z17" s="19" t="n">
        <v>1115</v>
      </c>
      <c r="AA17" s="44">
        <f>Z17/Z16</f>
        <v/>
      </c>
      <c r="AB17" s="19" t="n">
        <v>1392</v>
      </c>
      <c r="AC17" s="44">
        <f>AB17/AB16</f>
        <v/>
      </c>
      <c r="AD17" s="22" t="n">
        <v>1377</v>
      </c>
      <c r="AE17" s="44">
        <f>AD17/AD16</f>
        <v/>
      </c>
      <c r="AF17" s="22" t="n">
        <v>1216</v>
      </c>
      <c r="AG17" s="44">
        <f>AF17/AF16</f>
        <v/>
      </c>
      <c r="AH17" s="22" t="n">
        <v>1392</v>
      </c>
      <c r="AI17" s="44">
        <f>AH17/AH16</f>
        <v/>
      </c>
      <c r="AJ17" s="22" t="n">
        <v>1229</v>
      </c>
      <c r="AK17" s="44">
        <f>AJ17/AJ16</f>
        <v/>
      </c>
      <c r="AL17" s="22" t="n">
        <v>1260</v>
      </c>
      <c r="AM17" s="44">
        <f>AL17/AL16</f>
        <v/>
      </c>
      <c r="AN17" s="22" t="n">
        <v>1293</v>
      </c>
      <c r="AO17" s="44">
        <f>AN17/AN16</f>
        <v/>
      </c>
      <c r="AP17" s="22" t="n">
        <v>1429</v>
      </c>
      <c r="AQ17" s="44">
        <f>AP17/AP16</f>
        <v/>
      </c>
      <c r="AR17" s="22" t="n">
        <v>1243</v>
      </c>
      <c r="AS17" s="44">
        <f>AR17/AR16</f>
        <v/>
      </c>
      <c r="AT17" s="22" t="n">
        <v>1119</v>
      </c>
      <c r="AU17" s="44">
        <f>AT17/AT16</f>
        <v/>
      </c>
      <c r="AV17" s="22" t="n">
        <v>1306</v>
      </c>
      <c r="AW17" s="44">
        <f>AV17/AV16</f>
        <v/>
      </c>
      <c r="AX17" s="22" t="n">
        <v>1324</v>
      </c>
      <c r="AY17" s="44">
        <f>AX17/AX16</f>
        <v/>
      </c>
      <c r="AZ17" s="22" t="n">
        <v>1224</v>
      </c>
      <c r="BA17" s="44">
        <f>AZ17/AZ16</f>
        <v/>
      </c>
      <c r="BB17" s="22" t="n">
        <v>1155</v>
      </c>
      <c r="BC17" s="44">
        <f>BB17/BB16</f>
        <v/>
      </c>
      <c r="BD17" s="22" t="n">
        <v>1359</v>
      </c>
      <c r="BE17" s="44">
        <f>BD17/BD16</f>
        <v/>
      </c>
      <c r="BF17" s="22" t="n">
        <v>1303</v>
      </c>
      <c r="BG17" s="44">
        <f>BF17/BF16</f>
        <v/>
      </c>
      <c r="BH17" s="22" t="n">
        <v>1085</v>
      </c>
      <c r="BI17" s="44">
        <f>BH17/BH16</f>
        <v/>
      </c>
      <c r="BJ17" s="22" t="n">
        <v>1274</v>
      </c>
      <c r="BK17" s="44">
        <f>BJ17/BJ16</f>
        <v/>
      </c>
      <c r="BL17" s="49">
        <f>AVERAGE(B17,D17,F17,H17,J17,L17,N17,P17,R17,T17,V17,X17,Z17,AB17,AD17,AF17,AH17,AJ17,AL17,AN17,AP17,AR17,AT17,AV17,AX17,AZ17,BB17,BD17,BF17,BH17,BJ17)</f>
        <v/>
      </c>
      <c r="BM17" s="60">
        <f>BL17/BL16</f>
        <v/>
      </c>
      <c r="BN17" s="49">
        <f>SUM(B17,D17,F17,H17,J17,L17,N17,P17,R17,T17,V17,X17,Z17,AB17,AD17,AF17,AH17,AJ17,AL17,AN17,AP17,AR17,AT17,AV17,AX17,AZ17,BB17,BD17,BF17,BH17,BJ17)</f>
        <v/>
      </c>
      <c r="BO17" s="32">
        <f>BL17/BL16</f>
        <v/>
      </c>
      <c r="BP17" s="32">
        <f>BN17/BN4</f>
        <v/>
      </c>
      <c r="BS17" s="67" t="n"/>
    </row>
    <row r="18">
      <c r="A18" s="9" t="inlineStr">
        <is>
          <t>Шаг 1 "Выбор карты"</t>
        </is>
      </c>
      <c r="B18" s="19" t="n">
        <v>332</v>
      </c>
      <c r="C18" s="38">
        <f>B18/B16</f>
        <v/>
      </c>
      <c r="D18" s="19" t="n">
        <v>579</v>
      </c>
      <c r="E18" s="38">
        <f>D18/D16</f>
        <v/>
      </c>
      <c r="F18" s="19" t="n">
        <v>885</v>
      </c>
      <c r="G18" s="38">
        <f>F18/F16</f>
        <v/>
      </c>
      <c r="H18" s="19" t="n">
        <v>957</v>
      </c>
      <c r="I18" s="38">
        <f>H18/H16</f>
        <v/>
      </c>
      <c r="J18" s="19" t="n">
        <v>1030</v>
      </c>
      <c r="K18" s="44">
        <f>J18/J16</f>
        <v/>
      </c>
      <c r="L18" s="19" t="n">
        <v>1132</v>
      </c>
      <c r="M18" s="38">
        <f>L18/L16</f>
        <v/>
      </c>
      <c r="N18" s="19" t="n">
        <v>918</v>
      </c>
      <c r="O18" s="38">
        <f>N18/N16</f>
        <v/>
      </c>
      <c r="P18" s="19" t="n">
        <v>1030</v>
      </c>
      <c r="Q18" s="38">
        <f>P18/P16</f>
        <v/>
      </c>
      <c r="R18" s="19" t="n">
        <v>909</v>
      </c>
      <c r="S18" s="44">
        <f>R18/R16</f>
        <v/>
      </c>
      <c r="T18" s="19" t="n">
        <v>1246</v>
      </c>
      <c r="U18" s="44">
        <f>T18/T16</f>
        <v/>
      </c>
      <c r="V18" s="19" t="n">
        <v>1172</v>
      </c>
      <c r="W18" s="44">
        <f>V18/V16</f>
        <v/>
      </c>
      <c r="X18" s="19" t="n">
        <v>1066</v>
      </c>
      <c r="Y18" s="44">
        <f>X18/X16</f>
        <v/>
      </c>
      <c r="Z18" s="19" t="n">
        <v>1053</v>
      </c>
      <c r="AA18" s="44">
        <f>Z18/Z16</f>
        <v/>
      </c>
      <c r="AB18" s="19" t="n">
        <v>1301</v>
      </c>
      <c r="AC18" s="44">
        <f>AB18/AB16</f>
        <v/>
      </c>
      <c r="AD18" s="22" t="n">
        <v>1291</v>
      </c>
      <c r="AE18" s="44">
        <f>AD18/AD16</f>
        <v/>
      </c>
      <c r="AF18" s="22" t="n">
        <v>1132</v>
      </c>
      <c r="AG18" s="44">
        <f>AF18/AF16</f>
        <v/>
      </c>
      <c r="AH18" s="22" t="n">
        <v>1301</v>
      </c>
      <c r="AI18" s="44">
        <f>AH18/AH16</f>
        <v/>
      </c>
      <c r="AJ18" s="22" t="n">
        <v>1142</v>
      </c>
      <c r="AK18" s="44">
        <f>AJ18/AJ16</f>
        <v/>
      </c>
      <c r="AL18" s="22" t="n">
        <v>1167</v>
      </c>
      <c r="AM18" s="44">
        <f>AL18/AL16</f>
        <v/>
      </c>
      <c r="AN18" s="22" t="n">
        <v>1204</v>
      </c>
      <c r="AO18" s="44">
        <f>AN18/AN16</f>
        <v/>
      </c>
      <c r="AP18" s="22" t="n">
        <v>1334</v>
      </c>
      <c r="AQ18" s="44">
        <f>AP18/AP16</f>
        <v/>
      </c>
      <c r="AR18" s="22" t="n">
        <v>1172</v>
      </c>
      <c r="AS18" s="44">
        <f>AR18/AR16</f>
        <v/>
      </c>
      <c r="AT18" s="22" t="n">
        <v>1040</v>
      </c>
      <c r="AU18" s="44">
        <f>AT18/AT16</f>
        <v/>
      </c>
      <c r="AV18" s="22" t="n">
        <v>1232</v>
      </c>
      <c r="AW18" s="44">
        <f>AV18/AV16</f>
        <v/>
      </c>
      <c r="AX18" s="22" t="n">
        <v>1242</v>
      </c>
      <c r="AY18" s="44">
        <f>AX18/AX16</f>
        <v/>
      </c>
      <c r="AZ18" s="22" t="n">
        <v>1156</v>
      </c>
      <c r="BA18" s="44">
        <f>AZ18/AZ16</f>
        <v/>
      </c>
      <c r="BB18" s="22" t="n">
        <v>1082</v>
      </c>
      <c r="BC18" s="44">
        <f>BB18/BB16</f>
        <v/>
      </c>
      <c r="BD18" s="22" t="n">
        <v>1266</v>
      </c>
      <c r="BE18" s="44">
        <f>BD18/BD16</f>
        <v/>
      </c>
      <c r="BF18" s="22" t="n">
        <v>1207</v>
      </c>
      <c r="BG18" s="44">
        <f>BF18/BF16</f>
        <v/>
      </c>
      <c r="BH18" s="22" t="n">
        <v>1017</v>
      </c>
      <c r="BI18" s="44">
        <f>BH18/BH16</f>
        <v/>
      </c>
      <c r="BJ18" s="22" t="n">
        <v>1176</v>
      </c>
      <c r="BK18" s="44">
        <f>BJ18/BJ16</f>
        <v/>
      </c>
      <c r="BL18" s="49">
        <f>AVERAGE(B18,D18,F18,H18,J18,L18,N18,P18,R18,T18,V18,X18,Z18,AB18,AD18,AF18,AH18,AJ18,AL18,AN18,AP18,AR18,AT18,AV18,AX18,AZ18,BB18,BD18,BF18,BH18,BJ18)</f>
        <v/>
      </c>
      <c r="BM18" s="60">
        <f>BL18/BL16</f>
        <v/>
      </c>
      <c r="BN18" s="49">
        <f>SUM(B18,D18,F18,H18,J18,L18,N18,P18,R18,T18,V18,X18,Z18,AB18,AD18,AF18,AH18,AJ18,AL18,AN18,AP18,AR18,AT18,AV18,AX18,AZ18,BB18,BD18,BF18,BH18,BJ18)</f>
        <v/>
      </c>
      <c r="BO18" s="32">
        <f>BL18/BL17</f>
        <v/>
      </c>
      <c r="BP18" s="32">
        <f>BN18/BN4</f>
        <v/>
      </c>
      <c r="BS18" s="67" t="n"/>
    </row>
    <row r="19" ht="15.75" customHeight="1" thickBot="1">
      <c r="A19" s="9" t="inlineStr">
        <is>
          <t>Шаг 2 "Подписать договор"</t>
        </is>
      </c>
      <c r="B19" s="19" t="n">
        <v>310</v>
      </c>
      <c r="C19" s="39">
        <f>B19/B16</f>
        <v/>
      </c>
      <c r="D19" s="19" t="n">
        <v>555</v>
      </c>
      <c r="E19" s="39">
        <f>D19/D16</f>
        <v/>
      </c>
      <c r="F19" s="19" t="n">
        <v>836</v>
      </c>
      <c r="G19" s="39">
        <f>F19/F16</f>
        <v/>
      </c>
      <c r="H19" s="19" t="n">
        <v>904</v>
      </c>
      <c r="I19" s="39">
        <f>H19/H16</f>
        <v/>
      </c>
      <c r="J19" s="19" t="n">
        <v>982</v>
      </c>
      <c r="K19" s="45">
        <f>J19/J16</f>
        <v/>
      </c>
      <c r="L19" s="19" t="n">
        <v>1092</v>
      </c>
      <c r="M19" s="39">
        <f>L19/L16</f>
        <v/>
      </c>
      <c r="N19" s="19" t="n">
        <v>876</v>
      </c>
      <c r="O19" s="39">
        <f>N19/N16</f>
        <v/>
      </c>
      <c r="P19" s="19" t="n">
        <v>980</v>
      </c>
      <c r="Q19" s="39">
        <f>P19/P16</f>
        <v/>
      </c>
      <c r="R19" s="19" t="n">
        <v>874</v>
      </c>
      <c r="S19" s="45">
        <f>R19/R16</f>
        <v/>
      </c>
      <c r="T19" s="19" t="n">
        <v>1189</v>
      </c>
      <c r="U19" s="45">
        <f>T19/T16</f>
        <v/>
      </c>
      <c r="V19" s="19" t="n">
        <v>1104</v>
      </c>
      <c r="W19" s="45">
        <f>V19/V16</f>
        <v/>
      </c>
      <c r="X19" s="19" t="n">
        <v>993</v>
      </c>
      <c r="Y19" s="45">
        <f>X19/X16</f>
        <v/>
      </c>
      <c r="Z19" s="19" t="n">
        <v>1009</v>
      </c>
      <c r="AA19" s="45">
        <f>Z19/Z16</f>
        <v/>
      </c>
      <c r="AB19" s="19" t="n">
        <v>1209</v>
      </c>
      <c r="AC19" s="45">
        <f>AB19/AB16</f>
        <v/>
      </c>
      <c r="AD19" s="22" t="n">
        <v>1243</v>
      </c>
      <c r="AE19" s="45">
        <f>AD19/AD16</f>
        <v/>
      </c>
      <c r="AF19" s="22" t="n">
        <v>1084</v>
      </c>
      <c r="AG19" s="45">
        <f>AF19/AF16</f>
        <v/>
      </c>
      <c r="AH19" s="22" t="n">
        <v>1238</v>
      </c>
      <c r="AI19" s="45">
        <f>AH19/AH16</f>
        <v/>
      </c>
      <c r="AJ19" s="22" t="n">
        <v>1091</v>
      </c>
      <c r="AK19" s="45">
        <f>AJ19/AJ16</f>
        <v/>
      </c>
      <c r="AL19" s="22" t="n">
        <v>1106</v>
      </c>
      <c r="AM19" s="45">
        <f>AL19/AL16</f>
        <v/>
      </c>
      <c r="AN19" s="22" t="n">
        <v>1143</v>
      </c>
      <c r="AO19" s="45">
        <f>AN19/AN16</f>
        <v/>
      </c>
      <c r="AP19" s="22" t="n">
        <v>1266</v>
      </c>
      <c r="AQ19" s="45">
        <f>AP19/AP16</f>
        <v/>
      </c>
      <c r="AR19" s="22" t="n">
        <v>1113</v>
      </c>
      <c r="AS19" s="45">
        <f>AR19/AR16</f>
        <v/>
      </c>
      <c r="AT19" s="22" t="n">
        <v>978</v>
      </c>
      <c r="AU19" s="45">
        <f>AT19/AT16</f>
        <v/>
      </c>
      <c r="AV19" s="22" t="n">
        <v>1174</v>
      </c>
      <c r="AW19" s="45">
        <f>AV19/AV16</f>
        <v/>
      </c>
      <c r="AX19" s="22" t="n">
        <v>1193</v>
      </c>
      <c r="AY19" s="45">
        <f>AX19/AX16</f>
        <v/>
      </c>
      <c r="AZ19" s="22" t="n">
        <v>1092</v>
      </c>
      <c r="BA19" s="45">
        <f>AZ19/AZ16</f>
        <v/>
      </c>
      <c r="BB19" s="22" t="n">
        <v>1034</v>
      </c>
      <c r="BC19" s="45">
        <f>BB19/BB16</f>
        <v/>
      </c>
      <c r="BD19" s="22" t="n">
        <v>1208</v>
      </c>
      <c r="BE19" s="45">
        <f>BD19/BD16</f>
        <v/>
      </c>
      <c r="BF19" s="22" t="n">
        <v>1132</v>
      </c>
      <c r="BG19" s="45">
        <f>BF19/BF16</f>
        <v/>
      </c>
      <c r="BH19" s="22" t="n">
        <v>958</v>
      </c>
      <c r="BI19" s="45">
        <f>BH19/BH16</f>
        <v/>
      </c>
      <c r="BJ19" s="22" t="n">
        <v>1118</v>
      </c>
      <c r="BK19" s="45">
        <f>BJ19/BJ16</f>
        <v/>
      </c>
      <c r="BL19" s="49">
        <f>AVERAGE(B19,D19,F19,H19,J19,L19,N19,P19,R19,T19,V19,X19,Z19,AB19,AD19,AF19,AH19,AJ19,AL19,AN19,AP19,AR19,AT19,AV19,AX19,AZ19,BB19,BD19,BF19,BH19,BJ19)</f>
        <v/>
      </c>
      <c r="BM19" s="60">
        <f>BL19/BL16</f>
        <v/>
      </c>
      <c r="BN19" s="49">
        <f>SUM(B19,D19,F19,H19,J19,L19,N19,P19,R19,T19,V19,X19,Z19,AB19,AD19,AF19,AH19,AJ19,AL19,AN19,AP19,AR19,AT19,AV19,AX19,AZ19,BB19,BD19,BF19,BH19,BJ19)</f>
        <v/>
      </c>
      <c r="BO19" s="33">
        <f>BL19/BL18</f>
        <v/>
      </c>
      <c r="BP19" s="33">
        <f>BN19/BN4</f>
        <v/>
      </c>
      <c r="BS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21" t="n"/>
      <c r="BG20" s="44" t="n"/>
      <c r="BH20" s="21" t="n"/>
      <c r="BI20" s="44" t="n"/>
      <c r="BJ20" s="21" t="n"/>
      <c r="BK20" s="44" t="n"/>
      <c r="BL20" s="48" t="n"/>
      <c r="BM20" s="57" t="n"/>
      <c r="BN20" s="48" t="n"/>
      <c r="BO20" s="8" t="n"/>
      <c r="BP20" s="68" t="n"/>
    </row>
    <row r="21">
      <c r="A21" s="9" t="inlineStr">
        <is>
          <t>Кликнул "Продлить заём"</t>
        </is>
      </c>
      <c r="B21" s="19" t="n">
        <v>559</v>
      </c>
      <c r="C21" s="44">
        <f>B21/B4</f>
        <v/>
      </c>
      <c r="D21" s="19" t="n">
        <v>1011</v>
      </c>
      <c r="E21" s="44">
        <f>D21/D4</f>
        <v/>
      </c>
      <c r="F21" s="19" t="n">
        <v>3168</v>
      </c>
      <c r="G21" s="44">
        <f>F21/F4</f>
        <v/>
      </c>
      <c r="H21" s="19" t="n">
        <v>2617</v>
      </c>
      <c r="I21" s="44">
        <f>H21/H4</f>
        <v/>
      </c>
      <c r="J21" s="19" t="n">
        <v>2927</v>
      </c>
      <c r="K21" s="44">
        <f>J21/J4</f>
        <v/>
      </c>
      <c r="L21" s="19" t="n">
        <v>2957</v>
      </c>
      <c r="M21" s="44">
        <f>L21/L4</f>
        <v/>
      </c>
      <c r="N21" s="19" t="n">
        <v>2183</v>
      </c>
      <c r="O21" s="44">
        <f>N21/N4</f>
        <v/>
      </c>
      <c r="P21" s="19" t="n">
        <v>2445</v>
      </c>
      <c r="Q21" s="44">
        <f>P21/P4</f>
        <v/>
      </c>
      <c r="R21" s="19" t="n">
        <v>1756</v>
      </c>
      <c r="S21" s="44">
        <f>R21/R4</f>
        <v/>
      </c>
      <c r="T21" s="19" t="n">
        <v>4979</v>
      </c>
      <c r="U21" s="44">
        <f>T21/T4</f>
        <v/>
      </c>
      <c r="V21" s="19" t="n">
        <v>5143</v>
      </c>
      <c r="W21" s="44">
        <f>V21/V4</f>
        <v/>
      </c>
      <c r="X21" s="19" t="n">
        <v>5880</v>
      </c>
      <c r="Y21" s="44">
        <f>X21/X4</f>
        <v/>
      </c>
      <c r="Z21" s="19" t="n">
        <v>5276</v>
      </c>
      <c r="AA21" s="44">
        <f>Z21/Z4</f>
        <v/>
      </c>
      <c r="AB21" s="19" t="n">
        <v>8137</v>
      </c>
      <c r="AC21" s="44">
        <f>AB21/AB4</f>
        <v/>
      </c>
      <c r="AD21" s="19" t="n">
        <v>7519</v>
      </c>
      <c r="AE21" s="44">
        <f>AD21/AD4</f>
        <v/>
      </c>
      <c r="AF21" s="19" t="n">
        <v>4059</v>
      </c>
      <c r="AG21" s="44">
        <f>AF21/AF4</f>
        <v/>
      </c>
      <c r="AH21" s="19" t="n">
        <v>8115</v>
      </c>
      <c r="AI21" s="44">
        <f>AH21/AH4</f>
        <v/>
      </c>
      <c r="AJ21" s="19" t="n">
        <v>3822</v>
      </c>
      <c r="AK21" s="44">
        <f>AJ21/AJ4</f>
        <v/>
      </c>
      <c r="AL21" s="19" t="n">
        <v>2726</v>
      </c>
      <c r="AM21" s="44">
        <f>AL21/AL4</f>
        <v/>
      </c>
      <c r="AN21" s="19" t="n">
        <v>2900</v>
      </c>
      <c r="AO21" s="44">
        <f>AN21/AN4</f>
        <v/>
      </c>
      <c r="AP21" s="19" t="n">
        <v>3816</v>
      </c>
      <c r="AQ21" s="44">
        <f>AP21/AP4</f>
        <v/>
      </c>
      <c r="AR21" s="19" t="n">
        <v>2385</v>
      </c>
      <c r="AS21" s="44">
        <f>AR21/AR4</f>
        <v/>
      </c>
      <c r="AT21" s="19" t="n">
        <v>1291</v>
      </c>
      <c r="AU21" s="44">
        <f>AT21/AT4</f>
        <v/>
      </c>
      <c r="AV21" s="19" t="n">
        <v>2633</v>
      </c>
      <c r="AW21" s="44">
        <f>AV21/AV4</f>
        <v/>
      </c>
      <c r="AX21" s="19" t="n">
        <v>2769</v>
      </c>
      <c r="AY21" s="44">
        <f>AX21/AX4</f>
        <v/>
      </c>
      <c r="AZ21" s="19" t="n">
        <v>2003</v>
      </c>
      <c r="BA21" s="44">
        <f>AZ21/AZ4</f>
        <v/>
      </c>
      <c r="BB21" s="19" t="n">
        <v>1648</v>
      </c>
      <c r="BC21" s="44">
        <f>BB21/BB4</f>
        <v/>
      </c>
      <c r="BD21" s="19" t="n">
        <v>1706</v>
      </c>
      <c r="BE21" s="44">
        <f>BD21/BD4</f>
        <v/>
      </c>
      <c r="BF21" s="19" t="n">
        <v>1206</v>
      </c>
      <c r="BG21" s="44">
        <f>BF21/BF4</f>
        <v/>
      </c>
      <c r="BH21" s="19" t="n">
        <v>872</v>
      </c>
      <c r="BI21" s="44">
        <f>BH21/BH4</f>
        <v/>
      </c>
      <c r="BJ21" s="19" t="n">
        <v>1541</v>
      </c>
      <c r="BK21" s="44">
        <f>BJ21/BJ4</f>
        <v/>
      </c>
      <c r="BL21" s="49">
        <f>AVERAGE(B21,D21,F21,H21,J21,L21,N21,P21,R21,T21,V21,X21,Z21,AB21,AD21,AF21,AH21,AJ21,AL21,AN21,AP21,AR21,AT21,AV21,AX21,AZ21,BB21,BD21,BF21,BH21,BJ21)</f>
        <v/>
      </c>
      <c r="BM21" s="59">
        <f>BL21/BL4</f>
        <v/>
      </c>
      <c r="BN21" s="49">
        <f>SUM(B21,D21,F21,H21,J21,L21,N21,P21,R21,T21,V21,X21,Z21,AB21,AD21,AF21,AH21,AJ21,AL21,AN21,AP21,AR21,AT21,AV21,AX21,AZ21,BB21,BD21,BF21,BH21,BJ21)</f>
        <v/>
      </c>
      <c r="BO21" s="8" t="n"/>
    </row>
    <row r="22">
      <c r="A22" s="9" t="inlineStr">
        <is>
          <t>Ввёл код, нажал "Подписать"</t>
        </is>
      </c>
      <c r="B22" s="19" t="n">
        <v>420</v>
      </c>
      <c r="C22" s="44">
        <f>B22/B21</f>
        <v/>
      </c>
      <c r="D22" s="19" t="n">
        <v>789</v>
      </c>
      <c r="E22" s="44">
        <f>D22/D21</f>
        <v/>
      </c>
      <c r="F22" s="19" t="n">
        <v>2779</v>
      </c>
      <c r="G22" s="44">
        <f>F22/F21</f>
        <v/>
      </c>
      <c r="H22" s="19" t="n">
        <v>2255</v>
      </c>
      <c r="I22" s="44">
        <f>H22/H21</f>
        <v/>
      </c>
      <c r="J22" s="19" t="n">
        <v>2546</v>
      </c>
      <c r="K22" s="44">
        <f>J22/J21</f>
        <v/>
      </c>
      <c r="L22" s="19" t="n">
        <v>2597</v>
      </c>
      <c r="M22" s="44">
        <f>L22/L21</f>
        <v/>
      </c>
      <c r="N22" s="19" t="n">
        <v>1896</v>
      </c>
      <c r="O22" s="44">
        <f>N22/N21</f>
        <v/>
      </c>
      <c r="P22" s="19" t="n">
        <v>2068</v>
      </c>
      <c r="Q22" s="44">
        <f>P22/P21</f>
        <v/>
      </c>
      <c r="R22" s="19" t="n">
        <v>1375</v>
      </c>
      <c r="S22" s="44">
        <f>R22/R21</f>
        <v/>
      </c>
      <c r="T22" s="19" t="n">
        <v>4304</v>
      </c>
      <c r="U22" s="44">
        <f>T22/T21</f>
        <v/>
      </c>
      <c r="V22" s="19" t="n">
        <v>4451</v>
      </c>
      <c r="W22" s="44">
        <f>V22/V21</f>
        <v/>
      </c>
      <c r="X22" s="19" t="n">
        <v>5131</v>
      </c>
      <c r="Y22" s="44">
        <f>X22/X21</f>
        <v/>
      </c>
      <c r="Z22" s="19" t="n">
        <v>4604</v>
      </c>
      <c r="AA22" s="44">
        <f>Z22/Z21</f>
        <v/>
      </c>
      <c r="AB22" s="19" t="n">
        <v>7108</v>
      </c>
      <c r="AC22" s="44">
        <f>AB22/AB21</f>
        <v/>
      </c>
      <c r="AD22" s="19" t="n">
        <v>6712</v>
      </c>
      <c r="AE22" s="44">
        <f>AD22/AD21</f>
        <v/>
      </c>
      <c r="AF22" s="19" t="n">
        <v>3506</v>
      </c>
      <c r="AG22" s="44">
        <f>AF22/AF21</f>
        <v/>
      </c>
      <c r="AH22" s="19" t="n">
        <v>7319</v>
      </c>
      <c r="AI22" s="44">
        <f>AH22/AH21</f>
        <v/>
      </c>
      <c r="AJ22" s="19" t="n">
        <v>3342</v>
      </c>
      <c r="AK22" s="44">
        <f>AJ22/AJ21</f>
        <v/>
      </c>
      <c r="AL22" s="19" t="n">
        <v>2314</v>
      </c>
      <c r="AM22" s="44">
        <f>AL22/AL21</f>
        <v/>
      </c>
      <c r="AN22" s="19" t="n">
        <v>2481</v>
      </c>
      <c r="AO22" s="44">
        <f>AN22/AN21</f>
        <v/>
      </c>
      <c r="AP22" s="19" t="n">
        <v>3302</v>
      </c>
      <c r="AQ22" s="44">
        <f>AP22/AP21</f>
        <v/>
      </c>
      <c r="AR22" s="19" t="n">
        <v>2062</v>
      </c>
      <c r="AS22" s="44">
        <f>AR22/AR21</f>
        <v/>
      </c>
      <c r="AT22" s="19" t="n">
        <v>1041</v>
      </c>
      <c r="AU22" s="44">
        <f>AT22/AT21</f>
        <v/>
      </c>
      <c r="AV22" s="19" t="n">
        <v>2265</v>
      </c>
      <c r="AW22" s="44">
        <f>AV22/AV21</f>
        <v/>
      </c>
      <c r="AX22" s="19" t="n">
        <v>2352</v>
      </c>
      <c r="AY22" s="44">
        <f>AX22/AX21</f>
        <v/>
      </c>
      <c r="AZ22" s="19" t="n">
        <v>1690</v>
      </c>
      <c r="BA22" s="44">
        <f>AZ22/AZ21</f>
        <v/>
      </c>
      <c r="BB22" s="19" t="n">
        <v>1362</v>
      </c>
      <c r="BC22" s="44">
        <f>BB22/BB21</f>
        <v/>
      </c>
      <c r="BD22" s="19" t="n">
        <v>1432</v>
      </c>
      <c r="BE22" s="44">
        <f>BD22/BD21</f>
        <v/>
      </c>
      <c r="BF22" s="19" t="n">
        <v>975</v>
      </c>
      <c r="BG22" s="44">
        <f>BF22/BF21</f>
        <v/>
      </c>
      <c r="BH22" s="19" t="n">
        <v>665</v>
      </c>
      <c r="BI22" s="44">
        <f>BH22/BH21</f>
        <v/>
      </c>
      <c r="BJ22" s="19" t="n">
        <v>1222</v>
      </c>
      <c r="BK22" s="44">
        <f>BJ22/BJ21</f>
        <v/>
      </c>
      <c r="BL22" s="49">
        <f>AVERAGE(B22,D22,F22,H22,J22,L22,N22,P22,R22,T22,V22,X22,Z22,AB22,AD22,AF22,AH22,AJ22,AL22,AN22,AP22,AR22,AT22,AV22,AX22,AZ22,BB22,BD22,BF22,BH22,BJ22)</f>
        <v/>
      </c>
      <c r="BM22" s="59">
        <f>BL22/BL21</f>
        <v/>
      </c>
      <c r="BN22" s="49">
        <f>SUM(B22,D22,F22,H22,J22,L22,N22,P22,R22,T22,V22,X22,Z22,AB22,AD22,AF22,AH22,AJ22,AL22,AN22,AP22,AR22,AT22,AV22,AX22,AZ22,BB22,BD22,BF22,BH22,BJ22)</f>
        <v/>
      </c>
      <c r="BO22" s="8" t="n"/>
    </row>
    <row r="23">
      <c r="A23" s="9" t="inlineStr">
        <is>
          <t>Нажал "Внести платёж"</t>
        </is>
      </c>
      <c r="B23" s="19" t="n">
        <v>377</v>
      </c>
      <c r="C23" s="44">
        <f>B23/B21</f>
        <v/>
      </c>
      <c r="D23" s="19" t="n">
        <v>683</v>
      </c>
      <c r="E23" s="44">
        <f>D23/D21</f>
        <v/>
      </c>
      <c r="F23" s="19" t="n">
        <v>2147</v>
      </c>
      <c r="G23" s="44">
        <f>F23/F21</f>
        <v/>
      </c>
      <c r="H23" s="19" t="n">
        <v>1640</v>
      </c>
      <c r="I23" s="44">
        <f>H23/H21</f>
        <v/>
      </c>
      <c r="J23" s="19" t="n">
        <v>1846</v>
      </c>
      <c r="K23" s="44">
        <f>J23/J21</f>
        <v/>
      </c>
      <c r="L23" s="19" t="n">
        <v>1782</v>
      </c>
      <c r="M23" s="44">
        <f>L23/L21</f>
        <v/>
      </c>
      <c r="N23" s="19" t="n">
        <v>1467</v>
      </c>
      <c r="O23" s="44">
        <f>N23/N21</f>
        <v/>
      </c>
      <c r="P23" s="19" t="n">
        <v>1483</v>
      </c>
      <c r="Q23" s="44">
        <f>P23/P21</f>
        <v/>
      </c>
      <c r="R23" s="19" t="n">
        <v>1029</v>
      </c>
      <c r="S23" s="44">
        <f>R23/R21</f>
        <v/>
      </c>
      <c r="T23" s="19" t="n">
        <v>3242</v>
      </c>
      <c r="U23" s="44">
        <f>T23/T21</f>
        <v/>
      </c>
      <c r="V23" s="19" t="n">
        <v>3266</v>
      </c>
      <c r="W23" s="44">
        <f>V23/V21</f>
        <v/>
      </c>
      <c r="X23" s="19" t="n">
        <v>3894</v>
      </c>
      <c r="Y23" s="44">
        <f>X23/X21</f>
        <v/>
      </c>
      <c r="Z23" s="19" t="n">
        <v>3546</v>
      </c>
      <c r="AA23" s="44">
        <f>Z23/Z21</f>
        <v/>
      </c>
      <c r="AB23" s="19" t="n">
        <v>5653</v>
      </c>
      <c r="AC23" s="44">
        <f>AB23/AB21</f>
        <v/>
      </c>
      <c r="AD23" s="19" t="n">
        <v>5389</v>
      </c>
      <c r="AE23" s="44">
        <f>AD23/AD21</f>
        <v/>
      </c>
      <c r="AF23" s="19" t="n">
        <v>2824</v>
      </c>
      <c r="AG23" s="44">
        <f>AF23/AF21</f>
        <v/>
      </c>
      <c r="AH23" s="19" t="n">
        <v>5709</v>
      </c>
      <c r="AI23" s="44">
        <f>AH23/AH21</f>
        <v/>
      </c>
      <c r="AJ23" s="19" t="n">
        <v>2672</v>
      </c>
      <c r="AK23" s="44">
        <f>AJ23/AJ21</f>
        <v/>
      </c>
      <c r="AL23" s="19" t="n">
        <v>1806</v>
      </c>
      <c r="AM23" s="44">
        <f>AL23/AL21</f>
        <v/>
      </c>
      <c r="AN23" s="19" t="n">
        <v>1901</v>
      </c>
      <c r="AO23" s="44">
        <f>AN23/AN21</f>
        <v/>
      </c>
      <c r="AP23" s="19" t="n">
        <v>2510</v>
      </c>
      <c r="AQ23" s="44">
        <f>AP23/AP21</f>
        <v/>
      </c>
      <c r="AR23" s="19" t="n">
        <v>1578</v>
      </c>
      <c r="AS23" s="44">
        <f>AR23/AR21</f>
        <v/>
      </c>
      <c r="AT23" s="19" t="n">
        <v>824</v>
      </c>
      <c r="AU23" s="44">
        <f>AT23/AT21</f>
        <v/>
      </c>
      <c r="AV23" s="19" t="n">
        <v>1728</v>
      </c>
      <c r="AW23" s="44">
        <f>AV23/AV21</f>
        <v/>
      </c>
      <c r="AX23" s="19" t="n">
        <v>1909</v>
      </c>
      <c r="AY23" s="44">
        <f>AX23/AX21</f>
        <v/>
      </c>
      <c r="AZ23" s="19" t="n">
        <v>1365</v>
      </c>
      <c r="BA23" s="44">
        <f>AZ23/AZ21</f>
        <v/>
      </c>
      <c r="BB23" s="19" t="n">
        <v>1123</v>
      </c>
      <c r="BC23" s="44">
        <f>BB23/BB21</f>
        <v/>
      </c>
      <c r="BD23" s="19" t="n">
        <v>1222</v>
      </c>
      <c r="BE23" s="44">
        <f>BD23/BD21</f>
        <v/>
      </c>
      <c r="BF23" s="19" t="n">
        <v>808</v>
      </c>
      <c r="BG23" s="44">
        <f>BF23/BF21</f>
        <v/>
      </c>
      <c r="BH23" s="19" t="n">
        <v>512</v>
      </c>
      <c r="BI23" s="44">
        <f>BH23/BH21</f>
        <v/>
      </c>
      <c r="BJ23" s="19" t="n">
        <v>991</v>
      </c>
      <c r="BK23" s="44">
        <f>BJ23/BJ21</f>
        <v/>
      </c>
      <c r="BL23" s="49">
        <f>AVERAGE(B23,D23,F23,H23,J23,L23,N23,P23,R23,T23,V23,X23,Z23,AB23,AD23,AF23,AH23,AJ23,AL23,AN23,AP23,AR23,AT23,AV23,AX23,AZ23,BB23,BD23,BF23,BH23,BJ23)</f>
        <v/>
      </c>
      <c r="BM23" s="59">
        <f>BL23/BL21</f>
        <v/>
      </c>
      <c r="BN23" s="49">
        <f>SUM(B23,D23,F23,H23,J23,L23,N23,P23,R23,T23,V23,X23,Z23,AB23,AD23,AF23,AH23,AJ23,AL23,AN23,AP23,AR23,AT23,AV23,AX23,AZ23,BB23,BD23,BF23,BH23,BJ23)</f>
        <v/>
      </c>
      <c r="BO23" s="8" t="n"/>
    </row>
    <row r="24" ht="15.75" customHeight="1" thickBot="1">
      <c r="A24" s="9" t="inlineStr">
        <is>
          <t>Страница "Деньги успешно зачислены"</t>
        </is>
      </c>
      <c r="B24" s="19" t="n">
        <v>298</v>
      </c>
      <c r="C24" s="44">
        <f>B24/B21</f>
        <v/>
      </c>
      <c r="D24" s="19" t="n">
        <v>516</v>
      </c>
      <c r="E24" s="44">
        <f>D24/D21</f>
        <v/>
      </c>
      <c r="F24" s="19" t="n">
        <v>1712</v>
      </c>
      <c r="G24" s="44">
        <f>F24/F21</f>
        <v/>
      </c>
      <c r="H24" s="19" t="n">
        <v>1316</v>
      </c>
      <c r="I24" s="44">
        <f>H24/H21</f>
        <v/>
      </c>
      <c r="J24" s="19" t="n">
        <v>1489</v>
      </c>
      <c r="K24" s="44">
        <f>J24/J21</f>
        <v/>
      </c>
      <c r="L24" s="19" t="n">
        <v>1458</v>
      </c>
      <c r="M24" s="44">
        <f>L24/L21</f>
        <v/>
      </c>
      <c r="N24" s="19" t="n">
        <v>1168</v>
      </c>
      <c r="O24" s="44">
        <f>N24/N21</f>
        <v/>
      </c>
      <c r="P24" s="19" t="n">
        <v>1184</v>
      </c>
      <c r="Q24" s="44">
        <f>P24/P21</f>
        <v/>
      </c>
      <c r="R24" s="19" t="n">
        <v>815</v>
      </c>
      <c r="S24" s="44">
        <f>R24/R21</f>
        <v/>
      </c>
      <c r="T24" s="19" t="n">
        <v>2679</v>
      </c>
      <c r="U24" s="44">
        <f>T24/T21</f>
        <v/>
      </c>
      <c r="V24" s="19" t="n">
        <v>2682</v>
      </c>
      <c r="W24" s="44">
        <f>V24/V21</f>
        <v/>
      </c>
      <c r="X24" s="19" t="n">
        <v>3245</v>
      </c>
      <c r="Y24" s="44">
        <f>X24/X21</f>
        <v/>
      </c>
      <c r="Z24" s="19" t="n">
        <v>2897</v>
      </c>
      <c r="AA24" s="44">
        <f>Z24/Z21</f>
        <v/>
      </c>
      <c r="AB24" s="19" t="n">
        <v>4649</v>
      </c>
      <c r="AC24" s="44">
        <f>AB24/AB21</f>
        <v/>
      </c>
      <c r="AD24" s="19" t="n">
        <v>4475</v>
      </c>
      <c r="AE24" s="44">
        <f>AD24/AD21</f>
        <v/>
      </c>
      <c r="AF24" s="19" t="n">
        <v>2301</v>
      </c>
      <c r="AG24" s="44">
        <f>AF24/AF21</f>
        <v/>
      </c>
      <c r="AH24" s="19" t="n">
        <v>4758</v>
      </c>
      <c r="AI24" s="44">
        <f>AH24/AH21</f>
        <v/>
      </c>
      <c r="AJ24" s="19" t="n">
        <v>2165</v>
      </c>
      <c r="AK24" s="44">
        <f>AJ24/AJ21</f>
        <v/>
      </c>
      <c r="AL24" s="19" t="n">
        <v>1447</v>
      </c>
      <c r="AM24" s="44">
        <f>AL24/AL21</f>
        <v/>
      </c>
      <c r="AN24" s="19" t="n">
        <v>1558</v>
      </c>
      <c r="AO24" s="44">
        <f>AN24/AN21</f>
        <v/>
      </c>
      <c r="AP24" s="19" t="n">
        <v>2066</v>
      </c>
      <c r="AQ24" s="44">
        <f>AP24/AP21</f>
        <v/>
      </c>
      <c r="AR24" s="24" t="n">
        <v>1310</v>
      </c>
      <c r="AS24" s="44">
        <f>AR24/AR21</f>
        <v/>
      </c>
      <c r="AT24" s="19" t="n">
        <v>661</v>
      </c>
      <c r="AU24" s="44">
        <f>AT24/AT21</f>
        <v/>
      </c>
      <c r="AV24" s="19" t="n">
        <v>1410</v>
      </c>
      <c r="AW24" s="44">
        <f>AV24/AV21</f>
        <v/>
      </c>
      <c r="AX24" s="19" t="n">
        <v>1533</v>
      </c>
      <c r="AY24" s="44">
        <f>AX24/AX21</f>
        <v/>
      </c>
      <c r="AZ24" s="19" t="n">
        <v>1125</v>
      </c>
      <c r="BA24" s="44">
        <f>AZ24/AZ21</f>
        <v/>
      </c>
      <c r="BB24" s="19" t="n">
        <v>915</v>
      </c>
      <c r="BC24" s="44">
        <f>BB24/BB21</f>
        <v/>
      </c>
      <c r="BD24" s="19" t="n">
        <v>984</v>
      </c>
      <c r="BE24" s="44">
        <f>BD24/BD21</f>
        <v/>
      </c>
      <c r="BF24" s="19" t="n">
        <v>658</v>
      </c>
      <c r="BG24" s="44">
        <f>BF24/BF21</f>
        <v/>
      </c>
      <c r="BH24" s="19" t="n">
        <v>391</v>
      </c>
      <c r="BI24" s="44">
        <f>BH24/BH21</f>
        <v/>
      </c>
      <c r="BJ24" s="19" t="n">
        <v>793</v>
      </c>
      <c r="BK24" s="44">
        <f>BJ24/BJ21</f>
        <v/>
      </c>
      <c r="BL24" s="50">
        <f>AVERAGE(B24,D24,F24,H24,J24,L24,N24,P24,R24,T24,V24,X24,Z24,AB24,AD24,AF24,AH24,AJ24,AL24,AN24,AP24,AR24,AT24,AV24,AX24,AZ24,BB24,BD24,BF24,BH24,BJ24)</f>
        <v/>
      </c>
      <c r="BM24" s="62">
        <f>BL24/BL21</f>
        <v/>
      </c>
      <c r="BN24" s="50">
        <f>SUM(B24,D24,F24,H24,J24,L24,N24,P24,R24,T24,V24,X24,Z24,AB24,AD24,AF24,AH24,AJ24,AL24,AN24,AP24,AR24,AT24,AV24,AX24,AZ24,BB24,BD24,BF24,BH24,BJ24)</f>
        <v/>
      </c>
      <c r="BO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21" t="n"/>
      <c r="BG25" s="46" t="n"/>
      <c r="BH25" s="21" t="n"/>
      <c r="BI25" s="46" t="n"/>
      <c r="BJ25" s="21" t="n"/>
      <c r="BK25" s="46" t="n"/>
      <c r="BL25" s="49" t="n"/>
      <c r="BM25" s="60" t="n"/>
      <c r="BN25" s="49" t="n"/>
      <c r="BO25" s="8" t="n"/>
    </row>
    <row r="26">
      <c r="A26" s="9" t="inlineStr">
        <is>
          <t>Нажат чекбокс и кнопка "Подписать"</t>
        </is>
      </c>
      <c r="B26" s="19" t="n">
        <v>242</v>
      </c>
      <c r="C26" s="44">
        <f>B26/B21</f>
        <v/>
      </c>
      <c r="D26" s="19" t="n">
        <v>420</v>
      </c>
      <c r="E26" s="44">
        <f>D26/D21</f>
        <v/>
      </c>
      <c r="F26" s="19" t="n">
        <v>1185</v>
      </c>
      <c r="G26" s="44">
        <f>F26/F21</f>
        <v/>
      </c>
      <c r="H26" s="19" t="n">
        <v>952</v>
      </c>
      <c r="I26" s="44">
        <f>H26/H21</f>
        <v/>
      </c>
      <c r="J26" s="19" t="n">
        <v>1050</v>
      </c>
      <c r="K26" s="44">
        <f>J26/J21</f>
        <v/>
      </c>
      <c r="L26" s="19" t="n">
        <v>1037</v>
      </c>
      <c r="M26" s="44">
        <f>L26/L21</f>
        <v/>
      </c>
      <c r="N26" s="19" t="n">
        <v>834</v>
      </c>
      <c r="O26" s="44">
        <f>N26/N21</f>
        <v/>
      </c>
      <c r="P26" s="19" t="n">
        <v>872</v>
      </c>
      <c r="Q26" s="44">
        <f>P26/P21</f>
        <v/>
      </c>
      <c r="R26" s="19" t="n">
        <v>628</v>
      </c>
      <c r="S26" s="44">
        <f>R26/R21</f>
        <v/>
      </c>
      <c r="T26" s="19" t="n">
        <v>1866</v>
      </c>
      <c r="U26" s="44">
        <f>T26/T21</f>
        <v/>
      </c>
      <c r="V26" s="19" t="n">
        <v>1940</v>
      </c>
      <c r="W26" s="44">
        <f>V26/V21</f>
        <v/>
      </c>
      <c r="X26" s="19" t="n">
        <v>2653</v>
      </c>
      <c r="Y26" s="44">
        <f>X26/X21</f>
        <v/>
      </c>
      <c r="Z26" s="19" t="n">
        <v>1383</v>
      </c>
      <c r="AA26" s="44">
        <f>Z26/Z21</f>
        <v/>
      </c>
      <c r="AB26" s="19" t="n">
        <v>1460</v>
      </c>
      <c r="AC26" s="44">
        <f>AB26/AB21</f>
        <v/>
      </c>
      <c r="AD26" s="19" t="n">
        <v>3062</v>
      </c>
      <c r="AE26" s="44">
        <f>AD26/AD21</f>
        <v/>
      </c>
      <c r="AF26" s="19" t="n">
        <v>1601</v>
      </c>
      <c r="AG26" s="44">
        <f>AF26/AF21</f>
        <v/>
      </c>
      <c r="AH26" s="19" t="n">
        <v>3161</v>
      </c>
      <c r="AI26" s="44">
        <f>AH26/AH21</f>
        <v/>
      </c>
      <c r="AJ26" s="19" t="n">
        <v>1439</v>
      </c>
      <c r="AK26" s="44">
        <f>AJ26/AJ21</f>
        <v/>
      </c>
      <c r="AL26" s="19" t="n">
        <v>1023</v>
      </c>
      <c r="AM26" s="44">
        <f>AL26/AL21</f>
        <v/>
      </c>
      <c r="AN26" s="19" t="n">
        <v>1057</v>
      </c>
      <c r="AO26" s="44">
        <f>AN26/AN21</f>
        <v/>
      </c>
      <c r="AP26" s="19" t="n">
        <v>1317</v>
      </c>
      <c r="AQ26" s="44">
        <f>AP26/AP21</f>
        <v/>
      </c>
      <c r="AR26" s="19" t="n">
        <v>812</v>
      </c>
      <c r="AS26" s="44">
        <f>AR26/AR21</f>
        <v/>
      </c>
      <c r="AT26" s="19" t="n">
        <v>470</v>
      </c>
      <c r="AU26" s="44">
        <f>AT26/AT21</f>
        <v/>
      </c>
      <c r="AV26" s="19" t="n">
        <v>958</v>
      </c>
      <c r="AW26" s="44">
        <f>AV26/AV21</f>
        <v/>
      </c>
      <c r="AX26" s="19" t="n">
        <v>1001</v>
      </c>
      <c r="AY26" s="44">
        <f>AX26/AX21</f>
        <v/>
      </c>
      <c r="AZ26" s="19" t="n">
        <v>729</v>
      </c>
      <c r="BA26" s="44">
        <f>AZ26/AZ21</f>
        <v/>
      </c>
      <c r="BB26" s="19" t="n">
        <v>597</v>
      </c>
      <c r="BC26" s="44">
        <f>BB26/BB21</f>
        <v/>
      </c>
      <c r="BD26" s="19" t="n">
        <v>623</v>
      </c>
      <c r="BE26" s="44">
        <f>BD26/BD21</f>
        <v/>
      </c>
      <c r="BF26" s="19" t="n">
        <v>407</v>
      </c>
      <c r="BG26" s="44">
        <f>BF26/BF21</f>
        <v/>
      </c>
      <c r="BH26" s="19" t="n">
        <v>321</v>
      </c>
      <c r="BI26" s="44">
        <f>BH26/BH21</f>
        <v/>
      </c>
      <c r="BJ26" s="19" t="n">
        <v>507</v>
      </c>
      <c r="BK26" s="44">
        <f>BJ26/BJ21</f>
        <v/>
      </c>
      <c r="BL26" s="49">
        <f>AVERAGE(B26,D26,F26,H26,J26,L26,N26,P26,R26,T26,V26,X26,Z26,AB26,AD26,AF26,AH26,AJ26,AL26,AN26,AP26,AR26,AT26,AV26,AX26,AZ26,BB26,BD26,BF26,BH26,BJ26)</f>
        <v/>
      </c>
      <c r="BM26" s="60">
        <f>BL26/BL21</f>
        <v/>
      </c>
      <c r="BN26" s="49">
        <f>SUM(B26,D26,F26,H26,J26,L26,N26,P26,R26,T26,V26,X26,Z26,AB26,AD26,AF26,AH26,AJ26,AL26,AN26,AP26,AR26,AT26,AV26,AX26,AZ26,BB26,BD26,BF26,BH26,BJ26)</f>
        <v/>
      </c>
      <c r="BO26" s="8" t="n"/>
    </row>
    <row r="27">
      <c r="A27" s="9" t="inlineStr">
        <is>
          <t>Нажал "Внести платёж"</t>
        </is>
      </c>
      <c r="B27" s="19" t="n">
        <v>217</v>
      </c>
      <c r="C27" s="44">
        <f>B27/B21</f>
        <v/>
      </c>
      <c r="D27" s="19" t="n">
        <v>355</v>
      </c>
      <c r="E27" s="44">
        <f>D27/D21</f>
        <v/>
      </c>
      <c r="F27" s="19" t="n">
        <v>1017</v>
      </c>
      <c r="G27" s="44">
        <f>F27/F21</f>
        <v/>
      </c>
      <c r="H27" s="19" t="n">
        <v>788</v>
      </c>
      <c r="I27" s="44">
        <f>H27/H21</f>
        <v/>
      </c>
      <c r="J27" s="19" t="n">
        <v>830</v>
      </c>
      <c r="K27" s="44">
        <f>J27/J21</f>
        <v/>
      </c>
      <c r="L27" s="19" t="n">
        <v>815</v>
      </c>
      <c r="M27" s="44">
        <f>L27/L21</f>
        <v/>
      </c>
      <c r="N27" s="19" t="n">
        <v>706</v>
      </c>
      <c r="O27" s="44">
        <f>N27/N21</f>
        <v/>
      </c>
      <c r="P27" s="19" t="n">
        <v>693</v>
      </c>
      <c r="Q27" s="44">
        <f>P27/P21</f>
        <v/>
      </c>
      <c r="R27" s="19" t="n">
        <v>490</v>
      </c>
      <c r="S27" s="44">
        <f>R27/R21</f>
        <v/>
      </c>
      <c r="T27" s="19" t="n">
        <v>1555</v>
      </c>
      <c r="U27" s="44">
        <f>T27/T21</f>
        <v/>
      </c>
      <c r="V27" s="19" t="n">
        <v>1559</v>
      </c>
      <c r="W27" s="44">
        <f>V27/V21</f>
        <v/>
      </c>
      <c r="X27" s="19" t="n">
        <v>2157</v>
      </c>
      <c r="Y27" s="44">
        <f>X27/X21</f>
        <v/>
      </c>
      <c r="Z27" s="19" t="n">
        <v>994</v>
      </c>
      <c r="AA27" s="44">
        <f>Z27/Z21</f>
        <v/>
      </c>
      <c r="AB27" s="19" t="n">
        <v>1239</v>
      </c>
      <c r="AC27" s="44">
        <f>AB27/AB21</f>
        <v/>
      </c>
      <c r="AD27" s="19" t="n">
        <v>2636</v>
      </c>
      <c r="AE27" s="44">
        <f>AD27/AD21</f>
        <v/>
      </c>
      <c r="AF27" s="19" t="n">
        <v>1367</v>
      </c>
      <c r="AG27" s="44">
        <f>AF27/AF21</f>
        <v/>
      </c>
      <c r="AH27" s="19" t="n">
        <v>2692</v>
      </c>
      <c r="AI27" s="44">
        <f>AH27/AH21</f>
        <v/>
      </c>
      <c r="AJ27" s="19" t="n">
        <v>1235</v>
      </c>
      <c r="AK27" s="44">
        <f>AJ27/AJ21</f>
        <v/>
      </c>
      <c r="AL27" s="19" t="n">
        <v>850</v>
      </c>
      <c r="AM27" s="44">
        <f>AL27/AL21</f>
        <v/>
      </c>
      <c r="AN27" s="19" t="n">
        <v>876</v>
      </c>
      <c r="AO27" s="44">
        <f>AN27/AN21</f>
        <v/>
      </c>
      <c r="AP27" s="19" t="n">
        <v>1093</v>
      </c>
      <c r="AQ27" s="44">
        <f>AP27/AP21</f>
        <v/>
      </c>
      <c r="AR27" s="19" t="n">
        <v>684</v>
      </c>
      <c r="AS27" s="44">
        <f>AR27/AR21</f>
        <v/>
      </c>
      <c r="AT27" s="19" t="n">
        <v>381</v>
      </c>
      <c r="AU27" s="44">
        <f>AT27/AT21</f>
        <v/>
      </c>
      <c r="AV27" s="19" t="n">
        <v>809</v>
      </c>
      <c r="AW27" s="44">
        <f>AV27/AV21</f>
        <v/>
      </c>
      <c r="AX27" s="19" t="n">
        <v>856</v>
      </c>
      <c r="AY27" s="44">
        <f>AX27/AX21</f>
        <v/>
      </c>
      <c r="AZ27" s="19" t="n">
        <v>620</v>
      </c>
      <c r="BA27" s="44">
        <f>AZ27/AZ21</f>
        <v/>
      </c>
      <c r="BB27" s="19" t="n">
        <v>501</v>
      </c>
      <c r="BC27" s="44">
        <f>BB27/BB21</f>
        <v/>
      </c>
      <c r="BD27" s="19" t="n">
        <v>526</v>
      </c>
      <c r="BE27" s="44">
        <f>BD27/BD21</f>
        <v/>
      </c>
      <c r="BF27" s="19" t="n">
        <v>341</v>
      </c>
      <c r="BG27" s="44">
        <f>BF27/BF21</f>
        <v/>
      </c>
      <c r="BH27" s="19" t="n">
        <v>249</v>
      </c>
      <c r="BI27" s="44">
        <f>BH27/BH21</f>
        <v/>
      </c>
      <c r="BJ27" s="19" t="n">
        <v>410</v>
      </c>
      <c r="BK27" s="44">
        <f>BJ27/BJ21</f>
        <v/>
      </c>
      <c r="BL27" s="49">
        <f>AVERAGE(B27,D27,F27,H27,J27,L27,N27,P27,R27,T27,V27,X27,Z27,AB27,AD27,AF27,AH27,AJ27,AL27,AN27,AP27,AR27,AT27,AV27,AX27,AZ27,BB27,BD27,BF27,BH27,BJ27)</f>
        <v/>
      </c>
      <c r="BM27" s="60">
        <f>BL27/BL21</f>
        <v/>
      </c>
      <c r="BN27" s="49">
        <f>SUM(B27,D27,F27,H27,J27,L27,N27,P27,R27,T27,V27,X27,Z27,AB27,AD27,AF27,AH27,AJ27,AL27,AN27,AP27,AR27,AT27,AV27,AX27,AZ27,BB27,BD27,BF27,BH27,BJ27)</f>
        <v/>
      </c>
      <c r="BO27" s="8" t="n"/>
    </row>
    <row r="28" ht="15.75" customHeight="1" thickBot="1">
      <c r="A28" s="9" t="inlineStr">
        <is>
          <t>Страница "Деньги успешно зачислены"</t>
        </is>
      </c>
      <c r="B28" s="19" t="n">
        <v>175</v>
      </c>
      <c r="C28" s="44">
        <f>B28/B21</f>
        <v/>
      </c>
      <c r="D28" s="19" t="n">
        <v>279</v>
      </c>
      <c r="E28" s="44">
        <f>D28/D21</f>
        <v/>
      </c>
      <c r="F28" s="19" t="n">
        <v>805</v>
      </c>
      <c r="G28" s="44">
        <f>F28/F21</f>
        <v/>
      </c>
      <c r="H28" s="19" t="n">
        <v>624</v>
      </c>
      <c r="I28" s="44">
        <f>H28/H21</f>
        <v/>
      </c>
      <c r="J28" s="19" t="n">
        <v>663</v>
      </c>
      <c r="K28" s="44">
        <f>J28/J21</f>
        <v/>
      </c>
      <c r="L28" s="19" t="n">
        <v>645</v>
      </c>
      <c r="M28" s="44">
        <f>L28/L21</f>
        <v/>
      </c>
      <c r="N28" s="19" t="n">
        <v>563</v>
      </c>
      <c r="O28" s="44">
        <f>N28/N21</f>
        <v/>
      </c>
      <c r="P28" s="19" t="n">
        <v>552</v>
      </c>
      <c r="Q28" s="44">
        <f>P28/P21</f>
        <v/>
      </c>
      <c r="R28" s="19" t="n">
        <v>388</v>
      </c>
      <c r="S28" s="44">
        <f>R28/R21</f>
        <v/>
      </c>
      <c r="T28" s="19" t="n">
        <v>1280</v>
      </c>
      <c r="U28" s="44">
        <f>T28/T21</f>
        <v/>
      </c>
      <c r="V28" s="19" t="n">
        <v>1272</v>
      </c>
      <c r="W28" s="44">
        <f>V28/V21</f>
        <v/>
      </c>
      <c r="X28" s="19" t="n">
        <v>1814</v>
      </c>
      <c r="Y28" s="44">
        <f>X28/X21</f>
        <v/>
      </c>
      <c r="Z28" s="19" t="n">
        <v>824</v>
      </c>
      <c r="AA28" s="44">
        <f>Z28/Z21</f>
        <v/>
      </c>
      <c r="AB28" s="19" t="n">
        <v>1041</v>
      </c>
      <c r="AC28" s="44">
        <f>AB28/AB21</f>
        <v/>
      </c>
      <c r="AD28" s="19" t="n">
        <v>2189</v>
      </c>
      <c r="AE28" s="44">
        <f>AD28/AD21</f>
        <v/>
      </c>
      <c r="AF28" s="19" t="n">
        <v>1116</v>
      </c>
      <c r="AG28" s="44">
        <f>AF28/AF21</f>
        <v/>
      </c>
      <c r="AH28" s="19" t="n">
        <v>2226</v>
      </c>
      <c r="AI28" s="44">
        <f>AH28/AH21</f>
        <v/>
      </c>
      <c r="AJ28" s="19" t="n">
        <v>1003</v>
      </c>
      <c r="AK28" s="44">
        <f>AJ28/AJ21</f>
        <v/>
      </c>
      <c r="AL28" s="19" t="n">
        <v>667</v>
      </c>
      <c r="AM28" s="44">
        <f>AL28/AL21</f>
        <v/>
      </c>
      <c r="AN28" s="19" t="n">
        <v>728</v>
      </c>
      <c r="AO28" s="44">
        <f>AN28/AN21</f>
        <v/>
      </c>
      <c r="AP28" s="19" t="n">
        <v>878</v>
      </c>
      <c r="AQ28" s="44">
        <f>AP28/AP21</f>
        <v/>
      </c>
      <c r="AR28" s="19" t="n">
        <v>565</v>
      </c>
      <c r="AS28" s="44">
        <f>AR28/AR21</f>
        <v/>
      </c>
      <c r="AT28" s="19" t="n">
        <v>301</v>
      </c>
      <c r="AU28" s="44">
        <f>AT28/AT21</f>
        <v/>
      </c>
      <c r="AV28" s="19" t="n">
        <v>643</v>
      </c>
      <c r="AW28" s="44">
        <f>AV28/AV21</f>
        <v/>
      </c>
      <c r="AX28" s="19" t="n">
        <v>675</v>
      </c>
      <c r="AY28" s="44">
        <f>AX28/AX21</f>
        <v/>
      </c>
      <c r="AZ28" s="19" t="n">
        <v>495</v>
      </c>
      <c r="BA28" s="44">
        <f>AZ28/AZ21</f>
        <v/>
      </c>
      <c r="BB28" s="19" t="n">
        <v>412</v>
      </c>
      <c r="BC28" s="44">
        <f>BB28/BB21</f>
        <v/>
      </c>
      <c r="BD28" s="19" t="n">
        <v>396</v>
      </c>
      <c r="BE28" s="44">
        <f>BD28/BD21</f>
        <v/>
      </c>
      <c r="BF28" s="19" t="n">
        <v>273</v>
      </c>
      <c r="BG28" s="44">
        <f>BF28/BF21</f>
        <v/>
      </c>
      <c r="BH28" s="19" t="n">
        <v>191</v>
      </c>
      <c r="BI28" s="44">
        <f>BH28/BH21</f>
        <v/>
      </c>
      <c r="BJ28" s="19" t="n">
        <v>310</v>
      </c>
      <c r="BK28" s="44">
        <f>BJ28/BJ21</f>
        <v/>
      </c>
      <c r="BL28" s="49">
        <f>AVERAGE(B28,D28,F28,H28,J28,L28,N28,P28,R28,T28,V28,X28,Z28,AB28,AD28,AF28,AH28,AJ28,AL28,AN28,AP28,AR28,AT28,AV28,AX28,AZ28,BB28,BD28,BF28,BH28,BJ28)</f>
        <v/>
      </c>
      <c r="BM28" s="60">
        <f>BL28/BL21</f>
        <v/>
      </c>
      <c r="BN28" s="49">
        <f>SUM(B28,D28,F28,H28,J28,L28,N28,P28,R28,T28,V28,X28,Z28,AB28,AD28,AF28,AH28,AJ28,AL28,AN28,AP28,AR28,AT28,AV28,AX28,AZ28,BB28,BD28,BF28,BH28,BJ28)</f>
        <v/>
      </c>
      <c r="BO28" s="8" t="n"/>
    </row>
    <row r="29" ht="15.75" customHeight="1" thickBot="1">
      <c r="A29" s="10" t="inlineStr">
        <is>
          <t>Возврат из платёжной системы</t>
        </is>
      </c>
      <c r="B29" s="23" t="n">
        <v>810</v>
      </c>
      <c r="C29" s="35" t="n"/>
      <c r="D29" s="23" t="n">
        <v>1216</v>
      </c>
      <c r="E29" s="35" t="n"/>
      <c r="F29" s="23" t="n">
        <v>2940</v>
      </c>
      <c r="G29" s="35" t="n"/>
      <c r="H29" s="23" t="n">
        <v>2325</v>
      </c>
      <c r="I29" s="35" t="n"/>
      <c r="J29" s="23" t="n">
        <v>2609</v>
      </c>
      <c r="K29" s="35" t="n"/>
      <c r="L29" s="23" t="n">
        <v>2383</v>
      </c>
      <c r="M29" s="35" t="n"/>
      <c r="N29" s="23" t="n">
        <v>1884</v>
      </c>
      <c r="O29" s="35" t="n"/>
      <c r="P29" s="23" t="n">
        <v>1988</v>
      </c>
      <c r="Q29" s="35" t="n"/>
      <c r="R29" s="23" t="n">
        <v>1616</v>
      </c>
      <c r="S29" s="35" t="n"/>
      <c r="T29" s="23" t="n">
        <v>6113</v>
      </c>
      <c r="U29" s="35" t="n"/>
      <c r="V29" s="23" t="n">
        <v>5310</v>
      </c>
      <c r="W29" s="35" t="n"/>
      <c r="X29" s="23" t="n">
        <v>6602</v>
      </c>
      <c r="Y29" s="35" t="n"/>
      <c r="Z29" s="23" t="n">
        <v>5960</v>
      </c>
      <c r="AA29" s="35" t="n"/>
      <c r="AB29" s="23" t="n">
        <v>9724</v>
      </c>
      <c r="AC29" s="35" t="n"/>
      <c r="AD29" s="23" t="n">
        <v>7393</v>
      </c>
      <c r="AE29" s="35" t="n"/>
      <c r="AF29" s="23" t="n">
        <v>3500</v>
      </c>
      <c r="AG29" s="35" t="n"/>
      <c r="AH29" s="23" t="n">
        <v>6853</v>
      </c>
      <c r="AI29" s="35" t="n"/>
      <c r="AJ29" s="23" t="n">
        <v>3782</v>
      </c>
      <c r="AK29" s="35" t="n"/>
      <c r="AL29" s="23" t="n">
        <v>2769</v>
      </c>
      <c r="AM29" s="35" t="n"/>
      <c r="AN29" s="23" t="n">
        <v>3271</v>
      </c>
      <c r="AO29" s="35" t="n"/>
      <c r="AP29" s="23" t="n">
        <v>4145</v>
      </c>
      <c r="AQ29" s="35" t="n"/>
      <c r="AR29" s="23" t="n">
        <v>2401</v>
      </c>
      <c r="AS29" s="35" t="n"/>
      <c r="AT29" s="23" t="n">
        <v>1315</v>
      </c>
      <c r="AU29" s="35" t="n"/>
      <c r="AV29" s="23" t="n">
        <v>2749</v>
      </c>
      <c r="AW29" s="35" t="n"/>
      <c r="AX29" s="23" t="n">
        <v>3324</v>
      </c>
      <c r="AY29" s="35" t="n"/>
      <c r="AZ29" s="23" t="n">
        <v>2327</v>
      </c>
      <c r="BA29" s="35" t="n"/>
      <c r="BB29" s="23" t="n">
        <v>2039</v>
      </c>
      <c r="BC29" s="35" t="n"/>
      <c r="BD29" s="23" t="n">
        <v>2588</v>
      </c>
      <c r="BE29" s="35" t="n"/>
      <c r="BF29" s="23" t="n">
        <v>1418</v>
      </c>
      <c r="BG29" s="35" t="n"/>
      <c r="BH29" s="23" t="n">
        <v>1005</v>
      </c>
      <c r="BI29" s="35" t="n"/>
      <c r="BJ29" s="23" t="n">
        <v>1890</v>
      </c>
      <c r="BK29" s="35" t="n"/>
      <c r="BL29" s="55">
        <f>AVERAGE(B29,D29,F29,H29,J29,L29,N29,P29,R29,T29,V29,X29,Z29,AB29,AD29,AF29,AH29,AJ29,AL29,AN29,AP29,AR29,AT29,AV29,AX29,AZ29,BB29,BD29,BF29,BH29,BJ29)</f>
        <v/>
      </c>
      <c r="BM29" s="63" t="n"/>
      <c r="BN29" s="55">
        <f>SUM(B29,D29,F29,H29,J29,L29,N29,P29,R29,T29,V29,X29,Z29,AB29,AD29,AF29,AH29,AJ29,AL29,AN29,AP29,AR29,AT29,AV29,AX29,AZ29,BB29,BD29,BF29,BH29,BJ29)</f>
        <v/>
      </c>
      <c r="BO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21" t="n"/>
      <c r="BG30" s="46" t="n"/>
      <c r="BH30" s="21" t="n"/>
      <c r="BI30" s="46" t="n"/>
      <c r="BJ30" s="21" t="n"/>
      <c r="BK30" s="46" t="n"/>
      <c r="BL30" s="49" t="n"/>
      <c r="BM30" s="59" t="n"/>
      <c r="BN30" s="49" t="n"/>
      <c r="BO30" s="8" t="n"/>
    </row>
    <row r="31">
      <c r="A31" s="9" t="inlineStr">
        <is>
          <t>Открылось окно авторизации</t>
        </is>
      </c>
      <c r="B31" s="19" t="n">
        <v>4258</v>
      </c>
      <c r="C31" s="38">
        <f>B31/B3</f>
        <v/>
      </c>
      <c r="D31" s="19" t="n">
        <v>6365</v>
      </c>
      <c r="E31" s="38">
        <f>D31/D4</f>
        <v/>
      </c>
      <c r="F31" s="19" t="n">
        <v>11002</v>
      </c>
      <c r="G31" s="38">
        <f>F31/F4</f>
        <v/>
      </c>
      <c r="H31" s="19" t="n">
        <v>10573</v>
      </c>
      <c r="I31" s="38">
        <f>H31/H4</f>
        <v/>
      </c>
      <c r="J31" s="19" t="n">
        <v>11362</v>
      </c>
      <c r="K31" s="38">
        <f>J31/J4</f>
        <v/>
      </c>
      <c r="L31" s="19" t="n">
        <v>10782</v>
      </c>
      <c r="M31" s="38">
        <f>L31/L4</f>
        <v/>
      </c>
      <c r="N31" s="19" t="n">
        <v>9169</v>
      </c>
      <c r="O31" s="38">
        <f>N31/N4</f>
        <v/>
      </c>
      <c r="P31" s="19" t="n">
        <v>10099</v>
      </c>
      <c r="Q31" s="38">
        <f>P31/P4</f>
        <v/>
      </c>
      <c r="R31" s="19" t="n">
        <v>9622</v>
      </c>
      <c r="S31" s="38">
        <f>R31/R4</f>
        <v/>
      </c>
      <c r="T31" s="19" t="n">
        <v>19097</v>
      </c>
      <c r="U31" s="38">
        <f>T31/T4</f>
        <v/>
      </c>
      <c r="V31" s="19" t="n">
        <v>19240</v>
      </c>
      <c r="W31" s="38">
        <f>V31/V4</f>
        <v/>
      </c>
      <c r="X31" s="19" t="n">
        <v>19187</v>
      </c>
      <c r="Y31" s="38">
        <f>X31/X4</f>
        <v/>
      </c>
      <c r="Z31" s="19" t="n">
        <v>17610</v>
      </c>
      <c r="AA31" s="38">
        <f>Z31/Z4</f>
        <v/>
      </c>
      <c r="AB31" s="19" t="n">
        <v>23774</v>
      </c>
      <c r="AC31" s="38">
        <f>AB31/AB4</f>
        <v/>
      </c>
      <c r="AD31" s="19" t="n">
        <v>19146</v>
      </c>
      <c r="AE31" s="38">
        <f>AD31/AD4</f>
        <v/>
      </c>
      <c r="AF31" s="19" t="n">
        <v>11902</v>
      </c>
      <c r="AG31" s="38">
        <f>AF31/AF4</f>
        <v/>
      </c>
      <c r="AH31" s="19" t="n">
        <v>18234</v>
      </c>
      <c r="AI31" s="38">
        <f>AH31/AH4</f>
        <v/>
      </c>
      <c r="AJ31" s="19" t="n">
        <v>12679</v>
      </c>
      <c r="AK31" s="38">
        <f>AJ31/AJ4</f>
        <v/>
      </c>
      <c r="AL31" s="19" t="n">
        <v>10928</v>
      </c>
      <c r="AM31" s="38">
        <f>AL31/AL4</f>
        <v/>
      </c>
      <c r="AN31" s="19" t="n">
        <v>11910</v>
      </c>
      <c r="AO31" s="38">
        <f>AN31/AN4</f>
        <v/>
      </c>
      <c r="AP31" s="19" t="n">
        <v>13299</v>
      </c>
      <c r="AQ31" s="38">
        <f>AP31/AP4</f>
        <v/>
      </c>
      <c r="AR31" s="19" t="n">
        <v>9405</v>
      </c>
      <c r="AS31" s="38">
        <f>AR31/AR4</f>
        <v/>
      </c>
      <c r="AT31" s="19" t="n">
        <v>7512</v>
      </c>
      <c r="AU31" s="38">
        <f>AT31/AT4</f>
        <v/>
      </c>
      <c r="AV31" s="19" t="n">
        <v>11067</v>
      </c>
      <c r="AW31" s="38">
        <f>AV31/AV4</f>
        <v/>
      </c>
      <c r="AX31" s="19" t="n">
        <v>11912</v>
      </c>
      <c r="AY31" s="38">
        <f>AX31/AX4</f>
        <v/>
      </c>
      <c r="AZ31" s="19" t="n">
        <v>9768</v>
      </c>
      <c r="BA31" s="38">
        <f>AZ31/AZ4</f>
        <v/>
      </c>
      <c r="BB31" s="19" t="n">
        <v>8943</v>
      </c>
      <c r="BC31" s="38">
        <f>BB31/BB4</f>
        <v/>
      </c>
      <c r="BD31" s="19" t="n">
        <v>10210</v>
      </c>
      <c r="BE31" s="38">
        <f>BD31/BD4</f>
        <v/>
      </c>
      <c r="BF31" s="19" t="n">
        <v>7679</v>
      </c>
      <c r="BG31" s="38">
        <f>BF31/BF4</f>
        <v/>
      </c>
      <c r="BH31" s="19" t="n">
        <v>7049</v>
      </c>
      <c r="BI31" s="38">
        <f>BH31/BH4</f>
        <v/>
      </c>
      <c r="BJ31" s="19" t="n">
        <v>9377</v>
      </c>
      <c r="BK31" s="38">
        <f>BJ31/BJ4</f>
        <v/>
      </c>
      <c r="BL31" s="49">
        <f>AVERAGE(B31,D31,F31,H31,J31,L31,N31,P31,R31,T31,V31,X31,Z31,AB31,AD31,AF31,AH31,AJ31,AL31,AN31,AP31,AR31,AT31,AV31,AX31,AZ31,BB31,BD31,BF31,BH31,BJ31)</f>
        <v/>
      </c>
      <c r="BM31" s="59">
        <f>BL31/BL4</f>
        <v/>
      </c>
      <c r="BN31" s="49">
        <f>SUM(B31,D31,F31,H31,J31,L31,N31,P31,R31,T31,V31,X31,Z31,AB31,AD31,AF31,AH31,AJ31,AL31,AN31,AP31,AR31,AT31,AV31,AX31,AZ31,BB31,BD31,BF31,BH31,BJ31)</f>
        <v/>
      </c>
      <c r="BO31" s="8" t="n"/>
    </row>
    <row r="32">
      <c r="A32" s="9" t="inlineStr">
        <is>
          <t>Ввёл код</t>
        </is>
      </c>
      <c r="B32" s="19" t="n">
        <v>4126</v>
      </c>
      <c r="C32" s="38">
        <f>B32/B31</f>
        <v/>
      </c>
      <c r="D32" s="19" t="n">
        <v>6177</v>
      </c>
      <c r="E32" s="38">
        <f>D32/D31</f>
        <v/>
      </c>
      <c r="F32" s="19" t="n">
        <v>10681</v>
      </c>
      <c r="G32" s="38">
        <f>F32/F31</f>
        <v/>
      </c>
      <c r="H32" s="19" t="n">
        <v>10245</v>
      </c>
      <c r="I32" s="38">
        <f>H32/H31</f>
        <v/>
      </c>
      <c r="J32" s="19" t="n">
        <v>11013</v>
      </c>
      <c r="K32" s="38">
        <f>J32/J31</f>
        <v/>
      </c>
      <c r="L32" s="19" t="n">
        <v>10076</v>
      </c>
      <c r="M32" s="38">
        <f>L32/L31</f>
        <v/>
      </c>
      <c r="N32" s="19" t="n">
        <v>8507</v>
      </c>
      <c r="O32" s="38">
        <f>N32/N31</f>
        <v/>
      </c>
      <c r="P32" s="19" t="n">
        <v>9775</v>
      </c>
      <c r="Q32" s="38">
        <f>P32/P31</f>
        <v/>
      </c>
      <c r="R32" s="19" t="n">
        <v>9335</v>
      </c>
      <c r="S32" s="38">
        <f>R32/R31</f>
        <v/>
      </c>
      <c r="T32" s="19" t="n">
        <v>18504</v>
      </c>
      <c r="U32" s="38">
        <f>T32/T31</f>
        <v/>
      </c>
      <c r="V32" s="19" t="n">
        <v>18603</v>
      </c>
      <c r="W32" s="38">
        <f>V32/V31</f>
        <v/>
      </c>
      <c r="X32" s="19" t="n">
        <v>18284</v>
      </c>
      <c r="Y32" s="38">
        <f>X32/X31</f>
        <v/>
      </c>
      <c r="Z32" s="19" t="n">
        <v>16163</v>
      </c>
      <c r="AA32" s="38">
        <f>Z32/Z31</f>
        <v/>
      </c>
      <c r="AB32" s="19" t="n">
        <v>22200</v>
      </c>
      <c r="AC32" s="38">
        <f>AB32/AB31</f>
        <v/>
      </c>
      <c r="AD32" s="19" t="n">
        <v>18544</v>
      </c>
      <c r="AE32" s="38">
        <f>AD32/AD31</f>
        <v/>
      </c>
      <c r="AF32" s="19" t="n">
        <v>11516</v>
      </c>
      <c r="AG32" s="38">
        <f>AF32/AF31</f>
        <v/>
      </c>
      <c r="AH32" s="19" t="n">
        <v>17599</v>
      </c>
      <c r="AI32" s="38">
        <f>AH32/AH31</f>
        <v/>
      </c>
      <c r="AJ32" s="19" t="n">
        <v>12251</v>
      </c>
      <c r="AK32" s="38">
        <f>AJ32/AJ31</f>
        <v/>
      </c>
      <c r="AL32" s="19" t="n">
        <v>10449</v>
      </c>
      <c r="AM32" s="38">
        <f>AL32/AL31</f>
        <v/>
      </c>
      <c r="AN32" s="19" t="n">
        <v>10949</v>
      </c>
      <c r="AO32" s="38">
        <f>AN32/AN31</f>
        <v/>
      </c>
      <c r="AP32" s="19" t="n">
        <v>12446</v>
      </c>
      <c r="AQ32" s="38">
        <f>AP32/AP31</f>
        <v/>
      </c>
      <c r="AR32" s="19" t="n">
        <v>9082</v>
      </c>
      <c r="AS32" s="38">
        <f>AR32/AR31</f>
        <v/>
      </c>
      <c r="AT32" s="19" t="n">
        <v>7281</v>
      </c>
      <c r="AU32" s="38">
        <f>AT32/AT31</f>
        <v/>
      </c>
      <c r="AV32" s="19" t="n">
        <v>10664</v>
      </c>
      <c r="AW32" s="38">
        <f>AV32/AV31</f>
        <v/>
      </c>
      <c r="AX32" s="19" t="n">
        <v>11403</v>
      </c>
      <c r="AY32" s="38">
        <f>AX32/AX31</f>
        <v/>
      </c>
      <c r="AZ32" s="19" t="n">
        <v>9348</v>
      </c>
      <c r="BA32" s="38">
        <f>AZ32/AZ31</f>
        <v/>
      </c>
      <c r="BB32" s="19" t="n">
        <v>8656</v>
      </c>
      <c r="BC32" s="38">
        <f>BB32/BB31</f>
        <v/>
      </c>
      <c r="BD32" s="19" t="n">
        <v>9886</v>
      </c>
      <c r="BE32" s="38">
        <f>BD32/BD31</f>
        <v/>
      </c>
      <c r="BF32" s="19" t="n">
        <v>7382</v>
      </c>
      <c r="BG32" s="38">
        <f>BF32/BF31</f>
        <v/>
      </c>
      <c r="BH32" s="19" t="n">
        <v>6563</v>
      </c>
      <c r="BI32" s="38">
        <f>BH32/BH31</f>
        <v/>
      </c>
      <c r="BJ32" s="19" t="n">
        <v>8820</v>
      </c>
      <c r="BK32" s="38">
        <f>BJ32/BJ31</f>
        <v/>
      </c>
      <c r="BL32" s="49">
        <f>AVERAGE(B32,D32,F32,H32,J32,L32,N32,P32,R32,T32,V32,X32,Z32,AB32,AD32,AF32,AH32,AJ32,AL32,AN32,AP32,AR32,AT32,AV32,AX32,AZ32,BB32,BD32,BF32,BH32,BJ32)</f>
        <v/>
      </c>
      <c r="BM32" s="59">
        <f>BL32/BL31</f>
        <v/>
      </c>
      <c r="BN32" s="49">
        <f>SUM(B32,D32,F32,H32,J32,L32,N32,P32,R32,T32,V32,X32,Z32,AB32,AD32,AF32,AH32,AJ32,AL32,AN32,AP32,AR32,AT32,AV32,AX32,AZ32,BB32,BD32,BF32,BH32,BJ32)</f>
        <v/>
      </c>
      <c r="BO32" s="8" t="n"/>
    </row>
    <row r="33">
      <c r="A33" s="9" t="inlineStr">
        <is>
          <t>Нажал кнопку "Проверить код"</t>
        </is>
      </c>
      <c r="B33" s="19" t="n">
        <v>3995</v>
      </c>
      <c r="C33" s="38">
        <f>B33/B31</f>
        <v/>
      </c>
      <c r="D33" s="19" t="n">
        <v>5976</v>
      </c>
      <c r="E33" s="38">
        <f>D33/D31</f>
        <v/>
      </c>
      <c r="F33" s="19" t="n">
        <v>10343</v>
      </c>
      <c r="G33" s="38">
        <f>F33/F31</f>
        <v/>
      </c>
      <c r="H33" s="19" t="n">
        <v>9900</v>
      </c>
      <c r="I33" s="38">
        <f>H33/H31</f>
        <v/>
      </c>
      <c r="J33" s="19" t="n">
        <v>10689</v>
      </c>
      <c r="K33" s="38">
        <f>J33/J31</f>
        <v/>
      </c>
      <c r="L33" s="19" t="n">
        <v>9753</v>
      </c>
      <c r="M33" s="38">
        <f>L33/L31</f>
        <v/>
      </c>
      <c r="N33" s="19" t="n">
        <v>8228</v>
      </c>
      <c r="O33" s="38">
        <f>N33/N31</f>
        <v/>
      </c>
      <c r="P33" s="19" t="n">
        <v>9498</v>
      </c>
      <c r="Q33" s="38">
        <f>P33/P31</f>
        <v/>
      </c>
      <c r="R33" s="19" t="n">
        <v>9049</v>
      </c>
      <c r="S33" s="38">
        <f>R33/R31</f>
        <v/>
      </c>
      <c r="T33" s="19" t="n">
        <v>17953</v>
      </c>
      <c r="U33" s="38">
        <f>T33/T31</f>
        <v/>
      </c>
      <c r="V33" s="19" t="n">
        <v>18123</v>
      </c>
      <c r="W33" s="38">
        <f>V33/V31</f>
        <v/>
      </c>
      <c r="X33" s="19" t="n">
        <v>17771</v>
      </c>
      <c r="Y33" s="38">
        <f>X33/X31</f>
        <v/>
      </c>
      <c r="Z33" s="19" t="n">
        <v>15756</v>
      </c>
      <c r="AA33" s="38">
        <f>Z33/Z31</f>
        <v/>
      </c>
      <c r="AB33" s="19" t="n">
        <v>22088</v>
      </c>
      <c r="AC33" s="38">
        <f>AB33/AB31</f>
        <v/>
      </c>
      <c r="AD33" s="19" t="n">
        <v>18442</v>
      </c>
      <c r="AE33" s="38">
        <f>AD33/AD31</f>
        <v/>
      </c>
      <c r="AF33" s="19" t="n">
        <v>11449</v>
      </c>
      <c r="AG33" s="38">
        <f>AF33/AF31</f>
        <v/>
      </c>
      <c r="AH33" s="19" t="n">
        <v>17497</v>
      </c>
      <c r="AI33" s="38">
        <f>AH33/AH31</f>
        <v/>
      </c>
      <c r="AJ33" s="19" t="n">
        <v>12189</v>
      </c>
      <c r="AK33" s="38">
        <f>AJ33/AJ31</f>
        <v/>
      </c>
      <c r="AL33" s="19" t="n">
        <v>10386</v>
      </c>
      <c r="AM33" s="38">
        <f>AL33/AL31</f>
        <v/>
      </c>
      <c r="AN33" s="19" t="n">
        <v>10886</v>
      </c>
      <c r="AO33" s="38">
        <f>AN33/AN31</f>
        <v/>
      </c>
      <c r="AP33" s="19" t="n">
        <v>12366</v>
      </c>
      <c r="AQ33" s="38">
        <f>AP33/AP31</f>
        <v/>
      </c>
      <c r="AR33" s="24" t="n">
        <v>9030</v>
      </c>
      <c r="AS33" s="38">
        <f>AR33/AR31</f>
        <v/>
      </c>
      <c r="AT33" s="19" t="n">
        <v>7244</v>
      </c>
      <c r="AU33" s="38">
        <f>AT33/AT31</f>
        <v/>
      </c>
      <c r="AV33" s="19" t="n">
        <v>10594</v>
      </c>
      <c r="AW33" s="38">
        <f>AV33/AV31</f>
        <v/>
      </c>
      <c r="AX33" s="19" t="n">
        <v>11329</v>
      </c>
      <c r="AY33" s="38">
        <f>AX33/AX31</f>
        <v/>
      </c>
      <c r="AZ33" s="19" t="n">
        <v>9287</v>
      </c>
      <c r="BA33" s="38">
        <f>AZ33/AZ31</f>
        <v/>
      </c>
      <c r="BB33" s="19" t="n">
        <v>8598</v>
      </c>
      <c r="BC33" s="38">
        <f>BB33/BB31</f>
        <v/>
      </c>
      <c r="BD33" s="19" t="n">
        <v>9835</v>
      </c>
      <c r="BE33" s="38">
        <f>BD33/BD31</f>
        <v/>
      </c>
      <c r="BF33" s="19" t="n">
        <v>7345</v>
      </c>
      <c r="BG33" s="38">
        <f>BF33/BF31</f>
        <v/>
      </c>
      <c r="BH33" s="19" t="n">
        <v>6524</v>
      </c>
      <c r="BI33" s="38">
        <f>BH33/BH31</f>
        <v/>
      </c>
      <c r="BJ33" s="19" t="n">
        <v>8759</v>
      </c>
      <c r="BK33" s="38">
        <f>BJ33/BJ31</f>
        <v/>
      </c>
      <c r="BL33" s="49">
        <f>AVERAGE(B33,D33,F33,H33,J33,L33,N33,P33,R33,T33,V33,X33,Z33,AB33,AD33,AF33,AH33,AJ33,AL33,AN33,AP33,AR33,AT33,AV33,AX33,AZ33,BB33,BD33,BF33,BH33,BJ33)</f>
        <v/>
      </c>
      <c r="BM33" s="59">
        <f>BL33/BL31</f>
        <v/>
      </c>
      <c r="BN33" s="49">
        <f>SUM(B33,D33,F33,H33,J33,L33,N33,P33,R33,T33,V33,X33,Z33,AB33,AD33,AF33,AH33,AJ33,AL33,AN33,AP33,AR33,AT33,AV33,AX33,AZ33,BB33,BD33,BF33,BH33,BJ33)</f>
        <v/>
      </c>
      <c r="BO33" s="8" t="n"/>
    </row>
    <row r="34" ht="15.75" customHeight="1" thickBot="1">
      <c r="A34" s="12" t="inlineStr">
        <is>
          <t>Код принят сервером</t>
        </is>
      </c>
      <c r="B34" s="26" t="n">
        <v>3773</v>
      </c>
      <c r="C34" s="38">
        <f>B34/B31</f>
        <v/>
      </c>
      <c r="D34" s="26" t="n">
        <v>5671</v>
      </c>
      <c r="E34" s="38">
        <f>D34/D31</f>
        <v/>
      </c>
      <c r="F34" s="26" t="n">
        <v>9789</v>
      </c>
      <c r="G34" s="38">
        <f>F34/F31</f>
        <v/>
      </c>
      <c r="H34" s="26" t="n">
        <v>9643</v>
      </c>
      <c r="I34" s="38">
        <f>H34/H31</f>
        <v/>
      </c>
      <c r="J34" s="26" t="n">
        <v>10419</v>
      </c>
      <c r="K34" s="38">
        <f>J34/J31</f>
        <v/>
      </c>
      <c r="L34" s="26" t="n">
        <v>9500</v>
      </c>
      <c r="M34" s="38">
        <f>L34/L31</f>
        <v/>
      </c>
      <c r="N34" s="26" t="n">
        <v>7985</v>
      </c>
      <c r="O34" s="38">
        <f>N34/N31</f>
        <v/>
      </c>
      <c r="P34" s="26" t="n">
        <v>9259</v>
      </c>
      <c r="Q34" s="38">
        <f>P34/P31</f>
        <v/>
      </c>
      <c r="R34" s="26" t="n">
        <v>8806</v>
      </c>
      <c r="S34" s="38">
        <f>R34/R31</f>
        <v/>
      </c>
      <c r="T34" s="26" t="n">
        <v>17522</v>
      </c>
      <c r="U34" s="38">
        <f>T34/T31</f>
        <v/>
      </c>
      <c r="V34" s="26" t="n">
        <v>17535</v>
      </c>
      <c r="W34" s="38">
        <f>V34/V31</f>
        <v/>
      </c>
      <c r="X34" s="26" t="n">
        <v>17201</v>
      </c>
      <c r="Y34" s="38">
        <f>X34/X31</f>
        <v/>
      </c>
      <c r="Z34" s="26" t="n">
        <v>15204</v>
      </c>
      <c r="AA34" s="38">
        <f>Z34/Z31</f>
        <v/>
      </c>
      <c r="AB34" s="26" t="n">
        <v>21502</v>
      </c>
      <c r="AC34" s="38">
        <f>AB34/AB31</f>
        <v/>
      </c>
      <c r="AD34" s="26" t="n">
        <v>17908</v>
      </c>
      <c r="AE34" s="38">
        <f>AD34/AD31</f>
        <v/>
      </c>
      <c r="AF34" s="26" t="n">
        <v>10937</v>
      </c>
      <c r="AG34" s="38">
        <f>AF34/AF31</f>
        <v/>
      </c>
      <c r="AH34" s="26" t="n">
        <v>16833</v>
      </c>
      <c r="AI34" s="38">
        <f>AH34/AH31</f>
        <v/>
      </c>
      <c r="AJ34" s="26" t="n">
        <v>11608</v>
      </c>
      <c r="AK34" s="38">
        <f>AJ34/AJ31</f>
        <v/>
      </c>
      <c r="AL34" s="26" t="n">
        <v>9801</v>
      </c>
      <c r="AM34" s="38">
        <f>AL34/AL31</f>
        <v/>
      </c>
      <c r="AN34" s="26" t="n">
        <v>10350</v>
      </c>
      <c r="AO34" s="38">
        <f>AN34/AN31</f>
        <v/>
      </c>
      <c r="AP34" s="26" t="n">
        <v>11816</v>
      </c>
      <c r="AQ34" s="38">
        <f>AP34/AP31</f>
        <v/>
      </c>
      <c r="AR34" s="47" t="n">
        <v>8577</v>
      </c>
      <c r="AS34" s="38">
        <f>AR34/AR31</f>
        <v/>
      </c>
      <c r="AT34" s="26" t="n">
        <v>6765</v>
      </c>
      <c r="AU34" s="38">
        <f>AT34/AT31</f>
        <v/>
      </c>
      <c r="AV34" s="26" t="n">
        <v>10039</v>
      </c>
      <c r="AW34" s="38">
        <f>AV34/AV31</f>
        <v/>
      </c>
      <c r="AX34" s="26" t="n">
        <v>10757</v>
      </c>
      <c r="AY34" s="38">
        <f>AX34/AX31</f>
        <v/>
      </c>
      <c r="AZ34" s="26" t="n">
        <v>8757</v>
      </c>
      <c r="BA34" s="38">
        <f>AZ34/AZ31</f>
        <v/>
      </c>
      <c r="BB34" s="26" t="n">
        <v>8160</v>
      </c>
      <c r="BC34" s="38">
        <f>BB34/BB31</f>
        <v/>
      </c>
      <c r="BD34" s="26" t="n">
        <v>9330</v>
      </c>
      <c r="BE34" s="38">
        <f>BD34/BD31</f>
        <v/>
      </c>
      <c r="BF34" s="26" t="n">
        <v>6885</v>
      </c>
      <c r="BG34" s="38">
        <f>BF34/BF31</f>
        <v/>
      </c>
      <c r="BH34" s="26" t="n">
        <v>6054</v>
      </c>
      <c r="BI34" s="38">
        <f>BH34/BH31</f>
        <v/>
      </c>
      <c r="BJ34" s="26" t="n">
        <v>8210</v>
      </c>
      <c r="BK34" s="38">
        <f>BJ34/BJ31</f>
        <v/>
      </c>
      <c r="BL34" s="49">
        <f>AVERAGE(B34,D34,F34,H34,J34,L34,N34,P34,R34,T34,V34,X34,Z34,AB34,AD34,AF34,AH34,AJ34,AL34,AN34,AP34,AR34,AT34,AV34,AX34,AZ34,BB34,BD34,BF34,BH34,BJ34)</f>
        <v/>
      </c>
      <c r="BM34" s="59">
        <f>BL34/BL31</f>
        <v/>
      </c>
      <c r="BN34" s="49">
        <f>SUM(B34,D34,F34,H34,J34,L34,N34,P34,R34,T34,V34,X34,Z34,AB34,AD34,AF34,AH34,AJ34,AL34,AN34,AP34,AR34,AT34,AV34,AX34,AZ34,BB34,BD34,BF34,BH34,BJ34)</f>
        <v/>
      </c>
      <c r="BO34" s="8" t="n"/>
    </row>
    <row r="35" ht="15.75" customHeight="1" thickBot="1">
      <c r="A35" s="10" t="inlineStr">
        <is>
          <t>Сменить телефон (клик в кнопку ЛК =100%)</t>
        </is>
      </c>
      <c r="B35" s="23" t="n">
        <v>93</v>
      </c>
      <c r="C35" s="35">
        <f>B35/B6</f>
        <v/>
      </c>
      <c r="D35" s="23" t="n">
        <v>129</v>
      </c>
      <c r="E35" s="35">
        <f>D35/D6</f>
        <v/>
      </c>
      <c r="F35" s="23" t="n">
        <v>232</v>
      </c>
      <c r="G35" s="35">
        <f>F35/F6</f>
        <v/>
      </c>
      <c r="H35" s="23" t="n">
        <v>217</v>
      </c>
      <c r="I35" s="35">
        <f>H35/H6</f>
        <v/>
      </c>
      <c r="J35" s="23" t="n">
        <v>286</v>
      </c>
      <c r="K35" s="35">
        <f>J35/J6</f>
        <v/>
      </c>
      <c r="L35" s="23" t="n">
        <v>315</v>
      </c>
      <c r="M35" s="35">
        <f>L35/L6</f>
        <v/>
      </c>
      <c r="N35" s="23" t="n">
        <v>298</v>
      </c>
      <c r="O35" s="35">
        <f>N35/N6</f>
        <v/>
      </c>
      <c r="P35" s="23" t="n">
        <v>222</v>
      </c>
      <c r="Q35" s="35">
        <f>P35/P6</f>
        <v/>
      </c>
      <c r="R35" s="23" t="n">
        <v>190</v>
      </c>
      <c r="S35" s="35">
        <f>R35/R6</f>
        <v/>
      </c>
      <c r="T35" s="23" t="n">
        <v>363</v>
      </c>
      <c r="U35" s="35">
        <f>T35/T6</f>
        <v/>
      </c>
      <c r="V35" s="23" t="n">
        <v>417</v>
      </c>
      <c r="W35" s="35">
        <f>V35/V6</f>
        <v/>
      </c>
      <c r="X35" s="23" t="n">
        <v>504</v>
      </c>
      <c r="Y35" s="35">
        <f>X35/X6</f>
        <v/>
      </c>
      <c r="Z35" s="23" t="n">
        <v>547</v>
      </c>
      <c r="AA35" s="35">
        <f>Z35/Z6</f>
        <v/>
      </c>
      <c r="AB35" s="23" t="n">
        <v>651</v>
      </c>
      <c r="AC35" s="35">
        <f>AB35/AB6</f>
        <v/>
      </c>
      <c r="AD35" s="23" t="n">
        <v>420</v>
      </c>
      <c r="AE35" s="35">
        <f>AD35/AD6</f>
        <v/>
      </c>
      <c r="AF35" s="23" t="n">
        <v>242</v>
      </c>
      <c r="AG35" s="35">
        <f>AF35/AF6</f>
        <v/>
      </c>
      <c r="AH35" s="23" t="n">
        <v>376</v>
      </c>
      <c r="AI35" s="35">
        <f>AH35/AH6</f>
        <v/>
      </c>
      <c r="AJ35" s="23" t="n">
        <v>263</v>
      </c>
      <c r="AK35" s="35">
        <f>AJ35/AJ6</f>
        <v/>
      </c>
      <c r="AL35" s="23" t="n">
        <v>267</v>
      </c>
      <c r="AM35" s="35">
        <f>AL35/AL6</f>
        <v/>
      </c>
      <c r="AN35" s="23" t="n">
        <v>361</v>
      </c>
      <c r="AO35" s="35">
        <f>AN35/AN6</f>
        <v/>
      </c>
      <c r="AP35" s="23" t="n">
        <v>374</v>
      </c>
      <c r="AQ35" s="35">
        <f>AP35/AP6</f>
        <v/>
      </c>
      <c r="AR35" s="23" t="n">
        <v>231</v>
      </c>
      <c r="AS35" s="35">
        <f>AR35/AR6</f>
        <v/>
      </c>
      <c r="AT35" s="23" t="n">
        <v>148</v>
      </c>
      <c r="AU35" s="35">
        <f>AT35/AT6</f>
        <v/>
      </c>
      <c r="AV35" s="23" t="n">
        <v>256</v>
      </c>
      <c r="AW35" s="35">
        <f>AV35/AV6</f>
        <v/>
      </c>
      <c r="AX35" s="23" t="n">
        <v>275</v>
      </c>
      <c r="AY35" s="35">
        <f>AX35/AX6</f>
        <v/>
      </c>
      <c r="AZ35" s="23" t="n">
        <v>228</v>
      </c>
      <c r="BA35" s="35">
        <f>AZ35/AZ6</f>
        <v/>
      </c>
      <c r="BB35" s="23" t="n">
        <v>191</v>
      </c>
      <c r="BC35" s="35">
        <f>BB35/BB6</f>
        <v/>
      </c>
      <c r="BD35" s="23" t="n">
        <v>197</v>
      </c>
      <c r="BE35" s="35">
        <f>BD35/BD6</f>
        <v/>
      </c>
      <c r="BF35" s="23" t="n">
        <v>209</v>
      </c>
      <c r="BG35" s="35">
        <f>BF35/BF6</f>
        <v/>
      </c>
      <c r="BH35" s="23" t="n">
        <v>213</v>
      </c>
      <c r="BI35" s="35">
        <f>BH35/BH6</f>
        <v/>
      </c>
      <c r="BJ35" s="23" t="n">
        <v>283</v>
      </c>
      <c r="BK35" s="35">
        <f>BJ35/BJ6</f>
        <v/>
      </c>
      <c r="BL35" s="55">
        <f>AVERAGE(B35,D35,F35,H35,J35,L35,N35,P35,R35,T35,V35,X35,Z35,AB35,AD35,AF35,AH35,AJ35,AL35,AN35,AP35,AR35,AT35,AV35,AX35,AZ35,BB35,BD35,BF35,BH35,BJ35)</f>
        <v/>
      </c>
      <c r="BM35" s="105">
        <f>BL35/BL6</f>
        <v/>
      </c>
      <c r="BN35" s="55">
        <f>SUM(B35,D35,F35,H35,J35,L35,N35,P35,R35,T35,V35,X35,Z35,AB35,AD35,AF35,AH35,AJ35,AL35,AN35,AP35,AR35,AT35,AV35,AX35,AZ35,BB35,BD35,BF35,BH35,BJ35)</f>
        <v/>
      </c>
      <c r="BO35" s="8" t="n"/>
    </row>
    <row r="36" ht="15.75" customHeight="1" thickBot="1">
      <c r="A36" s="11" t="inlineStr">
        <is>
          <t>Заявка из авторизации  (мы незнакомы = 100%)</t>
        </is>
      </c>
      <c r="B36" s="25" t="n"/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>
        <v>1</v>
      </c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>
        <v>1</v>
      </c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25" t="n">
        <v>1</v>
      </c>
      <c r="BG36" s="40">
        <f>BF36/BF9</f>
        <v/>
      </c>
      <c r="BH36" s="25" t="n">
        <v>2</v>
      </c>
      <c r="BI36" s="40">
        <f>BH36/BH9</f>
        <v/>
      </c>
      <c r="BJ36" s="25" t="n"/>
      <c r="BK36" s="40">
        <f>BJ36/BJ9</f>
        <v/>
      </c>
      <c r="BL36" s="49">
        <f>AVERAGE(B36,D36,F36,H36,J36,L36,N36,P36,R36,T36,V36,X36,Z36,AB36,AD36,AF36,AH36,AJ36,AL36,AN36,AP36,AR36,AT36,AV36,AX36,AZ36,BB36,BD36,BF36,BH36,BJ36)</f>
        <v/>
      </c>
      <c r="BM36" s="65">
        <f>BL36/BL9</f>
        <v/>
      </c>
      <c r="BN36" s="49">
        <f>SUM(B36,D36,F36,H36,J36,L36,N36,P36,R36,T36,V36,X36,Z36,AB36,AD36,AF36,AH36,AJ36,AL36,AN36,AP36,AR36,AT36,AV36,AX36,AZ36,BB36,BD36,BF36,BH36,BJ36)</f>
        <v/>
      </c>
      <c r="BO36" s="8" t="n"/>
    </row>
    <row r="37" ht="15.75" customHeight="1" thickBot="1">
      <c r="A37" s="10" t="inlineStr">
        <is>
          <t>СМС в авторизации повторная (100% — клик в кнопку ЛК)</t>
        </is>
      </c>
      <c r="B37" s="23" t="n">
        <v>96</v>
      </c>
      <c r="C37" s="35">
        <f>B37/B6</f>
        <v/>
      </c>
      <c r="D37" s="23" t="n">
        <v>135</v>
      </c>
      <c r="E37" s="35">
        <f>D37/D6</f>
        <v/>
      </c>
      <c r="F37" s="23" t="n">
        <v>305</v>
      </c>
      <c r="G37" s="35">
        <f>F37/F6</f>
        <v/>
      </c>
      <c r="H37" s="23" t="n">
        <v>263</v>
      </c>
      <c r="I37" s="35">
        <f>H37/H6</f>
        <v/>
      </c>
      <c r="J37" s="23" t="n">
        <v>305</v>
      </c>
      <c r="K37" s="35">
        <f>J37/J6</f>
        <v/>
      </c>
      <c r="L37" s="23" t="n">
        <v>665</v>
      </c>
      <c r="M37" s="35">
        <f>L37/L6</f>
        <v/>
      </c>
      <c r="N37" s="23" t="n">
        <v>648</v>
      </c>
      <c r="O37" s="35">
        <f>N37/N6</f>
        <v/>
      </c>
      <c r="P37" s="23" t="n">
        <v>299</v>
      </c>
      <c r="Q37" s="35">
        <f>P37/P6</f>
        <v/>
      </c>
      <c r="R37" s="23" t="n">
        <v>217</v>
      </c>
      <c r="S37" s="35">
        <f>R37/R6</f>
        <v/>
      </c>
      <c r="T37" s="23" t="n">
        <v>556</v>
      </c>
      <c r="U37" s="35">
        <f>T37/T6</f>
        <v/>
      </c>
      <c r="V37" s="23" t="n">
        <v>543</v>
      </c>
      <c r="W37" s="35">
        <f>V37/V6</f>
        <v/>
      </c>
      <c r="X37" s="23" t="n">
        <v>838</v>
      </c>
      <c r="Y37" s="35">
        <f>X37/X6</f>
        <v/>
      </c>
      <c r="Z37" s="23" t="n">
        <v>1434</v>
      </c>
      <c r="AA37" s="35">
        <f>Z37/Z6</f>
        <v/>
      </c>
      <c r="AB37" s="23" t="n">
        <v>1642</v>
      </c>
      <c r="AC37" s="35">
        <f>AB37/AB6</f>
        <v/>
      </c>
      <c r="AD37" s="23" t="n">
        <v>597</v>
      </c>
      <c r="AE37" s="35">
        <f>AD37/AD6</f>
        <v/>
      </c>
      <c r="AF37" s="23" t="n">
        <v>336</v>
      </c>
      <c r="AG37" s="35">
        <f>AF37/AF6</f>
        <v/>
      </c>
      <c r="AH37" s="23" t="n">
        <v>617</v>
      </c>
      <c r="AI37" s="35">
        <f>AH37/AH6</f>
        <v/>
      </c>
      <c r="AJ37" s="23" t="n">
        <v>391</v>
      </c>
      <c r="AK37" s="35">
        <f>AJ37/AJ6</f>
        <v/>
      </c>
      <c r="AL37" s="23" t="n">
        <v>417</v>
      </c>
      <c r="AM37" s="35">
        <f>AL37/AL6</f>
        <v/>
      </c>
      <c r="AN37" s="23" t="n">
        <v>892</v>
      </c>
      <c r="AO37" s="35">
        <f>AN37/AN6</f>
        <v/>
      </c>
      <c r="AP37" s="23" t="n">
        <v>864</v>
      </c>
      <c r="AQ37" s="35">
        <f>AP37/AP6</f>
        <v/>
      </c>
      <c r="AR37" s="23" t="n">
        <v>304</v>
      </c>
      <c r="AS37" s="35">
        <f>AR37/AR6</f>
        <v/>
      </c>
      <c r="AT37" s="23" t="n">
        <v>184</v>
      </c>
      <c r="AU37" s="35">
        <f>AT37/AT6</f>
        <v/>
      </c>
      <c r="AV37" s="23" t="n">
        <v>351</v>
      </c>
      <c r="AW37" s="35">
        <f>AV37/AV6</f>
        <v/>
      </c>
      <c r="AX37" s="23" t="n">
        <v>445</v>
      </c>
      <c r="AY37" s="35">
        <f>AX37/AX6</f>
        <v/>
      </c>
      <c r="AZ37" s="23" t="n">
        <v>345</v>
      </c>
      <c r="BA37" s="35">
        <f>AZ37/AZ6</f>
        <v/>
      </c>
      <c r="BB37" s="23" t="n">
        <v>261</v>
      </c>
      <c r="BC37" s="35">
        <f>BB37/BB6</f>
        <v/>
      </c>
      <c r="BD37" s="23" t="n">
        <v>266</v>
      </c>
      <c r="BE37" s="35">
        <f>BD37/BD6</f>
        <v/>
      </c>
      <c r="BF37" s="23" t="n">
        <v>275</v>
      </c>
      <c r="BG37" s="35">
        <f>BF37/BF6</f>
        <v/>
      </c>
      <c r="BH37" s="23" t="n">
        <v>453</v>
      </c>
      <c r="BI37" s="35">
        <f>BH37/BH6</f>
        <v/>
      </c>
      <c r="BJ37" s="23" t="n">
        <v>533</v>
      </c>
      <c r="BK37" s="35">
        <f>BJ37/BJ6</f>
        <v/>
      </c>
      <c r="BL37" s="55">
        <f>AVERAGE(B37,D37,F37,H37,J37,L37,N37,P37,R37,T37,V37,X37,Z37,AB37,AD37,AF37,AH37,AJ37,AL37,AN37,AP37,AR37,AT37,AV37,AX37,AZ37,BB37,BD37,BF37,BH37,BJ37)</f>
        <v/>
      </c>
      <c r="BM37" s="63">
        <f>BL37/BL6</f>
        <v/>
      </c>
      <c r="BN37" s="55">
        <f>SUM(B37,D37,F37,H37,J37,L37,N37,P37,R37,T37,V37,X37,Z37,AB37,AD37,AF37,AH37,AJ37,AL37,AN37,AP37,AR37,AT37,AV37,AX37,AZ37,BB37,BD37,BF37,BH37,BJ37)</f>
        <v/>
      </c>
      <c r="BO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21" t="n"/>
      <c r="BG38" s="46" t="n"/>
      <c r="BH38" s="21" t="n"/>
      <c r="BI38" s="46" t="n"/>
      <c r="BJ38" s="21" t="n"/>
      <c r="BK38" s="46" t="n"/>
      <c r="BL38" s="49" t="n"/>
      <c r="BM38" s="60" t="n"/>
      <c r="BN38" s="49" t="n"/>
      <c r="BO38" s="8" t="n"/>
    </row>
    <row r="39">
      <c r="A39" s="9" t="inlineStr">
        <is>
          <t>Начал бронирование</t>
        </is>
      </c>
      <c r="B39" s="22" t="n">
        <v>41</v>
      </c>
      <c r="C39" s="41">
        <f>B39/B4</f>
        <v/>
      </c>
      <c r="D39" s="19" t="n">
        <v>80</v>
      </c>
      <c r="E39" s="41">
        <f>D39/D4</f>
        <v/>
      </c>
      <c r="F39" s="19" t="n">
        <v>107</v>
      </c>
      <c r="G39" s="41">
        <f>F39/F4</f>
        <v/>
      </c>
      <c r="H39" s="19" t="n">
        <v>92</v>
      </c>
      <c r="I39" s="41">
        <f>H39/H4</f>
        <v/>
      </c>
      <c r="J39" s="19" t="n">
        <v>100</v>
      </c>
      <c r="K39" s="41">
        <f>J39/J4</f>
        <v/>
      </c>
      <c r="L39" s="19" t="n">
        <v>90</v>
      </c>
      <c r="M39" s="41">
        <f>L39/L4</f>
        <v/>
      </c>
      <c r="N39" s="19" t="n">
        <v>74</v>
      </c>
      <c r="O39" s="41">
        <f>N39/N4</f>
        <v/>
      </c>
      <c r="P39" s="19" t="n">
        <v>78</v>
      </c>
      <c r="Q39" s="41">
        <f>P39/P4</f>
        <v/>
      </c>
      <c r="R39" s="19" t="n">
        <v>60</v>
      </c>
      <c r="S39" s="41">
        <f>R39/R4</f>
        <v/>
      </c>
      <c r="T39" s="19" t="n">
        <v>212</v>
      </c>
      <c r="U39" s="41">
        <f>T39/T4</f>
        <v/>
      </c>
      <c r="V39" s="19" t="n">
        <v>188</v>
      </c>
      <c r="W39" s="41">
        <f>V39/V4</f>
        <v/>
      </c>
      <c r="X39" s="19" t="n">
        <v>241</v>
      </c>
      <c r="Y39" s="41">
        <f>X39/X4</f>
        <v/>
      </c>
      <c r="Z39" s="19" t="n">
        <v>237</v>
      </c>
      <c r="AA39" s="41">
        <f>Z39/Z4</f>
        <v/>
      </c>
      <c r="AB39" s="19" t="n">
        <v>450</v>
      </c>
      <c r="AC39" s="41">
        <f>AB39/AB4</f>
        <v/>
      </c>
      <c r="AD39" s="19" t="n">
        <v>226</v>
      </c>
      <c r="AE39" s="41">
        <f>AD39/AD4</f>
        <v/>
      </c>
      <c r="AF39" s="19" t="n">
        <v>120</v>
      </c>
      <c r="AG39" s="41">
        <f>AF39/AF4</f>
        <v/>
      </c>
      <c r="AH39" s="19" t="n">
        <v>214</v>
      </c>
      <c r="AI39" s="41">
        <f>AH39/AH4</f>
        <v/>
      </c>
      <c r="AJ39" s="19" t="n">
        <v>140</v>
      </c>
      <c r="AK39" s="41">
        <f>AJ39/AJ4</f>
        <v/>
      </c>
      <c r="AL39" s="19" t="n">
        <v>134</v>
      </c>
      <c r="AM39" s="41">
        <f>AL39/AL4</f>
        <v/>
      </c>
      <c r="AN39" s="19" t="n">
        <v>166</v>
      </c>
      <c r="AO39" s="41">
        <f>AN39/AN4</f>
        <v/>
      </c>
      <c r="AP39" s="19" t="n">
        <v>237</v>
      </c>
      <c r="AQ39" s="41">
        <f>AP39/AP4</f>
        <v/>
      </c>
      <c r="AR39" s="19" t="n">
        <v>138</v>
      </c>
      <c r="AS39" s="41">
        <f>AR39/AR4</f>
        <v/>
      </c>
      <c r="AT39" s="19" t="n">
        <v>71</v>
      </c>
      <c r="AU39" s="41">
        <f>AT39/AT4</f>
        <v/>
      </c>
      <c r="AV39" s="19" t="n">
        <v>118</v>
      </c>
      <c r="AW39" s="41">
        <f>AV39/AV4</f>
        <v/>
      </c>
      <c r="AX39" s="19" t="n">
        <v>190</v>
      </c>
      <c r="AY39" s="41">
        <f>AX39/AX4</f>
        <v/>
      </c>
      <c r="AZ39" s="19" t="n">
        <v>144</v>
      </c>
      <c r="BA39" s="41">
        <f>AZ39/AZ4</f>
        <v/>
      </c>
      <c r="BB39" s="19" t="n">
        <v>132</v>
      </c>
      <c r="BC39" s="41">
        <f>BB39/BB4</f>
        <v/>
      </c>
      <c r="BD39" s="19" t="n">
        <v>182</v>
      </c>
      <c r="BE39" s="41">
        <f>BD39/BD4</f>
        <v/>
      </c>
      <c r="BF39" s="19" t="n">
        <v>94</v>
      </c>
      <c r="BG39" s="41">
        <f>BF39/BF4</f>
        <v/>
      </c>
      <c r="BH39" s="19" t="n">
        <v>64</v>
      </c>
      <c r="BI39" s="41">
        <f>BH39/BH4</f>
        <v/>
      </c>
      <c r="BJ39" s="19" t="n">
        <v>118</v>
      </c>
      <c r="BK39" s="41">
        <f>BJ39/BJ4</f>
        <v/>
      </c>
      <c r="BL39" s="49">
        <f>AVERAGE(B39,D39,F39,H39,J39,L39,N39,P39,R39,T39,V39,X39,Z39,AB39,AD39,AF39,AH39,AJ39,AL39,AN39,AP39,AR39,AT39,AV39,AX39,AZ39,BB39,BD39,BF39,BH39,BJ39)</f>
        <v/>
      </c>
      <c r="BM39" s="60">
        <f>BL39/BL4</f>
        <v/>
      </c>
      <c r="BN39" s="49">
        <f>SUM(B39,D39,F39,H39,J39,L39,N39,P39,R39,T39,V39,X39,Z39,AB39,AD39,AF39,AH39,AJ39,AL39,AN39,AP39,AR39,AT39,AV39,AX39,AZ39,BB39,BD39,BF39,BH39,BJ39)</f>
        <v/>
      </c>
      <c r="BO39" s="8" t="n"/>
    </row>
    <row r="40">
      <c r="A40" s="9" t="inlineStr">
        <is>
          <t>Заполнил данные бронирования</t>
        </is>
      </c>
      <c r="B40" s="22" t="n">
        <v>20</v>
      </c>
      <c r="C40" s="41">
        <f>B40/B39</f>
        <v/>
      </c>
      <c r="D40" s="19" t="n">
        <v>51</v>
      </c>
      <c r="E40" s="41">
        <f>D40/D39</f>
        <v/>
      </c>
      <c r="F40" s="19" t="n">
        <v>58</v>
      </c>
      <c r="G40" s="41">
        <f>F40/F39</f>
        <v/>
      </c>
      <c r="H40" s="19" t="n">
        <v>56</v>
      </c>
      <c r="I40" s="41">
        <f>H40/H39</f>
        <v/>
      </c>
      <c r="J40" s="19" t="n">
        <v>65</v>
      </c>
      <c r="K40" s="41">
        <f>J40/J39</f>
        <v/>
      </c>
      <c r="L40" s="19" t="n">
        <v>55</v>
      </c>
      <c r="M40" s="41">
        <f>L40/L39</f>
        <v/>
      </c>
      <c r="N40" s="19" t="n">
        <v>40</v>
      </c>
      <c r="O40" s="41">
        <f>N40/N39</f>
        <v/>
      </c>
      <c r="P40" s="19" t="n">
        <v>44</v>
      </c>
      <c r="Q40" s="41">
        <f>P40/P39</f>
        <v/>
      </c>
      <c r="R40" s="19" t="n">
        <v>34</v>
      </c>
      <c r="S40" s="41">
        <f>R40/R39</f>
        <v/>
      </c>
      <c r="T40" s="19" t="n">
        <v>102</v>
      </c>
      <c r="U40" s="41">
        <f>T40/T39</f>
        <v/>
      </c>
      <c r="V40" s="19" t="n">
        <v>110</v>
      </c>
      <c r="W40" s="41">
        <f>V40/V39</f>
        <v/>
      </c>
      <c r="X40" s="19" t="n">
        <v>147</v>
      </c>
      <c r="Y40" s="41">
        <f>X40/X39</f>
        <v/>
      </c>
      <c r="Z40" s="19" t="n">
        <v>134</v>
      </c>
      <c r="AA40" s="41">
        <f>Z40/Z39</f>
        <v/>
      </c>
      <c r="AB40" s="19" t="n">
        <v>265</v>
      </c>
      <c r="AC40" s="41">
        <f>AB40/AB39</f>
        <v/>
      </c>
      <c r="AD40" s="19" t="n">
        <v>130</v>
      </c>
      <c r="AE40" s="41">
        <f>AD40/AD39</f>
        <v/>
      </c>
      <c r="AF40" s="19" t="n">
        <v>73</v>
      </c>
      <c r="AG40" s="41">
        <f>AF40/AF39</f>
        <v/>
      </c>
      <c r="AH40" s="19" t="n">
        <v>124</v>
      </c>
      <c r="AI40" s="41">
        <f>AH40/AH39</f>
        <v/>
      </c>
      <c r="AJ40" s="19" t="n">
        <v>81</v>
      </c>
      <c r="AK40" s="41">
        <f>AJ40/AJ39</f>
        <v/>
      </c>
      <c r="AL40" s="19" t="n">
        <v>72</v>
      </c>
      <c r="AM40" s="41">
        <f>AL40/AL39</f>
        <v/>
      </c>
      <c r="AN40" s="19" t="n">
        <v>85</v>
      </c>
      <c r="AO40" s="41">
        <f>AN40/AN39</f>
        <v/>
      </c>
      <c r="AP40" s="19" t="n">
        <v>136</v>
      </c>
      <c r="AQ40" s="41">
        <f>AP40/AP39</f>
        <v/>
      </c>
      <c r="AR40" s="19" t="n">
        <v>77</v>
      </c>
      <c r="AS40" s="41">
        <f>AR40/AR39</f>
        <v/>
      </c>
      <c r="AT40" s="19" t="n">
        <v>46</v>
      </c>
      <c r="AU40" s="41">
        <f>AT40/AT39</f>
        <v/>
      </c>
      <c r="AV40" s="19" t="n">
        <v>65</v>
      </c>
      <c r="AW40" s="41">
        <f>AV40/AV39</f>
        <v/>
      </c>
      <c r="AX40" s="19" t="n">
        <v>122</v>
      </c>
      <c r="AY40" s="41">
        <f>AX40/AX39</f>
        <v/>
      </c>
      <c r="AZ40" s="19" t="n">
        <v>74</v>
      </c>
      <c r="BA40" s="41">
        <f>AZ40/AZ39</f>
        <v/>
      </c>
      <c r="BB40" s="19" t="n">
        <v>71</v>
      </c>
      <c r="BC40" s="41">
        <f>BB40/BB39</f>
        <v/>
      </c>
      <c r="BD40" s="19" t="n">
        <v>105</v>
      </c>
      <c r="BE40" s="41">
        <f>BD40/BD39</f>
        <v/>
      </c>
      <c r="BF40" s="19" t="n">
        <v>49</v>
      </c>
      <c r="BG40" s="41">
        <f>BF40/BF39</f>
        <v/>
      </c>
      <c r="BH40" s="19" t="n">
        <v>32</v>
      </c>
      <c r="BI40" s="41">
        <f>BH40/BH39</f>
        <v/>
      </c>
      <c r="BJ40" s="19" t="n">
        <v>62</v>
      </c>
      <c r="BK40" s="41">
        <f>BJ40/BJ39</f>
        <v/>
      </c>
      <c r="BL40" s="49">
        <f>AVERAGE(B40,D40,F40,H40,J40,L40,N40,P40,R40,T40,V40,X40,Z40,AB40,AD40,AF40,AH40,AJ40,AL40,AN40,AP40,AR40,AT40,AV40,AX40,AZ40,BB40,BD40,BF40,BH40,BJ40)</f>
        <v/>
      </c>
      <c r="BM40" s="60">
        <f>BL40/BL39</f>
        <v/>
      </c>
      <c r="BN40" s="49">
        <f>SUM(B40,D40,F40,H40,J40,L40,N40,P40,R40,T40,V40,X40,Z40,AB40,AD40,AF40,AH40,AJ40,AL40,AN40,AP40,AR40,AT40,AV40,AX40,AZ40,BB40,BD40,BF40,BH40,BJ40)</f>
        <v/>
      </c>
      <c r="BO40" s="8" t="n"/>
    </row>
    <row r="41" ht="15.75" customHeight="1" thickBot="1">
      <c r="A41" s="9" t="inlineStr">
        <is>
          <t>Успешно забронировался</t>
        </is>
      </c>
      <c r="B41" s="22" t="n">
        <v>20</v>
      </c>
      <c r="C41" s="40">
        <f>B41/B39</f>
        <v/>
      </c>
      <c r="D41" s="19" t="n">
        <v>50</v>
      </c>
      <c r="E41" s="40">
        <f>D41/D39</f>
        <v/>
      </c>
      <c r="F41" s="19" t="n">
        <v>54</v>
      </c>
      <c r="G41" s="40">
        <f>F41/F39</f>
        <v/>
      </c>
      <c r="H41" s="19" t="n">
        <v>50</v>
      </c>
      <c r="I41" s="40">
        <f>H41/H39</f>
        <v/>
      </c>
      <c r="J41" s="19" t="n">
        <v>63</v>
      </c>
      <c r="K41" s="40">
        <f>J41/J39</f>
        <v/>
      </c>
      <c r="L41" s="19" t="n">
        <v>54</v>
      </c>
      <c r="M41" s="40">
        <f>L41/L39</f>
        <v/>
      </c>
      <c r="N41" s="19" t="n">
        <v>38</v>
      </c>
      <c r="O41" s="40">
        <f>N41/N39</f>
        <v/>
      </c>
      <c r="P41" s="19" t="n">
        <v>43</v>
      </c>
      <c r="Q41" s="40">
        <f>P41/P39</f>
        <v/>
      </c>
      <c r="R41" s="19" t="n">
        <v>30</v>
      </c>
      <c r="S41" s="40">
        <f>R41/R39</f>
        <v/>
      </c>
      <c r="T41" s="19" t="n">
        <v>99</v>
      </c>
      <c r="U41" s="40">
        <f>T41/T39</f>
        <v/>
      </c>
      <c r="V41" s="19" t="n">
        <v>104</v>
      </c>
      <c r="W41" s="40">
        <f>V41/V39</f>
        <v/>
      </c>
      <c r="X41" s="19" t="n">
        <v>140</v>
      </c>
      <c r="Y41" s="40">
        <f>X41/X39</f>
        <v/>
      </c>
      <c r="Z41" s="19" t="n">
        <v>125</v>
      </c>
      <c r="AA41" s="40">
        <f>Z41/Z39</f>
        <v/>
      </c>
      <c r="AB41" s="19" t="n">
        <v>245</v>
      </c>
      <c r="AC41" s="40">
        <f>AB41/AB39</f>
        <v/>
      </c>
      <c r="AD41" s="19" t="n">
        <v>120</v>
      </c>
      <c r="AE41" s="40">
        <f>AD41/AD39</f>
        <v/>
      </c>
      <c r="AF41" s="19" t="n">
        <v>69</v>
      </c>
      <c r="AG41" s="40">
        <f>AF41/AF39</f>
        <v/>
      </c>
      <c r="AH41" s="19" t="n">
        <v>112</v>
      </c>
      <c r="AI41" s="40">
        <f>AH41/AH39</f>
        <v/>
      </c>
      <c r="AJ41" s="19" t="n">
        <v>75</v>
      </c>
      <c r="AK41" s="40">
        <f>AJ41/AJ39</f>
        <v/>
      </c>
      <c r="AL41" s="19" t="n">
        <v>72</v>
      </c>
      <c r="AM41" s="40">
        <f>AL41/AL39</f>
        <v/>
      </c>
      <c r="AN41" s="19" t="n">
        <v>80</v>
      </c>
      <c r="AO41" s="40">
        <f>AN41/AN39</f>
        <v/>
      </c>
      <c r="AP41" s="19" t="n">
        <v>133</v>
      </c>
      <c r="AQ41" s="40">
        <f>AP41/AP39</f>
        <v/>
      </c>
      <c r="AR41" s="19" t="n">
        <v>73</v>
      </c>
      <c r="AS41" s="40">
        <f>AR41/AR39</f>
        <v/>
      </c>
      <c r="AT41" s="19" t="n">
        <v>44</v>
      </c>
      <c r="AU41" s="40">
        <f>AT41/AT39</f>
        <v/>
      </c>
      <c r="AV41" s="19" t="n">
        <v>64</v>
      </c>
      <c r="AW41" s="40">
        <f>AV41/AV39</f>
        <v/>
      </c>
      <c r="AX41" s="19" t="n">
        <v>112</v>
      </c>
      <c r="AY41" s="40">
        <f>AX41/AX39</f>
        <v/>
      </c>
      <c r="AZ41" s="19" t="n">
        <v>70</v>
      </c>
      <c r="BA41" s="40">
        <f>AZ41/AZ39</f>
        <v/>
      </c>
      <c r="BB41" s="19" t="n">
        <v>69</v>
      </c>
      <c r="BC41" s="40">
        <f>BB41/BB39</f>
        <v/>
      </c>
      <c r="BD41" s="19" t="n">
        <v>103</v>
      </c>
      <c r="BE41" s="40">
        <f>BD41/BD39</f>
        <v/>
      </c>
      <c r="BF41" s="19" t="n">
        <v>43</v>
      </c>
      <c r="BG41" s="40">
        <f>BF41/BF39</f>
        <v/>
      </c>
      <c r="BH41" s="19" t="n">
        <v>30</v>
      </c>
      <c r="BI41" s="40">
        <f>BH41/BH39</f>
        <v/>
      </c>
      <c r="BJ41" s="19" t="n">
        <v>55</v>
      </c>
      <c r="BK41" s="40">
        <f>BJ41/BJ39</f>
        <v/>
      </c>
      <c r="BL41" s="49">
        <f>AVERAGE(B41,D41,F41,H41,J41,L41,N41,P41,R41,T41,V41,X41,Z41,AB41,AD41,AF41,AH41,AJ41,AL41,AN41,AP41,AR41,AT41,AV41,AX41,AZ41,BB41,BD41,BF41,BH41,BJ41)</f>
        <v/>
      </c>
      <c r="BM41" s="60">
        <f>BL41/BL39</f>
        <v/>
      </c>
      <c r="BN41" s="49">
        <f>SUM(B41,D41,F41,H41,J41,L41,N41,P41,R41,T41,V41,X41,Z41,AB41,AD41,AF41,AH41,AJ41,AL41,AN41,AP41,AR41,AT41,AV41,AX41,AZ41,BB41,BD41,BF41,BH41,BJ41)</f>
        <v/>
      </c>
      <c r="BO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21" t="n"/>
      <c r="BG42" s="44" t="n"/>
      <c r="BH42" s="21" t="n"/>
      <c r="BI42" s="44" t="n"/>
      <c r="BJ42" s="21" t="n"/>
      <c r="BK42" s="44" t="n"/>
      <c r="BL42" s="48" t="n"/>
      <c r="BM42" s="64" t="n"/>
      <c r="BN42" s="48" t="n"/>
      <c r="BO42" s="8" t="n"/>
    </row>
    <row r="43">
      <c r="A43" s="9" t="inlineStr">
        <is>
          <t>Нажал кнопку "Нет, спасибо"</t>
        </is>
      </c>
      <c r="B43" s="19" t="n">
        <v>215</v>
      </c>
      <c r="C43" s="44">
        <f>B43/B4</f>
        <v/>
      </c>
      <c r="D43" s="19" t="n">
        <v>268</v>
      </c>
      <c r="E43" s="44">
        <f>D43/D4</f>
        <v/>
      </c>
      <c r="F43" s="19" t="n">
        <v>404</v>
      </c>
      <c r="G43" s="44">
        <f>F43/F4</f>
        <v/>
      </c>
      <c r="H43" s="19" t="n">
        <v>325</v>
      </c>
      <c r="I43" s="44">
        <f>H43/H4</f>
        <v/>
      </c>
      <c r="J43" s="19" t="n">
        <v>326</v>
      </c>
      <c r="K43" s="44">
        <f>J43/J4</f>
        <v/>
      </c>
      <c r="L43" s="19" t="n">
        <v>275</v>
      </c>
      <c r="M43" s="44">
        <f>L43/L4</f>
        <v/>
      </c>
      <c r="N43" s="19" t="n">
        <v>247</v>
      </c>
      <c r="O43" s="44">
        <f>N43/N4</f>
        <v/>
      </c>
      <c r="P43" s="19" t="n">
        <v>241</v>
      </c>
      <c r="Q43" s="44">
        <f>P43/P4</f>
        <v/>
      </c>
      <c r="R43" s="19" t="n">
        <v>217</v>
      </c>
      <c r="S43" s="44">
        <f>R43/R4</f>
        <v/>
      </c>
      <c r="T43" s="19" t="n">
        <v>946</v>
      </c>
      <c r="U43" s="44">
        <f>T43/T4</f>
        <v/>
      </c>
      <c r="V43" s="19" t="n">
        <v>798</v>
      </c>
      <c r="W43" s="44">
        <f>V43/V4</f>
        <v/>
      </c>
      <c r="X43" s="19" t="n">
        <v>1098</v>
      </c>
      <c r="Y43" s="44">
        <f>X43/X4</f>
        <v/>
      </c>
      <c r="Z43" s="19" t="n">
        <v>1022</v>
      </c>
      <c r="AA43" s="44">
        <f>Z43/Z4</f>
        <v/>
      </c>
      <c r="AB43" s="19" t="n">
        <v>1883</v>
      </c>
      <c r="AC43" s="44">
        <f>AB43/AB4</f>
        <v/>
      </c>
      <c r="AD43" s="19" t="n">
        <v>800</v>
      </c>
      <c r="AE43" s="44">
        <f>AD43/AD4</f>
        <v/>
      </c>
      <c r="AF43" s="19" t="n">
        <v>382</v>
      </c>
      <c r="AG43" s="44">
        <f>AF43/AF4</f>
        <v/>
      </c>
      <c r="AH43" s="19" t="n">
        <v>780</v>
      </c>
      <c r="AI43" s="44">
        <f>AH43/AH4</f>
        <v/>
      </c>
      <c r="AJ43" s="19" t="n">
        <v>578</v>
      </c>
      <c r="AK43" s="44">
        <f>AJ43/AJ4</f>
        <v/>
      </c>
      <c r="AL43" s="19" t="n">
        <v>501</v>
      </c>
      <c r="AM43" s="44">
        <f>AL43/AL4</f>
        <v/>
      </c>
      <c r="AN43" s="19" t="n">
        <v>639</v>
      </c>
      <c r="AO43" s="44">
        <f>AN43/AN4</f>
        <v/>
      </c>
      <c r="AP43" s="19" t="n">
        <v>788</v>
      </c>
      <c r="AQ43" s="44">
        <f>AP43/AP4</f>
        <v/>
      </c>
      <c r="AR43" s="19" t="n">
        <v>357</v>
      </c>
      <c r="AS43" s="44">
        <f>AR43/AR4</f>
        <v/>
      </c>
      <c r="AT43" s="19" t="n">
        <v>231</v>
      </c>
      <c r="AU43" s="44">
        <f>AT43/AT4</f>
        <v/>
      </c>
      <c r="AV43" s="19" t="n">
        <v>493</v>
      </c>
      <c r="AW43" s="44">
        <f>AV43/AV4</f>
        <v/>
      </c>
      <c r="AX43" s="19" t="n">
        <v>728</v>
      </c>
      <c r="AY43" s="44">
        <f>AX43/AX4</f>
        <v/>
      </c>
      <c r="AZ43" s="19" t="n">
        <v>509</v>
      </c>
      <c r="BA43" s="44">
        <f>AZ43/AZ4</f>
        <v/>
      </c>
      <c r="BB43" s="19" t="n">
        <v>465</v>
      </c>
      <c r="BC43" s="44">
        <f>BB43/BB4</f>
        <v/>
      </c>
      <c r="BD43" s="19" t="n">
        <v>761</v>
      </c>
      <c r="BE43" s="44">
        <f>BD43/BD4</f>
        <v/>
      </c>
      <c r="BF43" s="19" t="n">
        <v>302</v>
      </c>
      <c r="BG43" s="44">
        <f>BF43/BF4</f>
        <v/>
      </c>
      <c r="BH43" s="19" t="n">
        <v>206</v>
      </c>
      <c r="BI43" s="44">
        <f>BH43/BH4</f>
        <v/>
      </c>
      <c r="BJ43" s="19" t="n">
        <v>453</v>
      </c>
      <c r="BK43" s="44">
        <f>BJ43/BJ4</f>
        <v/>
      </c>
      <c r="BL43" s="49">
        <f>AVERAGE(B43,D43,F43,H43,J43,L43,N43,P43,R43,T43,V43,X43,Z43,AB43,AD43,AF43,AH43,AJ43,AL43,AN43,AP43,AR43,AT43,AV43,AX43,AZ43,BB43,BD43,BF43,BH43,BJ43)</f>
        <v/>
      </c>
      <c r="BM43" s="60">
        <f>BL43/BL4</f>
        <v/>
      </c>
      <c r="BN43" s="49">
        <f>SUM(B43,D43,F43,H43,J43,L43,N43,P43,R43,T43,V43,X43,Z43,AB43,AD43,AF43,AH43,AJ43,AL43,AN43,AP43,AR43,AT43,AV43,AX43,AZ43,BB43,BD43,BF43,BH43,BJ43)</f>
        <v/>
      </c>
      <c r="BO43" s="8" t="n"/>
    </row>
    <row r="44">
      <c r="A44" s="9" t="inlineStr">
        <is>
          <t>Указал причину отказа</t>
        </is>
      </c>
      <c r="B44" s="19" t="n">
        <v>153</v>
      </c>
      <c r="C44" s="44">
        <f>B44/B43</f>
        <v/>
      </c>
      <c r="D44" s="19" t="n">
        <v>169</v>
      </c>
      <c r="E44" s="44">
        <f>D44/D43</f>
        <v/>
      </c>
      <c r="F44" s="19" t="n">
        <v>257</v>
      </c>
      <c r="G44" s="44">
        <f>F44/F43</f>
        <v/>
      </c>
      <c r="H44" s="19" t="n">
        <v>212</v>
      </c>
      <c r="I44" s="44">
        <f>H44/H43</f>
        <v/>
      </c>
      <c r="J44" s="19" t="n">
        <v>192</v>
      </c>
      <c r="K44" s="44">
        <f>J44/J43</f>
        <v/>
      </c>
      <c r="L44" s="19" t="n">
        <v>181</v>
      </c>
      <c r="M44" s="44">
        <f>L44/L43</f>
        <v/>
      </c>
      <c r="N44" s="19" t="n">
        <v>144</v>
      </c>
      <c r="O44" s="44">
        <f>N44/N43</f>
        <v/>
      </c>
      <c r="P44" s="19" t="n">
        <v>137</v>
      </c>
      <c r="Q44" s="44">
        <f>P44/P43</f>
        <v/>
      </c>
      <c r="R44" s="19" t="n">
        <v>136</v>
      </c>
      <c r="S44" s="44">
        <f>R44/R43</f>
        <v/>
      </c>
      <c r="T44" s="19" t="n">
        <v>618</v>
      </c>
      <c r="U44" s="44">
        <f>T44/T43</f>
        <v/>
      </c>
      <c r="V44" s="19" t="n">
        <v>501</v>
      </c>
      <c r="W44" s="44">
        <f>V44/V43</f>
        <v/>
      </c>
      <c r="X44" s="19" t="n">
        <v>686</v>
      </c>
      <c r="Y44" s="44">
        <f>X44/X43</f>
        <v/>
      </c>
      <c r="Z44" s="19" t="n">
        <v>635</v>
      </c>
      <c r="AA44" s="44">
        <f>Z44/Z43</f>
        <v/>
      </c>
      <c r="AB44" s="19" t="n">
        <v>1126</v>
      </c>
      <c r="AC44" s="44">
        <f>AB44/AB43</f>
        <v/>
      </c>
      <c r="AD44" s="19" t="n">
        <v>492</v>
      </c>
      <c r="AE44" s="44">
        <f>AD44/AD43</f>
        <v/>
      </c>
      <c r="AF44" s="19" t="n">
        <v>246</v>
      </c>
      <c r="AG44" s="44">
        <f>AF44/AF43</f>
        <v/>
      </c>
      <c r="AH44" s="19" t="n">
        <v>502</v>
      </c>
      <c r="AI44" s="44">
        <f>AH44/AH43</f>
        <v/>
      </c>
      <c r="AJ44" s="19" t="n">
        <v>340</v>
      </c>
      <c r="AK44" s="44">
        <f>AJ44/AJ43</f>
        <v/>
      </c>
      <c r="AL44" s="19" t="n">
        <v>318</v>
      </c>
      <c r="AM44" s="44">
        <f>AL44/AL43</f>
        <v/>
      </c>
      <c r="AN44" s="19" t="n">
        <v>384</v>
      </c>
      <c r="AO44" s="44">
        <f>AN44/AN43</f>
        <v/>
      </c>
      <c r="AP44" s="19" t="n">
        <v>490</v>
      </c>
      <c r="AQ44" s="44">
        <f>AP44/AP43</f>
        <v/>
      </c>
      <c r="AR44" s="19" t="n">
        <v>211</v>
      </c>
      <c r="AS44" s="44">
        <f>AR44/AR43</f>
        <v/>
      </c>
      <c r="AT44" s="19" t="n">
        <v>130</v>
      </c>
      <c r="AU44" s="44">
        <f>AT44/AT43</f>
        <v/>
      </c>
      <c r="AV44" s="19" t="n">
        <v>320</v>
      </c>
      <c r="AW44" s="44">
        <f>AV44/AV43</f>
        <v/>
      </c>
      <c r="AX44" s="19" t="n">
        <v>459</v>
      </c>
      <c r="AY44" s="44">
        <f>AX44/AX43</f>
        <v/>
      </c>
      <c r="AZ44" s="19" t="n">
        <v>342</v>
      </c>
      <c r="BA44" s="44">
        <f>AZ44/AZ43</f>
        <v/>
      </c>
      <c r="BB44" s="19" t="n">
        <v>289</v>
      </c>
      <c r="BC44" s="44">
        <f>BB44/BB43</f>
        <v/>
      </c>
      <c r="BD44" s="19" t="n">
        <v>471</v>
      </c>
      <c r="BE44" s="44">
        <f>BD44/BD43</f>
        <v/>
      </c>
      <c r="BF44" s="19" t="n">
        <v>190</v>
      </c>
      <c r="BG44" s="44">
        <f>BF44/BF43</f>
        <v/>
      </c>
      <c r="BH44" s="19" t="n">
        <v>119</v>
      </c>
      <c r="BI44" s="44">
        <f>BH44/BH43</f>
        <v/>
      </c>
      <c r="BJ44" s="19" t="n">
        <v>283</v>
      </c>
      <c r="BK44" s="44">
        <f>BJ44/BJ43</f>
        <v/>
      </c>
      <c r="BL44" s="49">
        <f>AVERAGE(B44,D44,F44,H44,J44,L44,N44,P44,R44,T44,V44,X44,Z44,AB44,AD44,AF44,AH44,AJ44,AL44,AN44,AP44,AR44,AT44,AV44,AX44,AZ44,BB44,BD44,BF44,BH44,BJ44)</f>
        <v/>
      </c>
      <c r="BM44" s="60">
        <f>BL44/BL43</f>
        <v/>
      </c>
      <c r="BN44" s="49">
        <f>SUM(B44,D44,F44,H44,J44,L44,N44,P44,R44,T44,V44,X44,Z44,AB44,AD44,AF44,AH44,AJ44,AL44,AN44,AP44,AR44,AT44,AV44,AX44,AZ44,BB44,BD44,BF44,BH44,BJ44)</f>
        <v/>
      </c>
      <c r="BO44" s="8" t="n"/>
    </row>
    <row r="45" ht="15.75" customHeight="1" thickBot="1">
      <c r="A45" s="12" t="inlineStr">
        <is>
          <t>Отказ от брони</t>
        </is>
      </c>
      <c r="B45" s="26" t="n">
        <v>145</v>
      </c>
      <c r="C45" s="45">
        <f>B45/B43</f>
        <v/>
      </c>
      <c r="D45" s="26" t="n">
        <v>166</v>
      </c>
      <c r="E45" s="45">
        <f>D45/D43</f>
        <v/>
      </c>
      <c r="F45" s="26" t="n">
        <v>243</v>
      </c>
      <c r="G45" s="45">
        <f>F45/F43</f>
        <v/>
      </c>
      <c r="H45" s="26" t="n">
        <v>200</v>
      </c>
      <c r="I45" s="45">
        <f>H45/H43</f>
        <v/>
      </c>
      <c r="J45" s="26" t="n">
        <v>186</v>
      </c>
      <c r="K45" s="45">
        <f>J45/J43</f>
        <v/>
      </c>
      <c r="L45" s="26" t="n">
        <v>172</v>
      </c>
      <c r="M45" s="45">
        <f>L45/L43</f>
        <v/>
      </c>
      <c r="N45" s="26" t="n">
        <v>140</v>
      </c>
      <c r="O45" s="45">
        <f>N45/N43</f>
        <v/>
      </c>
      <c r="P45" s="19" t="n">
        <v>131</v>
      </c>
      <c r="Q45" s="45">
        <f>P45/P43</f>
        <v/>
      </c>
      <c r="R45" s="19" t="n">
        <v>128</v>
      </c>
      <c r="S45" s="45">
        <f>R45/R43</f>
        <v/>
      </c>
      <c r="T45" s="26" t="n">
        <v>600</v>
      </c>
      <c r="U45" s="45">
        <f>T45/T43</f>
        <v/>
      </c>
      <c r="V45" s="26" t="n">
        <v>474</v>
      </c>
      <c r="W45" s="45">
        <f>V45/V43</f>
        <v/>
      </c>
      <c r="X45" s="26" t="n">
        <v>652</v>
      </c>
      <c r="Y45" s="45">
        <f>X45/X43</f>
        <v/>
      </c>
      <c r="Z45" s="26" t="n">
        <v>605</v>
      </c>
      <c r="AA45" s="45">
        <f>Z45/Z43</f>
        <v/>
      </c>
      <c r="AB45" s="26" t="n">
        <v>1083</v>
      </c>
      <c r="AC45" s="45">
        <f>AB45/AB43</f>
        <v/>
      </c>
      <c r="AD45" s="26" t="n">
        <v>474</v>
      </c>
      <c r="AE45" s="45">
        <f>AD45/AD43</f>
        <v/>
      </c>
      <c r="AF45" s="19" t="n">
        <v>233</v>
      </c>
      <c r="AG45" s="45">
        <f>AF45/AF43</f>
        <v/>
      </c>
      <c r="AH45" s="26" t="n">
        <v>477</v>
      </c>
      <c r="AI45" s="45">
        <f>AH45/AH43</f>
        <v/>
      </c>
      <c r="AJ45" s="26" t="n">
        <v>323</v>
      </c>
      <c r="AK45" s="45">
        <f>AJ45/AJ43</f>
        <v/>
      </c>
      <c r="AL45" s="26" t="n">
        <v>306</v>
      </c>
      <c r="AM45" s="45">
        <f>AL45/AL43</f>
        <v/>
      </c>
      <c r="AN45" s="26" t="n">
        <v>368</v>
      </c>
      <c r="AO45" s="45">
        <f>AN45/AN43</f>
        <v/>
      </c>
      <c r="AP45" s="26" t="n">
        <v>468</v>
      </c>
      <c r="AQ45" s="45">
        <f>AP45/AP43</f>
        <v/>
      </c>
      <c r="AR45" s="26" t="n">
        <v>203</v>
      </c>
      <c r="AS45" s="45">
        <f>AR45/AR43</f>
        <v/>
      </c>
      <c r="AT45" s="26" t="n">
        <v>122</v>
      </c>
      <c r="AU45" s="45">
        <f>AT45/AT43</f>
        <v/>
      </c>
      <c r="AV45" s="26" t="n">
        <v>304</v>
      </c>
      <c r="AW45" s="45">
        <f>AV45/AV43</f>
        <v/>
      </c>
      <c r="AX45" s="26" t="n">
        <v>443</v>
      </c>
      <c r="AY45" s="45">
        <f>AX45/AX43</f>
        <v/>
      </c>
      <c r="AZ45" s="26" t="n">
        <v>328</v>
      </c>
      <c r="BA45" s="45">
        <f>AZ45/AZ43</f>
        <v/>
      </c>
      <c r="BB45" s="26" t="n">
        <v>275</v>
      </c>
      <c r="BC45" s="45">
        <f>BB45/BB43</f>
        <v/>
      </c>
      <c r="BD45" s="26" t="n">
        <v>453</v>
      </c>
      <c r="BE45" s="45">
        <f>BD45/BD43</f>
        <v/>
      </c>
      <c r="BF45" s="26" t="n">
        <v>184</v>
      </c>
      <c r="BG45" s="45">
        <f>BF45/BF43</f>
        <v/>
      </c>
      <c r="BH45" s="26" t="n">
        <v>114</v>
      </c>
      <c r="BI45" s="45">
        <f>BH45/BH43</f>
        <v/>
      </c>
      <c r="BJ45" s="26" t="n">
        <v>275</v>
      </c>
      <c r="BK45" s="45">
        <f>BJ45/BJ43</f>
        <v/>
      </c>
      <c r="BL45" s="50">
        <f>AVERAGE(B45,D45,F45,H45,J45,L45,N45,P45,R45,T45,V45,X45,Z45,AB45,AD45,AF45,AH45,AJ45,AL45,AN45,AP45,AR45,AT45,AV45,AX45,AZ45,BB45,BD45,BF45,BH45,BJ45)</f>
        <v/>
      </c>
      <c r="BM45" s="61">
        <f>BL45/BL43</f>
        <v/>
      </c>
      <c r="BN45" s="50">
        <f>SUM(B45,D45,F45,H45,J45,L45,N45,P45,R45,T45,V45,X45,Z45,AB45,AD45,AF45,AH45,AJ45,AL45,AN45,AP45,AR45,AT45,AV45,AX45,AZ45,BB45,BD45,BF45,BH45,BJ45)</f>
        <v/>
      </c>
      <c r="BO45" s="8" t="n"/>
    </row>
    <row r="46" ht="15.75" customHeight="1" thickBot="1">
      <c r="A46" s="14" t="inlineStr">
        <is>
          <t>Закрыл бронирование</t>
        </is>
      </c>
      <c r="B46" s="25" t="n">
        <v>172</v>
      </c>
      <c r="C46" s="42">
        <f>B46/(B43+B39)</f>
        <v/>
      </c>
      <c r="D46" s="27" t="n">
        <v>240</v>
      </c>
      <c r="E46" s="42">
        <f>D46/(D43+D39)</f>
        <v/>
      </c>
      <c r="F46" s="27" t="n">
        <v>360</v>
      </c>
      <c r="G46" s="42">
        <f>F46/(F43+F39)</f>
        <v/>
      </c>
      <c r="H46" s="27" t="n">
        <v>305</v>
      </c>
      <c r="I46" s="42">
        <f>H46/(H43+H39)</f>
        <v/>
      </c>
      <c r="J46" s="27" t="n">
        <v>320</v>
      </c>
      <c r="K46" s="42">
        <f>J46/(J43+J39)</f>
        <v/>
      </c>
      <c r="L46" s="27" t="n">
        <v>249</v>
      </c>
      <c r="M46" s="42">
        <f>L46/(L43+L39)</f>
        <v/>
      </c>
      <c r="N46" s="27" t="n">
        <v>243</v>
      </c>
      <c r="O46" s="42">
        <f>N46/(N43+N39)</f>
        <v/>
      </c>
      <c r="P46" s="27" t="n">
        <v>248</v>
      </c>
      <c r="Q46" s="42">
        <f>P46/(P43+P39)</f>
        <v/>
      </c>
      <c r="R46" s="27" t="n">
        <v>213</v>
      </c>
      <c r="S46" s="42">
        <f>R46/(R43+R39)</f>
        <v/>
      </c>
      <c r="T46" s="27" t="n">
        <v>861</v>
      </c>
      <c r="U46" s="42">
        <f>T46/(T43+T39)</f>
        <v/>
      </c>
      <c r="V46" s="27" t="n">
        <v>770</v>
      </c>
      <c r="W46" s="42">
        <f>V46/(V43+V39)</f>
        <v/>
      </c>
      <c r="X46" s="27" t="n">
        <v>917</v>
      </c>
      <c r="Y46" s="42">
        <f>X46/(X43+X39)</f>
        <v/>
      </c>
      <c r="Z46" s="27" t="n">
        <v>880</v>
      </c>
      <c r="AA46" s="42">
        <f>Z46/(Z43+Z39)</f>
        <v/>
      </c>
      <c r="AB46" s="27" t="n">
        <v>1742</v>
      </c>
      <c r="AC46" s="42">
        <f>AB46/(AB43+AB39)</f>
        <v/>
      </c>
      <c r="AD46" s="27" t="n">
        <v>737</v>
      </c>
      <c r="AE46" s="51">
        <f>AD46/(AD43+AD39)</f>
        <v/>
      </c>
      <c r="AF46" s="53" t="n">
        <v>354</v>
      </c>
      <c r="AG46" s="42">
        <f>AF46/(AF43+AF39)</f>
        <v/>
      </c>
      <c r="AH46" s="28" t="n">
        <v>729</v>
      </c>
      <c r="AI46" s="42">
        <f>AH46/(AH43+AH39)</f>
        <v/>
      </c>
      <c r="AJ46" s="27" t="n">
        <v>512</v>
      </c>
      <c r="AK46" s="42">
        <f>AJ46/(AJ43+AJ39)</f>
        <v/>
      </c>
      <c r="AL46" s="27" t="n">
        <v>440</v>
      </c>
      <c r="AM46" s="42">
        <f>AL46/(AL43+AL39)</f>
        <v/>
      </c>
      <c r="AN46" s="27" t="n">
        <v>564</v>
      </c>
      <c r="AO46" s="42">
        <f>AN46/(AN43+AN39)</f>
        <v/>
      </c>
      <c r="AP46" s="29" t="n">
        <v>708</v>
      </c>
      <c r="AQ46" s="42">
        <f>AP46/(AP43+AP39)</f>
        <v/>
      </c>
      <c r="AR46" s="27" t="n">
        <v>356</v>
      </c>
      <c r="AS46" s="42">
        <f>AR46/(AR43+AR39)</f>
        <v/>
      </c>
      <c r="AT46" s="27" t="n">
        <v>219</v>
      </c>
      <c r="AU46" s="42">
        <f>AT46/(AT43+AT39)</f>
        <v/>
      </c>
      <c r="AV46" s="27" t="n">
        <v>446</v>
      </c>
      <c r="AW46" s="42">
        <f>AV46/(AV43+AV39)</f>
        <v/>
      </c>
      <c r="AX46" s="27" t="n">
        <v>637</v>
      </c>
      <c r="AY46" s="42">
        <f>AX46/(AX43+AX39)</f>
        <v/>
      </c>
      <c r="AZ46" s="27" t="n">
        <v>460</v>
      </c>
      <c r="BA46" s="42">
        <f>AZ46/(AZ43+AZ39)</f>
        <v/>
      </c>
      <c r="BB46" s="27" t="n">
        <v>428</v>
      </c>
      <c r="BC46" s="42">
        <f>BB46/(BB43+BB39)</f>
        <v/>
      </c>
      <c r="BD46" s="27" t="n">
        <v>682</v>
      </c>
      <c r="BE46" s="42">
        <f>BD46/(BD43+BD39)</f>
        <v/>
      </c>
      <c r="BF46" s="27" t="n">
        <v>313</v>
      </c>
      <c r="BG46" s="51">
        <f>BF46/(BF43+BF39)</f>
        <v/>
      </c>
      <c r="BH46" s="27" t="n">
        <v>226</v>
      </c>
      <c r="BI46" s="51">
        <f>BH46/(BH43+BH39)</f>
        <v/>
      </c>
      <c r="BJ46" s="27" t="n">
        <v>402</v>
      </c>
      <c r="BK46" s="51">
        <f>BJ46/(BJ43+BJ39)</f>
        <v/>
      </c>
      <c r="BL46" s="49">
        <f>AVERAGE(B46,D46,F46,H46,J46,L46,N46,P46,R46,T46,V46,X46,Z46,AB46,AD46,AF46,AH46,AJ46,AL46,AN46,AP46,AR46,AT46,AV46,AX46,AZ46,BB46,BD46,BF46,BH46,BJ46)</f>
        <v/>
      </c>
      <c r="BM46" s="65">
        <f>BL46/(BL43+BL39)</f>
        <v/>
      </c>
      <c r="BN46" s="49">
        <f>SUM(B46,D46,F46,H46,J46,L46,N46,P46,R46,T46,V46,X46,Z46,AB46,AD46,AF46,AH46,AJ46,AL46,AN46,AP46,AR46,AT46,AV46,AX46,AZ46,BB46,BD46,BF46,BH46,BJ46)</f>
        <v/>
      </c>
      <c r="BO46" s="8" t="n"/>
    </row>
    <row r="47" ht="15.75" customHeight="1" thickBot="1">
      <c r="A47" s="13" t="inlineStr">
        <is>
          <t>Оформлена допуслуга (начать оформление=100%)</t>
        </is>
      </c>
      <c r="B47" s="25" t="n">
        <v>349</v>
      </c>
      <c r="C47" s="43">
        <f>B47/B17</f>
        <v/>
      </c>
      <c r="D47" s="30" t="n">
        <v>590</v>
      </c>
      <c r="E47" s="43">
        <f>D47/D17</f>
        <v/>
      </c>
      <c r="F47" s="30" t="n">
        <v>906</v>
      </c>
      <c r="G47" s="43">
        <f>F47/F17</f>
        <v/>
      </c>
      <c r="H47" s="30" t="n">
        <v>989</v>
      </c>
      <c r="I47" s="43">
        <f>H47/H17</f>
        <v/>
      </c>
      <c r="J47" s="30" t="n">
        <v>1060</v>
      </c>
      <c r="K47" s="43">
        <f>J47/J17</f>
        <v/>
      </c>
      <c r="L47" s="30" t="n">
        <v>1154</v>
      </c>
      <c r="M47" s="43">
        <f>L47/L17</f>
        <v/>
      </c>
      <c r="N47" s="30" t="n">
        <v>946</v>
      </c>
      <c r="O47" s="43">
        <f>N47/N17</f>
        <v/>
      </c>
      <c r="P47" s="30" t="n">
        <v>1049</v>
      </c>
      <c r="Q47" s="43">
        <f>P47/P17</f>
        <v/>
      </c>
      <c r="R47" s="30" t="n">
        <v>947</v>
      </c>
      <c r="S47" s="43">
        <f>R47/R17</f>
        <v/>
      </c>
      <c r="T47" s="30" t="n">
        <v>1297</v>
      </c>
      <c r="U47" s="43">
        <f>T47/T17</f>
        <v/>
      </c>
      <c r="V47" s="30" t="n">
        <v>1192</v>
      </c>
      <c r="W47" s="43">
        <f>V47/V17</f>
        <v/>
      </c>
      <c r="X47" s="30" t="n">
        <v>1101</v>
      </c>
      <c r="Y47" s="43">
        <f>X47/X17</f>
        <v/>
      </c>
      <c r="Z47" s="30" t="n">
        <v>1084</v>
      </c>
      <c r="AA47" s="43">
        <f>Z47/Z17</f>
        <v/>
      </c>
      <c r="AB47" s="30" t="n">
        <v>1345</v>
      </c>
      <c r="AC47" s="43">
        <f>AB47/AB17</f>
        <v/>
      </c>
      <c r="AD47" s="30" t="n">
        <v>1323</v>
      </c>
      <c r="AE47" s="43">
        <f>AD47/AD17</f>
        <v/>
      </c>
      <c r="AF47" s="52" t="n">
        <v>1197</v>
      </c>
      <c r="AG47" s="43">
        <f>AF47/AF17</f>
        <v/>
      </c>
      <c r="AH47" s="30" t="n">
        <v>1357</v>
      </c>
      <c r="AI47" s="43">
        <f>AH47/AH17</f>
        <v/>
      </c>
      <c r="AJ47" s="30" t="n">
        <v>1188</v>
      </c>
      <c r="AK47" s="43">
        <f>AJ47/AJ17</f>
        <v/>
      </c>
      <c r="AL47" s="30" t="n">
        <v>1217</v>
      </c>
      <c r="AM47" s="43">
        <f>AL47/AL17</f>
        <v/>
      </c>
      <c r="AN47" s="30" t="n">
        <v>1256</v>
      </c>
      <c r="AO47" s="43">
        <f>AN47/AN17</f>
        <v/>
      </c>
      <c r="AP47" s="31" t="n">
        <v>1396</v>
      </c>
      <c r="AQ47" s="43">
        <f>AP47/AP17</f>
        <v/>
      </c>
      <c r="AR47" s="30" t="n">
        <v>1209</v>
      </c>
      <c r="AS47" s="43">
        <f>AR47/AR17</f>
        <v/>
      </c>
      <c r="AT47" s="30" t="n">
        <v>1085</v>
      </c>
      <c r="AU47" s="43">
        <f>AT47/AT17</f>
        <v/>
      </c>
      <c r="AV47" s="30" t="n">
        <v>1285</v>
      </c>
      <c r="AW47" s="43">
        <f>AV47/AV17</f>
        <v/>
      </c>
      <c r="AX47" s="30" t="n">
        <v>1289</v>
      </c>
      <c r="AY47" s="43">
        <f>AX47/AX17</f>
        <v/>
      </c>
      <c r="AZ47" s="30" t="n">
        <v>1192</v>
      </c>
      <c r="BA47" s="43">
        <f>AZ47/AZ17</f>
        <v/>
      </c>
      <c r="BB47" s="30" t="n">
        <v>1127</v>
      </c>
      <c r="BC47" s="43">
        <f>BB47/BB17</f>
        <v/>
      </c>
      <c r="BD47" s="30" t="n">
        <v>1314</v>
      </c>
      <c r="BE47" s="43">
        <f>BD47/BD17</f>
        <v/>
      </c>
      <c r="BF47" s="30" t="n">
        <v>1268</v>
      </c>
      <c r="BG47" s="83">
        <f>BF47/BF17</f>
        <v/>
      </c>
      <c r="BH47" s="30" t="n">
        <v>1066</v>
      </c>
      <c r="BI47" s="83">
        <f>BH47/BH17</f>
        <v/>
      </c>
      <c r="BJ47" s="30" t="n">
        <v>1232</v>
      </c>
      <c r="BK47" s="83">
        <f>BJ47/BJ17</f>
        <v/>
      </c>
      <c r="BL47" s="55">
        <f>AVERAGE(B47,D47,F47,H47,J47,L47,N47,P47,R47,T47,V47,X47,Z47,AB47,AD47,AF47,AH47,AJ47,AL47,AN47,AP47,AR47,AT47,AV47,AX47,AZ47,BB47,BD47,BF47,BH47,BJ47)</f>
        <v/>
      </c>
      <c r="BM47" s="63">
        <f>(BL47/BL17)</f>
        <v/>
      </c>
      <c r="BN47" s="55">
        <f>SUM(B47,D47,F47,H47,J47,L47,N47,P47,R47,T47,V47,X47,Z47,AB47,AD47,AF47,AH47,AJ47,AL47,AN47,AP47,AR47,AT47,AV47,AX47,AZ47,BB47,BD47,BF47,BH47,BJ47)</f>
        <v/>
      </c>
      <c r="BO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21" t="n"/>
      <c r="BG48" s="46" t="n"/>
      <c r="BH48" s="21" t="n"/>
      <c r="BI48" s="46" t="n"/>
      <c r="BJ48" s="21" t="n"/>
      <c r="BK48" s="46" t="n"/>
      <c r="BL48" s="49" t="n"/>
      <c r="BM48" s="60" t="n"/>
      <c r="BN48" s="49" t="n"/>
      <c r="BO48" s="8" t="n"/>
    </row>
    <row r="49">
      <c r="A49" s="9" t="inlineStr">
        <is>
          <t>Нажал "Добавить карту"</t>
        </is>
      </c>
      <c r="B49" s="19" t="n">
        <v>69</v>
      </c>
      <c r="C49" s="44">
        <f>B49/B17</f>
        <v/>
      </c>
      <c r="D49" s="19" t="n">
        <v>120</v>
      </c>
      <c r="E49" s="44">
        <f>D49/D17</f>
        <v/>
      </c>
      <c r="F49" s="19" t="n">
        <v>238</v>
      </c>
      <c r="G49" s="44">
        <f>F49/F17</f>
        <v/>
      </c>
      <c r="H49" s="19" t="n">
        <v>259</v>
      </c>
      <c r="I49" s="44">
        <f>H49/H17</f>
        <v/>
      </c>
      <c r="J49" s="19" t="n">
        <v>277</v>
      </c>
      <c r="K49" s="44">
        <f>J49/J17</f>
        <v/>
      </c>
      <c r="L49" s="19" t="n">
        <v>315</v>
      </c>
      <c r="M49" s="44">
        <f>L49/L17</f>
        <v/>
      </c>
      <c r="N49" s="19" t="n">
        <v>242</v>
      </c>
      <c r="O49" s="44">
        <f>N49/N17</f>
        <v/>
      </c>
      <c r="P49" s="19" t="n">
        <v>243</v>
      </c>
      <c r="Q49" s="44">
        <f>P49/P17</f>
        <v/>
      </c>
      <c r="R49" s="19" t="n">
        <v>228</v>
      </c>
      <c r="S49" s="44">
        <f>R49/R17</f>
        <v/>
      </c>
      <c r="T49" s="19" t="n">
        <v>313</v>
      </c>
      <c r="U49" s="44">
        <f>T49/T17</f>
        <v/>
      </c>
      <c r="V49" s="19" t="n">
        <v>304</v>
      </c>
      <c r="W49" s="44">
        <f>V49/V17</f>
        <v/>
      </c>
      <c r="X49" s="19" t="n">
        <v>280</v>
      </c>
      <c r="Y49" s="44">
        <f>X49/X17</f>
        <v/>
      </c>
      <c r="Z49" s="19" t="n">
        <v>276</v>
      </c>
      <c r="AA49" s="44">
        <f>Z49/Z17</f>
        <v/>
      </c>
      <c r="AB49" s="19" t="n">
        <v>324</v>
      </c>
      <c r="AC49" s="44">
        <f>AB49/AB17</f>
        <v/>
      </c>
      <c r="AD49" s="19" t="n">
        <v>341</v>
      </c>
      <c r="AE49" s="44">
        <f>AD49/AD17</f>
        <v/>
      </c>
      <c r="AF49" s="19" t="n">
        <v>286</v>
      </c>
      <c r="AG49" s="44">
        <f>AF49/AF17</f>
        <v/>
      </c>
      <c r="AH49" s="19" t="n">
        <v>353</v>
      </c>
      <c r="AI49" s="44">
        <f>AH49/AH17</f>
        <v/>
      </c>
      <c r="AJ49" s="19" t="n">
        <v>299</v>
      </c>
      <c r="AK49" s="44">
        <f>AJ49/AJ17</f>
        <v/>
      </c>
      <c r="AL49" s="19" t="n">
        <v>301</v>
      </c>
      <c r="AM49" s="44">
        <f>AL49/AL17</f>
        <v/>
      </c>
      <c r="AN49" s="19" t="n">
        <v>306</v>
      </c>
      <c r="AO49" s="44">
        <f>AN49/AN17</f>
        <v/>
      </c>
      <c r="AP49" s="19" t="n">
        <v>330</v>
      </c>
      <c r="AQ49" s="44">
        <f>AP49/AP17</f>
        <v/>
      </c>
      <c r="AR49" s="19" t="n">
        <v>298</v>
      </c>
      <c r="AS49" s="44">
        <f>AR49/AR17</f>
        <v/>
      </c>
      <c r="AT49" s="19" t="n">
        <v>249</v>
      </c>
      <c r="AU49" s="44">
        <f>AT49/AT17</f>
        <v/>
      </c>
      <c r="AV49" s="19" t="n">
        <v>326</v>
      </c>
      <c r="AW49" s="44">
        <f>AV49/AV17</f>
        <v/>
      </c>
      <c r="AX49" s="19" t="n">
        <v>291</v>
      </c>
      <c r="AY49" s="44">
        <f>AX49/AX17</f>
        <v/>
      </c>
      <c r="AZ49" s="19" t="n">
        <v>297</v>
      </c>
      <c r="BA49" s="44">
        <f>AZ49/AZ17</f>
        <v/>
      </c>
      <c r="BB49" s="19" t="n">
        <v>317</v>
      </c>
      <c r="BC49" s="44">
        <f>BB49/BB17</f>
        <v/>
      </c>
      <c r="BD49" s="19" t="n">
        <v>351</v>
      </c>
      <c r="BE49" s="44">
        <f>BD49/BD17</f>
        <v/>
      </c>
      <c r="BF49" s="19" t="n">
        <v>334</v>
      </c>
      <c r="BG49" s="44">
        <f>BF49/BF17</f>
        <v/>
      </c>
      <c r="BH49" s="19" t="n">
        <v>267</v>
      </c>
      <c r="BI49" s="44">
        <f>BH49/BH17</f>
        <v/>
      </c>
      <c r="BJ49" s="19" t="n">
        <v>354</v>
      </c>
      <c r="BK49" s="44">
        <f>BJ49/BJ17</f>
        <v/>
      </c>
      <c r="BL49" s="49">
        <f>AVERAGE(B49,D49,F49,H49,J49,L49,N49,P49,R49,T49,V49,X49,Z49,AB49,AD49,AF49,AH49,AJ49,AL49,AN49,AP49,AR49,AT49,AV49,AX49,AZ49,BB49,BD49,BF49,BH49,BJ49)</f>
        <v/>
      </c>
      <c r="BM49" s="60">
        <f>BL49/BL17</f>
        <v/>
      </c>
      <c r="BN49" s="49">
        <f>SUM(B49,D49,F49,H49,J49,L49,N49,P49,R49,T49,V49,X49,Z49,AB49,AD49,AF49,AH49,AJ49,AL49,AN49,AP49,AR49,AT49,AV49,AX49,AZ49,BB49,BD49,BF49,BH49,BJ49)</f>
        <v/>
      </c>
      <c r="BO49" s="8" t="n"/>
    </row>
    <row r="50" ht="15.75" customHeight="1" thickBot="1">
      <c r="A50" s="9" t="inlineStr">
        <is>
          <t>Карта успешно добавлена</t>
        </is>
      </c>
      <c r="B50" s="19" t="n">
        <v>54</v>
      </c>
      <c r="C50" s="45">
        <f>B50/B49</f>
        <v/>
      </c>
      <c r="D50" s="19" t="n">
        <v>100</v>
      </c>
      <c r="E50" s="45">
        <f>D50/D49</f>
        <v/>
      </c>
      <c r="F50" s="19" t="n">
        <v>204</v>
      </c>
      <c r="G50" s="45">
        <f>F50/F49</f>
        <v/>
      </c>
      <c r="H50" s="19" t="n">
        <v>214</v>
      </c>
      <c r="I50" s="45">
        <f>H50/H49</f>
        <v/>
      </c>
      <c r="J50" s="19" t="n">
        <v>241</v>
      </c>
      <c r="K50" s="45">
        <f>J50/J49</f>
        <v/>
      </c>
      <c r="L50" s="19" t="n">
        <v>280</v>
      </c>
      <c r="M50" s="45">
        <f>L50/L49</f>
        <v/>
      </c>
      <c r="N50" s="19" t="n">
        <v>204</v>
      </c>
      <c r="O50" s="45">
        <f>N50/N49</f>
        <v/>
      </c>
      <c r="P50" s="19" t="n">
        <v>216</v>
      </c>
      <c r="Q50" s="45">
        <f>P50/P49</f>
        <v/>
      </c>
      <c r="R50" s="19" t="n">
        <v>191</v>
      </c>
      <c r="S50" s="45">
        <f>R50/R49</f>
        <v/>
      </c>
      <c r="T50" s="19" t="n">
        <v>269</v>
      </c>
      <c r="U50" s="45">
        <f>T50/T49</f>
        <v/>
      </c>
      <c r="V50" s="19" t="n">
        <v>267</v>
      </c>
      <c r="W50" s="45">
        <f>V50/V49</f>
        <v/>
      </c>
      <c r="X50" s="19" t="n">
        <v>242</v>
      </c>
      <c r="Y50" s="45">
        <f>X50/X49</f>
        <v/>
      </c>
      <c r="Z50" s="19" t="n">
        <v>239</v>
      </c>
      <c r="AA50" s="45">
        <f>Z50/Z49</f>
        <v/>
      </c>
      <c r="AB50" s="19" t="n">
        <v>274</v>
      </c>
      <c r="AC50" s="45">
        <f>AB50/AB49</f>
        <v/>
      </c>
      <c r="AD50" s="19" t="n">
        <v>275</v>
      </c>
      <c r="AE50" s="45">
        <f>AD50/AD49</f>
        <v/>
      </c>
      <c r="AF50" s="19" t="n">
        <v>234</v>
      </c>
      <c r="AG50" s="45">
        <f>AF50/AF49</f>
        <v/>
      </c>
      <c r="AH50" s="19" t="n">
        <v>298</v>
      </c>
      <c r="AI50" s="45">
        <f>AH50/AH49</f>
        <v/>
      </c>
      <c r="AJ50" s="19" t="n">
        <v>256</v>
      </c>
      <c r="AK50" s="45">
        <f>AJ50/AJ49</f>
        <v/>
      </c>
      <c r="AL50" s="19" t="n">
        <v>259</v>
      </c>
      <c r="AM50" s="45">
        <f>AL50/AL49</f>
        <v/>
      </c>
      <c r="AN50" s="19" t="n">
        <v>254</v>
      </c>
      <c r="AO50" s="45">
        <f>AN50/AN49</f>
        <v/>
      </c>
      <c r="AP50" s="19" t="n">
        <v>281</v>
      </c>
      <c r="AQ50" s="45">
        <f>AP50/AP49</f>
        <v/>
      </c>
      <c r="AR50" s="19" t="n">
        <v>275</v>
      </c>
      <c r="AS50" s="45">
        <f>AR50/AR49</f>
        <v/>
      </c>
      <c r="AT50" s="19" t="n">
        <v>200</v>
      </c>
      <c r="AU50" s="45">
        <f>AT50/AT49</f>
        <v/>
      </c>
      <c r="AV50" s="19" t="n">
        <v>282</v>
      </c>
      <c r="AW50" s="45">
        <f>AV50/AV49</f>
        <v/>
      </c>
      <c r="AX50" s="19" t="n">
        <v>247</v>
      </c>
      <c r="AY50" s="45">
        <f>AX50/AX49</f>
        <v/>
      </c>
      <c r="AZ50" s="19" t="n">
        <v>264</v>
      </c>
      <c r="BA50" s="45">
        <f>AZ50/AZ49</f>
        <v/>
      </c>
      <c r="BB50" s="19" t="n">
        <v>272</v>
      </c>
      <c r="BC50" s="45">
        <f>BB50/BB49</f>
        <v/>
      </c>
      <c r="BD50" s="19" t="n">
        <v>311</v>
      </c>
      <c r="BE50" s="45">
        <f>BD50/BD49</f>
        <v/>
      </c>
      <c r="BF50" s="19" t="n">
        <v>288</v>
      </c>
      <c r="BG50" s="45">
        <f>BF50/BF49</f>
        <v/>
      </c>
      <c r="BH50" s="19" t="n">
        <v>231</v>
      </c>
      <c r="BI50" s="45">
        <f>BH50/BH49</f>
        <v/>
      </c>
      <c r="BJ50" s="19" t="n">
        <v>313</v>
      </c>
      <c r="BK50" s="45">
        <f>BJ50/BJ49</f>
        <v/>
      </c>
      <c r="BL50" s="49">
        <f>AVERAGE(B50,D50,F50,H50,J50,L50,N50,P50,R50,T50,V50,X50,Z50,AB50,AD50,AF50,AH50,AJ50,AL50,AN50,AP50,AR50,AT50,AV50,AX50,AZ50,BB50,BD50,BF50,BH50,BJ50)</f>
        <v/>
      </c>
      <c r="BM50" s="60">
        <f>BL50/BL49</f>
        <v/>
      </c>
      <c r="BN50" s="49">
        <f>SUM(B50,D50,F50,H50,J50,L50,N50,P50,R50,T50,V50,X50,Z50,AB50,AD50,AF50,AH50,AJ50,AL50,AN50,AP50,AR50,AT50,AV50,AX50,AZ50,BB50,BD50,BF50,BH50,BJ50)</f>
        <v/>
      </c>
      <c r="BO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21" t="n"/>
      <c r="BG51" s="46" t="n"/>
      <c r="BH51" s="21" t="n"/>
      <c r="BI51" s="46" t="n"/>
      <c r="BJ51" s="21" t="n"/>
      <c r="BK51" s="46" t="n"/>
      <c r="BL51" s="48" t="n"/>
      <c r="BM51" s="64" t="n"/>
      <c r="BN51" s="48" t="n"/>
      <c r="BO51" s="8" t="n"/>
    </row>
    <row r="52">
      <c r="A52" s="9" t="inlineStr">
        <is>
          <t>Нажал "Добавить карту"</t>
        </is>
      </c>
      <c r="B52" s="19" t="n">
        <v>42</v>
      </c>
      <c r="C52" s="44">
        <f>B52/B4</f>
        <v/>
      </c>
      <c r="D52" s="19" t="n">
        <v>53</v>
      </c>
      <c r="E52" s="44">
        <f>D52/D4</f>
        <v/>
      </c>
      <c r="F52" s="19" t="n">
        <v>79</v>
      </c>
      <c r="G52" s="44">
        <f>F52/F4</f>
        <v/>
      </c>
      <c r="H52" s="19" t="n">
        <v>95</v>
      </c>
      <c r="I52" s="44">
        <f>H52/H4</f>
        <v/>
      </c>
      <c r="J52" s="19" t="n">
        <v>92</v>
      </c>
      <c r="K52" s="44">
        <f>J52/J4</f>
        <v/>
      </c>
      <c r="L52" s="19" t="n">
        <v>90</v>
      </c>
      <c r="M52" s="44">
        <f>L52/L4</f>
        <v/>
      </c>
      <c r="N52" s="19" t="n">
        <v>74</v>
      </c>
      <c r="O52" s="44">
        <f>N52/N4</f>
        <v/>
      </c>
      <c r="P52" s="19" t="n">
        <v>107</v>
      </c>
      <c r="Q52" s="44">
        <f>P52/P4</f>
        <v/>
      </c>
      <c r="R52" s="19" t="n">
        <v>94</v>
      </c>
      <c r="S52" s="44">
        <f>R52/R4</f>
        <v/>
      </c>
      <c r="T52" s="19" t="n">
        <v>112</v>
      </c>
      <c r="U52" s="44">
        <f>T52/T4</f>
        <v/>
      </c>
      <c r="V52" s="19" t="n">
        <v>153</v>
      </c>
      <c r="W52" s="44">
        <f>V52/V4</f>
        <v/>
      </c>
      <c r="X52" s="19" t="n">
        <v>131</v>
      </c>
      <c r="Y52" s="44">
        <f>X52/X4</f>
        <v/>
      </c>
      <c r="Z52" s="19" t="n">
        <v>116</v>
      </c>
      <c r="AA52" s="44">
        <f>Z52/Z4</f>
        <v/>
      </c>
      <c r="AB52" s="19" t="n">
        <v>143</v>
      </c>
      <c r="AC52" s="44">
        <f>AB52/AB4</f>
        <v/>
      </c>
      <c r="AD52" s="19" t="n">
        <v>107</v>
      </c>
      <c r="AE52" s="44">
        <f>AD52/AD4</f>
        <v/>
      </c>
      <c r="AF52" s="19" t="n">
        <v>74</v>
      </c>
      <c r="AG52" s="44">
        <f>AF52/AF4</f>
        <v/>
      </c>
      <c r="AH52" s="19" t="n"/>
      <c r="AI52" s="44">
        <f>AH52/AH4</f>
        <v/>
      </c>
      <c r="AJ52" s="19" t="n">
        <v>63</v>
      </c>
      <c r="AK52" s="44">
        <f>AJ52/AJ4</f>
        <v/>
      </c>
      <c r="AL52" s="19" t="n">
        <v>108</v>
      </c>
      <c r="AM52" s="44">
        <f>AL52/AL4</f>
        <v/>
      </c>
      <c r="AN52" s="19" t="n">
        <v>95</v>
      </c>
      <c r="AO52" s="44">
        <f>AN52/AN4</f>
        <v/>
      </c>
      <c r="AP52" s="19" t="n">
        <v>106</v>
      </c>
      <c r="AQ52" s="44">
        <f>AP52/AP4</f>
        <v/>
      </c>
      <c r="AR52" s="19" t="n">
        <v>90</v>
      </c>
      <c r="AS52" s="44">
        <f>AR52/AR4</f>
        <v/>
      </c>
      <c r="AT52" s="19" t="n">
        <v>76</v>
      </c>
      <c r="AU52" s="44">
        <f>AT52/AT4</f>
        <v/>
      </c>
      <c r="AV52" s="19" t="n">
        <v>100</v>
      </c>
      <c r="AW52" s="44">
        <f>AV52/AV4</f>
        <v/>
      </c>
      <c r="AX52" s="19" t="n">
        <v>101</v>
      </c>
      <c r="AY52" s="44">
        <f>AX52/AX4</f>
        <v/>
      </c>
      <c r="AZ52" s="19" t="n">
        <v>86</v>
      </c>
      <c r="BA52" s="44">
        <f>AZ52/AZ4</f>
        <v/>
      </c>
      <c r="BB52" s="19" t="n">
        <v>79</v>
      </c>
      <c r="BC52" s="44">
        <f>BB52/BB4</f>
        <v/>
      </c>
      <c r="BD52" s="19" t="n">
        <v>99</v>
      </c>
      <c r="BE52" s="44">
        <f>BD52/BD4</f>
        <v/>
      </c>
      <c r="BF52" s="19" t="n">
        <v>82</v>
      </c>
      <c r="BG52" s="44">
        <f>BF52/BF4</f>
        <v/>
      </c>
      <c r="BH52" s="19" t="n">
        <v>87</v>
      </c>
      <c r="BI52" s="44">
        <f>BH52/BH4</f>
        <v/>
      </c>
      <c r="BJ52" s="19" t="n">
        <v>96</v>
      </c>
      <c r="BK52" s="44">
        <f>BJ52/BJ4</f>
        <v/>
      </c>
      <c r="BL52" s="49">
        <f>AVERAGE(B52,D52,F52,H52,J52,L52,N52,P52,R52,T52,V52,X52,Z52,AB52,AD52,AF52,AH52,AJ52,AL52,AN52,AP52,AR52,AT52,AV52,AX52,AZ52,BB52,BD52,BF52,BH52,BJ52)</f>
        <v/>
      </c>
      <c r="BM52" s="60">
        <f>BL52/BL4</f>
        <v/>
      </c>
      <c r="BN52" s="49">
        <f>SUM(B52,D52,F52,H52,J52,L52,N52,P52,R52,T52,V52,X52,Z52,AB52,AD52,AF52,AH52,AJ52,AL52,AN52,AP52,AR52,AT52,AV52,AX52,AZ52,BB52,BD52,BF52,BH52,BJ52)</f>
        <v/>
      </c>
      <c r="BO52" s="8" t="n"/>
    </row>
    <row r="53" ht="15.75" customHeight="1" thickBot="1">
      <c r="A53" s="9" t="inlineStr">
        <is>
          <t>Карта успешно добавлена</t>
        </is>
      </c>
      <c r="B53" s="19" t="n"/>
      <c r="C53" s="44">
        <f>B53/B52</f>
        <v/>
      </c>
      <c r="D53" s="19" t="n"/>
      <c r="E53" s="44">
        <f>D53/D52</f>
        <v/>
      </c>
      <c r="F53" s="19" t="n"/>
      <c r="G53" s="44">
        <f>F53/F52</f>
        <v/>
      </c>
      <c r="H53" s="19" t="n"/>
      <c r="I53" s="44">
        <f>H53/H52</f>
        <v/>
      </c>
      <c r="J53" s="19" t="n"/>
      <c r="K53" s="44">
        <f>J53/J52</f>
        <v/>
      </c>
      <c r="L53" s="19" t="n"/>
      <c r="M53" s="44">
        <f>L53/L52</f>
        <v/>
      </c>
      <c r="N53" s="19" t="n"/>
      <c r="O53" s="44">
        <f>N53/N52</f>
        <v/>
      </c>
      <c r="P53" s="19" t="n"/>
      <c r="Q53" s="44">
        <f>P53/P52</f>
        <v/>
      </c>
      <c r="R53" s="19" t="n"/>
      <c r="S53" s="44">
        <f>R53/R52</f>
        <v/>
      </c>
      <c r="T53" s="19" t="n"/>
      <c r="U53" s="44">
        <f>T53/T52</f>
        <v/>
      </c>
      <c r="V53" s="19" t="n">
        <v>1</v>
      </c>
      <c r="W53" s="44">
        <f>V53/V52</f>
        <v/>
      </c>
      <c r="X53" s="19" t="n"/>
      <c r="Y53" s="44">
        <f>X53/X52</f>
        <v/>
      </c>
      <c r="Z53" s="19" t="n"/>
      <c r="AA53" s="44">
        <f>Z53/Z52</f>
        <v/>
      </c>
      <c r="AB53" s="19" t="n"/>
      <c r="AC53" s="44">
        <f>AB53/AB52</f>
        <v/>
      </c>
      <c r="AD53" s="19" t="n"/>
      <c r="AE53" s="44">
        <f>AD53/AD52</f>
        <v/>
      </c>
      <c r="AF53" s="19" t="n"/>
      <c r="AG53" s="44">
        <f>AF53/AF52</f>
        <v/>
      </c>
      <c r="AH53" s="19" t="n"/>
      <c r="AI53" s="44">
        <f>AH53/AH52</f>
        <v/>
      </c>
      <c r="AJ53" s="19" t="n"/>
      <c r="AK53" s="44">
        <f>AJ53/AJ52</f>
        <v/>
      </c>
      <c r="AL53" s="19" t="n"/>
      <c r="AM53" s="44">
        <f>AL53/AL52</f>
        <v/>
      </c>
      <c r="AN53" s="19" t="n"/>
      <c r="AO53" s="44">
        <f>AN53/AN52</f>
        <v/>
      </c>
      <c r="AP53" s="19" t="n">
        <v>12</v>
      </c>
      <c r="AQ53" s="44">
        <f>AP53/AP52</f>
        <v/>
      </c>
      <c r="AR53" s="19" t="n">
        <v>29</v>
      </c>
      <c r="AS53" s="44">
        <f>AR53/AR52</f>
        <v/>
      </c>
      <c r="AT53" s="19" t="n">
        <v>30</v>
      </c>
      <c r="AU53" s="44">
        <f>AT53/AT52</f>
        <v/>
      </c>
      <c r="AV53" s="19" t="n">
        <v>29</v>
      </c>
      <c r="AW53" s="44">
        <f>AV53/AV52</f>
        <v/>
      </c>
      <c r="AX53" s="19" t="n">
        <v>28</v>
      </c>
      <c r="AY53" s="44">
        <f>AX53/AX52</f>
        <v/>
      </c>
      <c r="AZ53" s="19" t="n">
        <v>26</v>
      </c>
      <c r="BA53" s="44">
        <f>AZ53/AZ52</f>
        <v/>
      </c>
      <c r="BB53" s="19" t="n">
        <v>19</v>
      </c>
      <c r="BC53" s="44">
        <f>BB53/BB52</f>
        <v/>
      </c>
      <c r="BD53" s="19" t="n">
        <v>35</v>
      </c>
      <c r="BE53" s="44">
        <f>BD53/BD52</f>
        <v/>
      </c>
      <c r="BF53" s="19" t="n">
        <v>22</v>
      </c>
      <c r="BG53" s="44">
        <f>BF53/BF52</f>
        <v/>
      </c>
      <c r="BH53" s="19" t="n">
        <v>29</v>
      </c>
      <c r="BI53" s="44">
        <f>BH53/BH52</f>
        <v/>
      </c>
      <c r="BJ53" s="19" t="n">
        <v>32</v>
      </c>
      <c r="BK53" s="44">
        <f>BJ53/BJ52</f>
        <v/>
      </c>
      <c r="BL53" s="50">
        <f>AVERAGE(B53,D53,F53,H53,J53,L53,N53,P53,R53,T53,V53,X53,Z53,AB53,AD53,AF53,AH53,AJ53,AL53,AN53,AP53,AR53,AT53,AV53,AX53,AZ53,BB53,BD53,BF53,BH53,BJ53)</f>
        <v/>
      </c>
      <c r="BM53" s="61">
        <f>BL53/BL52</f>
        <v/>
      </c>
      <c r="BN53" s="50">
        <f>SUM(B53,D53,F53,H53,J53,L53,N53,P53,R53,T53,V53,X53,Z53,AB53,AD53,AF53,AH53,AJ53,AL53,AN53,AP53,AR53,AT53,AV53,AX53,AZ53,BB53,BD53,BF53,BH53,BJ53)</f>
        <v/>
      </c>
      <c r="BO53" s="8" t="n"/>
    </row>
    <row r="54" ht="15.75" customHeight="1" thickBot="1">
      <c r="A54" s="54" t="inlineStr">
        <is>
          <t xml:space="preserve">Ошибка в авторизации </t>
        </is>
      </c>
      <c r="B54" s="16" t="n">
        <v>7</v>
      </c>
      <c r="C54" s="35">
        <f>B54/B4</f>
        <v/>
      </c>
      <c r="D54" s="23" t="n">
        <v>16</v>
      </c>
      <c r="E54" s="102">
        <f>D54/D4</f>
        <v/>
      </c>
      <c r="F54" s="23" t="n">
        <v>15</v>
      </c>
      <c r="G54" s="102">
        <f>F54/F4</f>
        <v/>
      </c>
      <c r="H54" s="23" t="n">
        <v>27</v>
      </c>
      <c r="I54" s="102">
        <f>H54/H4</f>
        <v/>
      </c>
      <c r="J54" s="23" t="n">
        <v>36</v>
      </c>
      <c r="K54" s="35">
        <f>J54/J4</f>
        <v/>
      </c>
      <c r="L54" s="23" t="n">
        <v>24</v>
      </c>
      <c r="M54" s="102">
        <f>L54/L4</f>
        <v/>
      </c>
      <c r="N54" s="23" t="n">
        <v>21</v>
      </c>
      <c r="O54" s="102">
        <f>N54/N4</f>
        <v/>
      </c>
      <c r="P54" s="23" t="n">
        <v>25</v>
      </c>
      <c r="Q54" s="102">
        <f>P54/P4</f>
        <v/>
      </c>
      <c r="R54" s="23" t="n">
        <v>62</v>
      </c>
      <c r="S54" s="35">
        <f>R54/R4</f>
        <v/>
      </c>
      <c r="T54" s="23" t="n">
        <v>90</v>
      </c>
      <c r="U54" s="35">
        <f>T54/T4</f>
        <v/>
      </c>
      <c r="V54" s="23" t="n">
        <v>51</v>
      </c>
      <c r="W54" s="35">
        <f>V54/V4</f>
        <v/>
      </c>
      <c r="X54" s="23" t="n">
        <v>92</v>
      </c>
      <c r="Y54" s="35">
        <f>X54/X4</f>
        <v/>
      </c>
      <c r="Z54" s="23" t="n">
        <v>70</v>
      </c>
      <c r="AA54" s="35">
        <f>Z54/Z4</f>
        <v/>
      </c>
      <c r="AB54" s="23" t="n">
        <v>48</v>
      </c>
      <c r="AC54" s="35">
        <f>AB54/AB4</f>
        <v/>
      </c>
      <c r="AD54" s="23" t="n">
        <v>50</v>
      </c>
      <c r="AE54" s="35">
        <f>AD54/AD4</f>
        <v/>
      </c>
      <c r="AF54" s="23" t="n">
        <v>44</v>
      </c>
      <c r="AG54" s="35">
        <f>AF54/AF4</f>
        <v/>
      </c>
      <c r="AH54" s="23" t="n">
        <v>87</v>
      </c>
      <c r="AI54" s="35">
        <f>AH54/AH4</f>
        <v/>
      </c>
      <c r="AJ54" s="23" t="n">
        <v>59</v>
      </c>
      <c r="AK54" s="35">
        <f>AJ54/AJ4</f>
        <v/>
      </c>
      <c r="AL54" s="23" t="n">
        <v>55</v>
      </c>
      <c r="AM54" s="35">
        <f>AL54/AL4</f>
        <v/>
      </c>
      <c r="AN54" s="23" t="n">
        <v>63</v>
      </c>
      <c r="AO54" s="35">
        <f>AN54/AN4</f>
        <v/>
      </c>
      <c r="AP54" s="23" t="n">
        <v>29</v>
      </c>
      <c r="AQ54" s="35">
        <f>AP54/AP4</f>
        <v/>
      </c>
      <c r="AR54" s="23" t="n">
        <v>22</v>
      </c>
      <c r="AS54" s="35">
        <f>AR54/AR4</f>
        <v/>
      </c>
      <c r="AT54" s="23" t="n">
        <v>35</v>
      </c>
      <c r="AU54" s="35">
        <f>AT54/AT4</f>
        <v/>
      </c>
      <c r="AV54" s="23" t="n">
        <v>53</v>
      </c>
      <c r="AW54" s="35">
        <f>AV54/AV4</f>
        <v/>
      </c>
      <c r="AX54" s="23" t="n">
        <v>50</v>
      </c>
      <c r="AY54" s="35">
        <f>AX54/AX4</f>
        <v/>
      </c>
      <c r="AZ54" s="23" t="n">
        <v>41</v>
      </c>
      <c r="BA54" s="35">
        <f>AZ54/AZ4</f>
        <v/>
      </c>
      <c r="BB54" s="23" t="n">
        <v>15</v>
      </c>
      <c r="BC54" s="35">
        <f>BB54/BB4</f>
        <v/>
      </c>
      <c r="BD54" s="23" t="n">
        <v>16</v>
      </c>
      <c r="BE54" s="35">
        <f>BD54/BD4</f>
        <v/>
      </c>
      <c r="BF54" s="23" t="n">
        <v>20</v>
      </c>
      <c r="BG54" s="35">
        <f>BF54/BF4</f>
        <v/>
      </c>
      <c r="BH54" s="23" t="n">
        <v>27</v>
      </c>
      <c r="BI54" s="35">
        <f>BH54/BH4</f>
        <v/>
      </c>
      <c r="BJ54" s="23" t="n">
        <v>17</v>
      </c>
      <c r="BK54" s="35">
        <f>BJ54/BJ4</f>
        <v/>
      </c>
      <c r="BL54" s="49">
        <f>AVERAGE(B54,D54,F54,H54,J54,L54,N54,P54,R54,T54,V54,X54,Z54,AB54,AD54,AF54,AH54,AJ54,AL54,AN54,AP54,AR54,AT54,AV54,AX54,AZ54,BB54,BD54,BF54,BH54,BJ54)</f>
        <v/>
      </c>
      <c r="BM54" s="65">
        <f>BL54/BL4</f>
        <v/>
      </c>
      <c r="BN54" s="49">
        <f>SUM(B54,D54,F54,H54,J54,L54,N54,P54,R54,T54,V54,X54,Z54,AB54,AD54,AF54,AH54,AJ54,AL54,AN54,AP54,AR54,AT54,AV54,AX54,AZ54,BB54,BD54,BF54,BH54,BJ54)</f>
        <v/>
      </c>
      <c r="BO54" s="8" t="n"/>
    </row>
    <row r="55" ht="15.75" customHeight="1" thickBot="1">
      <c r="A55" s="70" t="inlineStr">
        <is>
          <t>Ошибка в авторизации – ЛК недоступен из-за ТБ. Ошибка в авторизации  = 100%</t>
        </is>
      </c>
      <c r="B55" s="106" t="n"/>
      <c r="C55" s="44">
        <f>B55/B54</f>
        <v/>
      </c>
      <c r="D55" s="69" t="n"/>
      <c r="E55" s="44">
        <f>D55/D54</f>
        <v/>
      </c>
      <c r="F55" s="19" t="n"/>
      <c r="G55" s="44">
        <f>F55/F54</f>
        <v/>
      </c>
      <c r="H55" s="19" t="n"/>
      <c r="I55" s="44">
        <f>H55/H54</f>
        <v/>
      </c>
      <c r="J55" s="19" t="n"/>
      <c r="K55" s="104">
        <f>J55/J54</f>
        <v/>
      </c>
      <c r="L55" s="19" t="n"/>
      <c r="M55" s="44">
        <f>L55/L54</f>
        <v/>
      </c>
      <c r="N55" s="19" t="n"/>
      <c r="O55" s="44">
        <f>N55/N54</f>
        <v/>
      </c>
      <c r="P55" s="19" t="n"/>
      <c r="Q55" s="44">
        <f>P55/P54</f>
        <v/>
      </c>
      <c r="R55" s="103" t="n"/>
      <c r="S55" s="104">
        <f>R55/R54</f>
        <v/>
      </c>
      <c r="T55" s="103" t="n"/>
      <c r="U55" s="104">
        <f>T55/T54</f>
        <v/>
      </c>
      <c r="V55" s="103" t="n"/>
      <c r="W55" s="104">
        <f>V55/V54</f>
        <v/>
      </c>
      <c r="X55" s="103" t="n"/>
      <c r="Y55" s="104">
        <f>X55/X54</f>
        <v/>
      </c>
      <c r="Z55" s="103" t="n"/>
      <c r="AA55" s="104">
        <f>Z55/Z54</f>
        <v/>
      </c>
      <c r="AB55" s="103" t="n"/>
      <c r="AC55" s="104">
        <f>AB55/AB54</f>
        <v/>
      </c>
      <c r="AD55" s="103" t="n"/>
      <c r="AE55" s="104">
        <f>AD55/AD54</f>
        <v/>
      </c>
      <c r="AF55" s="103" t="n"/>
      <c r="AG55" s="104">
        <f>AF55/AF54</f>
        <v/>
      </c>
      <c r="AH55" s="103" t="n"/>
      <c r="AI55" s="104">
        <f>AH55/AH54</f>
        <v/>
      </c>
      <c r="AJ55" s="103" t="n"/>
      <c r="AK55" s="104">
        <f>AJ55/AJ54</f>
        <v/>
      </c>
      <c r="AL55" s="103" t="n"/>
      <c r="AM55" s="104">
        <f>AL55/AL54</f>
        <v/>
      </c>
      <c r="AN55" s="103" t="n"/>
      <c r="AO55" s="104">
        <f>AN55/AN54</f>
        <v/>
      </c>
      <c r="AP55" s="103" t="n"/>
      <c r="AQ55" s="104">
        <f>AP55/AP54</f>
        <v/>
      </c>
      <c r="AR55" s="24" t="n"/>
      <c r="AS55" s="104">
        <f>AR55/AR54</f>
        <v/>
      </c>
      <c r="AT55" s="19" t="n"/>
      <c r="AU55" s="104">
        <f>AT55/AT54</f>
        <v/>
      </c>
      <c r="AV55" s="19" t="n"/>
      <c r="AW55" s="104">
        <f>AV55/AV54</f>
        <v/>
      </c>
      <c r="AX55" s="19" t="n"/>
      <c r="AY55" s="104">
        <f>AX55/AX54</f>
        <v/>
      </c>
      <c r="AZ55" s="19" t="n"/>
      <c r="BA55" s="104">
        <f>AZ55/AZ54</f>
        <v/>
      </c>
      <c r="BB55" s="19" t="n"/>
      <c r="BC55" s="44">
        <f>BB55/BB54</f>
        <v/>
      </c>
      <c r="BD55" s="19" t="n"/>
      <c r="BE55" s="44">
        <f>BD55/BD54</f>
        <v/>
      </c>
      <c r="BF55" s="19" t="n"/>
      <c r="BG55" s="44">
        <f>BF55/BF54</f>
        <v/>
      </c>
      <c r="BH55" s="19" t="n"/>
      <c r="BI55" s="44">
        <f>BH55/BH54</f>
        <v/>
      </c>
      <c r="BJ55" s="19" t="n"/>
      <c r="BK55" s="44">
        <f>BJ55/BJ54</f>
        <v/>
      </c>
      <c r="BL55" s="55">
        <f>AVERAGE(B55,D55,F55,H55,J55,L55,N55,P55,R55,T55,V55,X55,Z55,AB55,AD55,AF55,AH55,AJ55,AL55,AN55,AP55,AR55,AT55,AV55,AX55,AZ55,BB55,BD55,BF55,BH55,BJ55)</f>
        <v/>
      </c>
      <c r="BM55" s="63">
        <f>BL55/BL54</f>
        <v/>
      </c>
      <c r="BN55" s="55">
        <f>SUM(B55,D55,F55,H55,J55,L55,N55,P55,R55,T55,V55,X55,Z55,AB55,AD55,AF55,AH55,AJ55,AL55,AN55,AP55,AR55,AT55,AV55,AX55,AZ55,BB55,BD55,BF55,BH55,BJ55)</f>
        <v/>
      </c>
      <c r="BO55" s="8" t="n"/>
    </row>
    <row r="56">
      <c r="A56" s="6" t="inlineStr">
        <is>
          <t>Онлайн калькулятор для НК  (100% = посетители сайта)</t>
        </is>
      </c>
      <c r="B56" s="107" t="n"/>
      <c r="C56" s="46" t="n"/>
      <c r="D56" s="107" t="n"/>
      <c r="E56" s="46" t="n"/>
      <c r="F56" s="107" t="n"/>
      <c r="G56" s="46" t="n"/>
      <c r="H56" s="107" t="n"/>
      <c r="I56" s="46" t="n"/>
      <c r="J56" s="107" t="n"/>
      <c r="K56" s="46" t="n"/>
      <c r="L56" s="107" t="n"/>
      <c r="M56" s="46" t="n"/>
      <c r="N56" s="107" t="n"/>
      <c r="O56" s="46" t="n"/>
      <c r="P56" s="107" t="n"/>
      <c r="Q56" s="46" t="n"/>
      <c r="R56" s="21" t="n"/>
      <c r="S56" s="46" t="n"/>
      <c r="T56" s="21" t="n"/>
      <c r="U56" s="46" t="n"/>
      <c r="V56" s="21" t="n"/>
      <c r="W56" s="46" t="n"/>
      <c r="X56" s="21" t="n"/>
      <c r="Y56" s="46" t="n"/>
      <c r="Z56" s="21" t="n"/>
      <c r="AA56" s="46" t="n"/>
      <c r="AB56" s="21" t="n"/>
      <c r="AC56" s="46" t="n"/>
      <c r="AD56" s="21" t="n"/>
      <c r="AE56" s="46" t="n"/>
      <c r="AF56" s="21" t="n"/>
      <c r="AG56" s="46" t="n"/>
      <c r="AH56" s="21" t="n"/>
      <c r="AI56" s="46" t="n"/>
      <c r="AJ56" s="21" t="n"/>
      <c r="AK56" s="46" t="n"/>
      <c r="AL56" s="21" t="n"/>
      <c r="AM56" s="46" t="n"/>
      <c r="AN56" s="21" t="n"/>
      <c r="AO56" s="46" t="n"/>
      <c r="AP56" s="21" t="n"/>
      <c r="AQ56" s="46" t="n"/>
      <c r="AR56" s="107" t="n"/>
      <c r="AS56" s="46" t="n"/>
      <c r="AT56" s="107" t="n"/>
      <c r="AU56" s="46" t="n"/>
      <c r="AV56" s="107" t="n"/>
      <c r="AW56" s="46" t="n"/>
      <c r="AX56" s="107" t="n"/>
      <c r="AY56" s="46" t="n"/>
      <c r="AZ56" s="107" t="n"/>
      <c r="BA56" s="46" t="n"/>
      <c r="BB56" s="107" t="n"/>
      <c r="BC56" s="46" t="n"/>
      <c r="BD56" s="107" t="n"/>
      <c r="BE56" s="46" t="n"/>
      <c r="BF56" s="107" t="n"/>
      <c r="BG56" s="46" t="n"/>
      <c r="BH56" s="107" t="n"/>
      <c r="BI56" s="46" t="n"/>
      <c r="BJ56" s="107" t="n"/>
      <c r="BK56" s="46" t="n"/>
      <c r="BL56" s="49" t="n"/>
      <c r="BM56" s="60" t="n"/>
      <c r="BN56" s="49" t="n"/>
      <c r="BO56" s="8" t="n"/>
    </row>
    <row r="57">
      <c r="A57" s="116" t="inlineStr">
        <is>
          <t>Переход на калькулятор</t>
        </is>
      </c>
      <c r="B57" s="108" t="n">
        <v>266</v>
      </c>
      <c r="C57" s="44">
        <f>B57/B3</f>
        <v/>
      </c>
      <c r="D57" s="108" t="n">
        <v>355</v>
      </c>
      <c r="E57" s="44">
        <f>D57/D3</f>
        <v/>
      </c>
      <c r="F57" s="108" t="n">
        <v>737</v>
      </c>
      <c r="G57" s="44">
        <f>F57/F3</f>
        <v/>
      </c>
      <c r="H57" s="108" t="n">
        <v>768</v>
      </c>
      <c r="I57" s="44">
        <f>H57/H3</f>
        <v/>
      </c>
      <c r="J57" s="108" t="n">
        <v>811</v>
      </c>
      <c r="K57" s="44">
        <f>J57/J3</f>
        <v/>
      </c>
      <c r="L57" s="108" t="n">
        <v>763</v>
      </c>
      <c r="M57" s="44">
        <f>L57/L3</f>
        <v/>
      </c>
      <c r="N57" s="108" t="n">
        <v>727</v>
      </c>
      <c r="O57" s="44">
        <f>N57/N3</f>
        <v/>
      </c>
      <c r="P57" s="108" t="n">
        <v>757</v>
      </c>
      <c r="Q57" s="44">
        <f>P57/P3</f>
        <v/>
      </c>
      <c r="R57" s="19" t="n">
        <v>665</v>
      </c>
      <c r="S57" s="44">
        <f>R57/R3</f>
        <v/>
      </c>
      <c r="T57" s="19" t="n">
        <v>623</v>
      </c>
      <c r="U57" s="44">
        <f>T57/T3</f>
        <v/>
      </c>
      <c r="V57" s="19" t="n">
        <v>112</v>
      </c>
      <c r="W57" s="44">
        <f>V57/V3</f>
        <v/>
      </c>
      <c r="X57" s="19" t="n">
        <v>192</v>
      </c>
      <c r="Y57" s="44">
        <f>X57/X3</f>
        <v/>
      </c>
      <c r="Z57" s="19" t="n">
        <v>261</v>
      </c>
      <c r="AA57" s="44">
        <f>Z57/Z3</f>
        <v/>
      </c>
      <c r="AB57" s="19" t="n">
        <v>285</v>
      </c>
      <c r="AC57" s="44">
        <f>AB57/AB3</f>
        <v/>
      </c>
      <c r="AD57" s="19" t="n">
        <v>196</v>
      </c>
      <c r="AE57" s="44">
        <f>AD57/AD3</f>
        <v/>
      </c>
      <c r="AF57" s="19" t="n">
        <v>151</v>
      </c>
      <c r="AG57" s="44">
        <f>AF57/AF3</f>
        <v/>
      </c>
      <c r="AH57" s="19" t="n">
        <v>139</v>
      </c>
      <c r="AI57" s="44">
        <f>AH57/AH3</f>
        <v/>
      </c>
      <c r="AJ57" s="19" t="n">
        <v>137</v>
      </c>
      <c r="AK57" s="44">
        <f>AJ57/AJ3</f>
        <v/>
      </c>
      <c r="AL57" s="19" t="n">
        <v>146</v>
      </c>
      <c r="AM57" s="44">
        <f>AL57/AL3</f>
        <v/>
      </c>
      <c r="AN57" s="19" t="n">
        <v>150</v>
      </c>
      <c r="AO57" s="44">
        <f>AN57/AN3</f>
        <v/>
      </c>
      <c r="AP57" s="19" t="n">
        <v>174</v>
      </c>
      <c r="AQ57" s="44">
        <f>AP57/AP3</f>
        <v/>
      </c>
      <c r="AR57" s="108" t="n">
        <v>152</v>
      </c>
      <c r="AS57" s="44">
        <f>AR57/AR3</f>
        <v/>
      </c>
      <c r="AT57" s="108" t="n">
        <v>126</v>
      </c>
      <c r="AU57" s="44">
        <f>AT57/AT3</f>
        <v/>
      </c>
      <c r="AV57" s="108" t="n">
        <v>156</v>
      </c>
      <c r="AW57" s="44">
        <f>AV57/AV3</f>
        <v/>
      </c>
      <c r="AX57" s="108" t="n">
        <v>174</v>
      </c>
      <c r="AY57" s="44">
        <f>AX57/AX3</f>
        <v/>
      </c>
      <c r="AZ57" s="108" t="n">
        <v>179</v>
      </c>
      <c r="BA57" s="44">
        <f>AZ57/AZ3</f>
        <v/>
      </c>
      <c r="BB57" s="108" t="n">
        <v>201</v>
      </c>
      <c r="BC57" s="44">
        <f>BB57/BB3</f>
        <v/>
      </c>
      <c r="BD57" s="108" t="n">
        <v>175</v>
      </c>
      <c r="BE57" s="44">
        <f>BD57/BD3</f>
        <v/>
      </c>
      <c r="BF57" s="108" t="n">
        <v>168</v>
      </c>
      <c r="BG57" s="44">
        <f>BF57/BF3</f>
        <v/>
      </c>
      <c r="BH57" s="108" t="n">
        <v>149</v>
      </c>
      <c r="BI57" s="44">
        <f>BH57/BH3</f>
        <v/>
      </c>
      <c r="BJ57" s="108" t="n">
        <v>242</v>
      </c>
      <c r="BK57" s="44">
        <f>BJ57/BJ3</f>
        <v/>
      </c>
      <c r="BL57" s="49">
        <f>AVERAGE(B57,D57,F57,H57,J57,L57,N57,P57,R57,T57,V57,X57,Z57,AB57,AD57,AF57,AH57,AJ57,AL57,AN57,AP57,AR57,AT57,AV57,AX57,AZ57,BB57,BD57,BF57,BH57,BJ57)</f>
        <v/>
      </c>
      <c r="BM57" s="60">
        <f>BL57/BL3</f>
        <v/>
      </c>
      <c r="BN57" s="49">
        <f>SUM(B57,D57,F57,H57,J57,L57,N57,P57,R57,T57,V57,X57,Z57,AB57,AD57,AF57,AH57,AJ57,AL57,AN57,AP57,AR57,AT57,AV57,AX57,AZ57,BB57,BD57,BF57,BH57,BJ57)</f>
        <v/>
      </c>
      <c r="BO57" s="8" t="n"/>
    </row>
    <row r="58">
      <c r="A58" s="117" t="inlineStr">
        <is>
          <t>Оставил заявку</t>
        </is>
      </c>
      <c r="B58" s="109" t="n"/>
      <c r="C58" s="114">
        <f>B58/B57</f>
        <v/>
      </c>
      <c r="D58" s="109" t="n"/>
      <c r="E58" s="114">
        <f>D58/D57</f>
        <v/>
      </c>
      <c r="F58" s="109" t="n"/>
      <c r="G58" s="114">
        <f>F58/F57</f>
        <v/>
      </c>
      <c r="H58" s="109" t="n">
        <v>421</v>
      </c>
      <c r="I58" s="114">
        <f>H58/H57</f>
        <v/>
      </c>
      <c r="J58" s="109" t="n">
        <v>471</v>
      </c>
      <c r="K58" s="114">
        <f>J58/J57</f>
        <v/>
      </c>
      <c r="L58" s="109" t="n">
        <v>460</v>
      </c>
      <c r="M58" s="114">
        <f>L58/L57</f>
        <v/>
      </c>
      <c r="N58" s="109" t="n">
        <v>470</v>
      </c>
      <c r="O58" s="114">
        <f>N58/N57</f>
        <v/>
      </c>
      <c r="P58" s="109" t="n">
        <v>483</v>
      </c>
      <c r="Q58" s="114">
        <f>P58/P57</f>
        <v/>
      </c>
      <c r="R58" s="110" t="n">
        <v>427</v>
      </c>
      <c r="S58" s="114">
        <f>R58/R57</f>
        <v/>
      </c>
      <c r="T58" s="109" t="n">
        <v>314</v>
      </c>
      <c r="U58" s="114">
        <f>T58/T57</f>
        <v/>
      </c>
      <c r="V58" s="109" t="n">
        <v>72</v>
      </c>
      <c r="W58" s="114">
        <f>V58/V57</f>
        <v/>
      </c>
      <c r="X58" s="109" t="n">
        <v>87</v>
      </c>
      <c r="Y58" s="114">
        <f>X58/X57</f>
        <v/>
      </c>
      <c r="Z58" s="109" t="n">
        <v>133</v>
      </c>
      <c r="AA58" s="114">
        <f>Z58/Z57</f>
        <v/>
      </c>
      <c r="AB58" s="109" t="n">
        <v>116</v>
      </c>
      <c r="AC58" s="114">
        <f>AB58/AB57</f>
        <v/>
      </c>
      <c r="AD58" s="109" t="n">
        <v>75</v>
      </c>
      <c r="AE58" s="114">
        <f>AD58/AD57</f>
        <v/>
      </c>
      <c r="AF58" s="109" t="n">
        <v>96</v>
      </c>
      <c r="AG58" s="114">
        <f>AF58/AF57</f>
        <v/>
      </c>
      <c r="AH58" s="109" t="n">
        <v>106</v>
      </c>
      <c r="AI58" s="114">
        <f>AH58/AH57</f>
        <v/>
      </c>
      <c r="AJ58" s="109" t="n">
        <v>83</v>
      </c>
      <c r="AK58" s="114">
        <f>AJ58/AJ57</f>
        <v/>
      </c>
      <c r="AL58" s="139" t="n">
        <v>96</v>
      </c>
      <c r="AM58" s="114">
        <f>AL58/AL57</f>
        <v/>
      </c>
      <c r="AN58" s="139" t="n">
        <v>108</v>
      </c>
      <c r="AO58" s="114">
        <f>AN58/AN57</f>
        <v/>
      </c>
      <c r="AP58" s="139" t="n">
        <v>123</v>
      </c>
      <c r="AQ58" s="114">
        <f>AP58/AP57</f>
        <v/>
      </c>
      <c r="AR58" s="141" t="n">
        <v>95</v>
      </c>
      <c r="AS58" s="114">
        <f>AR58/AR57</f>
        <v/>
      </c>
      <c r="AT58" s="141" t="n">
        <v>87</v>
      </c>
      <c r="AU58" s="114">
        <f>AT58/AT57</f>
        <v/>
      </c>
      <c r="AV58" s="141" t="n">
        <v>104</v>
      </c>
      <c r="AW58" s="114">
        <f>AV58/AV57</f>
        <v/>
      </c>
      <c r="AX58" s="141" t="n">
        <v>122</v>
      </c>
      <c r="AY58" s="114">
        <f>AX58/AX57</f>
        <v/>
      </c>
      <c r="AZ58" s="141" t="n">
        <v>121</v>
      </c>
      <c r="BA58" s="114">
        <f>AZ58/AZ57</f>
        <v/>
      </c>
      <c r="BB58" s="141" t="n">
        <v>133</v>
      </c>
      <c r="BC58" s="143">
        <f>BB58/BB57</f>
        <v/>
      </c>
      <c r="BD58" s="141" t="n">
        <v>129</v>
      </c>
      <c r="BE58" s="143">
        <f>BD58/BD57</f>
        <v/>
      </c>
      <c r="BF58" s="141" t="n">
        <v>108</v>
      </c>
      <c r="BG58" s="143">
        <f>BF58/BF57</f>
        <v/>
      </c>
      <c r="BH58" s="141" t="n">
        <v>91</v>
      </c>
      <c r="BI58" s="143">
        <f>BH58/BH57</f>
        <v/>
      </c>
      <c r="BJ58" s="141" t="n">
        <v>154</v>
      </c>
      <c r="BK58" s="143">
        <f>BJ58/BJ57</f>
        <v/>
      </c>
      <c r="BL58" s="49">
        <f>AVERAGE(B58,D58,F58,H58,J58,L58,N58,P58,R58,T58,V58,X58,Z58,AB58,AD58,AF58,AH58,AJ58,AL58,AN58,AP58,AR58,AT58,AV58,AX58,AZ58,BB58,BD58,BF58,BH58,BJ58)</f>
        <v/>
      </c>
      <c r="BM58" s="60">
        <f>BL58/BL57</f>
        <v/>
      </c>
      <c r="BN58" s="49">
        <f>SUM(B58,D58,F58,H58,J58,L58,N58,P58,R58,T58,V58,X58,Z58,AB58,AD58,AF58,AH58,AJ58,AL58,AN58,AP58,AR58,AT58,AV58,AX58,AZ58,BB58,BD58,BF58,BH58,BJ58)</f>
        <v/>
      </c>
      <c r="BO58" s="8" t="n"/>
    </row>
    <row r="59">
      <c r="A59" s="121" t="inlineStr">
        <is>
          <t>Оформление заявки НК (100% = оставил заявку)</t>
        </is>
      </c>
      <c r="C59" s="113" t="n"/>
      <c r="E59" s="113" t="n"/>
      <c r="G59" s="113" t="n"/>
      <c r="I59" s="113" t="n"/>
      <c r="K59" s="113" t="n"/>
      <c r="M59" s="113" t="n"/>
      <c r="O59" s="113" t="n"/>
      <c r="Q59" s="113" t="n"/>
      <c r="S59" s="113" t="n"/>
      <c r="U59" s="113" t="n"/>
      <c r="W59" s="113" t="n"/>
      <c r="Y59" s="113" t="n"/>
      <c r="AA59" s="113" t="n"/>
      <c r="AC59" s="113" t="n"/>
      <c r="AE59" s="113" t="n"/>
      <c r="AG59" s="113" t="n"/>
      <c r="AI59" s="113" t="n"/>
      <c r="AK59" s="113" t="n"/>
      <c r="AM59" s="113" t="n"/>
      <c r="AO59" s="113" t="n"/>
      <c r="AQ59" s="113" t="n"/>
      <c r="AS59" s="113" t="n"/>
      <c r="AU59" s="113" t="n"/>
      <c r="AW59" s="113" t="n"/>
      <c r="AY59" s="113" t="n"/>
      <c r="BA59" s="113" t="n"/>
      <c r="BC59" s="113" t="n"/>
      <c r="BE59" s="113" t="n"/>
      <c r="BG59" s="113" t="n"/>
      <c r="BI59" s="113" t="n"/>
      <c r="BK59" s="147" t="n"/>
      <c r="BL59" s="144" t="inlineStr">
        <is>
          <t>Среднее в день</t>
        </is>
      </c>
      <c r="BM59" s="145" t="inlineStr">
        <is>
          <t>% конверсии</t>
        </is>
      </c>
      <c r="BN59" s="146" t="inlineStr">
        <is>
          <t>Сумма конверсий</t>
        </is>
      </c>
      <c r="BO59" s="5" t="inlineStr">
        <is>
          <t>Конверсия шага средняя</t>
        </is>
      </c>
      <c r="BP59" s="5" t="inlineStr">
        <is>
          <t>Конверсия от суммы заявок</t>
        </is>
      </c>
    </row>
    <row r="60">
      <c r="A60" s="116" t="inlineStr">
        <is>
          <t>Заполнил паспортные данные</t>
        </is>
      </c>
      <c r="B60" s="19" t="n"/>
      <c r="C60" s="44">
        <f>B60/B58</f>
        <v/>
      </c>
      <c r="D60" s="19" t="n">
        <v>3</v>
      </c>
      <c r="E60" s="44">
        <f>D60/D58</f>
        <v/>
      </c>
      <c r="F60" s="19" t="n"/>
      <c r="G60" s="44">
        <f>F60/F58</f>
        <v/>
      </c>
      <c r="H60" s="19" t="n">
        <v>302</v>
      </c>
      <c r="I60" s="44">
        <f>H60/H58</f>
        <v/>
      </c>
      <c r="J60" s="19" t="n">
        <v>314</v>
      </c>
      <c r="K60" s="44">
        <f>J60/J58</f>
        <v/>
      </c>
      <c r="L60" s="19" t="n">
        <v>295</v>
      </c>
      <c r="M60" s="44">
        <f>L60/L58</f>
        <v/>
      </c>
      <c r="N60" s="19" t="n">
        <v>326</v>
      </c>
      <c r="O60" s="44">
        <f>N60/N58</f>
        <v/>
      </c>
      <c r="P60" s="19" t="n">
        <v>348</v>
      </c>
      <c r="Q60" s="44">
        <f>P60/P58</f>
        <v/>
      </c>
      <c r="R60" s="19" t="n">
        <v>302</v>
      </c>
      <c r="S60" s="44">
        <f>R60/R58</f>
        <v/>
      </c>
      <c r="T60" s="19" t="n">
        <v>205</v>
      </c>
      <c r="U60" s="44">
        <f>T60/T58</f>
        <v/>
      </c>
      <c r="V60" s="19" t="n">
        <v>48</v>
      </c>
      <c r="W60" s="44">
        <f>V60/V58</f>
        <v/>
      </c>
      <c r="X60" s="19" t="n">
        <v>53</v>
      </c>
      <c r="Y60" s="44">
        <f>X60/X58</f>
        <v/>
      </c>
      <c r="Z60" s="19" t="n">
        <v>66</v>
      </c>
      <c r="AA60" s="44">
        <f>Z60/Z58</f>
        <v/>
      </c>
      <c r="AB60" s="19" t="n">
        <v>65</v>
      </c>
      <c r="AC60" s="44">
        <f>AB60/AB58</f>
        <v/>
      </c>
      <c r="AD60" s="19" t="n">
        <v>38</v>
      </c>
      <c r="AE60" s="44">
        <f>AD60/AD58</f>
        <v/>
      </c>
      <c r="AF60" s="19" t="n">
        <v>62</v>
      </c>
      <c r="AG60" s="44">
        <f>AF60/AF58</f>
        <v/>
      </c>
      <c r="AH60" s="19" t="n">
        <v>55</v>
      </c>
      <c r="AI60" s="44">
        <f>AH60/AH58</f>
        <v/>
      </c>
      <c r="AJ60" s="19" t="n">
        <v>60</v>
      </c>
      <c r="AK60" s="44">
        <f>AJ60/AJ58</f>
        <v/>
      </c>
      <c r="AL60" s="19" t="n">
        <v>49</v>
      </c>
      <c r="AM60" s="44">
        <f>AL60/AL58</f>
        <v/>
      </c>
      <c r="AN60" s="19" t="n">
        <v>56</v>
      </c>
      <c r="AO60" s="44">
        <f>AN60/AN58</f>
        <v/>
      </c>
      <c r="AP60" s="19" t="n">
        <v>60</v>
      </c>
      <c r="AQ60" s="44">
        <f>AP60/AP58</f>
        <v/>
      </c>
      <c r="AR60" s="19" t="n">
        <v>57</v>
      </c>
      <c r="AS60" s="44">
        <f>AR60/AR58</f>
        <v/>
      </c>
      <c r="AT60" s="19" t="n">
        <v>47</v>
      </c>
      <c r="AU60" s="44">
        <f>AT60/AT58</f>
        <v/>
      </c>
      <c r="AV60" s="19" t="n">
        <v>68</v>
      </c>
      <c r="AW60" s="44">
        <f>AV60/AV58</f>
        <v/>
      </c>
      <c r="AX60" s="19" t="n">
        <v>67</v>
      </c>
      <c r="AY60" s="44">
        <f>AX60/AX58</f>
        <v/>
      </c>
      <c r="AZ60" s="19" t="n">
        <v>73</v>
      </c>
      <c r="BA60" s="44">
        <f>AZ60/AZ58</f>
        <v/>
      </c>
      <c r="BB60" s="19" t="n">
        <v>62</v>
      </c>
      <c r="BC60" s="44">
        <f>BB60/BB58</f>
        <v/>
      </c>
      <c r="BD60" s="19" t="n">
        <v>76</v>
      </c>
      <c r="BE60" s="44">
        <f>BD60/BD58</f>
        <v/>
      </c>
      <c r="BF60" s="19" t="n">
        <v>67</v>
      </c>
      <c r="BG60" s="44">
        <f>BF60/BF58</f>
        <v/>
      </c>
      <c r="BH60" s="19" t="n">
        <v>63</v>
      </c>
      <c r="BI60" s="44">
        <f>BH60/BH58</f>
        <v/>
      </c>
      <c r="BJ60" s="19" t="n">
        <v>79</v>
      </c>
      <c r="BK60" s="44">
        <f>BJ60/BJ58</f>
        <v/>
      </c>
      <c r="BL60" s="49">
        <f>AVERAGE(B60,D60,F60,H60,J60,L60,N60,P60,R60,T60,V60,X60,Z60,AB60,AD60,AF60,AH60,AJ60,AL60,AN60,AP60,AR60,AT60,AV60,AX60,AZ60,BB60,BD60,BF60,BH60,BJ60)</f>
        <v/>
      </c>
      <c r="BM60" s="59">
        <f>BL60/BL58</f>
        <v/>
      </c>
      <c r="BN60" s="49">
        <f>SUM(B60,D60,F60,H60,J60,L60,N60,P60,R60,T60,V60,X60,Z60,AB60,AD60,AF60,AH60,AJ60,AL60,AN60,AP60,AR60,AT60,AV60,AX60,AZ60,BB60,BD60,BF60,BH60,BJ60)</f>
        <v/>
      </c>
      <c r="BO60" s="135" t="n">
        <v>1</v>
      </c>
      <c r="BP60" s="136">
        <f>BN60/BN58</f>
        <v/>
      </c>
    </row>
    <row r="61">
      <c r="A61" s="116" t="inlineStr">
        <is>
          <t>Заполнил Фотография паспорта</t>
        </is>
      </c>
      <c r="B61" s="19" t="n"/>
      <c r="C61" s="44">
        <f>B61/B60</f>
        <v/>
      </c>
      <c r="D61" s="19" t="n">
        <v>3</v>
      </c>
      <c r="E61" s="44">
        <f>D61/D60</f>
        <v/>
      </c>
      <c r="F61" s="19" t="n"/>
      <c r="G61" s="44">
        <f>F61/F60</f>
        <v/>
      </c>
      <c r="H61" s="19" t="n">
        <v>256</v>
      </c>
      <c r="I61" s="44">
        <f>H61/H60</f>
        <v/>
      </c>
      <c r="J61" s="19" t="n">
        <v>248</v>
      </c>
      <c r="K61" s="44">
        <f>J61/J60</f>
        <v/>
      </c>
      <c r="L61" s="19" t="n">
        <v>232</v>
      </c>
      <c r="M61" s="44">
        <f>L61/L60</f>
        <v/>
      </c>
      <c r="N61" s="19" t="n">
        <v>273</v>
      </c>
      <c r="O61" s="44">
        <f>N61/N60</f>
        <v/>
      </c>
      <c r="P61" s="19" t="n">
        <v>291</v>
      </c>
      <c r="Q61" s="44">
        <f>P61/P60</f>
        <v/>
      </c>
      <c r="R61" s="19" t="n">
        <v>251</v>
      </c>
      <c r="S61" s="44">
        <f>R61/R60</f>
        <v/>
      </c>
      <c r="T61" s="19" t="n">
        <v>170</v>
      </c>
      <c r="U61" s="44">
        <f>T61/T60</f>
        <v/>
      </c>
      <c r="V61" s="19" t="n">
        <v>38</v>
      </c>
      <c r="W61" s="44">
        <f>V61/V60</f>
        <v/>
      </c>
      <c r="X61" s="19" t="n">
        <v>40</v>
      </c>
      <c r="Y61" s="44">
        <f>X61/X60</f>
        <v/>
      </c>
      <c r="Z61" s="19" t="n">
        <v>50</v>
      </c>
      <c r="AA61" s="44">
        <f>Z61/Z60</f>
        <v/>
      </c>
      <c r="AB61" s="19" t="n">
        <v>50</v>
      </c>
      <c r="AC61" s="44">
        <f>AB61/AB60</f>
        <v/>
      </c>
      <c r="AD61" s="19" t="n">
        <v>35</v>
      </c>
      <c r="AE61" s="44">
        <f>AD61/AD60</f>
        <v/>
      </c>
      <c r="AF61" s="19" t="n">
        <v>51</v>
      </c>
      <c r="AG61" s="44">
        <f>AF61/AF60</f>
        <v/>
      </c>
      <c r="AH61" s="19" t="n">
        <v>47</v>
      </c>
      <c r="AI61" s="44">
        <f>AH61/AH60</f>
        <v/>
      </c>
      <c r="AJ61" s="19" t="n">
        <v>49</v>
      </c>
      <c r="AK61" s="44">
        <f>AJ61/AJ60</f>
        <v/>
      </c>
      <c r="AL61" s="19" t="n">
        <v>42</v>
      </c>
      <c r="AM61" s="44">
        <f>AL61/AL60</f>
        <v/>
      </c>
      <c r="AN61" s="19" t="n">
        <v>44</v>
      </c>
      <c r="AO61" s="44">
        <f>AN61/AN60</f>
        <v/>
      </c>
      <c r="AP61" s="19" t="n">
        <v>53</v>
      </c>
      <c r="AQ61" s="44">
        <f>AP61/AP60</f>
        <v/>
      </c>
      <c r="AR61" s="19" t="n">
        <v>47</v>
      </c>
      <c r="AS61" s="44">
        <f>AR61/AR60</f>
        <v/>
      </c>
      <c r="AT61" s="19" t="n">
        <v>38</v>
      </c>
      <c r="AU61" s="44">
        <f>AT61/AT60</f>
        <v/>
      </c>
      <c r="AV61" s="19" t="n">
        <v>56</v>
      </c>
      <c r="AW61" s="44">
        <f>AV61/AV60</f>
        <v/>
      </c>
      <c r="AX61" s="19" t="n">
        <v>58</v>
      </c>
      <c r="AY61" s="44">
        <f>AX61/AX60</f>
        <v/>
      </c>
      <c r="AZ61" s="19" t="n">
        <v>53</v>
      </c>
      <c r="BA61" s="44">
        <f>AZ61/AZ60</f>
        <v/>
      </c>
      <c r="BB61" s="19" t="n">
        <v>54</v>
      </c>
      <c r="BC61" s="44">
        <f>BB61/BB60</f>
        <v/>
      </c>
      <c r="BD61" s="19" t="n">
        <v>61</v>
      </c>
      <c r="BE61" s="44">
        <f>BD61/BD60</f>
        <v/>
      </c>
      <c r="BF61" s="19" t="n">
        <v>56</v>
      </c>
      <c r="BG61" s="44">
        <f>BF61/BF60</f>
        <v/>
      </c>
      <c r="BH61" s="19" t="n">
        <v>57</v>
      </c>
      <c r="BI61" s="44">
        <f>BH61/BH60</f>
        <v/>
      </c>
      <c r="BJ61" s="19" t="n">
        <v>62</v>
      </c>
      <c r="BK61" s="44">
        <f>BJ61/BJ60</f>
        <v/>
      </c>
      <c r="BL61" s="49">
        <f>AVERAGE(B61,D61,F61,H61,J61,L61,N61,P61,R61,T61,V61,X61,Z61,AB61,AD61,AF61,AH61,AJ61,AL61,AN61,AP61,AR61,AT61,AV61,AX61,AZ61,BB61,BD61,BF61,BH61,BJ61)</f>
        <v/>
      </c>
      <c r="BM61" s="59">
        <f>BL61/BL58</f>
        <v/>
      </c>
      <c r="BN61" s="49">
        <f>SUM(B61,D61,F61,H61,J61,L61,N61,P61,R61,T61,V61,X61,Z61,AB61,AD61,AF61,AH61,AJ61,AL61,AN61,AP61,AR61,AT61,AV61,AX61,AZ61,BB61,BD61,BF61,BH61,BJ61)</f>
        <v/>
      </c>
      <c r="BO61" s="127">
        <f>BL61/BL60</f>
        <v/>
      </c>
      <c r="BP61" s="32">
        <f>BN61/BN58</f>
        <v/>
      </c>
    </row>
    <row r="62">
      <c r="A62" s="116" t="inlineStr">
        <is>
          <t>Заполнил анкету</t>
        </is>
      </c>
      <c r="B62" s="19" t="n"/>
      <c r="C62" s="44">
        <f>B62/B60</f>
        <v/>
      </c>
      <c r="D62" s="19" t="n">
        <v>3</v>
      </c>
      <c r="E62" s="44">
        <f>D62/D60</f>
        <v/>
      </c>
      <c r="F62" s="19" t="n"/>
      <c r="G62" s="44">
        <f>F62/F60</f>
        <v/>
      </c>
      <c r="H62" s="19" t="n">
        <v>245</v>
      </c>
      <c r="I62" s="44">
        <f>H62/H60</f>
        <v/>
      </c>
      <c r="J62" s="19" t="n">
        <v>235</v>
      </c>
      <c r="K62" s="44">
        <f>J62/J60</f>
        <v/>
      </c>
      <c r="L62" s="19" t="n">
        <v>214</v>
      </c>
      <c r="M62" s="44">
        <f>L62/L60</f>
        <v/>
      </c>
      <c r="N62" s="19" t="n">
        <v>263</v>
      </c>
      <c r="O62" s="44">
        <f>N62/N60</f>
        <v/>
      </c>
      <c r="P62" s="19" t="n">
        <v>276</v>
      </c>
      <c r="Q62" s="44">
        <f>P62/P60</f>
        <v/>
      </c>
      <c r="R62" s="19" t="n">
        <v>244</v>
      </c>
      <c r="S62" s="44">
        <f>R62/R60</f>
        <v/>
      </c>
      <c r="T62" s="19" t="n">
        <v>163</v>
      </c>
      <c r="U62" s="44">
        <f>T62/T60</f>
        <v/>
      </c>
      <c r="V62" s="19" t="n">
        <v>37</v>
      </c>
      <c r="W62" s="44">
        <f>V62/V60</f>
        <v/>
      </c>
      <c r="X62" s="19" t="n">
        <v>39</v>
      </c>
      <c r="Y62" s="44">
        <f>X62/X60</f>
        <v/>
      </c>
      <c r="Z62" s="19" t="n">
        <v>47</v>
      </c>
      <c r="AA62" s="44">
        <f>Z62/Z60</f>
        <v/>
      </c>
      <c r="AB62" s="19" t="n">
        <v>47</v>
      </c>
      <c r="AC62" s="44">
        <f>AB62/AB60</f>
        <v/>
      </c>
      <c r="AD62" s="19" t="n">
        <v>34</v>
      </c>
      <c r="AE62" s="44">
        <f>AD62/AD60</f>
        <v/>
      </c>
      <c r="AF62" s="19" t="n">
        <v>50</v>
      </c>
      <c r="AG62" s="44">
        <f>AF62/AF60</f>
        <v/>
      </c>
      <c r="AH62" s="19" t="n">
        <v>44</v>
      </c>
      <c r="AI62" s="44">
        <f>AH62/AH60</f>
        <v/>
      </c>
      <c r="AJ62" s="19" t="n">
        <v>49</v>
      </c>
      <c r="AK62" s="44">
        <f>AJ62/AJ60</f>
        <v/>
      </c>
      <c r="AL62" s="19" t="n">
        <v>39</v>
      </c>
      <c r="AM62" s="44">
        <f>AL62/AL60</f>
        <v/>
      </c>
      <c r="AN62" s="19" t="n">
        <v>40</v>
      </c>
      <c r="AO62" s="44">
        <f>AN62/AN60</f>
        <v/>
      </c>
      <c r="AP62" s="19" t="n">
        <v>44</v>
      </c>
      <c r="AQ62" s="44">
        <f>AP62/AP60</f>
        <v/>
      </c>
      <c r="AR62" s="19" t="n">
        <v>45</v>
      </c>
      <c r="AS62" s="44">
        <f>AR62/AR60</f>
        <v/>
      </c>
      <c r="AT62" s="19" t="n">
        <v>35</v>
      </c>
      <c r="AU62" s="44">
        <f>AT62/AT60</f>
        <v/>
      </c>
      <c r="AV62" s="19" t="n">
        <v>55</v>
      </c>
      <c r="AW62" s="44">
        <f>AV62/AV60</f>
        <v/>
      </c>
      <c r="AX62" s="19" t="n">
        <v>54</v>
      </c>
      <c r="AY62" s="44">
        <f>AX62/AX60</f>
        <v/>
      </c>
      <c r="AZ62" s="19" t="n">
        <v>51</v>
      </c>
      <c r="BA62" s="44">
        <f>AZ62/AZ60</f>
        <v/>
      </c>
      <c r="BB62" s="19" t="n">
        <v>51</v>
      </c>
      <c r="BC62" s="44">
        <f>BB62/BB60</f>
        <v/>
      </c>
      <c r="BD62" s="19" t="n">
        <v>53</v>
      </c>
      <c r="BE62" s="44">
        <f>BD62/BD60</f>
        <v/>
      </c>
      <c r="BF62" s="19" t="n">
        <v>55</v>
      </c>
      <c r="BG62" s="44">
        <f>BF62/BF60</f>
        <v/>
      </c>
      <c r="BH62" s="19" t="n">
        <v>56</v>
      </c>
      <c r="BI62" s="44">
        <f>BH62/BH60</f>
        <v/>
      </c>
      <c r="BJ62" s="19" t="n">
        <v>59</v>
      </c>
      <c r="BK62" s="44">
        <f>BJ62/BJ60</f>
        <v/>
      </c>
      <c r="BL62" s="49">
        <f>AVERAGE(B62,D62,F62,H62,J62,L62,N62,P62,R62,T62,V62,X62,Z62,AB62,AD62,AF62,AH62,AJ62,AL62,AN62,AP62,AR62,AT62,AV62,AX62,AZ62,BB62,BD62,BF62,BH62,BJ62)</f>
        <v/>
      </c>
      <c r="BM62" s="59">
        <f>BL62/BL58</f>
        <v/>
      </c>
      <c r="BN62" s="49">
        <f>SUM(B62,D62,F62,H62,J62,L62,N62,P62,R62,T62,V62,X62,Z62,AB62,AD62,AF62,AH62,AJ62,AL62,AN62,AP62,AR62,AT62,AV62,AX62,AZ62,BB62,BD62,BF62,BH62,BJ62)</f>
        <v/>
      </c>
      <c r="BO62" s="127">
        <f>BL62/BL61</f>
        <v/>
      </c>
      <c r="BP62" s="32">
        <f>BN62/BN58</f>
        <v/>
      </c>
    </row>
    <row r="63">
      <c r="A63" s="116" t="inlineStr">
        <is>
          <t>Банковская карта</t>
        </is>
      </c>
      <c r="B63" s="19" t="n"/>
      <c r="C63" s="44">
        <f>B63/B60</f>
        <v/>
      </c>
      <c r="D63" s="19" t="n">
        <v>3</v>
      </c>
      <c r="E63" s="44">
        <f>D63/D60</f>
        <v/>
      </c>
      <c r="F63" s="19" t="n"/>
      <c r="G63" s="44">
        <f>F63/F60</f>
        <v/>
      </c>
      <c r="H63" s="19" t="n">
        <v>233</v>
      </c>
      <c r="I63" s="44">
        <f>H63/H60</f>
        <v/>
      </c>
      <c r="J63" s="19" t="n">
        <v>219</v>
      </c>
      <c r="K63" s="44">
        <f>J63/J60</f>
        <v/>
      </c>
      <c r="L63" s="19" t="n">
        <v>194</v>
      </c>
      <c r="M63" s="44">
        <f>L63/L60</f>
        <v/>
      </c>
      <c r="N63" s="19" t="n">
        <v>238</v>
      </c>
      <c r="O63" s="44">
        <f>N63/N60</f>
        <v/>
      </c>
      <c r="P63" s="19" t="n">
        <v>252</v>
      </c>
      <c r="Q63" s="44">
        <f>P63/P60</f>
        <v/>
      </c>
      <c r="R63" s="19" t="n">
        <v>224</v>
      </c>
      <c r="S63" s="44">
        <f>R63/R60</f>
        <v/>
      </c>
      <c r="T63" s="19" t="n">
        <v>152</v>
      </c>
      <c r="U63" s="44">
        <f>T63/T60</f>
        <v/>
      </c>
      <c r="V63" s="19" t="n">
        <v>34</v>
      </c>
      <c r="W63" s="44">
        <f>V63/V60</f>
        <v/>
      </c>
      <c r="X63" s="19" t="n">
        <v>37</v>
      </c>
      <c r="Y63" s="44">
        <f>X63/X60</f>
        <v/>
      </c>
      <c r="Z63" s="19" t="n">
        <v>43</v>
      </c>
      <c r="AA63" s="44">
        <f>Z63/Z60</f>
        <v/>
      </c>
      <c r="AB63" s="19" t="n">
        <v>43</v>
      </c>
      <c r="AC63" s="44">
        <f>AB63/AB60</f>
        <v/>
      </c>
      <c r="AD63" s="19" t="n">
        <v>31</v>
      </c>
      <c r="AE63" s="44">
        <f>AD63/AD60</f>
        <v/>
      </c>
      <c r="AF63" s="19" t="n">
        <v>46</v>
      </c>
      <c r="AG63" s="44">
        <f>AF63/AF60</f>
        <v/>
      </c>
      <c r="AH63" s="19" t="n">
        <v>38</v>
      </c>
      <c r="AI63" s="44">
        <f>AH63/AH60</f>
        <v/>
      </c>
      <c r="AJ63" s="19" t="n">
        <v>42</v>
      </c>
      <c r="AK63" s="44">
        <f>AJ63/AJ60</f>
        <v/>
      </c>
      <c r="AL63" s="19" t="n">
        <v>33</v>
      </c>
      <c r="AM63" s="44">
        <f>AL63/AL60</f>
        <v/>
      </c>
      <c r="AN63" s="19" t="n">
        <v>33</v>
      </c>
      <c r="AO63" s="44">
        <f>AN63/AN60</f>
        <v/>
      </c>
      <c r="AP63" s="19" t="n">
        <v>38</v>
      </c>
      <c r="AQ63" s="44">
        <f>AP63/AP60</f>
        <v/>
      </c>
      <c r="AR63" s="19" t="n">
        <v>42</v>
      </c>
      <c r="AS63" s="44">
        <f>AR63/AR60</f>
        <v/>
      </c>
      <c r="AT63" s="19" t="n">
        <v>32</v>
      </c>
      <c r="AU63" s="44">
        <f>AT63/AT60</f>
        <v/>
      </c>
      <c r="AV63" s="19" t="n">
        <v>52</v>
      </c>
      <c r="AW63" s="44">
        <f>AV63/AV60</f>
        <v/>
      </c>
      <c r="AX63" s="19" t="n">
        <v>44</v>
      </c>
      <c r="AY63" s="44">
        <f>AX63/AX60</f>
        <v/>
      </c>
      <c r="AZ63" s="19" t="n">
        <v>33</v>
      </c>
      <c r="BA63" s="44">
        <f>AZ63/AZ60</f>
        <v/>
      </c>
      <c r="BB63" s="19" t="n">
        <v>41</v>
      </c>
      <c r="BC63" s="44">
        <f>BB63/BB60</f>
        <v/>
      </c>
      <c r="BD63" s="19" t="n">
        <v>48</v>
      </c>
      <c r="BE63" s="44">
        <f>BD63/BD60</f>
        <v/>
      </c>
      <c r="BF63" s="19" t="n">
        <v>48</v>
      </c>
      <c r="BG63" s="44">
        <f>BF63/BF60</f>
        <v/>
      </c>
      <c r="BH63" s="19" t="n">
        <v>54</v>
      </c>
      <c r="BI63" s="44">
        <f>BH63/BH60</f>
        <v/>
      </c>
      <c r="BJ63" s="19" t="n">
        <v>56</v>
      </c>
      <c r="BK63" s="44">
        <f>BJ63/BJ60</f>
        <v/>
      </c>
      <c r="BL63" s="49">
        <f>AVERAGE(B63,D63,F63,H63,J63,L63,N63,P63,R63,T63,V63,X63,Z63,AB63,AD63,AF63,AH63,AJ63,AL63,AN63,AP63,AR63,AT63,AV63,AX63,AZ63,BB63,BD63,BF63,BH63,BJ63)</f>
        <v/>
      </c>
      <c r="BM63" s="59">
        <f>BL63/BL58</f>
        <v/>
      </c>
      <c r="BN63" s="49">
        <f>SUM(B63,D63,F63,H63,J63,L63,N63,P63,R63,T63,V63,X63,Z63,AB63,AD63,AF63,AH63,AJ63,AL63,AN63,AP63,AR63,AT63,AV63,AX63,AZ63,BB63,BD63,BF63,BH63,BJ63)</f>
        <v/>
      </c>
      <c r="BO63" s="127">
        <f>BL63/BL62</f>
        <v/>
      </c>
      <c r="BP63" s="32">
        <f>BN63/BN58</f>
        <v/>
      </c>
    </row>
    <row r="64">
      <c r="A64" s="117" t="inlineStr">
        <is>
          <t>Заявка успешно отправлена</t>
        </is>
      </c>
      <c r="B64" s="110" t="n"/>
      <c r="C64" s="114">
        <f>B64/B60</f>
        <v/>
      </c>
      <c r="D64" s="110" t="n">
        <v>3</v>
      </c>
      <c r="E64" s="114">
        <f>D64/D60</f>
        <v/>
      </c>
      <c r="F64" s="110" t="n"/>
      <c r="G64" s="114">
        <f>F64/F60</f>
        <v/>
      </c>
      <c r="H64" s="109" t="n">
        <v>233</v>
      </c>
      <c r="I64" s="114">
        <f>H64/H60</f>
        <v/>
      </c>
      <c r="J64" s="109" t="n">
        <v>214</v>
      </c>
      <c r="K64" s="114">
        <f>J64/J60</f>
        <v/>
      </c>
      <c r="L64" s="109" t="n">
        <v>193</v>
      </c>
      <c r="M64" s="114">
        <f>L64/L60</f>
        <v/>
      </c>
      <c r="N64" s="110" t="n">
        <v>234</v>
      </c>
      <c r="O64" s="114">
        <f>N64/N60</f>
        <v/>
      </c>
      <c r="P64" s="110" t="n">
        <v>251</v>
      </c>
      <c r="Q64" s="114">
        <f>P64/P60</f>
        <v/>
      </c>
      <c r="R64" s="110" t="n">
        <v>222</v>
      </c>
      <c r="S64" s="114">
        <f>R64/R60</f>
        <v/>
      </c>
      <c r="T64" s="109" t="n">
        <v>150</v>
      </c>
      <c r="U64" s="114">
        <f>T64/T60</f>
        <v/>
      </c>
      <c r="V64" s="109" t="n">
        <v>31</v>
      </c>
      <c r="W64" s="114">
        <f>V64/V60</f>
        <v/>
      </c>
      <c r="X64" s="109" t="n">
        <v>36</v>
      </c>
      <c r="Y64" s="114">
        <f>X64/X60</f>
        <v/>
      </c>
      <c r="Z64" s="109" t="n">
        <v>42</v>
      </c>
      <c r="AA64" s="114">
        <f>Z64/Z60</f>
        <v/>
      </c>
      <c r="AB64" s="109" t="n">
        <v>43</v>
      </c>
      <c r="AC64" s="114">
        <f>AB64/AB60</f>
        <v/>
      </c>
      <c r="AD64" s="109" t="n">
        <v>31</v>
      </c>
      <c r="AE64" s="114">
        <f>AD64/AD60</f>
        <v/>
      </c>
      <c r="AF64" s="109" t="n">
        <v>46</v>
      </c>
      <c r="AG64" s="114">
        <f>AF64/AF60</f>
        <v/>
      </c>
      <c r="AH64" s="109" t="n">
        <v>38</v>
      </c>
      <c r="AI64" s="114">
        <f>AH64/AH60</f>
        <v/>
      </c>
      <c r="AJ64" s="109" t="n">
        <v>42</v>
      </c>
      <c r="AK64" s="114">
        <f>AJ64/AJ60</f>
        <v/>
      </c>
      <c r="AL64" s="139" t="n">
        <v>33</v>
      </c>
      <c r="AM64" s="114">
        <f>AL64/AL60</f>
        <v/>
      </c>
      <c r="AN64" s="139" t="n">
        <v>33</v>
      </c>
      <c r="AO64" s="114">
        <f>AN64/AN60</f>
        <v/>
      </c>
      <c r="AP64" s="139" t="n">
        <v>38</v>
      </c>
      <c r="AQ64" s="114">
        <f>AP64/AP60</f>
        <v/>
      </c>
      <c r="AR64" s="139" t="n">
        <v>42</v>
      </c>
      <c r="AS64" s="114">
        <f>AR64/AR60</f>
        <v/>
      </c>
      <c r="AT64" s="139" t="n">
        <v>32</v>
      </c>
      <c r="AU64" s="114">
        <f>AT64/AT60</f>
        <v/>
      </c>
      <c r="AV64" s="139" t="n">
        <v>52</v>
      </c>
      <c r="AW64" s="114">
        <f>AV64/AV60</f>
        <v/>
      </c>
      <c r="AX64" s="139" t="n">
        <v>44</v>
      </c>
      <c r="AY64" s="114">
        <f>AX64/AX60</f>
        <v/>
      </c>
      <c r="AZ64" s="139" t="n">
        <v>31</v>
      </c>
      <c r="BA64" s="114">
        <f>AZ64/AZ60</f>
        <v/>
      </c>
      <c r="BB64" s="139" t="n">
        <v>41</v>
      </c>
      <c r="BC64" s="114">
        <f>BB64/BB60</f>
        <v/>
      </c>
      <c r="BD64" s="141" t="n">
        <v>48</v>
      </c>
      <c r="BE64" s="114">
        <f>BD64/BD60</f>
        <v/>
      </c>
      <c r="BF64" s="139" t="n">
        <v>48</v>
      </c>
      <c r="BG64" s="114">
        <f>BF64/BF60</f>
        <v/>
      </c>
      <c r="BH64" s="110" t="n">
        <v>54</v>
      </c>
      <c r="BI64" s="114">
        <f>BH64/BH60</f>
        <v/>
      </c>
      <c r="BJ64" s="110" t="n">
        <v>56</v>
      </c>
      <c r="BK64" s="114">
        <f>BJ64/BJ60</f>
        <v/>
      </c>
      <c r="BL64" s="130">
        <f>AVERAGE(B64,D64,F64,H64,J64,L64,N64,P64,R64,T64,V64,X64,Z64,AB64,AD64,AF64,AH64,AJ64,AL64,AN64,AP64,AR64,AT64,AV64,AX64,AZ64,BB64,BD64,BF64,BH64,BJ64)</f>
        <v/>
      </c>
      <c r="BM64" s="131">
        <f>BL64/BL58</f>
        <v/>
      </c>
      <c r="BN64" s="130">
        <f>SUM(B64,D64,F64,H64,J64,L64,N64,P64,R64,T64,V64,X64,Z64,AB64,AD64,AF64,AH64,AJ64,AL64,AN64,AP64,AR64,AT64,AV64,AX64,AZ64,BB64,BD64,BF64,BH64,BJ64)</f>
        <v/>
      </c>
      <c r="BO64" s="129">
        <f>BL64/BL63</f>
        <v/>
      </c>
      <c r="BP64" s="129">
        <f>BN64/BN58</f>
        <v/>
      </c>
    </row>
    <row r="65">
      <c r="A65" s="119" t="inlineStr">
        <is>
          <t>Одобрен заём НК (100% = заявка успешно оставлена)</t>
        </is>
      </c>
      <c r="B65" s="112" t="n"/>
      <c r="C65" s="115">
        <f>B65/B64</f>
        <v/>
      </c>
      <c r="D65" s="112" t="n"/>
      <c r="E65" s="115">
        <f>D65/D64</f>
        <v/>
      </c>
      <c r="F65" s="112" t="n"/>
      <c r="G65" s="115">
        <f>F65/F64</f>
        <v/>
      </c>
      <c r="H65" s="120" t="n">
        <v>9</v>
      </c>
      <c r="I65" s="115">
        <f>H65/H64</f>
        <v/>
      </c>
      <c r="J65" s="120" t="n">
        <v>7</v>
      </c>
      <c r="K65" s="115">
        <f>J65/J64</f>
        <v/>
      </c>
      <c r="L65" s="120" t="n">
        <v>12</v>
      </c>
      <c r="M65" s="115">
        <f>L65/L64</f>
        <v/>
      </c>
      <c r="N65" s="112" t="n">
        <v>9</v>
      </c>
      <c r="O65" s="115">
        <f>N65/N64</f>
        <v/>
      </c>
      <c r="P65" s="112" t="n">
        <v>1</v>
      </c>
      <c r="Q65" s="115">
        <f>P65/P64</f>
        <v/>
      </c>
      <c r="R65" s="112" t="n">
        <v>3</v>
      </c>
      <c r="S65" s="115">
        <f>R65/R64</f>
        <v/>
      </c>
      <c r="T65" s="120" t="n">
        <v>4</v>
      </c>
      <c r="U65" s="115">
        <f>T65/T64</f>
        <v/>
      </c>
      <c r="V65" s="120" t="n">
        <v>4</v>
      </c>
      <c r="W65" s="115">
        <f>V65/V64</f>
        <v/>
      </c>
      <c r="X65" s="120" t="n">
        <v>1</v>
      </c>
      <c r="Y65" s="115">
        <f>X65/X64</f>
        <v/>
      </c>
      <c r="Z65" s="120" t="n">
        <v>3</v>
      </c>
      <c r="AA65" s="115">
        <f>Z65/Z64</f>
        <v/>
      </c>
      <c r="AB65" s="137" t="n">
        <v>6</v>
      </c>
      <c r="AC65" s="115">
        <f>AB65/AB64</f>
        <v/>
      </c>
      <c r="AD65" s="137" t="n">
        <v>3</v>
      </c>
      <c r="AE65" s="115">
        <f>AD65/AD64</f>
        <v/>
      </c>
      <c r="AF65" s="137" t="n">
        <v>4</v>
      </c>
      <c r="AG65" s="115">
        <f>AF65/AF64</f>
        <v/>
      </c>
      <c r="AH65" s="137" t="n">
        <v>5</v>
      </c>
      <c r="AI65" s="115">
        <f>AH65/AH64</f>
        <v/>
      </c>
      <c r="AJ65" s="137" t="n">
        <v>9</v>
      </c>
      <c r="AK65" s="115">
        <f>AJ65/AJ64</f>
        <v/>
      </c>
      <c r="AL65" s="140" t="n">
        <v>1</v>
      </c>
      <c r="AM65" s="115">
        <f>AL65/AL64</f>
        <v/>
      </c>
      <c r="AN65" s="140" t="n">
        <v>3</v>
      </c>
      <c r="AO65" s="115">
        <f>AN65/AN64</f>
        <v/>
      </c>
      <c r="AP65" s="140" t="n">
        <v>12</v>
      </c>
      <c r="AQ65" s="115">
        <f>AP65/AP64</f>
        <v/>
      </c>
      <c r="AR65" s="140" t="n">
        <v>8</v>
      </c>
      <c r="AS65" s="115">
        <f>AR65/AR64</f>
        <v/>
      </c>
      <c r="AT65" s="140" t="n">
        <v>6</v>
      </c>
      <c r="AU65" s="115">
        <f>AT65/AT64</f>
        <v/>
      </c>
      <c r="AV65" s="140" t="n">
        <v>5</v>
      </c>
      <c r="AW65" s="115">
        <f>AV65/AV64</f>
        <v/>
      </c>
      <c r="AX65" s="140" t="n">
        <v>5</v>
      </c>
      <c r="AY65" s="115">
        <f>AX65/AX64</f>
        <v/>
      </c>
      <c r="AZ65" s="140" t="n">
        <v>7</v>
      </c>
      <c r="BA65" s="115">
        <f>AZ65/AZ64</f>
        <v/>
      </c>
      <c r="BB65" s="140" t="n">
        <v>8</v>
      </c>
      <c r="BC65" s="115">
        <f>BB65/BB64</f>
        <v/>
      </c>
      <c r="BD65" s="142" t="n">
        <v>11</v>
      </c>
      <c r="BE65" s="115">
        <f>BD65/BD64</f>
        <v/>
      </c>
      <c r="BF65" s="140" t="n">
        <v>8</v>
      </c>
      <c r="BG65" s="115">
        <f>BF65/BF64</f>
        <v/>
      </c>
      <c r="BH65" s="112" t="n">
        <v>10</v>
      </c>
      <c r="BI65" s="115">
        <f>BH65/BH64</f>
        <v/>
      </c>
      <c r="BJ65" s="112" t="n">
        <v>7</v>
      </c>
      <c r="BK65" s="115">
        <f>BJ65/BJ64</f>
        <v/>
      </c>
      <c r="BL65" s="132">
        <f>AVERAGE(B65,D65,F65,H65,J65,L65,N65,P65,R65,T65,V65,X65,Z65,AB65,AD65,AF65,AH65,AJ65,AL65,AN65,AP65,AR65,AT65,AV65,AX65,AZ65,BB65,BD65,BF65,BH65,BJ65)</f>
        <v/>
      </c>
      <c r="BM65" s="133">
        <f>BL65/BL58</f>
        <v/>
      </c>
      <c r="BN65" s="132">
        <f>SUM(B65,D65,F65,H65,J65,L65,N65,P65,R65,T65,V65,X65,Z65,AB65,AD65,AF65,AH65,AJ65,AL65,AN65,AP65,AR65,AT65,AV65,AX65,AZ65,BB65,BD65,BF65,BH65,BJ65)</f>
        <v/>
      </c>
      <c r="BO65" s="129">
        <f>BL65/BL64</f>
        <v/>
      </c>
      <c r="BP65" s="134">
        <f>BN65/BN58</f>
        <v/>
      </c>
    </row>
    <row r="66">
      <c r="A66" s="118" t="inlineStr">
        <is>
          <t>Оформлен договор с НК</t>
        </is>
      </c>
      <c r="B66" s="111" t="n"/>
      <c r="C66" s="40">
        <f>B66/B65</f>
        <v/>
      </c>
      <c r="D66" s="25" t="n"/>
      <c r="E66" s="40">
        <f>D66/D65</f>
        <v/>
      </c>
      <c r="F66" s="25" t="n"/>
      <c r="G66" s="40">
        <f>F66/F65</f>
        <v/>
      </c>
      <c r="H66" s="25" t="n">
        <v>8</v>
      </c>
      <c r="I66" s="40">
        <f>H66/H65</f>
        <v/>
      </c>
      <c r="J66" s="25" t="n">
        <v>5</v>
      </c>
      <c r="K66" s="40">
        <f>J66/J65</f>
        <v/>
      </c>
      <c r="L66" s="25" t="n">
        <v>2</v>
      </c>
      <c r="M66" s="40">
        <f>L66/L65</f>
        <v/>
      </c>
      <c r="N66" s="25" t="n">
        <v>5</v>
      </c>
      <c r="O66" s="40">
        <f>N66/N65</f>
        <v/>
      </c>
      <c r="P66" s="25" t="n">
        <v>1</v>
      </c>
      <c r="Q66" s="40">
        <f>P66/P65</f>
        <v/>
      </c>
      <c r="R66" s="25" t="n">
        <v>3</v>
      </c>
      <c r="S66" s="40">
        <f>R66/R65</f>
        <v/>
      </c>
      <c r="T66" s="25" t="n">
        <v>3</v>
      </c>
      <c r="U66" s="40">
        <f>T66/T65</f>
        <v/>
      </c>
      <c r="V66" s="25" t="n">
        <v>4</v>
      </c>
      <c r="W66" s="40">
        <f>V66/V65</f>
        <v/>
      </c>
      <c r="X66" s="25" t="n">
        <v>1</v>
      </c>
      <c r="Y66" s="40">
        <f>X66/X65</f>
        <v/>
      </c>
      <c r="Z66" s="25" t="n">
        <v>3</v>
      </c>
      <c r="AA66" s="40">
        <f>Z66/Z65</f>
        <v/>
      </c>
      <c r="AB66" s="25" t="n">
        <v>5</v>
      </c>
      <c r="AC66" s="40">
        <f>AB66/AB65</f>
        <v/>
      </c>
      <c r="AD66" s="25" t="n">
        <v>3</v>
      </c>
      <c r="AE66" s="40">
        <f>AD66/AD65</f>
        <v/>
      </c>
      <c r="AF66" s="25" t="n">
        <v>4</v>
      </c>
      <c r="AG66" s="40">
        <f>AF66/AF65</f>
        <v/>
      </c>
      <c r="AH66" s="25" t="n">
        <v>4</v>
      </c>
      <c r="AI66" s="40">
        <f>AH66/AH65</f>
        <v/>
      </c>
      <c r="AJ66" s="25" t="n">
        <v>9</v>
      </c>
      <c r="AK66" s="40">
        <f>AJ66/AJ65</f>
        <v/>
      </c>
      <c r="AL66" s="25" t="n">
        <v>1</v>
      </c>
      <c r="AM66" s="40">
        <f>AL66/AL65</f>
        <v/>
      </c>
      <c r="AN66" s="25" t="n">
        <v>3</v>
      </c>
      <c r="AO66" s="40">
        <f>AN66/AN65</f>
        <v/>
      </c>
      <c r="AP66" s="25" t="n">
        <v>8</v>
      </c>
      <c r="AQ66" s="40">
        <f>AP66/AP65</f>
        <v/>
      </c>
      <c r="AR66" s="25" t="n">
        <v>8</v>
      </c>
      <c r="AS66" s="40">
        <f>AR66/AR65</f>
        <v/>
      </c>
      <c r="AT66" s="25" t="n">
        <v>6</v>
      </c>
      <c r="AU66" s="40">
        <f>AT66/AT65</f>
        <v/>
      </c>
      <c r="AV66" s="25" t="n">
        <v>5</v>
      </c>
      <c r="AW66" s="40">
        <f>AV66/AV65</f>
        <v/>
      </c>
      <c r="AX66" s="25" t="n">
        <v>5</v>
      </c>
      <c r="AY66" s="40">
        <f>AX66/AX65</f>
        <v/>
      </c>
      <c r="AZ66" s="25" t="n">
        <v>5</v>
      </c>
      <c r="BA66" s="40">
        <f>AZ66/AZ65</f>
        <v/>
      </c>
      <c r="BB66" s="25" t="n">
        <v>5</v>
      </c>
      <c r="BC66" s="40">
        <f>BB66/BB65</f>
        <v/>
      </c>
      <c r="BD66" s="25" t="n">
        <v>9</v>
      </c>
      <c r="BE66" s="40">
        <f>BD66/BD65</f>
        <v/>
      </c>
      <c r="BF66" s="25" t="n">
        <v>4</v>
      </c>
      <c r="BG66" s="40">
        <f>BF66/BF65</f>
        <v/>
      </c>
      <c r="BH66" s="25" t="n">
        <v>9</v>
      </c>
      <c r="BI66" s="40">
        <f>BH66/BH65</f>
        <v/>
      </c>
      <c r="BJ66" s="25" t="n">
        <v>7</v>
      </c>
      <c r="BK66" s="40">
        <f>BJ66/BJ65</f>
        <v/>
      </c>
      <c r="BL66" s="50">
        <f>AVERAGE(B66,D66,F66,H66,J66,L66,N66,P66,R66,T66,V66,X66,Z66,AB66,AD66,AF66,AH66,AJ66,AL66,AN66,AP66,AR66,AT66,AV66,AX66,AZ66,BB66,BD66,BF66,BH66,BJ66)</f>
        <v/>
      </c>
      <c r="BM66" s="126">
        <f>BL66/BL58</f>
        <v/>
      </c>
      <c r="BN66" s="50">
        <f>SUM(B66,D66,F66,H66,J66,L66,N66,P66,R66,T66,V66,X66,Z66,AB66,AD66,AF66,AH66,AJ66,AL66,AN66,AP66,AR66,AT66,AV66,AX66,AZ66,BB66,BD66,BF66,BH66,BJ66)</f>
        <v/>
      </c>
      <c r="BO66" s="128">
        <f>BL66/BL65</f>
        <v/>
      </c>
      <c r="BP66" s="33">
        <f>BN66/BN58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N75"/>
  <sheetViews>
    <sheetView topLeftCell="A36" zoomScale="70" zoomScaleNormal="70" workbookViewId="0">
      <pane xSplit="1" topLeftCell="B1" activePane="topRight" state="frozen"/>
      <selection pane="topRight" activeCell="B68" sqref="B68"/>
    </sheetView>
  </sheetViews>
  <sheetFormatPr baseColWidth="8" defaultRowHeight="15"/>
  <cols>
    <col width="78.7109375" customWidth="1" min="1" max="1"/>
    <col width="12.5703125" customWidth="1" min="2" max="2"/>
    <col width="10.28515625" bestFit="1" customWidth="1" min="3" max="3"/>
    <col width="12.5703125" customWidth="1" min="4" max="4"/>
    <col width="10.28515625" bestFit="1" customWidth="1" min="5" max="5"/>
    <col width="12.5703125" customWidth="1" min="6" max="6"/>
    <col width="10.28515625" bestFit="1" customWidth="1" min="7" max="7"/>
    <col width="12.5703125" customWidth="1" min="8" max="8"/>
    <col width="10.28515625" bestFit="1" customWidth="1" min="9" max="9"/>
    <col width="12.5703125" customWidth="1" min="10" max="10"/>
    <col width="10.140625" bestFit="1" customWidth="1" min="11" max="11"/>
    <col width="12.5703125" customWidth="1" min="12" max="12"/>
    <col width="10.28515625" bestFit="1" customWidth="1" min="13" max="13"/>
    <col width="12.5703125" customWidth="1" min="14" max="14"/>
    <col width="10.28515625" bestFit="1" customWidth="1" min="15" max="15"/>
    <col width="12.5703125" customWidth="1" min="16" max="16"/>
    <col width="10.28515625" bestFit="1" customWidth="1" min="17" max="17"/>
    <col width="12.5703125" customWidth="1" min="18" max="18"/>
    <col width="12.5703125" customWidth="1" min="20" max="20"/>
    <col width="12.5703125" customWidth="1" min="22" max="22"/>
    <col width="12.5703125" customWidth="1" min="24" max="24"/>
    <col width="12.5703125" customWidth="1" min="26" max="26"/>
    <col width="12.5703125" customWidth="1" min="28" max="28"/>
    <col width="12.5703125" customWidth="1" min="30" max="30"/>
    <col width="12.5703125" customWidth="1" min="32" max="32"/>
    <col width="12.5703125" customWidth="1" min="34" max="34"/>
    <col width="12.5703125" customWidth="1" min="36" max="36"/>
    <col width="12.5703125" customWidth="1" min="38" max="38"/>
    <col width="12.5703125" customWidth="1" min="40" max="40"/>
    <col width="9.28515625" customWidth="1" min="41" max="41"/>
    <col width="12.5703125" customWidth="1" min="42" max="42"/>
    <col width="12.5703125" customWidth="1" min="44" max="44"/>
    <col width="12.5703125" customWidth="1" min="46" max="46"/>
    <col width="12.5703125" customWidth="1" min="48" max="48"/>
    <col width="12.5703125" customWidth="1" min="50" max="50"/>
    <col width="12.5703125" customWidth="1" min="52" max="52"/>
    <col width="12.5703125" customWidth="1" min="54" max="54"/>
    <col width="12.5703125" customWidth="1" min="56" max="56"/>
    <col width="14.42578125" customWidth="1" style="15" min="58" max="58"/>
    <col width="13.140625" customWidth="1" style="66" min="59" max="59"/>
    <col width="15.140625" customWidth="1" style="15" min="60" max="60"/>
    <col width="20.42578125" customWidth="1" style="15" min="61" max="61"/>
    <col width="23.140625" customWidth="1" min="62" max="62"/>
  </cols>
  <sheetData>
    <row r="1" ht="15.75" customHeight="1" thickBot="1">
      <c r="A1" s="1" t="n"/>
      <c r="B1" s="2" t="n">
        <v>44593</v>
      </c>
      <c r="C1" s="3" t="inlineStr">
        <is>
          <t>Конверсия</t>
        </is>
      </c>
      <c r="D1" s="2" t="n">
        <v>44594</v>
      </c>
      <c r="E1" s="3" t="inlineStr">
        <is>
          <t>Конверсия</t>
        </is>
      </c>
      <c r="F1" s="2" t="n">
        <v>44595</v>
      </c>
      <c r="G1" s="3" t="inlineStr">
        <is>
          <t>Конверсия</t>
        </is>
      </c>
      <c r="H1" s="2" t="n">
        <v>44596</v>
      </c>
      <c r="I1" s="3" t="inlineStr">
        <is>
          <t>Конверсия</t>
        </is>
      </c>
      <c r="J1" s="2" t="n">
        <v>44597</v>
      </c>
      <c r="K1" s="3" t="inlineStr">
        <is>
          <t>Конверсия</t>
        </is>
      </c>
      <c r="L1" s="2" t="n">
        <v>44598</v>
      </c>
      <c r="M1" s="3" t="inlineStr">
        <is>
          <t>Конверсия</t>
        </is>
      </c>
      <c r="N1" s="2" t="n">
        <v>44599</v>
      </c>
      <c r="O1" s="3" t="inlineStr">
        <is>
          <t>Конверсия</t>
        </is>
      </c>
      <c r="P1" s="2" t="n">
        <v>44600</v>
      </c>
      <c r="Q1" s="3" t="inlineStr">
        <is>
          <t>Конверсия</t>
        </is>
      </c>
      <c r="R1" s="2" t="n">
        <v>44601</v>
      </c>
      <c r="S1" s="3" t="inlineStr">
        <is>
          <t>Конверсия</t>
        </is>
      </c>
      <c r="T1" s="2" t="n">
        <v>44602</v>
      </c>
      <c r="U1" s="3" t="inlineStr">
        <is>
          <t>Конверсия</t>
        </is>
      </c>
      <c r="V1" s="2" t="n">
        <v>44603</v>
      </c>
      <c r="W1" s="3" t="inlineStr">
        <is>
          <t>Конверсия</t>
        </is>
      </c>
      <c r="X1" s="2" t="n">
        <v>44604</v>
      </c>
      <c r="Y1" s="3" t="inlineStr">
        <is>
          <t>Конверсия</t>
        </is>
      </c>
      <c r="Z1" s="2" t="n">
        <v>44605</v>
      </c>
      <c r="AA1" s="3" t="inlineStr">
        <is>
          <t>Конверсия</t>
        </is>
      </c>
      <c r="AB1" s="2" t="n">
        <v>44606</v>
      </c>
      <c r="AC1" s="3" t="inlineStr">
        <is>
          <t>Конверсия</t>
        </is>
      </c>
      <c r="AD1" s="2" t="n">
        <v>44607</v>
      </c>
      <c r="AE1" s="3" t="inlineStr">
        <is>
          <t>Конверсия</t>
        </is>
      </c>
      <c r="AF1" s="2" t="n">
        <v>44608</v>
      </c>
      <c r="AG1" s="3" t="inlineStr">
        <is>
          <t>Конверсия</t>
        </is>
      </c>
      <c r="AH1" s="2" t="n">
        <v>44609</v>
      </c>
      <c r="AI1" s="3" t="inlineStr">
        <is>
          <t>Конверсия</t>
        </is>
      </c>
      <c r="AJ1" s="2" t="n">
        <v>44610</v>
      </c>
      <c r="AK1" s="3" t="inlineStr">
        <is>
          <t>Конверсия</t>
        </is>
      </c>
      <c r="AL1" s="2" t="n">
        <v>44611</v>
      </c>
      <c r="AM1" s="3" t="inlineStr">
        <is>
          <t>Конверсия</t>
        </is>
      </c>
      <c r="AN1" s="2" t="n">
        <v>44612</v>
      </c>
      <c r="AO1" s="3" t="inlineStr">
        <is>
          <t>Конверсия</t>
        </is>
      </c>
      <c r="AP1" s="2" t="n">
        <v>44613</v>
      </c>
      <c r="AQ1" s="3" t="inlineStr">
        <is>
          <t>Конверсия</t>
        </is>
      </c>
      <c r="AR1" s="2" t="n">
        <v>44614</v>
      </c>
      <c r="AS1" s="3" t="inlineStr">
        <is>
          <t>Конверсия</t>
        </is>
      </c>
      <c r="AT1" s="2" t="n">
        <v>44615</v>
      </c>
      <c r="AU1" s="3" t="inlineStr">
        <is>
          <t>Конверсия</t>
        </is>
      </c>
      <c r="AV1" s="2" t="n">
        <v>44616</v>
      </c>
      <c r="AW1" s="3" t="inlineStr">
        <is>
          <t>Конверсия</t>
        </is>
      </c>
      <c r="AX1" s="2" t="n">
        <v>44617</v>
      </c>
      <c r="AY1" s="3" t="inlineStr">
        <is>
          <t>Конверсия</t>
        </is>
      </c>
      <c r="AZ1" s="2" t="n">
        <v>44618</v>
      </c>
      <c r="BA1" s="3" t="inlineStr">
        <is>
          <t>Конверсия</t>
        </is>
      </c>
      <c r="BB1" s="2" t="n">
        <v>44619</v>
      </c>
      <c r="BC1" s="3" t="inlineStr">
        <is>
          <t>Конверсия</t>
        </is>
      </c>
      <c r="BD1" s="2" t="n">
        <v>44620</v>
      </c>
      <c r="BE1" s="3" t="inlineStr">
        <is>
          <t>Конверсия</t>
        </is>
      </c>
      <c r="BF1" s="4" t="inlineStr">
        <is>
          <t>Среднее в день</t>
        </is>
      </c>
      <c r="BG1" s="85" t="inlineStr">
        <is>
          <t>% конверсии</t>
        </is>
      </c>
      <c r="BH1" s="5" t="inlineStr">
        <is>
          <t>Сумма конверсий</t>
        </is>
      </c>
      <c r="BI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48" t="n"/>
      <c r="BG2" s="57" t="n"/>
      <c r="BH2" s="56" t="n"/>
      <c r="BI2" s="7" t="n"/>
    </row>
    <row r="3">
      <c r="A3" s="9" t="inlineStr">
        <is>
          <t>Посетители (Количество уникальных посетителей)</t>
        </is>
      </c>
      <c r="B3" s="18" t="n">
        <v>22540</v>
      </c>
      <c r="C3" s="44" t="n">
        <v>1</v>
      </c>
      <c r="D3" s="18" t="n">
        <v>20227</v>
      </c>
      <c r="E3" s="44" t="n">
        <v>1</v>
      </c>
      <c r="F3" s="18" t="n">
        <v>22429</v>
      </c>
      <c r="G3" s="44" t="n">
        <v>1</v>
      </c>
      <c r="H3" s="18" t="n">
        <v>21551</v>
      </c>
      <c r="I3" s="44" t="n">
        <v>1</v>
      </c>
      <c r="J3" s="18" t="n">
        <v>21491</v>
      </c>
      <c r="K3" s="44" t="n">
        <v>1</v>
      </c>
      <c r="L3" s="18" t="n">
        <v>21675</v>
      </c>
      <c r="M3" s="44" t="n">
        <v>1</v>
      </c>
      <c r="N3" s="18" t="n">
        <v>25654</v>
      </c>
      <c r="O3" s="44" t="n">
        <v>1</v>
      </c>
      <c r="P3" s="18" t="n">
        <v>24974</v>
      </c>
      <c r="Q3" s="44" t="n">
        <v>1</v>
      </c>
      <c r="R3" s="18" t="n">
        <v>24232</v>
      </c>
      <c r="S3" s="44" t="n">
        <v>1</v>
      </c>
      <c r="T3" s="18" t="n">
        <v>30411</v>
      </c>
      <c r="U3" s="44" t="n">
        <v>1</v>
      </c>
      <c r="V3" s="18" t="n">
        <v>34139</v>
      </c>
      <c r="W3" s="44" t="n">
        <v>1</v>
      </c>
      <c r="X3" s="18" t="n">
        <v>27747</v>
      </c>
      <c r="Y3" s="44" t="n">
        <v>1</v>
      </c>
      <c r="Z3" s="18" t="n">
        <v>22870</v>
      </c>
      <c r="AA3" s="44" t="n">
        <v>1</v>
      </c>
      <c r="AB3" s="18" t="n">
        <v>31903</v>
      </c>
      <c r="AC3" s="44" t="n">
        <v>1</v>
      </c>
      <c r="AD3" s="18" t="n">
        <v>35022</v>
      </c>
      <c r="AE3" s="44" t="n">
        <v>1</v>
      </c>
      <c r="AF3" s="18" t="n">
        <v>29161</v>
      </c>
      <c r="AG3" s="44" t="n">
        <v>1</v>
      </c>
      <c r="AH3" s="18" t="n">
        <v>27309</v>
      </c>
      <c r="AI3" s="44" t="n">
        <v>1</v>
      </c>
      <c r="AJ3" s="18" t="n">
        <v>27732</v>
      </c>
      <c r="AK3" s="44" t="n">
        <v>1</v>
      </c>
      <c r="AL3" s="138" t="n">
        <v>24465</v>
      </c>
      <c r="AM3" s="44" t="n">
        <v>1</v>
      </c>
      <c r="AN3" s="18" t="n">
        <v>21328</v>
      </c>
      <c r="AO3" s="44" t="n">
        <v>1</v>
      </c>
      <c r="AP3" s="18" t="n">
        <v>23939</v>
      </c>
      <c r="AQ3" s="44" t="n">
        <v>1</v>
      </c>
      <c r="AR3" s="18" t="n">
        <v>22348</v>
      </c>
      <c r="AS3" s="44" t="n">
        <v>1</v>
      </c>
      <c r="AT3" s="18" t="n">
        <v>17788</v>
      </c>
      <c r="AU3" s="44" t="n">
        <v>1</v>
      </c>
      <c r="AV3" s="18" t="n">
        <v>18393</v>
      </c>
      <c r="AW3" s="44" t="n">
        <v>1</v>
      </c>
      <c r="AX3" s="18" t="n">
        <v>21770</v>
      </c>
      <c r="AY3" s="44" t="n">
        <v>1</v>
      </c>
      <c r="AZ3" s="18" t="n">
        <v>18070</v>
      </c>
      <c r="BA3" s="44" t="n">
        <v>1</v>
      </c>
      <c r="BB3" s="18" t="n">
        <v>16794</v>
      </c>
      <c r="BC3" s="44" t="n">
        <v>1</v>
      </c>
      <c r="BD3" s="18" t="n">
        <v>21058</v>
      </c>
      <c r="BE3" s="44" t="n">
        <v>1</v>
      </c>
      <c r="BF3" s="49">
        <f>AVERAGE(B3,D3,F3,H3,J3,L3,N3,P3,R3,T3,V3,X3,Z3,AB3,AD3,AF3,AH3,AJ3,AL3,AN3,AP3,AR3,AT3,AV3,AX3,AZ3,BB3,BD3)</f>
        <v/>
      </c>
      <c r="BG3" s="58">
        <f>1</f>
        <v/>
      </c>
      <c r="BH3" s="49">
        <f>SUM(B3,D3,F3,H3,J3,L3,N3,P3,R3,T3,V3,X3,Z3,AB3,AD3,AF3,AH3,AJ3,AL3,AN3,AP3,AR3,AT3,AV3,AX3,AZ3,BB3,BD3)</f>
        <v/>
      </c>
      <c r="BI3" s="8" t="n"/>
    </row>
    <row r="4" ht="15.75" customHeight="1" thickBot="1">
      <c r="A4" s="9" t="inlineStr">
        <is>
          <t>Посетил ЛК (переход в ЛК/Целевые посетители)</t>
        </is>
      </c>
      <c r="B4" s="19" t="n">
        <v>8492</v>
      </c>
      <c r="C4" s="44">
        <f>B4/B3</f>
        <v/>
      </c>
      <c r="D4" s="19" t="n">
        <v>7809</v>
      </c>
      <c r="E4" s="44">
        <f>D4/D3</f>
        <v/>
      </c>
      <c r="F4" s="19" t="n">
        <v>8897</v>
      </c>
      <c r="G4" s="44">
        <f>F4/F3</f>
        <v/>
      </c>
      <c r="H4" s="19" t="n">
        <v>10099</v>
      </c>
      <c r="I4" s="44">
        <f>H4/H3</f>
        <v/>
      </c>
      <c r="J4" s="19" t="n">
        <v>8403</v>
      </c>
      <c r="K4" s="44">
        <f>J4/J3</f>
        <v/>
      </c>
      <c r="L4" s="19" t="n">
        <v>6633</v>
      </c>
      <c r="M4" s="44">
        <f>L4/L3</f>
        <v/>
      </c>
      <c r="N4" s="19" t="n">
        <v>9647</v>
      </c>
      <c r="O4" s="44">
        <f>N4/N3</f>
        <v/>
      </c>
      <c r="P4" s="19" t="n">
        <v>9689</v>
      </c>
      <c r="Q4" s="44">
        <f>P4/P3</f>
        <v/>
      </c>
      <c r="R4" s="19" t="n">
        <v>9607</v>
      </c>
      <c r="S4" s="44">
        <f>R4/R3</f>
        <v/>
      </c>
      <c r="T4" s="19" t="n">
        <v>15791</v>
      </c>
      <c r="U4" s="44">
        <f>T4/T3</f>
        <v/>
      </c>
      <c r="V4" s="19" t="n">
        <v>16320</v>
      </c>
      <c r="W4" s="44">
        <f>V4/V3</f>
        <v/>
      </c>
      <c r="X4" s="19" t="n">
        <v>12029</v>
      </c>
      <c r="Y4" s="44">
        <f>X4/X3</f>
        <v/>
      </c>
      <c r="Z4" s="18" t="n">
        <v>9325</v>
      </c>
      <c r="AA4" s="44">
        <f>Z4/Z3</f>
        <v/>
      </c>
      <c r="AB4" s="19" t="n">
        <v>15608</v>
      </c>
      <c r="AC4" s="44">
        <f>AB4/AB3</f>
        <v/>
      </c>
      <c r="AD4" s="19" t="n">
        <v>18907</v>
      </c>
      <c r="AE4" s="44">
        <f>AD4/AD3</f>
        <v/>
      </c>
      <c r="AF4" s="18" t="n">
        <v>14009</v>
      </c>
      <c r="AG4" s="44">
        <f>AF4/AF3</f>
        <v/>
      </c>
      <c r="AH4" s="19" t="n">
        <v>11476</v>
      </c>
      <c r="AI4" s="44">
        <f>AH4/AH3</f>
        <v/>
      </c>
      <c r="AJ4" s="19" t="n">
        <v>12040</v>
      </c>
      <c r="AK4" s="44">
        <f>AJ4/AJ3</f>
        <v/>
      </c>
      <c r="AL4" s="19" t="n">
        <v>9066</v>
      </c>
      <c r="AM4" s="44">
        <f>AL4/AL3</f>
        <v/>
      </c>
      <c r="AN4" s="19" t="n">
        <v>7800</v>
      </c>
      <c r="AO4" s="44">
        <f>AN4/AN3</f>
        <v/>
      </c>
      <c r="AP4" s="19" t="n">
        <v>9835</v>
      </c>
      <c r="AQ4" s="44">
        <f>AP4/AP3</f>
        <v/>
      </c>
      <c r="AR4" s="19" t="n">
        <v>9807</v>
      </c>
      <c r="AS4" s="44">
        <f>AR4/AR3</f>
        <v/>
      </c>
      <c r="AT4" s="19" t="n">
        <v>6764</v>
      </c>
      <c r="AU4" s="44">
        <f>AT4/AT3</f>
        <v/>
      </c>
      <c r="AV4" s="19" t="n">
        <v>7576</v>
      </c>
      <c r="AW4" s="44">
        <f>AV4/AV3</f>
        <v/>
      </c>
      <c r="AX4" s="19" t="n">
        <v>10139</v>
      </c>
      <c r="AY4" s="44">
        <f>AX4/AX3</f>
        <v/>
      </c>
      <c r="AZ4" s="19" t="n">
        <v>7303</v>
      </c>
      <c r="BA4" s="44">
        <f>AZ4/AZ3</f>
        <v/>
      </c>
      <c r="BB4" s="19" t="n">
        <v>6121</v>
      </c>
      <c r="BC4" s="44">
        <f>BB4/BB3</f>
        <v/>
      </c>
      <c r="BD4" s="19" t="n">
        <v>9328</v>
      </c>
      <c r="BE4" s="44">
        <f>BD4/BD3</f>
        <v/>
      </c>
      <c r="BF4" s="49">
        <f>AVERAGE(B4,D4,F4,H4,J4,L4,N4,P4,R4,T4,V4,X4,Z4,AB4,AD4,AF4,AH4,AJ4,AL4,AN4,AP4,AR4,AT4,AV4,AX4,AZ4,BB4,BD4)</f>
        <v/>
      </c>
      <c r="BG4" s="59">
        <f>BF4/BF3</f>
        <v/>
      </c>
      <c r="BH4" s="49">
        <f>SUM(B4,D4,F4,H4,J4,L4,N4,P4,R4,T4,V4,X4,Z4,AB4,AD4,AF4,AH4,AJ4,AL4,AN4,AP4,AR4,AT4,AV4,AX4,AZ4,BB4,BD4)</f>
        <v/>
      </c>
      <c r="BI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48" t="n"/>
      <c r="BG5" s="57" t="n"/>
      <c r="BH5" s="48" t="n"/>
      <c r="BI5" s="8" t="n"/>
    </row>
    <row r="6">
      <c r="A6" s="9" t="inlineStr">
        <is>
          <t>Клик по кнопке ЛК</t>
        </is>
      </c>
      <c r="B6" s="22" t="n">
        <v>3239</v>
      </c>
      <c r="C6" s="34">
        <f>B6/B3</f>
        <v/>
      </c>
      <c r="D6" s="19" t="n">
        <v>3039</v>
      </c>
      <c r="E6" s="34">
        <f>D6/D3</f>
        <v/>
      </c>
      <c r="F6" s="19" t="n">
        <v>3447</v>
      </c>
      <c r="G6" s="34">
        <f>F6/F3</f>
        <v/>
      </c>
      <c r="H6" s="19" t="n">
        <v>4585</v>
      </c>
      <c r="I6" s="34">
        <f>H6/H3</f>
        <v/>
      </c>
      <c r="J6" s="19" t="n">
        <v>3722</v>
      </c>
      <c r="K6" s="34">
        <f>J6/J3</f>
        <v/>
      </c>
      <c r="L6" s="19" t="n">
        <v>2741</v>
      </c>
      <c r="M6" s="34">
        <f>L6/L3</f>
        <v/>
      </c>
      <c r="N6" s="19" t="n">
        <v>4499</v>
      </c>
      <c r="O6" s="34">
        <f>N6/N3</f>
        <v/>
      </c>
      <c r="P6" s="19" t="n">
        <v>4425</v>
      </c>
      <c r="Q6" s="34">
        <f>P6/P3</f>
        <v/>
      </c>
      <c r="R6" s="19" t="n">
        <v>4075</v>
      </c>
      <c r="S6" s="34">
        <f>R6/R3</f>
        <v/>
      </c>
      <c r="T6" s="19" t="n">
        <v>6426</v>
      </c>
      <c r="U6" s="34">
        <f>T6/T3</f>
        <v/>
      </c>
      <c r="V6" s="19" t="n">
        <v>7378</v>
      </c>
      <c r="W6" s="34">
        <f>V6/V3</f>
        <v/>
      </c>
      <c r="X6" s="19" t="n">
        <v>5200</v>
      </c>
      <c r="Y6" s="34">
        <f>X6/X3</f>
        <v/>
      </c>
      <c r="Z6" s="19" t="n">
        <v>3675</v>
      </c>
      <c r="AA6" s="34">
        <f>Z6/Z3</f>
        <v/>
      </c>
      <c r="AB6" s="19" t="n">
        <v>6483</v>
      </c>
      <c r="AC6" s="34">
        <f>AB6/AB3</f>
        <v/>
      </c>
      <c r="AD6" s="19" t="n">
        <v>8032</v>
      </c>
      <c r="AE6" s="34">
        <f>AD6/AD3</f>
        <v/>
      </c>
      <c r="AF6" s="19" t="n">
        <v>5899</v>
      </c>
      <c r="AG6" s="34">
        <f>AF6/AF3</f>
        <v/>
      </c>
      <c r="AH6" s="19" t="n">
        <v>4845</v>
      </c>
      <c r="AI6" s="34">
        <f>AH6/AH3</f>
        <v/>
      </c>
      <c r="AJ6" s="19" t="n">
        <v>5721</v>
      </c>
      <c r="AK6" s="34">
        <f>AJ6/AJ3</f>
        <v/>
      </c>
      <c r="AL6" s="19" t="n">
        <v>4270</v>
      </c>
      <c r="AM6" s="34">
        <f>AL6/AL3</f>
        <v/>
      </c>
      <c r="AN6" s="19" t="n">
        <v>3665</v>
      </c>
      <c r="AO6" s="34">
        <f>AN6/AN3</f>
        <v/>
      </c>
      <c r="AP6" s="19" t="n">
        <v>3976</v>
      </c>
      <c r="AQ6" s="34">
        <f>AP6/AP3</f>
        <v/>
      </c>
      <c r="AR6" s="19" t="n">
        <v>3765</v>
      </c>
      <c r="AS6" s="34">
        <f>AR6/AR3</f>
        <v/>
      </c>
      <c r="AT6" s="19" t="n">
        <v>2642</v>
      </c>
      <c r="AU6" s="34">
        <f>AT6/AT3</f>
        <v/>
      </c>
      <c r="AV6" s="19" t="n">
        <v>2556</v>
      </c>
      <c r="AW6" s="34">
        <f>AV6/AV3</f>
        <v/>
      </c>
      <c r="AX6" s="19" t="n">
        <v>3441</v>
      </c>
      <c r="AY6" s="34">
        <f>AX6/AX3</f>
        <v/>
      </c>
      <c r="AZ6" s="19" t="n">
        <v>2656</v>
      </c>
      <c r="BA6" s="34">
        <f>AZ6/AZ3</f>
        <v/>
      </c>
      <c r="BB6" s="19" t="n">
        <v>2313</v>
      </c>
      <c r="BC6" s="34">
        <f>BB6/BB3</f>
        <v/>
      </c>
      <c r="BD6" s="19" t="n">
        <v>3599</v>
      </c>
      <c r="BE6" s="34">
        <f>BD6/BD3</f>
        <v/>
      </c>
      <c r="BF6" s="49">
        <f>AVERAGE(B6,D6,F6,H6,J6,L6,N6,P6,R6,T6,V6,X6,Z6,AB6,AD6,AF6,AH6,AJ6,AL6,AN6,AP6,AR6,AT6,AV6,AX6,AZ6,BB6,BD6)</f>
        <v/>
      </c>
      <c r="BG6" s="59">
        <f>BF6/BF3</f>
        <v/>
      </c>
      <c r="BH6" s="49">
        <f>SUM(B6,D6,F6,H6,J6,L6,N6,P6,R6,T6,V6,X6,Z6,AB6,AD6,AF6,AH6,AJ6,AL6,AN6,AP6,AR6,AT6,AV6,AX6,AZ6,BB6,BD6)</f>
        <v/>
      </c>
      <c r="BI6" s="8" t="n"/>
    </row>
    <row r="7">
      <c r="A7" s="9" t="inlineStr">
        <is>
          <t>Нажал "Продолжить"</t>
        </is>
      </c>
      <c r="B7" s="22" t="n">
        <v>2673</v>
      </c>
      <c r="C7" s="34">
        <f>B7/B6</f>
        <v/>
      </c>
      <c r="D7" s="19" t="n">
        <v>2535</v>
      </c>
      <c r="E7" s="34">
        <f>D7/D6</f>
        <v/>
      </c>
      <c r="F7" s="19" t="n">
        <v>2949</v>
      </c>
      <c r="G7" s="34">
        <f>F7/F6</f>
        <v/>
      </c>
      <c r="H7" s="19" t="n">
        <v>3791</v>
      </c>
      <c r="I7" s="34">
        <f>H7/H6</f>
        <v/>
      </c>
      <c r="J7" s="19" t="n">
        <v>3064</v>
      </c>
      <c r="K7" s="34">
        <f>J7/J6</f>
        <v/>
      </c>
      <c r="L7" s="19" t="n">
        <v>2295</v>
      </c>
      <c r="M7" s="34">
        <f>L7/L6</f>
        <v/>
      </c>
      <c r="N7" s="19" t="n">
        <v>3762</v>
      </c>
      <c r="O7" s="34">
        <f>N7/N6</f>
        <v/>
      </c>
      <c r="P7" s="19" t="n">
        <v>3731</v>
      </c>
      <c r="Q7" s="34">
        <f>P7/P6</f>
        <v/>
      </c>
      <c r="R7" s="19" t="n">
        <v>3433</v>
      </c>
      <c r="S7" s="34">
        <f>R7/R6</f>
        <v/>
      </c>
      <c r="T7" s="19" t="n">
        <v>5309</v>
      </c>
      <c r="U7" s="34">
        <f>T7/T6</f>
        <v/>
      </c>
      <c r="V7" s="19" t="n">
        <v>6247</v>
      </c>
      <c r="W7" s="34">
        <f>V7/V6</f>
        <v/>
      </c>
      <c r="X7" s="19" t="n">
        <v>4364</v>
      </c>
      <c r="Y7" s="34">
        <f>X7/X6</f>
        <v/>
      </c>
      <c r="Z7" s="19" t="n">
        <v>2984</v>
      </c>
      <c r="AA7" s="34">
        <f>Z7/Z6</f>
        <v/>
      </c>
      <c r="AB7" s="19" t="n">
        <v>5299</v>
      </c>
      <c r="AC7" s="34">
        <f>AB7/AB6</f>
        <v/>
      </c>
      <c r="AD7" s="19" t="n">
        <v>6414</v>
      </c>
      <c r="AE7" s="34">
        <f>AD7/AD6</f>
        <v/>
      </c>
      <c r="AF7" s="19" t="n">
        <v>4861</v>
      </c>
      <c r="AG7" s="34">
        <f>AF7/AF6</f>
        <v/>
      </c>
      <c r="AH7" s="19" t="n">
        <v>4061</v>
      </c>
      <c r="AI7" s="34">
        <f>AH7/AH6</f>
        <v/>
      </c>
      <c r="AJ7" s="19" t="n">
        <v>4804</v>
      </c>
      <c r="AK7" s="34">
        <f>AJ7/AJ6</f>
        <v/>
      </c>
      <c r="AL7" s="19" t="n">
        <v>3558</v>
      </c>
      <c r="AM7" s="34">
        <f>AL7/AL6</f>
        <v/>
      </c>
      <c r="AN7" s="19" t="n">
        <v>3011</v>
      </c>
      <c r="AO7" s="34">
        <f>AN7/AN6</f>
        <v/>
      </c>
      <c r="AP7" s="19" t="n">
        <v>3372</v>
      </c>
      <c r="AQ7" s="34">
        <f>AP7/AP6</f>
        <v/>
      </c>
      <c r="AR7" s="19" t="n">
        <v>3143</v>
      </c>
      <c r="AS7" s="34">
        <f>AR7/AR6</f>
        <v/>
      </c>
      <c r="AT7" s="19" t="n">
        <v>2240</v>
      </c>
      <c r="AU7" s="34">
        <f>AT7/AT6</f>
        <v/>
      </c>
      <c r="AV7" s="19" t="n">
        <v>2113</v>
      </c>
      <c r="AW7" s="34">
        <f>AV7/AV6</f>
        <v/>
      </c>
      <c r="AX7" s="19" t="n">
        <v>2824</v>
      </c>
      <c r="AY7" s="34">
        <f>AX7/AX6</f>
        <v/>
      </c>
      <c r="AZ7" s="19" t="n">
        <v>2189</v>
      </c>
      <c r="BA7" s="34">
        <f>AZ7/AZ6</f>
        <v/>
      </c>
      <c r="BB7" s="19" t="n">
        <v>1974</v>
      </c>
      <c r="BC7" s="34">
        <f>BB7/BB6</f>
        <v/>
      </c>
      <c r="BD7" s="19" t="n">
        <v>2988</v>
      </c>
      <c r="BE7" s="34">
        <f>BD7/BD6</f>
        <v/>
      </c>
      <c r="BF7" s="49">
        <f>AVERAGE(B7,D7,F7,H7,J7,L7,N7,P7,R7,T7,V7,X7,Z7,AB7,AD7,AF7,AH7,AJ7,AL7,AN7,AP7,AR7,AT7,AV7,AX7,AZ7,BB7,BD7)</f>
        <v/>
      </c>
      <c r="BG7" s="59">
        <f>BF7/BF6</f>
        <v/>
      </c>
      <c r="BH7" s="49">
        <f>SUM(B7,D7,F7,H7,J7,L7,N7,P7,R7,T7,V7,X7,Z7,AB7,AD7,AF7,AH7,AJ7,AL7,AN7,AP7,AR7,AT7,AV7,AX7,AZ7,BB7,BD7)</f>
        <v/>
      </c>
      <c r="BI7" s="8" t="n"/>
    </row>
    <row r="8" ht="15.75" customHeight="1" thickBot="1">
      <c r="A8" s="9" t="inlineStr">
        <is>
          <t>Зашёл в ЛК</t>
        </is>
      </c>
      <c r="B8" s="22" t="n">
        <v>2144</v>
      </c>
      <c r="C8" s="34">
        <f>B8/B6</f>
        <v/>
      </c>
      <c r="D8" s="19" t="n">
        <v>2068</v>
      </c>
      <c r="E8" s="34">
        <f>D8/D6</f>
        <v/>
      </c>
      <c r="F8" s="19" t="n">
        <v>2484</v>
      </c>
      <c r="G8" s="34">
        <f>F8/F6</f>
        <v/>
      </c>
      <c r="H8" s="19" t="n">
        <v>3240</v>
      </c>
      <c r="I8" s="34">
        <f>H8/H6</f>
        <v/>
      </c>
      <c r="J8" s="19" t="n">
        <v>2563</v>
      </c>
      <c r="K8" s="34">
        <f>J8/J6</f>
        <v/>
      </c>
      <c r="L8" s="19" t="n">
        <v>1832</v>
      </c>
      <c r="M8" s="34">
        <f>L8/L6</f>
        <v/>
      </c>
      <c r="N8" s="19" t="n">
        <v>3154</v>
      </c>
      <c r="O8" s="34">
        <f>N8/N6</f>
        <v/>
      </c>
      <c r="P8" s="19" t="n">
        <v>3047</v>
      </c>
      <c r="Q8" s="34">
        <f>P8/P6</f>
        <v/>
      </c>
      <c r="R8" s="19" t="n">
        <v>2765</v>
      </c>
      <c r="S8" s="34">
        <f>R8/R6</f>
        <v/>
      </c>
      <c r="T8" s="19" t="n">
        <v>4538</v>
      </c>
      <c r="U8" s="34">
        <f>T8/T6</f>
        <v/>
      </c>
      <c r="V8" s="19" t="n">
        <v>5518</v>
      </c>
      <c r="W8" s="34">
        <f>V8/V6</f>
        <v/>
      </c>
      <c r="X8" s="19" t="n">
        <v>3840</v>
      </c>
      <c r="Y8" s="34">
        <f>X8/X6</f>
        <v/>
      </c>
      <c r="Z8" s="19" t="n">
        <v>2460</v>
      </c>
      <c r="AA8" s="34">
        <f>Z8/Z6</f>
        <v/>
      </c>
      <c r="AB8" s="19" t="n">
        <v>4625</v>
      </c>
      <c r="AC8" s="34">
        <f>AB8/AB6</f>
        <v/>
      </c>
      <c r="AD8" s="19" t="n">
        <v>5633</v>
      </c>
      <c r="AE8" s="34">
        <f>AD8/AD6</f>
        <v/>
      </c>
      <c r="AF8" s="19" t="n">
        <v>4153</v>
      </c>
      <c r="AG8" s="34">
        <f>AF8/AF6</f>
        <v/>
      </c>
      <c r="AH8" s="19" t="n">
        <v>3393</v>
      </c>
      <c r="AI8" s="34">
        <f>AH8/AH6</f>
        <v/>
      </c>
      <c r="AJ8" s="19" t="n">
        <v>3658</v>
      </c>
      <c r="AK8" s="34">
        <f>AJ8/AJ6</f>
        <v/>
      </c>
      <c r="AL8" s="19" t="n">
        <v>2598</v>
      </c>
      <c r="AM8" s="34">
        <f>AL8/AL6</f>
        <v/>
      </c>
      <c r="AN8" s="19" t="n">
        <v>2147</v>
      </c>
      <c r="AO8" s="34">
        <f>AN8/AN6</f>
        <v/>
      </c>
      <c r="AP8" s="19" t="n">
        <v>2791</v>
      </c>
      <c r="AQ8" s="34">
        <f>AP8/AP6</f>
        <v/>
      </c>
      <c r="AR8" s="19" t="n">
        <v>2601</v>
      </c>
      <c r="AS8" s="34">
        <f>AR8/AR6</f>
        <v/>
      </c>
      <c r="AT8" s="19" t="n">
        <v>1705</v>
      </c>
      <c r="AU8" s="34">
        <f>AT8/AT6</f>
        <v/>
      </c>
      <c r="AV8" s="19" t="n">
        <v>1636</v>
      </c>
      <c r="AW8" s="34">
        <f>AV8/AV6</f>
        <v/>
      </c>
      <c r="AX8" s="19" t="n">
        <v>2268</v>
      </c>
      <c r="AY8" s="34">
        <f>AX8/AX6</f>
        <v/>
      </c>
      <c r="AZ8" s="19" t="n">
        <v>1698</v>
      </c>
      <c r="BA8" s="34">
        <f>AZ8/AZ6</f>
        <v/>
      </c>
      <c r="BB8" s="19" t="n">
        <v>1453</v>
      </c>
      <c r="BC8" s="34">
        <f>BB8/BB6</f>
        <v/>
      </c>
      <c r="BD8" s="19" t="n">
        <v>2299</v>
      </c>
      <c r="BE8" s="34">
        <f>BD8/BD6</f>
        <v/>
      </c>
      <c r="BF8" s="50">
        <f>AVERAGE(B8,D8,F8,H8,J8,L8,N8,P8,R8,T8,V8,X8,Z8,AB8,AD8,AF8,AH8,AJ8,AL8,AN8,AP8,AR8,AT8,AV8,AX8,AZ8,BB8,BD8)</f>
        <v/>
      </c>
      <c r="BG8" s="62">
        <f>BF8/BF6</f>
        <v/>
      </c>
      <c r="BH8" s="50">
        <f>SUM(B8,D8,F8,H8,J8,L8,N8,P8,R8,T8,V8,X8,Z8,AB8,AD8,AF8,AH8,AJ8,AL8,AN8,AP8,AR8,AT8,AV8,AX8,AZ8,BB8,BD8)</f>
        <v/>
      </c>
      <c r="BI8" s="8" t="n"/>
    </row>
    <row r="9" ht="15.75" customHeight="1" thickBot="1">
      <c r="A9" s="10" t="inlineStr">
        <is>
          <t>Мы не знакомы — заблокированные (Клик по кнопке ЛК = 100%)</t>
        </is>
      </c>
      <c r="B9" s="23" t="n">
        <v>1</v>
      </c>
      <c r="C9" s="35">
        <f>B9/B6</f>
        <v/>
      </c>
      <c r="D9" s="23" t="n">
        <v>1</v>
      </c>
      <c r="E9" s="35">
        <f>D9/D6</f>
        <v/>
      </c>
      <c r="F9" s="23" t="n"/>
      <c r="G9" s="35">
        <f>F9/F6</f>
        <v/>
      </c>
      <c r="H9" s="23" t="n"/>
      <c r="I9" s="35">
        <f>H9/H6</f>
        <v/>
      </c>
      <c r="J9" s="23" t="n"/>
      <c r="K9" s="35">
        <f>J9/J6</f>
        <v/>
      </c>
      <c r="L9" s="23" t="n"/>
      <c r="M9" s="35">
        <f>L9/L6</f>
        <v/>
      </c>
      <c r="N9" s="23" t="n"/>
      <c r="O9" s="35">
        <f>N9/N6</f>
        <v/>
      </c>
      <c r="P9" s="23" t="n"/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/>
      <c r="W9" s="35">
        <f>V9/V6</f>
        <v/>
      </c>
      <c r="X9" s="23" t="n"/>
      <c r="Y9" s="35">
        <f>X9/X6</f>
        <v/>
      </c>
      <c r="Z9" s="23" t="n">
        <v>1</v>
      </c>
      <c r="AA9" s="35">
        <f>Z9/Z6</f>
        <v/>
      </c>
      <c r="AB9" s="23" t="n"/>
      <c r="AC9" s="35">
        <f>AB9/AB6</f>
        <v/>
      </c>
      <c r="AD9" s="23" t="n"/>
      <c r="AE9" s="35">
        <f>AD9/AD6</f>
        <v/>
      </c>
      <c r="AF9" s="23" t="n">
        <v>1</v>
      </c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>
        <v>1</v>
      </c>
      <c r="AQ9" s="35">
        <f>AP9/AP6</f>
        <v/>
      </c>
      <c r="AR9" s="23" t="n"/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/>
      <c r="AY9" s="35">
        <f>AX9/AX6</f>
        <v/>
      </c>
      <c r="AZ9" s="23" t="n"/>
      <c r="BA9" s="35">
        <f>AZ9/AZ6</f>
        <v/>
      </c>
      <c r="BB9" s="23" t="n">
        <v>1</v>
      </c>
      <c r="BC9" s="35">
        <f>BB9/BB6</f>
        <v/>
      </c>
      <c r="BD9" s="23" t="n">
        <v>2</v>
      </c>
      <c r="BE9" s="35">
        <f>BD9/BD6</f>
        <v/>
      </c>
      <c r="BF9" s="49">
        <f>AVERAGE(B9,D9,F9,H9,J9,L9,N9,P9,R9,T9,V9,X9,Z9,AB9,AD9,AF9,AH9,AJ9,AL9,AN9,AP9,AR9,AT9,AV9,AX9,AZ9,BB9,BD9)</f>
        <v/>
      </c>
      <c r="BG9" s="59">
        <f>BF9/BF6</f>
        <v/>
      </c>
      <c r="BH9" s="49">
        <f>SUM(B9,D9,F9,H9,J9,L9,N9,P9,R9,T9,V9,X9,Z9,AB9,AD9,AF9,AH9,AJ9,AL9,AN9,AP9,AR9,AT9,AV9,AX9,AZ9,BB9,BD9)</f>
        <v/>
      </c>
      <c r="BI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48" t="n"/>
      <c r="BG10" s="57" t="n"/>
      <c r="BH10" s="48" t="n"/>
      <c r="BK10" s="8" t="n"/>
    </row>
    <row r="11">
      <c r="A11" s="9" t="inlineStr">
        <is>
          <t>Нажал на кнопку "Внести платёж"</t>
        </is>
      </c>
      <c r="B11" s="19" t="n">
        <v>2038</v>
      </c>
      <c r="C11" s="36">
        <f>B11/B4</f>
        <v/>
      </c>
      <c r="D11" s="19" t="n">
        <v>1931</v>
      </c>
      <c r="E11" s="36">
        <f>D11/D4</f>
        <v/>
      </c>
      <c r="F11" s="19" t="n">
        <v>2547</v>
      </c>
      <c r="G11" s="36">
        <f>F11/F4</f>
        <v/>
      </c>
      <c r="H11" s="19" t="n">
        <v>3100</v>
      </c>
      <c r="I11" s="36">
        <f>H11/H4</f>
        <v/>
      </c>
      <c r="J11" s="19" t="n">
        <v>2075</v>
      </c>
      <c r="K11" s="36">
        <f>J11/J4</f>
        <v/>
      </c>
      <c r="L11" s="19" t="n">
        <v>1327</v>
      </c>
      <c r="M11" s="36">
        <f>L11/L4</f>
        <v/>
      </c>
      <c r="N11" s="19" t="n">
        <v>2303</v>
      </c>
      <c r="O11" s="36">
        <f>N11/N4</f>
        <v/>
      </c>
      <c r="P11" s="19" t="n">
        <v>2590</v>
      </c>
      <c r="Q11" s="36">
        <f>P11/P4</f>
        <v/>
      </c>
      <c r="R11" s="19" t="n">
        <v>2436</v>
      </c>
      <c r="S11" s="36">
        <f>R11/R4</f>
        <v/>
      </c>
      <c r="T11" s="19" t="n">
        <v>5732</v>
      </c>
      <c r="U11" s="36">
        <f>T11/T4</f>
        <v/>
      </c>
      <c r="V11" s="19" t="n">
        <v>5941</v>
      </c>
      <c r="W11" s="36">
        <f>V11/V4</f>
        <v/>
      </c>
      <c r="X11" s="19" t="n">
        <v>3279</v>
      </c>
      <c r="Y11" s="36">
        <f>X11/X4</f>
        <v/>
      </c>
      <c r="Z11" s="19" t="n">
        <v>1976</v>
      </c>
      <c r="AA11" s="36">
        <f>Z11/Z4</f>
        <v/>
      </c>
      <c r="AB11" s="19" t="n">
        <v>4296</v>
      </c>
      <c r="AC11" s="36">
        <f>AB11/AB4</f>
        <v/>
      </c>
      <c r="AD11" s="19" t="n">
        <v>6046</v>
      </c>
      <c r="AE11" s="36">
        <f>AD11/AD4</f>
        <v/>
      </c>
      <c r="AF11" s="19" t="n">
        <v>3734</v>
      </c>
      <c r="AG11" s="36">
        <f>AF11/AF4</f>
        <v/>
      </c>
      <c r="AH11" s="19" t="n">
        <v>2749</v>
      </c>
      <c r="AI11" s="36">
        <f>AH11/AH4</f>
        <v/>
      </c>
      <c r="AJ11" s="19" t="n">
        <v>2977</v>
      </c>
      <c r="AK11" s="36">
        <f>AJ11/AJ4</f>
        <v/>
      </c>
      <c r="AL11" s="19" t="n">
        <v>1732</v>
      </c>
      <c r="AM11" s="36">
        <f>AL11/AL4</f>
        <v/>
      </c>
      <c r="AN11" s="19" t="n">
        <v>1306</v>
      </c>
      <c r="AO11" s="36">
        <f>AN11/AN4</f>
        <v/>
      </c>
      <c r="AP11" s="22" t="n">
        <v>2340</v>
      </c>
      <c r="AQ11" s="36">
        <f>AP11/AP4</f>
        <v/>
      </c>
      <c r="AR11" s="19" t="n">
        <v>2457</v>
      </c>
      <c r="AS11" s="36">
        <f>AR11/AR4</f>
        <v/>
      </c>
      <c r="AT11" s="19" t="n">
        <v>1352</v>
      </c>
      <c r="AU11" s="36">
        <f>AT11/AT4</f>
        <v/>
      </c>
      <c r="AV11" s="19" t="n">
        <v>1751</v>
      </c>
      <c r="AW11" s="36">
        <f>AV11/AV4</f>
        <v/>
      </c>
      <c r="AX11" s="19" t="n">
        <v>3190</v>
      </c>
      <c r="AY11" s="36">
        <f>AX11/AX4</f>
        <v/>
      </c>
      <c r="AZ11" s="19" t="n">
        <v>1572</v>
      </c>
      <c r="BA11" s="36">
        <f>AZ11/AZ4</f>
        <v/>
      </c>
      <c r="BB11" s="19" t="n">
        <v>1096</v>
      </c>
      <c r="BC11" s="36">
        <f>BB11/BB4</f>
        <v/>
      </c>
      <c r="BD11" s="19" t="n">
        <v>2431</v>
      </c>
      <c r="BE11" s="36">
        <f>BD11/BD4</f>
        <v/>
      </c>
      <c r="BF11" s="49">
        <f>AVERAGE(B11,D11,F11,H11,J11,L11,N11,P11,R11,T11,V11,X11,Z11,AB11,AD11,AF11,AH11,AJ11,AL11,AN11,AP11,AR11,AT11,AV11,AX11,AZ11,BB11,BD11)</f>
        <v/>
      </c>
      <c r="BG11" s="59">
        <f>BF11/BF4</f>
        <v/>
      </c>
      <c r="BH11" s="49">
        <f>SUM(B11,D11,F11,H11,J11,L11,N11,P11,R11,T11,V11,X11,Z11,AB11,AD11,AF11,AH11,AJ11,AL11,AN11,AP11,AR11,AT11,AV11,AX11,AZ11,BB11,BD11)</f>
        <v/>
      </c>
      <c r="BK11" s="8" t="n"/>
    </row>
    <row r="12">
      <c r="A12" s="9" t="inlineStr">
        <is>
          <t>Подтвердил сумму платежа</t>
        </is>
      </c>
      <c r="B12" s="19" t="n">
        <v>1683</v>
      </c>
      <c r="C12" s="36">
        <f>B12/B11</f>
        <v/>
      </c>
      <c r="D12" s="19" t="n">
        <v>1586</v>
      </c>
      <c r="E12" s="36">
        <f>D12/D11</f>
        <v/>
      </c>
      <c r="F12" s="19" t="n">
        <v>2131</v>
      </c>
      <c r="G12" s="36">
        <f>F12/F11</f>
        <v/>
      </c>
      <c r="H12" s="19" t="n">
        <v>2664</v>
      </c>
      <c r="I12" s="36">
        <f>H12/H11</f>
        <v/>
      </c>
      <c r="J12" s="19" t="n">
        <v>1666</v>
      </c>
      <c r="K12" s="36">
        <f>J12/J11</f>
        <v/>
      </c>
      <c r="L12" s="19" t="n">
        <v>1063</v>
      </c>
      <c r="M12" s="36">
        <f>L12/L11</f>
        <v/>
      </c>
      <c r="N12" s="19" t="n">
        <v>1911</v>
      </c>
      <c r="O12" s="36">
        <f>N12/N11</f>
        <v/>
      </c>
      <c r="P12" s="19" t="n">
        <v>2153</v>
      </c>
      <c r="Q12" s="36">
        <f>P12/P11</f>
        <v/>
      </c>
      <c r="R12" s="19" t="n">
        <v>2013</v>
      </c>
      <c r="S12" s="36">
        <f>R12/R11</f>
        <v/>
      </c>
      <c r="T12" s="19" t="n">
        <v>5038</v>
      </c>
      <c r="U12" s="36">
        <f>T12/T11</f>
        <v/>
      </c>
      <c r="V12" s="19" t="n">
        <v>5204</v>
      </c>
      <c r="W12" s="36">
        <f>V12/V11</f>
        <v/>
      </c>
      <c r="X12" s="19" t="n">
        <v>2774</v>
      </c>
      <c r="Y12" s="36">
        <f>X12/X11</f>
        <v/>
      </c>
      <c r="Z12" s="19" t="n">
        <v>1612</v>
      </c>
      <c r="AA12" s="36">
        <f>Z12/Z11</f>
        <v/>
      </c>
      <c r="AB12" s="19" t="n">
        <v>3711</v>
      </c>
      <c r="AC12" s="36">
        <f>AB12/AB11</f>
        <v/>
      </c>
      <c r="AD12" s="19" t="n">
        <v>5192</v>
      </c>
      <c r="AE12" s="36">
        <f>AD12/AD11</f>
        <v/>
      </c>
      <c r="AF12" s="19" t="n">
        <v>3228</v>
      </c>
      <c r="AG12" s="36">
        <f>AF12/AF11</f>
        <v/>
      </c>
      <c r="AH12" s="19" t="n">
        <v>2336</v>
      </c>
      <c r="AI12" s="36">
        <f>AH12/AH11</f>
        <v/>
      </c>
      <c r="AJ12" s="19" t="n">
        <v>2520</v>
      </c>
      <c r="AK12" s="36">
        <f>AJ12/AJ11</f>
        <v/>
      </c>
      <c r="AL12" s="19" t="n">
        <v>1408</v>
      </c>
      <c r="AM12" s="36">
        <f>AL12/AL11</f>
        <v/>
      </c>
      <c r="AN12" s="19" t="n">
        <v>1042</v>
      </c>
      <c r="AO12" s="36">
        <f>AN12/AN11</f>
        <v/>
      </c>
      <c r="AP12" s="22" t="n">
        <v>2004</v>
      </c>
      <c r="AQ12" s="36">
        <f>AP12/AP11</f>
        <v/>
      </c>
      <c r="AR12" s="19" t="n">
        <v>2116</v>
      </c>
      <c r="AS12" s="36">
        <f>AR12/AR11</f>
        <v/>
      </c>
      <c r="AT12" s="19" t="n">
        <v>1147</v>
      </c>
      <c r="AU12" s="36">
        <f>AT12/AT11</f>
        <v/>
      </c>
      <c r="AV12" s="19" t="n">
        <v>1475</v>
      </c>
      <c r="AW12" s="36">
        <f>AV12/AV11</f>
        <v/>
      </c>
      <c r="AX12" s="19" t="n">
        <v>2803</v>
      </c>
      <c r="AY12" s="36">
        <f>AX12/AX11</f>
        <v/>
      </c>
      <c r="AZ12" s="19" t="n">
        <v>1323</v>
      </c>
      <c r="BA12" s="36">
        <f>AZ12/AZ11</f>
        <v/>
      </c>
      <c r="BB12" s="19" t="n">
        <v>876</v>
      </c>
      <c r="BC12" s="36">
        <f>BB12/BB11</f>
        <v/>
      </c>
      <c r="BD12" s="19" t="n">
        <v>2085</v>
      </c>
      <c r="BE12" s="36">
        <f>BD12/BD11</f>
        <v/>
      </c>
      <c r="BF12" s="49">
        <f>AVERAGE(B12,D12,F12,H12,J12,L12,N12,P12,R12,T12,V12,X12,Z12,AB12,AD12,AF12,AH12,AJ12,AL12,AN12,AP12,AR12,AT12,AV12,AX12,AZ12,BB12,BD12)</f>
        <v/>
      </c>
      <c r="BG12" s="59">
        <f>BF12/BF11</f>
        <v/>
      </c>
      <c r="BH12" s="49">
        <f>SUM(B12,D12,F12,H12,J12,L12,N12,P12,R12,T12,V12,X12,Z12,AB12,AD12,AF12,AH12,AJ12,AL12,AN12,AP12,AR12,AT12,AV12,AX12,AZ12,BB12,BD12)</f>
        <v/>
      </c>
      <c r="BK12" s="8" t="n"/>
    </row>
    <row r="13">
      <c r="A13" s="9" t="inlineStr">
        <is>
          <t>Нажал "Готово" в окне успешной оплаты</t>
        </is>
      </c>
      <c r="B13" s="19" t="n">
        <v>942</v>
      </c>
      <c r="C13" s="36">
        <f>B13/B11</f>
        <v/>
      </c>
      <c r="D13" s="19" t="n">
        <v>913</v>
      </c>
      <c r="E13" s="36">
        <f>D13/D11</f>
        <v/>
      </c>
      <c r="F13" s="19" t="n">
        <v>1245</v>
      </c>
      <c r="G13" s="36">
        <f>F13/F11</f>
        <v/>
      </c>
      <c r="H13" s="19" t="n">
        <v>1555</v>
      </c>
      <c r="I13" s="36">
        <f>H13/H11</f>
        <v/>
      </c>
      <c r="J13" s="19" t="n">
        <v>992</v>
      </c>
      <c r="K13" s="36">
        <f>J13/J11</f>
        <v/>
      </c>
      <c r="L13" s="19" t="n">
        <v>638</v>
      </c>
      <c r="M13" s="36">
        <f>L13/L11</f>
        <v/>
      </c>
      <c r="N13" s="19" t="n">
        <v>1117</v>
      </c>
      <c r="O13" s="36">
        <f>N13/N11</f>
        <v/>
      </c>
      <c r="P13" s="19" t="n">
        <v>1282</v>
      </c>
      <c r="Q13" s="36">
        <f>P13/P11</f>
        <v/>
      </c>
      <c r="R13" s="19" t="n">
        <v>1154</v>
      </c>
      <c r="S13" s="36">
        <f>R13/R11</f>
        <v/>
      </c>
      <c r="T13" s="19" t="n">
        <v>2888</v>
      </c>
      <c r="U13" s="36">
        <f>T13/T11</f>
        <v/>
      </c>
      <c r="V13" s="19" t="n">
        <v>3130</v>
      </c>
      <c r="W13" s="36">
        <f>V13/V11</f>
        <v/>
      </c>
      <c r="X13" s="19" t="n">
        <v>1708</v>
      </c>
      <c r="Y13" s="36">
        <f>X13/X11</f>
        <v/>
      </c>
      <c r="Z13" s="19" t="n">
        <v>969</v>
      </c>
      <c r="AA13" s="36">
        <f>Z13/Z11</f>
        <v/>
      </c>
      <c r="AB13" s="19" t="n">
        <v>2205</v>
      </c>
      <c r="AC13" s="36">
        <f>AB13/AB11</f>
        <v/>
      </c>
      <c r="AD13" s="19" t="n">
        <v>3081</v>
      </c>
      <c r="AE13" s="36">
        <f>AD13/AD11</f>
        <v/>
      </c>
      <c r="AF13" s="19" t="n">
        <v>1940</v>
      </c>
      <c r="AG13" s="36">
        <f>AF13/AF11</f>
        <v/>
      </c>
      <c r="AH13" s="19" t="n">
        <v>1390</v>
      </c>
      <c r="AI13" s="36">
        <f>AH13/AH11</f>
        <v/>
      </c>
      <c r="AJ13" s="19" t="n">
        <v>986</v>
      </c>
      <c r="AK13" s="36">
        <f>AJ13/AJ11</f>
        <v/>
      </c>
      <c r="AL13" s="19" t="n">
        <v>803</v>
      </c>
      <c r="AM13" s="36">
        <f>AL13/AL11</f>
        <v/>
      </c>
      <c r="AN13" s="19" t="n">
        <v>609</v>
      </c>
      <c r="AO13" s="36">
        <f>AN13/AN11</f>
        <v/>
      </c>
      <c r="AP13" s="22" t="n">
        <v>1178</v>
      </c>
      <c r="AQ13" s="36">
        <f>AP13/AP11</f>
        <v/>
      </c>
      <c r="AR13" s="19" t="n">
        <v>1246</v>
      </c>
      <c r="AS13" s="36">
        <f>AR13/AR11</f>
        <v/>
      </c>
      <c r="AT13" s="19" t="n">
        <v>695</v>
      </c>
      <c r="AU13" s="36">
        <f>AT13/AT11</f>
        <v/>
      </c>
      <c r="AV13" s="19" t="n">
        <v>866</v>
      </c>
      <c r="AW13" s="36">
        <f>AV13/AV11</f>
        <v/>
      </c>
      <c r="AX13" s="19" t="n">
        <v>1628</v>
      </c>
      <c r="AY13" s="36">
        <f>AX13/AX11</f>
        <v/>
      </c>
      <c r="AZ13" s="19" t="n">
        <v>752</v>
      </c>
      <c r="BA13" s="36">
        <f>AZ13/AZ11</f>
        <v/>
      </c>
      <c r="BB13" s="19" t="n">
        <v>501</v>
      </c>
      <c r="BC13" s="36">
        <f>BB13/BB11</f>
        <v/>
      </c>
      <c r="BD13" s="19" t="n">
        <v>1237</v>
      </c>
      <c r="BE13" s="36">
        <f>BD13/BD11</f>
        <v/>
      </c>
      <c r="BF13" s="49">
        <f>AVERAGE(B13,D13,F13,H13,J13,L13,N13,P13,R13,T13,V13,X13,Z13,AB13,AD13,AF13,AH13,AJ13,AL13,AN13,AP13,AR13,AT13,AV13,AX13,AZ13,BB13,BD13)</f>
        <v/>
      </c>
      <c r="BG13" s="59">
        <f>BF13/BF11</f>
        <v/>
      </c>
      <c r="BH13" s="49">
        <f>SUM(B13,D13,F13,H13,J13,L13,N13,P13,R13,T13,V13,X13,Z13,AB13,AD13,AF13,AH13,AJ13,AL13,AN13,AP13,AR13,AT13,AV13,AX13,AZ13,BB13,BD13)</f>
        <v/>
      </c>
      <c r="BK13" s="8" t="n"/>
    </row>
    <row r="14" ht="15.75" customHeight="1" thickBot="1">
      <c r="A14" s="84" t="inlineStr">
        <is>
          <t>Перешёл на страницу "Успешная оплата"</t>
        </is>
      </c>
      <c r="B14" s="19" t="n">
        <v>289</v>
      </c>
      <c r="C14" s="37">
        <f>B14/B11</f>
        <v/>
      </c>
      <c r="D14" s="19" t="n">
        <v>289</v>
      </c>
      <c r="E14" s="37">
        <f>D14/D11</f>
        <v/>
      </c>
      <c r="F14" s="19" t="n">
        <v>398</v>
      </c>
      <c r="G14" s="37">
        <f>F14/F11</f>
        <v/>
      </c>
      <c r="H14" s="19" t="n">
        <v>454</v>
      </c>
      <c r="I14" s="37">
        <f>H14/H11</f>
        <v/>
      </c>
      <c r="J14" s="19" t="n">
        <v>304</v>
      </c>
      <c r="K14" s="37">
        <f>J14/J11</f>
        <v/>
      </c>
      <c r="L14" s="19" t="n">
        <v>211</v>
      </c>
      <c r="M14" s="37">
        <f>L14/L11</f>
        <v/>
      </c>
      <c r="N14" s="19" t="n">
        <v>390</v>
      </c>
      <c r="O14" s="37">
        <f>N14/N11</f>
        <v/>
      </c>
      <c r="P14" s="19" t="n">
        <v>362</v>
      </c>
      <c r="Q14" s="37">
        <f>P14/P11</f>
        <v/>
      </c>
      <c r="R14" s="19" t="n">
        <v>350</v>
      </c>
      <c r="S14" s="37">
        <f>R14/R11</f>
        <v/>
      </c>
      <c r="T14" s="19" t="n">
        <v>816</v>
      </c>
      <c r="U14" s="37">
        <f>T14/T11</f>
        <v/>
      </c>
      <c r="V14" s="19" t="n">
        <v>996</v>
      </c>
      <c r="W14" s="37">
        <f>V14/V11</f>
        <v/>
      </c>
      <c r="X14" s="19" t="n">
        <v>551</v>
      </c>
      <c r="Y14" s="37">
        <f>X14/X11</f>
        <v/>
      </c>
      <c r="Z14" s="19" t="n">
        <v>317</v>
      </c>
      <c r="AA14" s="37">
        <f>Z14/Z11</f>
        <v/>
      </c>
      <c r="AB14" s="19" t="n">
        <v>693</v>
      </c>
      <c r="AC14" s="37">
        <f>AB14/AB11</f>
        <v/>
      </c>
      <c r="AD14" s="19" t="n">
        <v>995</v>
      </c>
      <c r="AE14" s="37">
        <f>AD14/AD11</f>
        <v/>
      </c>
      <c r="AF14" s="19" t="n">
        <v>604</v>
      </c>
      <c r="AG14" s="37">
        <f>AF14/AF11</f>
        <v/>
      </c>
      <c r="AH14" s="19" t="n">
        <v>428</v>
      </c>
      <c r="AI14" s="37">
        <f>AH14/AH11</f>
        <v/>
      </c>
      <c r="AJ14" s="19" t="n">
        <v>307</v>
      </c>
      <c r="AK14" s="37">
        <f>AJ14/AJ11</f>
        <v/>
      </c>
      <c r="AL14" s="19" t="n">
        <v>227</v>
      </c>
      <c r="AM14" s="37">
        <f>AL14/AL11</f>
        <v/>
      </c>
      <c r="AN14" s="19" t="n">
        <v>177</v>
      </c>
      <c r="AO14" s="37">
        <f>AN14/AN11</f>
        <v/>
      </c>
      <c r="AP14" s="22" t="n">
        <v>360</v>
      </c>
      <c r="AQ14" s="37">
        <f>AP14/AP11</f>
        <v/>
      </c>
      <c r="AR14" s="19" t="n">
        <v>366</v>
      </c>
      <c r="AS14" s="37">
        <f>AR14/AR11</f>
        <v/>
      </c>
      <c r="AT14" s="19" t="n">
        <v>224</v>
      </c>
      <c r="AU14" s="37">
        <f>AT14/AT11</f>
        <v/>
      </c>
      <c r="AV14" s="19" t="n">
        <v>253</v>
      </c>
      <c r="AW14" s="37">
        <f>AV14/AV11</f>
        <v/>
      </c>
      <c r="AX14" s="19" t="n">
        <v>472</v>
      </c>
      <c r="AY14" s="37">
        <f>AX14/AX11</f>
        <v/>
      </c>
      <c r="AZ14" s="19" t="n">
        <v>239</v>
      </c>
      <c r="BA14" s="37">
        <f>AZ14/AZ11</f>
        <v/>
      </c>
      <c r="BB14" s="19" t="n">
        <v>152</v>
      </c>
      <c r="BC14" s="37">
        <f>BB14/BB11</f>
        <v/>
      </c>
      <c r="BD14" s="19" t="n">
        <v>367</v>
      </c>
      <c r="BE14" s="37">
        <f>BD14/BD11</f>
        <v/>
      </c>
      <c r="BF14" s="50">
        <f>AVERAGE(B14,D14,F14,H14,J14,L14,N14,P14,R14,T14,V14,X14,Z14,AB14,AD14,AF14,AH14,AJ14,AL14,AN14,AP14,AR14,AT14,AV14,AX14,AZ14,BB14,BD14)</f>
        <v/>
      </c>
      <c r="BG14" s="62">
        <f>BF14/BF11</f>
        <v/>
      </c>
      <c r="BH14" s="50">
        <f>SUM(B14,D14,F14,H14,J14,L14,N14,P14,R14,T14,V14,X14,Z14,AB14,AD14,AF14,AH14,AJ14,AL14,AN14,AP14,AR14,AT14,AV14,AX14,AZ14,BB14,BD14)</f>
        <v/>
      </c>
      <c r="BK14" s="8" t="n"/>
    </row>
    <row r="15" ht="15.75" customHeight="1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4" t="inlineStr">
        <is>
          <t>Среднее в день</t>
        </is>
      </c>
      <c r="BG15" s="85" t="inlineStr">
        <is>
          <t>% конверсии</t>
        </is>
      </c>
      <c r="BH15" s="5" t="inlineStr">
        <is>
          <t>Сумма конверсий</t>
        </is>
      </c>
      <c r="BI15" s="5" t="inlineStr">
        <is>
          <t>Конверсия шага</t>
        </is>
      </c>
      <c r="BJ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1599</v>
      </c>
      <c r="C16" s="44">
        <f>B16/B4</f>
        <v/>
      </c>
      <c r="D16" s="19" t="n">
        <v>1560</v>
      </c>
      <c r="E16" s="44">
        <f>D16/D4</f>
        <v/>
      </c>
      <c r="F16" s="19" t="n">
        <v>1474</v>
      </c>
      <c r="G16" s="44">
        <f>F16/F4</f>
        <v/>
      </c>
      <c r="H16" s="19" t="n">
        <v>1764</v>
      </c>
      <c r="I16" s="44">
        <f>H16/H4</f>
        <v/>
      </c>
      <c r="J16" s="19" t="n">
        <v>1596</v>
      </c>
      <c r="K16" s="44">
        <f>J16/J4</f>
        <v/>
      </c>
      <c r="L16" s="19" t="n">
        <v>1409</v>
      </c>
      <c r="M16" s="44">
        <f>L16/L4</f>
        <v/>
      </c>
      <c r="N16" s="19" t="n">
        <v>1510</v>
      </c>
      <c r="O16" s="44">
        <f>N16/N4</f>
        <v/>
      </c>
      <c r="P16" s="19" t="n">
        <v>1412</v>
      </c>
      <c r="Q16" s="44">
        <f>P16/P4</f>
        <v/>
      </c>
      <c r="R16" s="19" t="n">
        <v>1459</v>
      </c>
      <c r="S16" s="44">
        <f>R16/R4</f>
        <v/>
      </c>
      <c r="T16" s="19" t="n">
        <v>1700</v>
      </c>
      <c r="U16" s="44">
        <f>T16/T4</f>
        <v/>
      </c>
      <c r="V16" s="19" t="n">
        <v>1905</v>
      </c>
      <c r="W16" s="44">
        <f>V16/V4</f>
        <v/>
      </c>
      <c r="X16" s="19" t="n">
        <v>1716</v>
      </c>
      <c r="Y16" s="44">
        <f>X16/X4</f>
        <v/>
      </c>
      <c r="Z16" s="19" t="n">
        <v>1529</v>
      </c>
      <c r="AA16" s="44">
        <f>Z16/Z4</f>
        <v/>
      </c>
      <c r="AB16" s="19" t="n">
        <v>1781</v>
      </c>
      <c r="AC16" s="44">
        <f>AB16/AB4</f>
        <v/>
      </c>
      <c r="AD16" s="22" t="n">
        <v>2119</v>
      </c>
      <c r="AE16" s="44">
        <f>AD16/AD4</f>
        <v/>
      </c>
      <c r="AF16" s="22" t="n">
        <v>1957</v>
      </c>
      <c r="AG16" s="44">
        <f>AF16/AF4</f>
        <v/>
      </c>
      <c r="AH16" s="22" t="n">
        <v>1856</v>
      </c>
      <c r="AI16" s="44">
        <f>AH16/AH4</f>
        <v/>
      </c>
      <c r="AJ16" s="22" t="n">
        <v>1916</v>
      </c>
      <c r="AK16" s="44">
        <f>AJ16/AJ4</f>
        <v/>
      </c>
      <c r="AL16" s="22" t="n">
        <v>1755</v>
      </c>
      <c r="AM16" s="44">
        <f>AL16/AL4</f>
        <v/>
      </c>
      <c r="AN16" s="22" t="n">
        <v>1616</v>
      </c>
      <c r="AO16" s="44">
        <f>AN16/AN4</f>
        <v/>
      </c>
      <c r="AP16" s="22" t="n">
        <v>1975</v>
      </c>
      <c r="AQ16" s="44">
        <f>AP16/AP4</f>
        <v/>
      </c>
      <c r="AR16" s="22" t="n">
        <v>2260</v>
      </c>
      <c r="AS16" s="44">
        <f>AR16/AR4</f>
        <v/>
      </c>
      <c r="AT16" s="22" t="n">
        <v>1865</v>
      </c>
      <c r="AU16" s="44">
        <f>AT16/AT4</f>
        <v/>
      </c>
      <c r="AV16" s="22" t="n">
        <v>1921</v>
      </c>
      <c r="AW16" s="44">
        <f>AV16/AV4</f>
        <v/>
      </c>
      <c r="AX16" s="22" t="n">
        <v>1930</v>
      </c>
      <c r="AY16" s="44">
        <f>AX16/AX4</f>
        <v/>
      </c>
      <c r="AZ16" s="22" t="n">
        <v>1631</v>
      </c>
      <c r="BA16" s="44">
        <f>AZ16/AZ4</f>
        <v/>
      </c>
      <c r="BB16" s="22" t="n">
        <v>1471</v>
      </c>
      <c r="BC16" s="44">
        <f>BB16/BB4</f>
        <v/>
      </c>
      <c r="BD16" s="22" t="n">
        <v>1879</v>
      </c>
      <c r="BE16" s="44">
        <f>BD16/BD4</f>
        <v/>
      </c>
      <c r="BF16" s="49">
        <f>AVERAGE(B16,D16,F16,H16,J16,L16,N16,P16,R16,T16,V16,X16,Z16,AB16,AD16,AF16,AH16,AJ16,AL16,AN16,AP16,AR16,AT16,AV16,AX16,AZ16,BB16,BD16)</f>
        <v/>
      </c>
      <c r="BG16" s="60">
        <f>BF16/BF4</f>
        <v/>
      </c>
      <c r="BH16" s="49">
        <f>SUM(B16,D16,F16,H16,J16,L16,N16,P16,R16,T16,V16,X16,Z16,AB16,AD16,AF16,AH16,AJ16,AL16,AN16,AP16,AR16,AT16,AV16,AX16,AZ16,BB16,BD16)</f>
        <v/>
      </c>
      <c r="BI16" s="32" t="n">
        <v>1</v>
      </c>
      <c r="BJ16" s="32">
        <f>BH16/BH4</f>
        <v/>
      </c>
      <c r="BM16" s="68" t="n"/>
    </row>
    <row r="17">
      <c r="A17" s="9" t="inlineStr">
        <is>
          <t>Кликнул все чекбоксы, нажал "Начать оформление"</t>
        </is>
      </c>
      <c r="B17" s="19" t="n">
        <v>1199</v>
      </c>
      <c r="C17" s="38">
        <f>B17/B16</f>
        <v/>
      </c>
      <c r="D17" s="19" t="n">
        <v>1201</v>
      </c>
      <c r="E17" s="38">
        <f>D17/D16</f>
        <v/>
      </c>
      <c r="F17" s="19" t="n">
        <v>1107</v>
      </c>
      <c r="G17" s="38">
        <f>F17/F16</f>
        <v/>
      </c>
      <c r="H17" s="19" t="n">
        <v>1301</v>
      </c>
      <c r="I17" s="38">
        <f>H17/H16</f>
        <v/>
      </c>
      <c r="J17" s="19" t="n">
        <v>1187</v>
      </c>
      <c r="K17" s="44">
        <f>J17/J16</f>
        <v/>
      </c>
      <c r="L17" s="19" t="n">
        <v>1036</v>
      </c>
      <c r="M17" s="38">
        <f>L17/L16</f>
        <v/>
      </c>
      <c r="N17" s="19" t="n">
        <v>1139</v>
      </c>
      <c r="O17" s="38">
        <f>N17/N16</f>
        <v/>
      </c>
      <c r="P17" s="19" t="n">
        <v>1023</v>
      </c>
      <c r="Q17" s="38">
        <f>P17/P16</f>
        <v/>
      </c>
      <c r="R17" s="19" t="n">
        <v>1052</v>
      </c>
      <c r="S17" s="44">
        <f>R17/R16</f>
        <v/>
      </c>
      <c r="T17" s="19" t="n">
        <v>1178</v>
      </c>
      <c r="U17" s="44">
        <f>T17/T16</f>
        <v/>
      </c>
      <c r="V17" s="19" t="n">
        <v>1374</v>
      </c>
      <c r="W17" s="44">
        <f>V17/V16</f>
        <v/>
      </c>
      <c r="X17" s="19" t="n">
        <v>1285</v>
      </c>
      <c r="Y17" s="44">
        <f>X17/X16</f>
        <v/>
      </c>
      <c r="Z17" s="19" t="n">
        <v>1119</v>
      </c>
      <c r="AA17" s="44">
        <f>Z17/Z16</f>
        <v/>
      </c>
      <c r="AB17" s="19" t="n">
        <v>1356</v>
      </c>
      <c r="AC17" s="44">
        <f>AB17/AB16</f>
        <v/>
      </c>
      <c r="AD17" s="22" t="n">
        <v>1555</v>
      </c>
      <c r="AE17" s="44">
        <f>AD17/AD16</f>
        <v/>
      </c>
      <c r="AF17" s="22" t="n">
        <v>1449</v>
      </c>
      <c r="AG17" s="44">
        <f>AF17/AF16</f>
        <v/>
      </c>
      <c r="AH17" s="22" t="n">
        <v>1410</v>
      </c>
      <c r="AI17" s="44">
        <f>AH17/AH16</f>
        <v/>
      </c>
      <c r="AJ17" s="22" t="n">
        <v>1447</v>
      </c>
      <c r="AK17" s="44">
        <f>AJ17/AJ16</f>
        <v/>
      </c>
      <c r="AL17" s="22" t="n">
        <v>1320</v>
      </c>
      <c r="AM17" s="44">
        <f>AL17/AL16</f>
        <v/>
      </c>
      <c r="AN17" s="22" t="n">
        <v>1201</v>
      </c>
      <c r="AO17" s="44">
        <f>AN17/AN16</f>
        <v/>
      </c>
      <c r="AP17" s="22" t="n">
        <v>1475</v>
      </c>
      <c r="AQ17" s="44">
        <f>AP17/AP16</f>
        <v/>
      </c>
      <c r="AR17" s="22" t="n">
        <v>1718</v>
      </c>
      <c r="AS17" s="44">
        <f>AR17/AR16</f>
        <v/>
      </c>
      <c r="AT17" s="22" t="n">
        <v>1431</v>
      </c>
      <c r="AU17" s="44">
        <f>AT17/AT16</f>
        <v/>
      </c>
      <c r="AV17" s="22" t="n">
        <v>1343</v>
      </c>
      <c r="AW17" s="44">
        <f>AV17/AV16</f>
        <v/>
      </c>
      <c r="AX17" s="22" t="n">
        <v>1466</v>
      </c>
      <c r="AY17" s="44">
        <f>AX17/AX16</f>
        <v/>
      </c>
      <c r="AZ17" s="22" t="n">
        <v>1227</v>
      </c>
      <c r="BA17" s="44">
        <f>AZ17/AZ16</f>
        <v/>
      </c>
      <c r="BB17" s="22" t="n">
        <v>1117</v>
      </c>
      <c r="BC17" s="44">
        <f>BB17/BB16</f>
        <v/>
      </c>
      <c r="BD17" s="22" t="n">
        <v>1448</v>
      </c>
      <c r="BE17" s="44">
        <f>BD17/BD16</f>
        <v/>
      </c>
      <c r="BF17" s="49">
        <f>AVERAGE(B17,D17,F17,H17,J17,L17,N17,P17,R17,T17,V17,X17,Z17,AB17,AD17,AF17,AH17,AJ17,AL17,AN17,AP17,AR17,AT17,AV17,AX17,AZ17,BB17,BD17)</f>
        <v/>
      </c>
      <c r="BG17" s="60">
        <f>BF17/BF16</f>
        <v/>
      </c>
      <c r="BH17" s="49">
        <f>SUM(B17,D17,F17,H17,J17,L17,N17,P17,R17,T17,V17,X17,Z17,AB17,AD17,AF17,AH17,AJ17,AL17,AN17,AP17,AR17,AT17,AV17,AX17,AZ17,BB17,BD17)</f>
        <v/>
      </c>
      <c r="BI17" s="32">
        <f>BF17/BF16</f>
        <v/>
      </c>
      <c r="BJ17" s="32">
        <f>BH17/BH4</f>
        <v/>
      </c>
      <c r="BM17" s="67" t="n"/>
    </row>
    <row r="18">
      <c r="A18" s="9" t="inlineStr">
        <is>
          <t>Шаг 1 "Выбор карты"</t>
        </is>
      </c>
      <c r="B18" s="19" t="n">
        <v>1041</v>
      </c>
      <c r="C18" s="38">
        <f>B18/B16</f>
        <v/>
      </c>
      <c r="D18" s="19" t="n">
        <v>1106</v>
      </c>
      <c r="E18" s="38">
        <f>D18/D16</f>
        <v/>
      </c>
      <c r="F18" s="19" t="n">
        <v>1030</v>
      </c>
      <c r="G18" s="38">
        <f>F18/F16</f>
        <v/>
      </c>
      <c r="H18" s="19" t="n">
        <v>1190</v>
      </c>
      <c r="I18" s="38">
        <f>H18/H16</f>
        <v/>
      </c>
      <c r="J18" s="19" t="n">
        <v>1095</v>
      </c>
      <c r="K18" s="44">
        <f>J18/J16</f>
        <v/>
      </c>
      <c r="L18" s="19" t="n">
        <v>950</v>
      </c>
      <c r="M18" s="38">
        <f>L18/L16</f>
        <v/>
      </c>
      <c r="N18" s="19" t="n">
        <v>1064</v>
      </c>
      <c r="O18" s="38">
        <f>N18/N16</f>
        <v/>
      </c>
      <c r="P18" s="19" t="n">
        <v>949</v>
      </c>
      <c r="Q18" s="38">
        <f>P18/P16</f>
        <v/>
      </c>
      <c r="R18" s="19" t="n">
        <v>972</v>
      </c>
      <c r="S18" s="44">
        <f>R18/R16</f>
        <v/>
      </c>
      <c r="T18" s="19" t="n">
        <v>1092</v>
      </c>
      <c r="U18" s="44">
        <f>T18/T16</f>
        <v/>
      </c>
      <c r="V18" s="19" t="n">
        <v>1298</v>
      </c>
      <c r="W18" s="44">
        <f>V18/V16</f>
        <v/>
      </c>
      <c r="X18" s="19" t="n">
        <v>1207</v>
      </c>
      <c r="Y18" s="44">
        <f>X18/X16</f>
        <v/>
      </c>
      <c r="Z18" s="19" t="n">
        <v>1039</v>
      </c>
      <c r="AA18" s="44">
        <f>Z18/Z16</f>
        <v/>
      </c>
      <c r="AB18" s="19" t="n">
        <v>1265</v>
      </c>
      <c r="AC18" s="44">
        <f>AB18/AB16</f>
        <v/>
      </c>
      <c r="AD18" s="22" t="n">
        <v>1444</v>
      </c>
      <c r="AE18" s="44">
        <f>AD18/AD16</f>
        <v/>
      </c>
      <c r="AF18" s="22" t="n">
        <v>1339</v>
      </c>
      <c r="AG18" s="44">
        <f>AF18/AF16</f>
        <v/>
      </c>
      <c r="AH18" s="22" t="n">
        <v>1312</v>
      </c>
      <c r="AI18" s="44">
        <f>AH18/AH16</f>
        <v/>
      </c>
      <c r="AJ18" s="22" t="n">
        <v>1350</v>
      </c>
      <c r="AK18" s="44">
        <f>AJ18/AJ16</f>
        <v/>
      </c>
      <c r="AL18" s="22" t="n">
        <v>1239</v>
      </c>
      <c r="AM18" s="44">
        <f>AL18/AL16</f>
        <v/>
      </c>
      <c r="AN18" s="22" t="n">
        <v>1121</v>
      </c>
      <c r="AO18" s="44">
        <f>AN18/AN16</f>
        <v/>
      </c>
      <c r="AP18" s="22" t="n">
        <v>1381</v>
      </c>
      <c r="AQ18" s="44">
        <f>AP18/AP16</f>
        <v/>
      </c>
      <c r="AR18" s="22" t="n">
        <v>1583</v>
      </c>
      <c r="AS18" s="44">
        <f>AR18/AR16</f>
        <v/>
      </c>
      <c r="AT18" s="22" t="n">
        <v>1328</v>
      </c>
      <c r="AU18" s="44">
        <f>AT18/AT16</f>
        <v/>
      </c>
      <c r="AV18" s="22" t="n">
        <v>1251</v>
      </c>
      <c r="AW18" s="44">
        <f>AV18/AV16</f>
        <v/>
      </c>
      <c r="AX18" s="22" t="n">
        <v>1389</v>
      </c>
      <c r="AY18" s="44">
        <f>AX18/AX16</f>
        <v/>
      </c>
      <c r="AZ18" s="22" t="n">
        <v>1131</v>
      </c>
      <c r="BA18" s="44">
        <f>AZ18/AZ16</f>
        <v/>
      </c>
      <c r="BB18" s="22" t="n">
        <v>1057</v>
      </c>
      <c r="BC18" s="44">
        <f>BB18/BB16</f>
        <v/>
      </c>
      <c r="BD18" s="22" t="n">
        <v>1346</v>
      </c>
      <c r="BE18" s="44">
        <f>BD18/BD16</f>
        <v/>
      </c>
      <c r="BF18" s="49">
        <f>AVERAGE(B18,D18,F18,H18,J18,L18,N18,P18,R18,T18,V18,X18,Z18,AB18,AD18,AF18,AH18,AJ18,AL18,AN18,AP18,AR18,AT18,AV18,AX18,AZ18,BB18,BD18)</f>
        <v/>
      </c>
      <c r="BG18" s="60">
        <f>BF18/BF16</f>
        <v/>
      </c>
      <c r="BH18" s="49">
        <f>SUM(B18,D18,F18,H18,J18,L18,N18,P18,R18,T18,V18,X18,Z18,AB18,AD18,AF18,AH18,AJ18,AL18,AN18,AP18,AR18,AT18,AV18,AX18,AZ18,BB18,BD18)</f>
        <v/>
      </c>
      <c r="BI18" s="32">
        <f>BF18/BF17</f>
        <v/>
      </c>
      <c r="BJ18" s="32">
        <f>BH18/BH4</f>
        <v/>
      </c>
      <c r="BM18" s="67" t="n"/>
    </row>
    <row r="19" ht="15.75" customHeight="1" thickBot="1">
      <c r="A19" s="9" t="inlineStr">
        <is>
          <t>Шаг 2 "Подписать договор"</t>
        </is>
      </c>
      <c r="B19" s="19" t="n">
        <v>968</v>
      </c>
      <c r="C19" s="39">
        <f>B19/B16</f>
        <v/>
      </c>
      <c r="D19" s="19" t="n">
        <v>1033</v>
      </c>
      <c r="E19" s="39">
        <f>D19/D16</f>
        <v/>
      </c>
      <c r="F19" s="19" t="n">
        <v>983</v>
      </c>
      <c r="G19" s="39">
        <f>F19/F16</f>
        <v/>
      </c>
      <c r="H19" s="19" t="n">
        <v>1114</v>
      </c>
      <c r="I19" s="39">
        <f>H19/H16</f>
        <v/>
      </c>
      <c r="J19" s="19" t="n">
        <v>1017</v>
      </c>
      <c r="K19" s="45">
        <f>J19/J16</f>
        <v/>
      </c>
      <c r="L19" s="19" t="n">
        <v>877</v>
      </c>
      <c r="M19" s="39">
        <f>L19/L16</f>
        <v/>
      </c>
      <c r="N19" s="19" t="n">
        <v>1006</v>
      </c>
      <c r="O19" s="39">
        <f>N19/N16</f>
        <v/>
      </c>
      <c r="P19" s="19" t="n">
        <v>895</v>
      </c>
      <c r="Q19" s="39">
        <f>P19/P16</f>
        <v/>
      </c>
      <c r="R19" s="19" t="n">
        <v>921</v>
      </c>
      <c r="S19" s="45">
        <f>R19/R16</f>
        <v/>
      </c>
      <c r="T19" s="19" t="n">
        <v>1042</v>
      </c>
      <c r="U19" s="45">
        <f>T19/T16</f>
        <v/>
      </c>
      <c r="V19" s="19" t="n">
        <v>1207</v>
      </c>
      <c r="W19" s="45">
        <f>V19/V16</f>
        <v/>
      </c>
      <c r="X19" s="19" t="n">
        <v>1139</v>
      </c>
      <c r="Y19" s="45">
        <f>X19/X16</f>
        <v/>
      </c>
      <c r="Z19" s="19" t="n">
        <v>988</v>
      </c>
      <c r="AA19" s="45">
        <f>Z19/Z16</f>
        <v/>
      </c>
      <c r="AB19" s="19" t="n">
        <v>1195</v>
      </c>
      <c r="AC19" s="45">
        <f>AB19/AB16</f>
        <v/>
      </c>
      <c r="AD19" s="22" t="n">
        <v>1323</v>
      </c>
      <c r="AE19" s="45">
        <f>AD19/AD16</f>
        <v/>
      </c>
      <c r="AF19" s="22" t="n">
        <v>1278</v>
      </c>
      <c r="AG19" s="45">
        <f>AF19/AF16</f>
        <v/>
      </c>
      <c r="AH19" s="22" t="n">
        <v>1226</v>
      </c>
      <c r="AI19" s="45">
        <f>AH19/AH16</f>
        <v/>
      </c>
      <c r="AJ19" s="22" t="n">
        <v>1295</v>
      </c>
      <c r="AK19" s="45">
        <f>AJ19/AJ16</f>
        <v/>
      </c>
      <c r="AL19" s="22" t="n">
        <v>1167</v>
      </c>
      <c r="AM19" s="45">
        <f>AL19/AL16</f>
        <v/>
      </c>
      <c r="AN19" s="22" t="n">
        <v>1072</v>
      </c>
      <c r="AO19" s="45">
        <f>AN19/AN16</f>
        <v/>
      </c>
      <c r="AP19" s="22" t="n">
        <v>1306</v>
      </c>
      <c r="AQ19" s="45">
        <f>AP19/AP16</f>
        <v/>
      </c>
      <c r="AR19" s="22" t="n">
        <v>1507</v>
      </c>
      <c r="AS19" s="45">
        <f>AR19/AR16</f>
        <v/>
      </c>
      <c r="AT19" s="22" t="n">
        <v>1242</v>
      </c>
      <c r="AU19" s="45">
        <f>AT19/AT16</f>
        <v/>
      </c>
      <c r="AV19" s="22" t="n">
        <v>930</v>
      </c>
      <c r="AW19" s="45">
        <f>AV19/AV16</f>
        <v/>
      </c>
      <c r="AX19" s="22" t="n">
        <v>1308</v>
      </c>
      <c r="AY19" s="45">
        <f>AX19/AX16</f>
        <v/>
      </c>
      <c r="AZ19" s="22" t="n">
        <v>1047</v>
      </c>
      <c r="BA19" s="45">
        <f>AZ19/AZ16</f>
        <v/>
      </c>
      <c r="BB19" s="22" t="n">
        <v>1009</v>
      </c>
      <c r="BC19" s="45">
        <f>BB19/BB16</f>
        <v/>
      </c>
      <c r="BD19" s="22" t="n">
        <v>1253</v>
      </c>
      <c r="BE19" s="45">
        <f>BD19/BD16</f>
        <v/>
      </c>
      <c r="BF19" s="49">
        <f>AVERAGE(B19,D19,F19,H19,J19,L19,N19,P19,R19,T19,V19,X19,Z19,AB19,AD19,AF19,AH19,AJ19,AL19,AN19,AP19,AR19,AT19,AV19,AX19,AZ19,BB19,BD19)</f>
        <v/>
      </c>
      <c r="BG19" s="60">
        <f>BF19/BF16</f>
        <v/>
      </c>
      <c r="BH19" s="49">
        <f>SUM(B19,D19,F19,H19,J19,L19,N19,P19,R19,T19,V19,X19,Z19,AB19,AD19,AF19,AH19,AJ19,AL19,AN19,AP19,AR19,AT19,AV19,AX19,AZ19,BB19,BD19)</f>
        <v/>
      </c>
      <c r="BI19" s="33">
        <f>BF19/BF18</f>
        <v/>
      </c>
      <c r="BJ19" s="33">
        <f>BH19/BH4</f>
        <v/>
      </c>
      <c r="BM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48" t="n"/>
      <c r="BG20" s="57" t="n"/>
      <c r="BH20" s="48" t="n"/>
      <c r="BI20" s="8" t="n"/>
      <c r="BJ20" s="68" t="n"/>
    </row>
    <row r="21">
      <c r="A21" s="9" t="inlineStr">
        <is>
          <t>Кликнул "Продлить заём"</t>
        </is>
      </c>
      <c r="B21" s="19" t="n">
        <v>2019</v>
      </c>
      <c r="C21" s="44">
        <f>B21/B4</f>
        <v/>
      </c>
      <c r="D21" s="19" t="n">
        <v>1633</v>
      </c>
      <c r="E21" s="44">
        <f>D21/D4</f>
        <v/>
      </c>
      <c r="F21" s="19" t="n">
        <v>2095</v>
      </c>
      <c r="G21" s="44">
        <f>F21/F4</f>
        <v/>
      </c>
      <c r="H21" s="19" t="n">
        <v>2896</v>
      </c>
      <c r="I21" s="44">
        <f>H21/H4</f>
        <v/>
      </c>
      <c r="J21" s="19" t="n">
        <v>2466</v>
      </c>
      <c r="K21" s="44">
        <f>J21/J4</f>
        <v/>
      </c>
      <c r="L21" s="19" t="n">
        <v>1451</v>
      </c>
      <c r="M21" s="44">
        <f>L21/L4</f>
        <v/>
      </c>
      <c r="N21" s="19" t="n">
        <v>3307</v>
      </c>
      <c r="O21" s="44">
        <f>N21/N4</f>
        <v/>
      </c>
      <c r="P21" s="19" t="n">
        <v>2910</v>
      </c>
      <c r="Q21" s="44">
        <f>P21/P4</f>
        <v/>
      </c>
      <c r="R21" s="19" t="n">
        <v>3003</v>
      </c>
      <c r="S21" s="44">
        <f>R21/R4</f>
        <v/>
      </c>
      <c r="T21" s="19" t="n">
        <v>6284</v>
      </c>
      <c r="U21" s="44">
        <f>T21/T4</f>
        <v/>
      </c>
      <c r="V21" s="19" t="n">
        <v>7248</v>
      </c>
      <c r="W21" s="44">
        <f>V21/V4</f>
        <v/>
      </c>
      <c r="X21" s="19" t="n">
        <v>5475</v>
      </c>
      <c r="Y21" s="44">
        <f>X21/X4</f>
        <v/>
      </c>
      <c r="Z21" s="19" t="n">
        <v>3169</v>
      </c>
      <c r="AA21" s="44">
        <f>Z21/Z4</f>
        <v/>
      </c>
      <c r="AB21" s="19" t="n">
        <v>7683</v>
      </c>
      <c r="AC21" s="44">
        <f>AB21/AB4</f>
        <v/>
      </c>
      <c r="AD21" s="19" t="n">
        <v>8862</v>
      </c>
      <c r="AE21" s="44">
        <f>AD21/AD4</f>
        <v/>
      </c>
      <c r="AF21" s="19" t="n">
        <v>6779</v>
      </c>
      <c r="AG21" s="44">
        <f>AF21/AF4</f>
        <v/>
      </c>
      <c r="AH21" s="19" t="n">
        <v>5174</v>
      </c>
      <c r="AI21" s="44">
        <f>AH21/AH4</f>
        <v/>
      </c>
      <c r="AJ21" s="19" t="n">
        <v>4101</v>
      </c>
      <c r="AK21" s="44">
        <f>AJ21/AJ4</f>
        <v/>
      </c>
      <c r="AL21" s="19" t="n">
        <v>2385</v>
      </c>
      <c r="AM21" s="44">
        <f>AL21/AL4</f>
        <v/>
      </c>
      <c r="AN21" s="19" t="n">
        <v>1560</v>
      </c>
      <c r="AO21" s="44">
        <f>AN21/AN4</f>
        <v/>
      </c>
      <c r="AP21" s="19" t="n">
        <v>3477</v>
      </c>
      <c r="AQ21" s="44">
        <f>AP21/AP4</f>
        <v/>
      </c>
      <c r="AR21" s="19" t="n">
        <v>3241</v>
      </c>
      <c r="AS21" s="44">
        <f>AR21/AR4</f>
        <v/>
      </c>
      <c r="AT21" s="19" t="n">
        <v>1685</v>
      </c>
      <c r="AU21" s="44">
        <f>AT21/AT4</f>
        <v/>
      </c>
      <c r="AV21" s="19" t="n">
        <v>2098</v>
      </c>
      <c r="AW21" s="44">
        <f>AV21/AV4</f>
        <v/>
      </c>
      <c r="AX21" s="19" t="n">
        <v>2748</v>
      </c>
      <c r="AY21" s="44">
        <f>AX21/AX4</f>
        <v/>
      </c>
      <c r="AZ21" s="19" t="n">
        <v>1779</v>
      </c>
      <c r="BA21" s="44">
        <f>AZ21/AZ4</f>
        <v/>
      </c>
      <c r="BB21" s="19" t="n">
        <v>984</v>
      </c>
      <c r="BC21" s="44">
        <f>BB21/BB4</f>
        <v/>
      </c>
      <c r="BD21" s="19" t="n">
        <v>2224</v>
      </c>
      <c r="BE21" s="44">
        <f>BD21/BD4</f>
        <v/>
      </c>
      <c r="BF21" s="49">
        <f>AVERAGE(B21,D21,F21,H21,J21,L21,N21,P21,R21,T21,V21,X21,Z21,AB21,AD21,AF21,AH21,AJ21,AL21,AN21,AP21,AR21,AT21,AV21,AX21,AZ21,BB21,BD21)</f>
        <v/>
      </c>
      <c r="BG21" s="59">
        <f>BF21/BF4</f>
        <v/>
      </c>
      <c r="BH21" s="49">
        <f>SUM(B21,D21,F21,H21,J21,L21,N21,P21,R21,T21,V21,X21,Z21,AB21,AD21,AF21,AH21,AJ21,AL21,AN21,AP21,AR21,AT21,AV21,AX21,AZ21,BB21,BD21)</f>
        <v/>
      </c>
      <c r="BI21" s="8" t="n"/>
    </row>
    <row r="22">
      <c r="A22" s="9" t="inlineStr">
        <is>
          <t>Ввёл код, нажал "Подписать"</t>
        </is>
      </c>
      <c r="B22" s="19" t="n">
        <v>1692</v>
      </c>
      <c r="C22" s="44">
        <f>B22/B21</f>
        <v/>
      </c>
      <c r="D22" s="19" t="n">
        <v>1317</v>
      </c>
      <c r="E22" s="44">
        <f>D22/D21</f>
        <v/>
      </c>
      <c r="F22" s="19" t="n">
        <v>1709</v>
      </c>
      <c r="G22" s="44">
        <f>F22/F21</f>
        <v/>
      </c>
      <c r="H22" s="19" t="n">
        <v>2441</v>
      </c>
      <c r="I22" s="44">
        <f>H22/H21</f>
        <v/>
      </c>
      <c r="J22" s="19" t="n">
        <v>2116</v>
      </c>
      <c r="K22" s="44">
        <f>J22/J21</f>
        <v/>
      </c>
      <c r="L22" s="19" t="n">
        <v>1160</v>
      </c>
      <c r="M22" s="44">
        <f>L22/L21</f>
        <v/>
      </c>
      <c r="N22" s="19" t="n">
        <v>2903</v>
      </c>
      <c r="O22" s="44">
        <f>N22/N21</f>
        <v/>
      </c>
      <c r="P22" s="19" t="n">
        <v>2483</v>
      </c>
      <c r="Q22" s="44">
        <f>P22/P21</f>
        <v/>
      </c>
      <c r="R22" s="19" t="n">
        <v>2527</v>
      </c>
      <c r="S22" s="44">
        <f>R22/R21</f>
        <v/>
      </c>
      <c r="T22" s="19" t="n">
        <v>5426</v>
      </c>
      <c r="U22" s="44">
        <f>T22/T21</f>
        <v/>
      </c>
      <c r="V22" s="19" t="n">
        <v>6359</v>
      </c>
      <c r="W22" s="44">
        <f>V22/V21</f>
        <v/>
      </c>
      <c r="X22" s="19" t="n">
        <v>4920</v>
      </c>
      <c r="Y22" s="44">
        <f>X22/X21</f>
        <v/>
      </c>
      <c r="Z22" s="19" t="n">
        <v>2748</v>
      </c>
      <c r="AA22" s="44">
        <f>Z22/Z21</f>
        <v/>
      </c>
      <c r="AB22" s="19" t="n">
        <v>6806</v>
      </c>
      <c r="AC22" s="44">
        <f>AB22/AB21</f>
        <v/>
      </c>
      <c r="AD22" s="19" t="n">
        <v>7763</v>
      </c>
      <c r="AE22" s="44">
        <f>AD22/AD21</f>
        <v/>
      </c>
      <c r="AF22" s="19" t="n">
        <v>6101</v>
      </c>
      <c r="AG22" s="44">
        <f>AF22/AF21</f>
        <v/>
      </c>
      <c r="AH22" s="19" t="n">
        <v>4623</v>
      </c>
      <c r="AI22" s="44">
        <f>AH22/AH21</f>
        <v/>
      </c>
      <c r="AJ22" s="19" t="n">
        <v>3543</v>
      </c>
      <c r="AK22" s="44">
        <f>AJ22/AJ21</f>
        <v/>
      </c>
      <c r="AL22" s="19" t="n">
        <v>2016</v>
      </c>
      <c r="AM22" s="44">
        <f>AL22/AL21</f>
        <v/>
      </c>
      <c r="AN22" s="19" t="n">
        <v>1242</v>
      </c>
      <c r="AO22" s="44">
        <f>AN22/AN21</f>
        <v/>
      </c>
      <c r="AP22" s="19" t="n">
        <v>3076</v>
      </c>
      <c r="AQ22" s="44">
        <f>AP22/AP21</f>
        <v/>
      </c>
      <c r="AR22" s="19" t="n">
        <v>2866</v>
      </c>
      <c r="AS22" s="44">
        <f>AR22/AR21</f>
        <v/>
      </c>
      <c r="AT22" s="19" t="n">
        <v>1438</v>
      </c>
      <c r="AU22" s="44">
        <f>AT22/AT21</f>
        <v/>
      </c>
      <c r="AV22" s="19" t="n">
        <v>1786</v>
      </c>
      <c r="AW22" s="44">
        <f>AV22/AV21</f>
        <v/>
      </c>
      <c r="AX22" s="19" t="n">
        <v>2323</v>
      </c>
      <c r="AY22" s="44">
        <f>AX22/AX21</f>
        <v/>
      </c>
      <c r="AZ22" s="19" t="n">
        <v>1535</v>
      </c>
      <c r="BA22" s="44">
        <f>AZ22/AZ21</f>
        <v/>
      </c>
      <c r="BB22" s="19" t="n">
        <v>765</v>
      </c>
      <c r="BC22" s="44">
        <f>BB22/BB21</f>
        <v/>
      </c>
      <c r="BD22" s="19" t="n">
        <v>1834</v>
      </c>
      <c r="BE22" s="44">
        <f>BD22/BD21</f>
        <v/>
      </c>
      <c r="BF22" s="49">
        <f>AVERAGE(B22,D22,F22,H22,J22,L22,N22,P22,R22,T22,V22,X22,Z22,AB22,AD22,AF22,AH22,AJ22,AL22,AN22,AP22,AR22,AT22,AV22,AX22,AZ22,BB22,BD22)</f>
        <v/>
      </c>
      <c r="BG22" s="59">
        <f>BF22/BF21</f>
        <v/>
      </c>
      <c r="BH22" s="49">
        <f>SUM(B22,D22,F22,H22,J22,L22,N22,P22,R22,T22,V22,X22,Z22,AB22,AD22,AF22,AH22,AJ22,AL22,AN22,AP22,AR22,AT22,AV22,AX22,AZ22,BB22,BD22)</f>
        <v/>
      </c>
      <c r="BI22" s="8" t="n"/>
    </row>
    <row r="23">
      <c r="A23" s="9" t="inlineStr">
        <is>
          <t>Нажал "Внести платёж"</t>
        </is>
      </c>
      <c r="B23" s="19" t="n">
        <v>1344</v>
      </c>
      <c r="C23" s="44">
        <f>B23/B21</f>
        <v/>
      </c>
      <c r="D23" s="19" t="n">
        <v>1034</v>
      </c>
      <c r="E23" s="44">
        <f>D23/D21</f>
        <v/>
      </c>
      <c r="F23" s="19" t="n">
        <v>1285</v>
      </c>
      <c r="G23" s="44">
        <f>F23/F21</f>
        <v/>
      </c>
      <c r="H23" s="19" t="n">
        <v>1794</v>
      </c>
      <c r="I23" s="44">
        <f>H23/H21</f>
        <v/>
      </c>
      <c r="J23" s="19" t="n">
        <v>1556</v>
      </c>
      <c r="K23" s="44">
        <f>J23/J21</f>
        <v/>
      </c>
      <c r="L23" s="19" t="n">
        <v>914</v>
      </c>
      <c r="M23" s="44">
        <f>L23/L21</f>
        <v/>
      </c>
      <c r="N23" s="19" t="n">
        <v>2139</v>
      </c>
      <c r="O23" s="44">
        <f>N23/N21</f>
        <v/>
      </c>
      <c r="P23" s="19" t="n">
        <v>1859</v>
      </c>
      <c r="Q23" s="44">
        <f>P23/P21</f>
        <v/>
      </c>
      <c r="R23" s="19" t="n">
        <v>1901</v>
      </c>
      <c r="S23" s="44">
        <f>R23/R21</f>
        <v/>
      </c>
      <c r="T23" s="19" t="n">
        <v>4486</v>
      </c>
      <c r="U23" s="44">
        <f>T23/T21</f>
        <v/>
      </c>
      <c r="V23" s="19" t="n">
        <v>5047</v>
      </c>
      <c r="W23" s="44">
        <f>V23/V21</f>
        <v/>
      </c>
      <c r="X23" s="19" t="n">
        <v>3894</v>
      </c>
      <c r="Y23" s="44">
        <f>X23/X21</f>
        <v/>
      </c>
      <c r="Z23" s="19" t="n">
        <v>2222</v>
      </c>
      <c r="AA23" s="44">
        <f>Z23/Z21</f>
        <v/>
      </c>
      <c r="AB23" s="19" t="n">
        <v>5489</v>
      </c>
      <c r="AC23" s="44">
        <f>AB23/AB21</f>
        <v/>
      </c>
      <c r="AD23" s="19" t="n">
        <v>6424</v>
      </c>
      <c r="AE23" s="44">
        <f>AD23/AD21</f>
        <v/>
      </c>
      <c r="AF23" s="19" t="n">
        <v>4871</v>
      </c>
      <c r="AG23" s="44">
        <f>AF23/AF21</f>
        <v/>
      </c>
      <c r="AH23" s="19" t="n">
        <v>3694</v>
      </c>
      <c r="AI23" s="44">
        <f>AH23/AH21</f>
        <v/>
      </c>
      <c r="AJ23" s="19" t="n">
        <v>2949</v>
      </c>
      <c r="AK23" s="44">
        <f>AJ23/AJ21</f>
        <v/>
      </c>
      <c r="AL23" s="19" t="n">
        <v>1593</v>
      </c>
      <c r="AM23" s="44">
        <f>AL23/AL21</f>
        <v/>
      </c>
      <c r="AN23" s="19" t="n">
        <v>997</v>
      </c>
      <c r="AO23" s="44">
        <f>AN23/AN21</f>
        <v/>
      </c>
      <c r="AP23" s="19" t="n">
        <v>2328</v>
      </c>
      <c r="AQ23" s="44">
        <f>AP23/AP21</f>
        <v/>
      </c>
      <c r="AR23" s="19" t="n">
        <v>2190</v>
      </c>
      <c r="AS23" s="44">
        <f>AR23/AR21</f>
        <v/>
      </c>
      <c r="AT23" s="19" t="n">
        <v>1135</v>
      </c>
      <c r="AU23" s="44">
        <f>AT23/AT21</f>
        <v/>
      </c>
      <c r="AV23" s="19" t="n">
        <v>1366</v>
      </c>
      <c r="AW23" s="44">
        <f>AV23/AV21</f>
        <v/>
      </c>
      <c r="AX23" s="19" t="n">
        <v>1852</v>
      </c>
      <c r="AY23" s="44">
        <f>AX23/AX21</f>
        <v/>
      </c>
      <c r="AZ23" s="19" t="n">
        <v>1283</v>
      </c>
      <c r="BA23" s="44">
        <f>AZ23/AZ21</f>
        <v/>
      </c>
      <c r="BB23" s="19" t="n">
        <v>622</v>
      </c>
      <c r="BC23" s="44">
        <f>BB23/BB21</f>
        <v/>
      </c>
      <c r="BD23" s="19" t="n">
        <v>1520</v>
      </c>
      <c r="BE23" s="44">
        <f>BD23/BD21</f>
        <v/>
      </c>
      <c r="BF23" s="49">
        <f>AVERAGE(B23,D23,F23,H23,J23,L23,N23,P23,R23,T23,V23,X23,Z23,AB23,AD23,AF23,AH23,AJ23,AL23,AN23,AP23,AR23,AT23,AV23,AX23,AZ23,BB23,BD23)</f>
        <v/>
      </c>
      <c r="BG23" s="59">
        <f>BF23/BF21</f>
        <v/>
      </c>
      <c r="BH23" s="49">
        <f>SUM(B23,D23,F23,H23,J23,L23,N23,P23,R23,T23,V23,X23,Z23,AB23,AD23,AF23,AH23,AJ23,AL23,AN23,AP23,AR23,AT23,AV23,AX23,AZ23,BB23,BD23)</f>
        <v/>
      </c>
      <c r="BI23" s="8" t="n"/>
    </row>
    <row r="24" ht="15.75" customHeight="1" thickBot="1">
      <c r="A24" s="9" t="inlineStr">
        <is>
          <t>Страница "Деньги успешно зачислены"</t>
        </is>
      </c>
      <c r="B24" s="19" t="n">
        <v>1085</v>
      </c>
      <c r="C24" s="44">
        <f>B24/B21</f>
        <v/>
      </c>
      <c r="D24" s="19" t="n">
        <v>828</v>
      </c>
      <c r="E24" s="44">
        <f>D24/D21</f>
        <v/>
      </c>
      <c r="F24" s="19" t="n">
        <v>1060</v>
      </c>
      <c r="G24" s="44">
        <f>F24/F21</f>
        <v/>
      </c>
      <c r="H24" s="19" t="n">
        <v>1461</v>
      </c>
      <c r="I24" s="44">
        <f>H24/H21</f>
        <v/>
      </c>
      <c r="J24" s="19" t="n">
        <v>1312</v>
      </c>
      <c r="K24" s="44">
        <f>J24/J21</f>
        <v/>
      </c>
      <c r="L24" s="19" t="n">
        <v>724</v>
      </c>
      <c r="M24" s="44">
        <f>L24/L21</f>
        <v/>
      </c>
      <c r="N24" s="19" t="n">
        <v>1743</v>
      </c>
      <c r="O24" s="44">
        <f>N24/N21</f>
        <v/>
      </c>
      <c r="P24" s="19" t="n">
        <v>1515</v>
      </c>
      <c r="Q24" s="44">
        <f>P24/P21</f>
        <v/>
      </c>
      <c r="R24" s="19" t="n">
        <v>1554</v>
      </c>
      <c r="S24" s="44">
        <f>R24/R21</f>
        <v/>
      </c>
      <c r="T24" s="19" t="n">
        <v>3703</v>
      </c>
      <c r="U24" s="44">
        <f>T24/T21</f>
        <v/>
      </c>
      <c r="V24" s="19" t="n">
        <v>4177</v>
      </c>
      <c r="W24" s="44">
        <f>V24/V21</f>
        <v/>
      </c>
      <c r="X24" s="19" t="n">
        <v>3215</v>
      </c>
      <c r="Y24" s="44">
        <f>X24/X21</f>
        <v/>
      </c>
      <c r="Z24" s="19" t="n">
        <v>1817</v>
      </c>
      <c r="AA24" s="44">
        <f>Z24/Z21</f>
        <v/>
      </c>
      <c r="AB24" s="19" t="n">
        <v>4534</v>
      </c>
      <c r="AC24" s="44">
        <f>AB24/AB21</f>
        <v/>
      </c>
      <c r="AD24" s="19" t="n">
        <v>5300</v>
      </c>
      <c r="AE24" s="44">
        <f>AD24/AD21</f>
        <v/>
      </c>
      <c r="AF24" s="19" t="n">
        <v>4011</v>
      </c>
      <c r="AG24" s="44">
        <f>AF24/AF21</f>
        <v/>
      </c>
      <c r="AH24" s="19" t="n">
        <v>3030</v>
      </c>
      <c r="AI24" s="44">
        <f>AH24/AH21</f>
        <v/>
      </c>
      <c r="AJ24" s="19" t="n">
        <v>2313</v>
      </c>
      <c r="AK24" s="44">
        <f>AJ24/AJ21</f>
        <v/>
      </c>
      <c r="AL24" s="19" t="n">
        <v>1233</v>
      </c>
      <c r="AM24" s="44">
        <f>AL24/AL21</f>
        <v/>
      </c>
      <c r="AN24" s="19" t="n">
        <v>758</v>
      </c>
      <c r="AO24" s="44">
        <f>AN24/AN21</f>
        <v/>
      </c>
      <c r="AP24" s="19" t="n">
        <v>1922</v>
      </c>
      <c r="AQ24" s="44">
        <f>AP24/AP21</f>
        <v/>
      </c>
      <c r="AR24" s="24" t="n">
        <v>1801</v>
      </c>
      <c r="AS24" s="44">
        <f>AR24/AR21</f>
        <v/>
      </c>
      <c r="AT24" s="19" t="n">
        <v>928</v>
      </c>
      <c r="AU24" s="44">
        <f>AT24/AT21</f>
        <v/>
      </c>
      <c r="AV24" s="19" t="n">
        <v>1084</v>
      </c>
      <c r="AW24" s="44">
        <f>AV24/AV21</f>
        <v/>
      </c>
      <c r="AX24" s="19" t="n">
        <v>1458</v>
      </c>
      <c r="AY24" s="44">
        <f>AX24/AX21</f>
        <v/>
      </c>
      <c r="AZ24" s="19" t="n">
        <v>1057</v>
      </c>
      <c r="BA24" s="44">
        <f>AZ24/AZ21</f>
        <v/>
      </c>
      <c r="BB24" s="19" t="n">
        <v>490</v>
      </c>
      <c r="BC24" s="44">
        <f>BB24/BB21</f>
        <v/>
      </c>
      <c r="BD24" s="19" t="n">
        <v>1236</v>
      </c>
      <c r="BE24" s="44">
        <f>BD24/BD21</f>
        <v/>
      </c>
      <c r="BF24" s="50">
        <f>AVERAGE(B24,D24,F24,H24,J24,L24,N24,P24,R24,T24,V24,X24,Z24,AB24,AD24,AF24,AH24,AJ24,AL24,AN24,AP24,AR24,AT24,AV24,AX24,AZ24,BB24,BD24)</f>
        <v/>
      </c>
      <c r="BG24" s="62">
        <f>BF24/BF21</f>
        <v/>
      </c>
      <c r="BH24" s="50">
        <f>SUM(B24,D24,F24,H24,J24,L24,N24,P24,R24,T24,V24,X24,Z24,AB24,AD24,AF24,AH24,AJ24,AL24,AN24,AP24,AR24,AT24,AV24,AX24,AZ24,BB24,BD24)</f>
        <v/>
      </c>
      <c r="BI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49" t="n"/>
      <c r="BG25" s="60" t="n"/>
      <c r="BH25" s="49" t="n"/>
      <c r="BI25" s="8" t="n"/>
    </row>
    <row r="26">
      <c r="A26" s="9" t="inlineStr">
        <is>
          <t>Нажат чекбокс и кнопка "Подписать"</t>
        </is>
      </c>
      <c r="B26" s="19" t="n">
        <v>746</v>
      </c>
      <c r="C26" s="44">
        <f>B26/B21</f>
        <v/>
      </c>
      <c r="D26" s="19" t="n">
        <v>594</v>
      </c>
      <c r="E26" s="44">
        <f>D26/D21</f>
        <v/>
      </c>
      <c r="F26" s="19" t="n">
        <v>712</v>
      </c>
      <c r="G26" s="44">
        <f>F26/F21</f>
        <v/>
      </c>
      <c r="H26" s="19" t="n">
        <v>945</v>
      </c>
      <c r="I26" s="44">
        <f>H26/H21</f>
        <v/>
      </c>
      <c r="J26" s="19" t="n">
        <v>832</v>
      </c>
      <c r="K26" s="44">
        <f>J26/J21</f>
        <v/>
      </c>
      <c r="L26" s="19" t="n">
        <v>513</v>
      </c>
      <c r="M26" s="44">
        <f>L26/L21</f>
        <v/>
      </c>
      <c r="N26" s="19" t="n">
        <v>1131</v>
      </c>
      <c r="O26" s="44">
        <f>N26/N21</f>
        <v/>
      </c>
      <c r="P26" s="19" t="n">
        <v>987</v>
      </c>
      <c r="Q26" s="44">
        <f>P26/P21</f>
        <v/>
      </c>
      <c r="R26" s="19" t="n">
        <v>1077</v>
      </c>
      <c r="S26" s="44">
        <f>R26/R21</f>
        <v/>
      </c>
      <c r="T26" s="19" t="n">
        <v>2388</v>
      </c>
      <c r="U26" s="44">
        <f>T26/T21</f>
        <v/>
      </c>
      <c r="V26" s="19" t="n">
        <v>2660</v>
      </c>
      <c r="W26" s="44">
        <f>V26/V21</f>
        <v/>
      </c>
      <c r="X26" s="19" t="n">
        <v>2004</v>
      </c>
      <c r="Y26" s="44">
        <f>X26/X21</f>
        <v/>
      </c>
      <c r="Z26" s="19" t="n">
        <v>1207</v>
      </c>
      <c r="AA26" s="44">
        <f>Z26/Z21</f>
        <v/>
      </c>
      <c r="AB26" s="19" t="n">
        <v>2936</v>
      </c>
      <c r="AC26" s="44">
        <f>AB26/AB21</f>
        <v/>
      </c>
      <c r="AD26" s="19" t="n">
        <v>3297</v>
      </c>
      <c r="AE26" s="44">
        <f>AD26/AD21</f>
        <v/>
      </c>
      <c r="AF26" s="19" t="n">
        <v>2548</v>
      </c>
      <c r="AG26" s="44">
        <f>AF26/AF21</f>
        <v/>
      </c>
      <c r="AH26" s="19" t="n">
        <v>1988</v>
      </c>
      <c r="AI26" s="44">
        <f>AH26/AH21</f>
        <v/>
      </c>
      <c r="AJ26" s="19" t="n">
        <v>1385</v>
      </c>
      <c r="AK26" s="44">
        <f>AJ26/AJ21</f>
        <v/>
      </c>
      <c r="AL26" s="19" t="n">
        <v>773</v>
      </c>
      <c r="AM26" s="44">
        <f>AL26/AL21</f>
        <v/>
      </c>
      <c r="AN26" s="19" t="n">
        <v>533</v>
      </c>
      <c r="AO26" s="44">
        <f>AN26/AN21</f>
        <v/>
      </c>
      <c r="AP26" s="19" t="n">
        <v>1209</v>
      </c>
      <c r="AQ26" s="44">
        <f>AP26/AP21</f>
        <v/>
      </c>
      <c r="AR26" s="19" t="n">
        <v>1129</v>
      </c>
      <c r="AS26" s="44">
        <f>AR26/AR21</f>
        <v/>
      </c>
      <c r="AT26" s="19" t="n">
        <v>573</v>
      </c>
      <c r="AU26" s="44">
        <f>AT26/AT21</f>
        <v/>
      </c>
      <c r="AV26" s="19" t="n">
        <v>652</v>
      </c>
      <c r="AW26" s="44">
        <f>AV26/AV21</f>
        <v/>
      </c>
      <c r="AX26" s="19" t="n">
        <v>935</v>
      </c>
      <c r="AY26" s="44">
        <f>AX26/AX21</f>
        <v/>
      </c>
      <c r="AZ26" s="19" t="n">
        <v>603</v>
      </c>
      <c r="BA26" s="44">
        <f>AZ26/AZ21</f>
        <v/>
      </c>
      <c r="BB26" s="19" t="n">
        <v>351</v>
      </c>
      <c r="BC26" s="44">
        <f>BB26/BB21</f>
        <v/>
      </c>
      <c r="BD26" s="19" t="n">
        <v>742</v>
      </c>
      <c r="BE26" s="44">
        <f>BD26/BD21</f>
        <v/>
      </c>
      <c r="BF26" s="49">
        <f>AVERAGE(B26,D26,F26,H26,J26,L26,N26,P26,R26,T26,V26,X26,Z26,AB26,AD26,AF26,AH26,AJ26,AL26,AN26,AP26,AR26,AT26,AV26,AX26,AZ26,BB26,BD26)</f>
        <v/>
      </c>
      <c r="BG26" s="60">
        <f>BF26/BF21</f>
        <v/>
      </c>
      <c r="BH26" s="49">
        <f>SUM(B26,D26,F26,H26,J26,L26,N26,P26,R26,T26,V26,X26,Z26,AB26,AD26,AF26,AH26,AJ26,AL26,AN26,AP26,AR26,AT26,AV26,AX26,AZ26,BB26,BD26)</f>
        <v/>
      </c>
      <c r="BI26" s="8" t="n"/>
    </row>
    <row r="27">
      <c r="A27" s="9" t="inlineStr">
        <is>
          <t>Нажал "Внести платёж"</t>
        </is>
      </c>
      <c r="B27" s="19" t="n">
        <v>648</v>
      </c>
      <c r="C27" s="44">
        <f>B27/B21</f>
        <v/>
      </c>
      <c r="D27" s="19" t="n">
        <v>492</v>
      </c>
      <c r="E27" s="44">
        <f>D27/D21</f>
        <v/>
      </c>
      <c r="F27" s="19" t="n">
        <v>595</v>
      </c>
      <c r="G27" s="44">
        <f>F27/F21</f>
        <v/>
      </c>
      <c r="H27" s="19" t="n">
        <v>770</v>
      </c>
      <c r="I27" s="44">
        <f>H27/H21</f>
        <v/>
      </c>
      <c r="J27" s="19" t="n">
        <v>682</v>
      </c>
      <c r="K27" s="44">
        <f>J27/J21</f>
        <v/>
      </c>
      <c r="L27" s="19" t="n">
        <v>433</v>
      </c>
      <c r="M27" s="44">
        <f>L27/L21</f>
        <v/>
      </c>
      <c r="N27" s="19" t="n">
        <v>932</v>
      </c>
      <c r="O27" s="44">
        <f>N27/N21</f>
        <v/>
      </c>
      <c r="P27" s="19" t="n">
        <v>821</v>
      </c>
      <c r="Q27" s="44">
        <f>P27/P21</f>
        <v/>
      </c>
      <c r="R27" s="19" t="n">
        <v>908</v>
      </c>
      <c r="S27" s="44">
        <f>R27/R21</f>
        <v/>
      </c>
      <c r="T27" s="19" t="n">
        <v>2101</v>
      </c>
      <c r="U27" s="44">
        <f>T27/T21</f>
        <v/>
      </c>
      <c r="V27" s="19" t="n">
        <v>2303</v>
      </c>
      <c r="W27" s="44">
        <f>V27/V21</f>
        <v/>
      </c>
      <c r="X27" s="19" t="n">
        <v>1743</v>
      </c>
      <c r="Y27" s="44">
        <f>X27/X21</f>
        <v/>
      </c>
      <c r="Z27" s="19" t="n">
        <v>1035</v>
      </c>
      <c r="AA27" s="44">
        <f>Z27/Z21</f>
        <v/>
      </c>
      <c r="AB27" s="19" t="n">
        <v>2561</v>
      </c>
      <c r="AC27" s="44">
        <f>AB27/AB21</f>
        <v/>
      </c>
      <c r="AD27" s="19" t="n">
        <v>2936</v>
      </c>
      <c r="AE27" s="44">
        <f>AD27/AD21</f>
        <v/>
      </c>
      <c r="AF27" s="19" t="n">
        <v>2226</v>
      </c>
      <c r="AG27" s="44">
        <f>AF27/AF21</f>
        <v/>
      </c>
      <c r="AH27" s="19" t="n">
        <v>1702</v>
      </c>
      <c r="AI27" s="44">
        <f>AH27/AH21</f>
        <v/>
      </c>
      <c r="AJ27" s="19" t="n">
        <v>1184</v>
      </c>
      <c r="AK27" s="44">
        <f>AJ27/AJ21</f>
        <v/>
      </c>
      <c r="AL27" s="19" t="n">
        <v>625</v>
      </c>
      <c r="AM27" s="44">
        <f>AL27/AL21</f>
        <v/>
      </c>
      <c r="AN27" s="19" t="n">
        <v>428</v>
      </c>
      <c r="AO27" s="44">
        <f>AN27/AN21</f>
        <v/>
      </c>
      <c r="AP27" s="19" t="n">
        <v>995</v>
      </c>
      <c r="AQ27" s="44">
        <f>AP27/AP21</f>
        <v/>
      </c>
      <c r="AR27" s="19" t="n">
        <v>931</v>
      </c>
      <c r="AS27" s="44">
        <f>AR27/AR21</f>
        <v/>
      </c>
      <c r="AT27" s="19" t="n">
        <v>469</v>
      </c>
      <c r="AU27" s="44">
        <f>AT27/AT21</f>
        <v/>
      </c>
      <c r="AV27" s="19" t="n">
        <v>552</v>
      </c>
      <c r="AW27" s="44">
        <f>AV27/AV21</f>
        <v/>
      </c>
      <c r="AX27" s="19" t="n">
        <v>785</v>
      </c>
      <c r="AY27" s="44">
        <f>AX27/AX21</f>
        <v/>
      </c>
      <c r="AZ27" s="19" t="n">
        <v>532</v>
      </c>
      <c r="BA27" s="44">
        <f>AZ27/AZ21</f>
        <v/>
      </c>
      <c r="BB27" s="19" t="n">
        <v>281</v>
      </c>
      <c r="BC27" s="44">
        <f>BB27/BB21</f>
        <v/>
      </c>
      <c r="BD27" s="19" t="n">
        <v>634</v>
      </c>
      <c r="BE27" s="44">
        <f>BD27/BD21</f>
        <v/>
      </c>
      <c r="BF27" s="49">
        <f>AVERAGE(B27,D27,F27,H27,J27,L27,N27,P27,R27,T27,V27,X27,Z27,AB27,AD27,AF27,AH27,AJ27,AL27,AN27,AP27,AR27,AT27,AV27,AX27,AZ27,BB27,BD27)</f>
        <v/>
      </c>
      <c r="BG27" s="60">
        <f>BF27/BF21</f>
        <v/>
      </c>
      <c r="BH27" s="49">
        <f>SUM(B27,D27,F27,H27,J27,L27,N27,P27,R27,T27,V27,X27,Z27,AB27,AD27,AF27,AH27,AJ27,AL27,AN27,AP27,AR27,AT27,AV27,AX27,AZ27,BB27,BD27)</f>
        <v/>
      </c>
      <c r="BI27" s="8" t="n"/>
    </row>
    <row r="28" ht="15.75" customHeight="1" thickBot="1">
      <c r="A28" s="9" t="inlineStr">
        <is>
          <t>Страница "Деньги успешно зачислены"</t>
        </is>
      </c>
      <c r="B28" s="19" t="n">
        <v>520</v>
      </c>
      <c r="C28" s="44">
        <f>B28/B21</f>
        <v/>
      </c>
      <c r="D28" s="19" t="n">
        <v>388</v>
      </c>
      <c r="E28" s="44">
        <f>D28/D21</f>
        <v/>
      </c>
      <c r="F28" s="19" t="n">
        <v>493</v>
      </c>
      <c r="G28" s="44">
        <f>F28/F21</f>
        <v/>
      </c>
      <c r="H28" s="19" t="n">
        <v>621</v>
      </c>
      <c r="I28" s="44">
        <f>H28/H21</f>
        <v/>
      </c>
      <c r="J28" s="19" t="n">
        <v>575</v>
      </c>
      <c r="K28" s="44">
        <f>J28/J21</f>
        <v/>
      </c>
      <c r="L28" s="19" t="n">
        <v>324</v>
      </c>
      <c r="M28" s="44">
        <f>L28/L21</f>
        <v/>
      </c>
      <c r="N28" s="19" t="n">
        <v>758</v>
      </c>
      <c r="O28" s="44">
        <f>N28/N21</f>
        <v/>
      </c>
      <c r="P28" s="19" t="n">
        <v>654</v>
      </c>
      <c r="Q28" s="44">
        <f>P28/P21</f>
        <v/>
      </c>
      <c r="R28" s="19" t="n">
        <v>726</v>
      </c>
      <c r="S28" s="44">
        <f>R28/R21</f>
        <v/>
      </c>
      <c r="T28" s="19" t="n">
        <v>1740</v>
      </c>
      <c r="U28" s="44">
        <f>T28/T21</f>
        <v/>
      </c>
      <c r="V28" s="19" t="n">
        <v>1893</v>
      </c>
      <c r="W28" s="44">
        <f>V28/V21</f>
        <v/>
      </c>
      <c r="X28" s="19" t="n">
        <v>1421</v>
      </c>
      <c r="Y28" s="44">
        <f>X28/X21</f>
        <v/>
      </c>
      <c r="Z28" s="19" t="n">
        <v>825</v>
      </c>
      <c r="AA28" s="44">
        <f>Z28/Z21</f>
        <v/>
      </c>
      <c r="AB28" s="19" t="n">
        <v>2114</v>
      </c>
      <c r="AC28" s="44">
        <f>AB28/AB21</f>
        <v/>
      </c>
      <c r="AD28" s="19" t="n">
        <v>2405</v>
      </c>
      <c r="AE28" s="44">
        <f>AD28/AD21</f>
        <v/>
      </c>
      <c r="AF28" s="19" t="n">
        <v>1818</v>
      </c>
      <c r="AG28" s="44">
        <f>AF28/AF21</f>
        <v/>
      </c>
      <c r="AH28" s="19" t="n">
        <v>1388</v>
      </c>
      <c r="AI28" s="44">
        <f>AH28/AH21</f>
        <v/>
      </c>
      <c r="AJ28" s="19" t="n">
        <v>922</v>
      </c>
      <c r="AK28" s="44">
        <f>AJ28/AJ21</f>
        <v/>
      </c>
      <c r="AL28" s="19" t="n">
        <v>493</v>
      </c>
      <c r="AM28" s="44">
        <f>AL28/AL21</f>
        <v/>
      </c>
      <c r="AN28" s="19" t="n">
        <v>318</v>
      </c>
      <c r="AO28" s="44">
        <f>AN28/AN21</f>
        <v/>
      </c>
      <c r="AP28" s="19" t="n">
        <v>799</v>
      </c>
      <c r="AQ28" s="44">
        <f>AP28/AP21</f>
        <v/>
      </c>
      <c r="AR28" s="19" t="n">
        <v>751</v>
      </c>
      <c r="AS28" s="44">
        <f>AR28/AR21</f>
        <v/>
      </c>
      <c r="AT28" s="19" t="n">
        <v>363</v>
      </c>
      <c r="AU28" s="44">
        <f>AT28/AT21</f>
        <v/>
      </c>
      <c r="AV28" s="19" t="n">
        <v>423</v>
      </c>
      <c r="AW28" s="44">
        <f>AV28/AV21</f>
        <v/>
      </c>
      <c r="AX28" s="19" t="n">
        <v>627</v>
      </c>
      <c r="AY28" s="44">
        <f>AX28/AX21</f>
        <v/>
      </c>
      <c r="AZ28" s="19" t="n">
        <v>433</v>
      </c>
      <c r="BA28" s="44">
        <f>AZ28/AZ21</f>
        <v/>
      </c>
      <c r="BB28" s="19" t="n">
        <v>210</v>
      </c>
      <c r="BC28" s="44">
        <f>BB28/BB21</f>
        <v/>
      </c>
      <c r="BD28" s="19" t="n">
        <v>496</v>
      </c>
      <c r="BE28" s="44">
        <f>BD28/BD21</f>
        <v/>
      </c>
      <c r="BF28" s="49">
        <f>AVERAGE(B28,D28,F28,H28,J28,L28,N28,P28,R28,T28,V28,X28,Z28,AB28,AD28,AF28,AH28,AJ28,AL28,AN28,AP28,AR28,AT28,AV28,AX28,AZ28,BB28,BD28)</f>
        <v/>
      </c>
      <c r="BG28" s="60">
        <f>BF28/BF21</f>
        <v/>
      </c>
      <c r="BH28" s="49">
        <f>SUM(B28,D28,F28,H28,J28,L28,N28,P28,R28,T28,V28,X28,Z28,AB28,AD28,AF28,AH28,AJ28,AL28,AN28,AP28,AR28,AT28,AV28,AX28,AZ28,BB28,BD28)</f>
        <v/>
      </c>
      <c r="BI28" s="8" t="n"/>
    </row>
    <row r="29" ht="15.75" customHeight="1" thickBot="1">
      <c r="A29" s="10" t="inlineStr">
        <is>
          <t>Возврат из платёжной системы</t>
        </is>
      </c>
      <c r="B29" s="23" t="n">
        <v>2410</v>
      </c>
      <c r="C29" s="35" t="n"/>
      <c r="D29" s="23" t="n">
        <v>1965</v>
      </c>
      <c r="E29" s="35" t="n"/>
      <c r="F29" s="23" t="n">
        <v>2509</v>
      </c>
      <c r="G29" s="35" t="n"/>
      <c r="H29" s="23" t="n">
        <v>3513</v>
      </c>
      <c r="I29" s="35" t="n"/>
      <c r="J29" s="23" t="n">
        <v>2681</v>
      </c>
      <c r="K29" s="35" t="n"/>
      <c r="L29" s="23" t="n">
        <v>1508</v>
      </c>
      <c r="M29" s="35" t="n"/>
      <c r="N29" s="23" t="n">
        <v>3252</v>
      </c>
      <c r="O29" s="35" t="n"/>
      <c r="P29" s="23" t="n">
        <v>3160</v>
      </c>
      <c r="Q29" s="35" t="n"/>
      <c r="R29" s="23" t="n">
        <v>3030</v>
      </c>
      <c r="S29" s="35" t="n"/>
      <c r="T29" s="23" t="n">
        <v>7413</v>
      </c>
      <c r="U29" s="35" t="n"/>
      <c r="V29" s="23" t="n">
        <v>7883</v>
      </c>
      <c r="W29" s="35" t="n"/>
      <c r="X29" s="23" t="n">
        <v>5194</v>
      </c>
      <c r="Y29" s="35" t="n"/>
      <c r="Z29" s="23" t="n">
        <v>3010</v>
      </c>
      <c r="AA29" s="35" t="n"/>
      <c r="AB29" s="23" t="n">
        <v>7320</v>
      </c>
      <c r="AC29" s="35" t="n"/>
      <c r="AD29" s="23" t="n">
        <v>9956</v>
      </c>
      <c r="AE29" s="35" t="n"/>
      <c r="AF29" s="23" t="n">
        <v>6356</v>
      </c>
      <c r="AG29" s="35" t="n"/>
      <c r="AH29" s="23" t="n">
        <v>4704</v>
      </c>
      <c r="AI29" s="35" t="n"/>
      <c r="AJ29" s="23" t="n">
        <v>3775</v>
      </c>
      <c r="AK29" s="35" t="n"/>
      <c r="AL29" s="23" t="n">
        <v>2360</v>
      </c>
      <c r="AM29" s="35" t="n"/>
      <c r="AN29" s="23" t="n">
        <v>1554</v>
      </c>
      <c r="AO29" s="35" t="n"/>
      <c r="AP29" s="23" t="n">
        <v>3455</v>
      </c>
      <c r="AQ29" s="35" t="n"/>
      <c r="AR29" s="23" t="n">
        <v>3368</v>
      </c>
      <c r="AS29" s="35" t="n"/>
      <c r="AT29" s="23" t="n">
        <v>1754</v>
      </c>
      <c r="AU29" s="35" t="n"/>
      <c r="AV29" s="23" t="n">
        <v>2128</v>
      </c>
      <c r="AW29" s="35" t="n"/>
      <c r="AX29" s="23" t="n">
        <v>3520</v>
      </c>
      <c r="AY29" s="35" t="n"/>
      <c r="AZ29" s="23" t="n">
        <v>1905</v>
      </c>
      <c r="BA29" s="35" t="n"/>
      <c r="BB29" s="23" t="n">
        <v>1097</v>
      </c>
      <c r="BC29" s="35" t="n"/>
      <c r="BD29" s="23" t="n">
        <v>2670</v>
      </c>
      <c r="BE29" s="35" t="n"/>
      <c r="BF29" s="55">
        <f>AVERAGE(B29,D29,F29,H29,J29,L29,N29,P29,R29,T29,V29,X29,Z29,AB29,AD29,AF29,AH29,AJ29,AL29,AN29,AP29,AR29,AT29,AV29,AX29,AZ29,BB29,BD29)</f>
        <v/>
      </c>
      <c r="BG29" s="63" t="n"/>
      <c r="BH29" s="55">
        <f>SUM(B29,D29,F29,H29,J29,L29,N29,P29,R29,T29,V29,X29,Z29,AB29,AD29,AF29,AH29,AJ29,AL29,AN29,AP29,AR29,AT29,AV29,AX29,AZ29,BB29,BD29)</f>
        <v/>
      </c>
      <c r="BI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49" t="n"/>
      <c r="BG30" s="59" t="n"/>
      <c r="BH30" s="49" t="n"/>
      <c r="BI30" s="8" t="n"/>
    </row>
    <row r="31">
      <c r="A31" s="9" t="inlineStr">
        <is>
          <t>Открылось окно авторизации</t>
        </is>
      </c>
      <c r="B31" s="19" t="n">
        <v>10310</v>
      </c>
      <c r="C31" s="38">
        <f>B31/B3</f>
        <v/>
      </c>
      <c r="D31" s="19" t="n">
        <v>9359</v>
      </c>
      <c r="E31" s="38">
        <f>D31/D4</f>
        <v/>
      </c>
      <c r="F31" s="19" t="n">
        <v>10654</v>
      </c>
      <c r="G31" s="38">
        <f>F31/F4</f>
        <v/>
      </c>
      <c r="H31" s="19" t="n">
        <v>12428</v>
      </c>
      <c r="I31" s="38">
        <f>H31/H4</f>
        <v/>
      </c>
      <c r="J31" s="19" t="n">
        <v>10323</v>
      </c>
      <c r="K31" s="38">
        <f>J31/J4</f>
        <v/>
      </c>
      <c r="L31" s="19" t="n">
        <v>7999</v>
      </c>
      <c r="M31" s="38">
        <f>L31/L4</f>
        <v/>
      </c>
      <c r="N31" s="19" t="n">
        <v>11902</v>
      </c>
      <c r="O31" s="38">
        <f>N31/N4</f>
        <v/>
      </c>
      <c r="P31" s="19" t="n">
        <v>11908</v>
      </c>
      <c r="Q31" s="38">
        <f>P31/P4</f>
        <v/>
      </c>
      <c r="R31" s="19" t="n">
        <v>11773</v>
      </c>
      <c r="S31" s="38">
        <f>R31/R4</f>
        <v/>
      </c>
      <c r="T31" s="19" t="n">
        <v>19222</v>
      </c>
      <c r="U31" s="38">
        <f>T31/T4</f>
        <v/>
      </c>
      <c r="V31" s="19" t="n">
        <v>20246</v>
      </c>
      <c r="W31" s="38">
        <f>V31/V4</f>
        <v/>
      </c>
      <c r="X31" s="19" t="n">
        <v>14731</v>
      </c>
      <c r="Y31" s="38">
        <f>X31/X4</f>
        <v/>
      </c>
      <c r="Z31" s="19" t="n">
        <v>11167</v>
      </c>
      <c r="AA31" s="38">
        <f>Z31/Z4</f>
        <v/>
      </c>
      <c r="AB31" s="19" t="n">
        <v>19234</v>
      </c>
      <c r="AC31" s="38">
        <f>AB31/AB4</f>
        <v/>
      </c>
      <c r="AD31" s="19" t="n">
        <v>23522</v>
      </c>
      <c r="AE31" s="38">
        <f>AD31/AD4</f>
        <v/>
      </c>
      <c r="AF31" s="19" t="n">
        <v>17499</v>
      </c>
      <c r="AG31" s="38">
        <f>AF31/AF4</f>
        <v/>
      </c>
      <c r="AH31" s="19" t="n">
        <v>14271</v>
      </c>
      <c r="AI31" s="38">
        <f>AH31/AH4</f>
        <v/>
      </c>
      <c r="AJ31" s="19" t="n">
        <v>15967</v>
      </c>
      <c r="AK31" s="38">
        <f>AJ31/AJ4</f>
        <v/>
      </c>
      <c r="AL31" s="19" t="n">
        <v>11811</v>
      </c>
      <c r="AM31" s="38">
        <f>AL31/AL4</f>
        <v/>
      </c>
      <c r="AN31" s="19" t="n">
        <v>10301</v>
      </c>
      <c r="AO31" s="38">
        <f>AN31/AN4</f>
        <v/>
      </c>
      <c r="AP31" s="19" t="n">
        <v>12275</v>
      </c>
      <c r="AQ31" s="38">
        <f>AP31/AP4</f>
        <v/>
      </c>
      <c r="AR31" s="19" t="n">
        <v>12119</v>
      </c>
      <c r="AS31" s="38">
        <f>AR31/AR4</f>
        <v/>
      </c>
      <c r="AT31" s="19" t="n">
        <v>8267</v>
      </c>
      <c r="AU31" s="38">
        <f>AT31/AT4</f>
        <v/>
      </c>
      <c r="AV31" s="19" t="n">
        <v>9434</v>
      </c>
      <c r="AW31" s="38">
        <f>AV31/AV4</f>
        <v/>
      </c>
      <c r="AX31" s="19" t="n">
        <v>12423</v>
      </c>
      <c r="AY31" s="38">
        <f>AX31/AX4</f>
        <v/>
      </c>
      <c r="AZ31" s="19" t="n">
        <v>8966</v>
      </c>
      <c r="BA31" s="38">
        <f>AZ31/AZ4</f>
        <v/>
      </c>
      <c r="BB31" s="19" t="n">
        <v>7490</v>
      </c>
      <c r="BC31" s="38">
        <f>BB31/BB4</f>
        <v/>
      </c>
      <c r="BD31" s="19" t="n">
        <v>11520</v>
      </c>
      <c r="BE31" s="38">
        <f>BD31/BD4</f>
        <v/>
      </c>
      <c r="BF31" s="49">
        <f>AVERAGE(B31,D31,F31,H31,J31,L31,N31,P31,R31,T31,V31,X31,Z31,AB31,AD31,AF31,AH31,AJ31,AL31,AN31,AP31,AR31,AT31,AV31,AX31,AZ31,BB31,BD31)</f>
        <v/>
      </c>
      <c r="BG31" s="59">
        <f>BF31/BF4</f>
        <v/>
      </c>
      <c r="BH31" s="49">
        <f>SUM(B31,D31,F31,H31,J31,L31,N31,P31,R31,T31,V31,X31,Z31,AB31,AD31,AF31,AH31,AJ31,AL31,AN31,AP31,AR31,AT31,AV31,AX31,AZ31,BB31,BD31)</f>
        <v/>
      </c>
      <c r="BI31" s="8" t="n"/>
    </row>
    <row r="32">
      <c r="A32" s="9" t="inlineStr">
        <is>
          <t>Ввёл код</t>
        </is>
      </c>
      <c r="B32" s="19" t="n">
        <v>9986</v>
      </c>
      <c r="C32" s="38">
        <f>B32/B31</f>
        <v/>
      </c>
      <c r="D32" s="19" t="n">
        <v>9041</v>
      </c>
      <c r="E32" s="38">
        <f>D32/D31</f>
        <v/>
      </c>
      <c r="F32" s="19" t="n">
        <v>10350</v>
      </c>
      <c r="G32" s="38">
        <f>F32/F31</f>
        <v/>
      </c>
      <c r="H32" s="19" t="n">
        <v>11986</v>
      </c>
      <c r="I32" s="38">
        <f>H32/H31</f>
        <v/>
      </c>
      <c r="J32" s="19" t="n">
        <v>9968</v>
      </c>
      <c r="K32" s="38">
        <f>J32/J31</f>
        <v/>
      </c>
      <c r="L32" s="19" t="n">
        <v>7730</v>
      </c>
      <c r="M32" s="38">
        <f>L32/L31</f>
        <v/>
      </c>
      <c r="N32" s="19" t="n">
        <v>11498</v>
      </c>
      <c r="O32" s="38">
        <f>N32/N31</f>
        <v/>
      </c>
      <c r="P32" s="19" t="n">
        <v>11071</v>
      </c>
      <c r="Q32" s="38">
        <f>P32/P31</f>
        <v/>
      </c>
      <c r="R32" s="19" t="n">
        <v>10908</v>
      </c>
      <c r="S32" s="38">
        <f>R32/R31</f>
        <v/>
      </c>
      <c r="T32" s="19" t="n">
        <v>18487</v>
      </c>
      <c r="U32" s="38">
        <f>T32/T31</f>
        <v/>
      </c>
      <c r="V32" s="19" t="n">
        <v>19546</v>
      </c>
      <c r="W32" s="38">
        <f>V32/V31</f>
        <v/>
      </c>
      <c r="X32" s="19" t="n">
        <v>14258</v>
      </c>
      <c r="Y32" s="38">
        <f>X32/X31</f>
        <v/>
      </c>
      <c r="Z32" s="19" t="n">
        <v>10793</v>
      </c>
      <c r="AA32" s="38">
        <f>Z32/Z31</f>
        <v/>
      </c>
      <c r="AB32" s="19" t="n">
        <v>18641</v>
      </c>
      <c r="AC32" s="38">
        <f>AB32/AB31</f>
        <v/>
      </c>
      <c r="AD32" s="19" t="n">
        <v>22764</v>
      </c>
      <c r="AE32" s="38">
        <f>AD32/AD31</f>
        <v/>
      </c>
      <c r="AF32" s="19" t="n">
        <v>16881</v>
      </c>
      <c r="AG32" s="38">
        <f>AF32/AF31</f>
        <v/>
      </c>
      <c r="AH32" s="19" t="n">
        <v>13782</v>
      </c>
      <c r="AI32" s="38">
        <f>AH32/AH31</f>
        <v/>
      </c>
      <c r="AJ32" s="19" t="n">
        <v>15441</v>
      </c>
      <c r="AK32" s="38">
        <f>AJ32/AJ31</f>
        <v/>
      </c>
      <c r="AL32" s="19" t="n">
        <v>11426</v>
      </c>
      <c r="AM32" s="38">
        <f>AL32/AL31</f>
        <v/>
      </c>
      <c r="AN32" s="19" t="n">
        <v>9947</v>
      </c>
      <c r="AO32" s="38">
        <f>AN32/AN31</f>
        <v/>
      </c>
      <c r="AP32" s="19" t="n">
        <v>11851</v>
      </c>
      <c r="AQ32" s="38">
        <f>AP32/AP31</f>
        <v/>
      </c>
      <c r="AR32" s="19" t="n">
        <v>11751</v>
      </c>
      <c r="AS32" s="38">
        <f>AR32/AR31</f>
        <v/>
      </c>
      <c r="AT32" s="19" t="n">
        <v>7969</v>
      </c>
      <c r="AU32" s="38">
        <f>AT32/AT31</f>
        <v/>
      </c>
      <c r="AV32" s="19" t="n">
        <v>9117</v>
      </c>
      <c r="AW32" s="38">
        <f>AV32/AV31</f>
        <v/>
      </c>
      <c r="AX32" s="19" t="n">
        <v>12064</v>
      </c>
      <c r="AY32" s="38">
        <f>AX32/AX31</f>
        <v/>
      </c>
      <c r="AZ32" s="19" t="n">
        <v>8657</v>
      </c>
      <c r="BA32" s="38">
        <f>AZ32/AZ31</f>
        <v/>
      </c>
      <c r="BB32" s="19" t="n">
        <v>7275</v>
      </c>
      <c r="BC32" s="38">
        <f>BB32/BB31</f>
        <v/>
      </c>
      <c r="BD32" s="19" t="n">
        <v>11140</v>
      </c>
      <c r="BE32" s="38">
        <f>BD32/BD31</f>
        <v/>
      </c>
      <c r="BF32" s="49">
        <f>AVERAGE(B32,D32,F32,H32,J32,L32,N32,P32,R32,T32,V32,X32,Z32,AB32,AD32,AF32,AH32,AJ32,AL32,AN32,AP32,AR32,AT32,AV32,AX32,AZ32,BB32,BD32)</f>
        <v/>
      </c>
      <c r="BG32" s="59">
        <f>BF32/BF31</f>
        <v/>
      </c>
      <c r="BH32" s="49">
        <f>SUM(B32,D32,F32,H32,J32,L32,N32,P32,R32,T32,V32,X32,Z32,AB32,AD32,AF32,AH32,AJ32,AL32,AN32,AP32,AR32,AT32,AV32,AX32,AZ32,BB32,BD32)</f>
        <v/>
      </c>
      <c r="BI32" s="8" t="n"/>
    </row>
    <row r="33">
      <c r="A33" s="9" t="inlineStr">
        <is>
          <t>Нажал кнопку "Проверить код"</t>
        </is>
      </c>
      <c r="B33" s="19" t="n">
        <v>9932</v>
      </c>
      <c r="C33" s="38">
        <f>B33/B31</f>
        <v/>
      </c>
      <c r="D33" s="19" t="n">
        <v>8990</v>
      </c>
      <c r="E33" s="38">
        <f>D33/D31</f>
        <v/>
      </c>
      <c r="F33" s="19" t="n">
        <v>10301</v>
      </c>
      <c r="G33" s="38">
        <f>F33/F31</f>
        <v/>
      </c>
      <c r="H33" s="19" t="n">
        <v>11928</v>
      </c>
      <c r="I33" s="38">
        <f>H33/H31</f>
        <v/>
      </c>
      <c r="J33" s="19" t="n">
        <v>9909</v>
      </c>
      <c r="K33" s="38">
        <f>J33/J31</f>
        <v/>
      </c>
      <c r="L33" s="19" t="n">
        <v>7680</v>
      </c>
      <c r="M33" s="38">
        <f>L33/L31</f>
        <v/>
      </c>
      <c r="N33" s="19" t="n">
        <v>11431</v>
      </c>
      <c r="O33" s="38">
        <f>N33/N31</f>
        <v/>
      </c>
      <c r="P33" s="19" t="n">
        <v>10999</v>
      </c>
      <c r="Q33" s="38">
        <f>P33/P31</f>
        <v/>
      </c>
      <c r="R33" s="19" t="n">
        <v>10854</v>
      </c>
      <c r="S33" s="38">
        <f>R33/R31</f>
        <v/>
      </c>
      <c r="T33" s="19" t="n">
        <v>18397</v>
      </c>
      <c r="U33" s="38">
        <f>T33/T31</f>
        <v/>
      </c>
      <c r="V33" s="19" t="n">
        <v>19423</v>
      </c>
      <c r="W33" s="38">
        <f>V33/V31</f>
        <v/>
      </c>
      <c r="X33" s="19" t="n">
        <v>14187</v>
      </c>
      <c r="Y33" s="38">
        <f>X33/X31</f>
        <v/>
      </c>
      <c r="Z33" s="19" t="n">
        <v>10729</v>
      </c>
      <c r="AA33" s="38">
        <f>Z33/Z31</f>
        <v/>
      </c>
      <c r="AB33" s="19" t="n">
        <v>18535</v>
      </c>
      <c r="AC33" s="38">
        <f>AB33/AB31</f>
        <v/>
      </c>
      <c r="AD33" s="19" t="n">
        <v>22632</v>
      </c>
      <c r="AE33" s="38">
        <f>AD33/AD31</f>
        <v/>
      </c>
      <c r="AF33" s="19" t="n">
        <v>16791</v>
      </c>
      <c r="AG33" s="38">
        <f>AF33/AF31</f>
        <v/>
      </c>
      <c r="AH33" s="19" t="n">
        <v>13713</v>
      </c>
      <c r="AI33" s="38">
        <f>AH33/AH31</f>
        <v/>
      </c>
      <c r="AJ33" s="19" t="n">
        <v>15345</v>
      </c>
      <c r="AK33" s="38">
        <f>AJ33/AJ31</f>
        <v/>
      </c>
      <c r="AL33" s="19" t="n">
        <v>11359</v>
      </c>
      <c r="AM33" s="38">
        <f>AL33/AL31</f>
        <v/>
      </c>
      <c r="AN33" s="19" t="n">
        <v>9892</v>
      </c>
      <c r="AO33" s="38">
        <f>AN33/AN31</f>
        <v/>
      </c>
      <c r="AP33" s="19" t="n">
        <v>11781</v>
      </c>
      <c r="AQ33" s="38">
        <f>AP33/AP31</f>
        <v/>
      </c>
      <c r="AR33" s="24" t="n">
        <v>11692</v>
      </c>
      <c r="AS33" s="38">
        <f>AR33/AR31</f>
        <v/>
      </c>
      <c r="AT33" s="19" t="n">
        <v>7917</v>
      </c>
      <c r="AU33" s="38">
        <f>AT33/AT31</f>
        <v/>
      </c>
      <c r="AV33" s="19" t="n">
        <v>9067</v>
      </c>
      <c r="AW33" s="38">
        <f>AV33/AV31</f>
        <v/>
      </c>
      <c r="AX33" s="19" t="n">
        <v>11990</v>
      </c>
      <c r="AY33" s="38">
        <f>AX33/AX31</f>
        <v/>
      </c>
      <c r="AZ33" s="19" t="n">
        <v>8598</v>
      </c>
      <c r="BA33" s="38">
        <f>AZ33/AZ31</f>
        <v/>
      </c>
      <c r="BB33" s="19" t="n">
        <v>7226</v>
      </c>
      <c r="BC33" s="38">
        <f>BB33/BB31</f>
        <v/>
      </c>
      <c r="BD33" s="19" t="n">
        <v>11093</v>
      </c>
      <c r="BE33" s="38">
        <f>BD33/BD31</f>
        <v/>
      </c>
      <c r="BF33" s="49">
        <f>AVERAGE(B33,D33,F33,H33,J33,L33,N33,P33,R33,T33,V33,X33,Z33,AB33,AD33,AF33,AH33,AJ33,AL33,AN33,AP33,AR33,AT33,AV33,AX33,AZ33,BB33,BD33)</f>
        <v/>
      </c>
      <c r="BG33" s="59">
        <f>BF33/BF31</f>
        <v/>
      </c>
      <c r="BH33" s="49">
        <f>SUM(B33,D33,F33,H33,J33,L33,N33,P33,R33,T33,V33,X33,Z33,AB33,AD33,AF33,AH33,AJ33,AL33,AN33,AP33,AR33,AT33,AV33,AX33,AZ33,BB33,BD33)</f>
        <v/>
      </c>
      <c r="BI33" s="8" t="n"/>
    </row>
    <row r="34" ht="15.75" customHeight="1" thickBot="1">
      <c r="A34" s="12" t="inlineStr">
        <is>
          <t>Код принят сервером</t>
        </is>
      </c>
      <c r="B34" s="26" t="n">
        <v>9410</v>
      </c>
      <c r="C34" s="38">
        <f>B34/B31</f>
        <v/>
      </c>
      <c r="D34" s="26" t="n">
        <v>8516</v>
      </c>
      <c r="E34" s="38">
        <f>D34/D31</f>
        <v/>
      </c>
      <c r="F34" s="26" t="n">
        <v>9835</v>
      </c>
      <c r="G34" s="38">
        <f>F34/F31</f>
        <v/>
      </c>
      <c r="H34" s="26" t="n">
        <v>11415</v>
      </c>
      <c r="I34" s="38">
        <f>H34/H31</f>
        <v/>
      </c>
      <c r="J34" s="26" t="n">
        <v>9412</v>
      </c>
      <c r="K34" s="38">
        <f>J34/J31</f>
        <v/>
      </c>
      <c r="L34" s="26" t="n">
        <v>7201</v>
      </c>
      <c r="M34" s="38">
        <f>L34/L31</f>
        <v/>
      </c>
      <c r="N34" s="26" t="n">
        <v>10880</v>
      </c>
      <c r="O34" s="38">
        <f>N34/N31</f>
        <v/>
      </c>
      <c r="P34" s="26" t="n">
        <v>10425</v>
      </c>
      <c r="Q34" s="38">
        <f>P34/P31</f>
        <v/>
      </c>
      <c r="R34" s="26" t="n">
        <v>10279</v>
      </c>
      <c r="S34" s="38">
        <f>R34/R31</f>
        <v/>
      </c>
      <c r="T34" s="26" t="n">
        <v>17747</v>
      </c>
      <c r="U34" s="38">
        <f>T34/T31</f>
        <v/>
      </c>
      <c r="V34" s="26" t="n">
        <v>18810</v>
      </c>
      <c r="W34" s="38">
        <f>V34/V31</f>
        <v/>
      </c>
      <c r="X34" s="26" t="n">
        <v>13711</v>
      </c>
      <c r="Y34" s="38">
        <f>X34/X31</f>
        <v/>
      </c>
      <c r="Z34" s="26" t="n">
        <v>10226</v>
      </c>
      <c r="AA34" s="38">
        <f>Z34/Z31</f>
        <v/>
      </c>
      <c r="AB34" s="26" t="n">
        <v>17940</v>
      </c>
      <c r="AC34" s="38">
        <f>AB34/AB31</f>
        <v/>
      </c>
      <c r="AD34" s="26" t="n">
        <v>21992</v>
      </c>
      <c r="AE34" s="38">
        <f>AD34/AD31</f>
        <v/>
      </c>
      <c r="AF34" s="26" t="n">
        <v>16191</v>
      </c>
      <c r="AG34" s="38">
        <f>AF34/AF31</f>
        <v/>
      </c>
      <c r="AH34" s="26" t="n">
        <v>13118</v>
      </c>
      <c r="AI34" s="38">
        <f>AH34/AH31</f>
        <v/>
      </c>
      <c r="AJ34" s="26" t="n">
        <v>14181</v>
      </c>
      <c r="AK34" s="38">
        <f>AJ34/AJ31</f>
        <v/>
      </c>
      <c r="AL34" s="26" t="n">
        <v>10391</v>
      </c>
      <c r="AM34" s="38">
        <f>AL34/AL31</f>
        <v/>
      </c>
      <c r="AN34" s="26" t="n">
        <v>8938</v>
      </c>
      <c r="AO34" s="38">
        <f>AN34/AN31</f>
        <v/>
      </c>
      <c r="AP34" s="26" t="n">
        <v>11226</v>
      </c>
      <c r="AQ34" s="38">
        <f>AP34/AP31</f>
        <v/>
      </c>
      <c r="AR34" s="47" t="n">
        <v>11148</v>
      </c>
      <c r="AS34" s="38">
        <f>AR34/AR31</f>
        <v/>
      </c>
      <c r="AT34" s="26" t="n">
        <v>7397</v>
      </c>
      <c r="AU34" s="38">
        <f>AT34/AT31</f>
        <v/>
      </c>
      <c r="AV34" s="26" t="n">
        <v>8564</v>
      </c>
      <c r="AW34" s="38">
        <f>AV34/AV31</f>
        <v/>
      </c>
      <c r="AX34" s="26" t="n">
        <v>11394</v>
      </c>
      <c r="AY34" s="38">
        <f>AX34/AX31</f>
        <v/>
      </c>
      <c r="AZ34" s="26" t="n">
        <v>8083</v>
      </c>
      <c r="BA34" s="38">
        <f>AZ34/AZ31</f>
        <v/>
      </c>
      <c r="BB34" s="26" t="n">
        <v>6681</v>
      </c>
      <c r="BC34" s="38">
        <f>BB34/BB31</f>
        <v/>
      </c>
      <c r="BD34" s="26" t="n">
        <v>10485</v>
      </c>
      <c r="BE34" s="38">
        <f>BD34/BD31</f>
        <v/>
      </c>
      <c r="BF34" s="49">
        <f>AVERAGE(B34,D34,F34,H34,J34,L34,N34,P34,R34,T34,V34,X34,Z34,AB34,AD34,AF34,AH34,AJ34,AL34,AN34,AP34,AR34,AT34,AV34,AX34,AZ34,BB34,BD34)</f>
        <v/>
      </c>
      <c r="BG34" s="59">
        <f>BF34/BF31</f>
        <v/>
      </c>
      <c r="BH34" s="49">
        <f>SUM(B34,D34,F34,H34,J34,L34,N34,P34,R34,T34,V34,X34,Z34,AB34,AD34,AF34,AH34,AJ34,AL34,AN34,AP34,AR34,AT34,AV34,AX34,AZ34,BB34,BD34)</f>
        <v/>
      </c>
      <c r="BI34" s="8" t="n"/>
    </row>
    <row r="35" ht="15.75" customHeight="1" thickBot="1">
      <c r="A35" s="10" t="inlineStr">
        <is>
          <t>Сменить телефон (клик в кнопку ЛК =100%)</t>
        </is>
      </c>
      <c r="B35" s="23" t="n">
        <v>226</v>
      </c>
      <c r="C35" s="35">
        <f>B35/B6</f>
        <v/>
      </c>
      <c r="D35" s="23" t="n">
        <v>214</v>
      </c>
      <c r="E35" s="35">
        <f>D35/D6</f>
        <v/>
      </c>
      <c r="F35" s="23" t="n">
        <v>232</v>
      </c>
      <c r="G35" s="35">
        <f>F35/F6</f>
        <v/>
      </c>
      <c r="H35" s="23" t="n">
        <v>289</v>
      </c>
      <c r="I35" s="35">
        <f>H35/H6</f>
        <v/>
      </c>
      <c r="J35" s="23" t="n">
        <v>224</v>
      </c>
      <c r="K35" s="35">
        <f>J35/J6</f>
        <v/>
      </c>
      <c r="L35" s="23" t="n">
        <v>203</v>
      </c>
      <c r="M35" s="35">
        <f>L35/L6</f>
        <v/>
      </c>
      <c r="N35" s="23" t="n">
        <v>267</v>
      </c>
      <c r="O35" s="35">
        <f>N35/N6</f>
        <v/>
      </c>
      <c r="P35" s="23" t="n">
        <v>387</v>
      </c>
      <c r="Q35" s="35">
        <f>P35/P6</f>
        <v/>
      </c>
      <c r="R35" s="23" t="n">
        <v>377</v>
      </c>
      <c r="S35" s="35">
        <f>R35/R6</f>
        <v/>
      </c>
      <c r="T35" s="23" t="n">
        <v>437</v>
      </c>
      <c r="U35" s="35">
        <f>T35/T6</f>
        <v/>
      </c>
      <c r="V35" s="23" t="n">
        <v>441</v>
      </c>
      <c r="W35" s="35">
        <f>V35/V6</f>
        <v/>
      </c>
      <c r="X35" s="23" t="n">
        <v>298</v>
      </c>
      <c r="Y35" s="35">
        <f>X35/X6</f>
        <v/>
      </c>
      <c r="Z35" s="23" t="n">
        <v>258</v>
      </c>
      <c r="AA35" s="35">
        <f>Z35/Z6</f>
        <v/>
      </c>
      <c r="AB35" s="23" t="n">
        <v>397</v>
      </c>
      <c r="AC35" s="35">
        <f>AB35/AB6</f>
        <v/>
      </c>
      <c r="AD35" s="23" t="n">
        <v>534</v>
      </c>
      <c r="AE35" s="35">
        <f>AD35/AD6</f>
        <v/>
      </c>
      <c r="AF35" s="23" t="n">
        <v>402</v>
      </c>
      <c r="AG35" s="35">
        <f>AF35/AF6</f>
        <v/>
      </c>
      <c r="AH35" s="23" t="n">
        <v>311</v>
      </c>
      <c r="AI35" s="35">
        <f>AH35/AH6</f>
        <v/>
      </c>
      <c r="AJ35" s="23" t="n">
        <v>318</v>
      </c>
      <c r="AK35" s="35">
        <f>AJ35/AJ6</f>
        <v/>
      </c>
      <c r="AL35" s="23" t="n">
        <v>238</v>
      </c>
      <c r="AM35" s="35">
        <f>AL35/AL6</f>
        <v/>
      </c>
      <c r="AN35" s="23" t="n">
        <v>228</v>
      </c>
      <c r="AO35" s="35">
        <f>AN35/AN6</f>
        <v/>
      </c>
      <c r="AP35" s="23" t="n">
        <v>280</v>
      </c>
      <c r="AQ35" s="35">
        <f>AP35/AP6</f>
        <v/>
      </c>
      <c r="AR35" s="23" t="n">
        <v>236</v>
      </c>
      <c r="AS35" s="35">
        <f>AR35/AR6</f>
        <v/>
      </c>
      <c r="AT35" s="23" t="n">
        <v>230</v>
      </c>
      <c r="AU35" s="35">
        <f>AT35/AT6</f>
        <v/>
      </c>
      <c r="AV35" s="23" t="n">
        <v>231</v>
      </c>
      <c r="AW35" s="35">
        <f>AV35/AV6</f>
        <v/>
      </c>
      <c r="AX35" s="23" t="n">
        <v>277</v>
      </c>
      <c r="AY35" s="35">
        <f>AX35/AX6</f>
        <v/>
      </c>
      <c r="AZ35" s="23" t="n">
        <v>194</v>
      </c>
      <c r="BA35" s="35">
        <f>AZ35/AZ6</f>
        <v/>
      </c>
      <c r="BB35" s="23" t="n">
        <v>176</v>
      </c>
      <c r="BC35" s="35">
        <f>BB35/BB6</f>
        <v/>
      </c>
      <c r="BD35" s="23" t="n">
        <v>250</v>
      </c>
      <c r="BE35" s="35">
        <f>BD35/BD6</f>
        <v/>
      </c>
      <c r="BF35" s="55">
        <f>AVERAGE(B35,D35,F35,H35,J35,L35,N35,P35,R35,T35,V35,X35,Z35,AB35,AD35,AF35,AH35,AJ35,AL35,AN35,AP35,AR35,AT35,AV35,AX35,AZ35,BB35,BD35)</f>
        <v/>
      </c>
      <c r="BG35" s="105">
        <f>BF35/BF6</f>
        <v/>
      </c>
      <c r="BH35" s="55">
        <f>SUM(B35,D35,F35,H35,J35,L35,N35,P35,R35,T35,V35,X35,Z35,AB35,AD35,AF35,AH35,AJ35,AL35,AN35,AP35,AR35,AT35,AV35,AX35,AZ35,BB35,BD35)</f>
        <v/>
      </c>
      <c r="BI35" s="8" t="n"/>
    </row>
    <row r="36" ht="15.75" customHeight="1" thickBot="1">
      <c r="A36" s="11" t="inlineStr">
        <is>
          <t>Заявка из авторизации  (мы незнакомы = 100%)</t>
        </is>
      </c>
      <c r="B36" s="25" t="n">
        <v>1</v>
      </c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/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/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49">
        <f>AVERAGE(B36,D36,F36,H36,J36,L36,N36,P36,R36,T36,V36,X36,Z36,AB36,AD36,AF36,AH36,AJ36,AL36,AN36,AP36,AR36,AT36,AV36,AX36,AZ36,BB36,BD36)</f>
        <v/>
      </c>
      <c r="BG36" s="65">
        <f>BF36/B9</f>
        <v/>
      </c>
      <c r="BH36" s="49">
        <f>SUM(B36,D36,F36,H36,J36,L36,N36,P36,R36,T36,V36,X36,Z36,AB36,AD36,AF36,AH36,AJ36,AL36,AN36,AP36,AR36,AT36,AV36,AX36,AZ36,BB36,BD36)</f>
        <v/>
      </c>
      <c r="BI36" s="8" t="n"/>
    </row>
    <row r="37" ht="15.75" customHeight="1" thickBot="1">
      <c r="A37" s="10" t="inlineStr">
        <is>
          <t>СМС в авторизации повторная (100% — клик в кнопку ЛК)</t>
        </is>
      </c>
      <c r="B37" s="23" t="n">
        <v>274</v>
      </c>
      <c r="C37" s="35">
        <f>B37/B6</f>
        <v/>
      </c>
      <c r="D37" s="23" t="n">
        <v>255</v>
      </c>
      <c r="E37" s="35">
        <f>D37/D6</f>
        <v/>
      </c>
      <c r="F37" s="23" t="n">
        <v>265</v>
      </c>
      <c r="G37" s="35">
        <f>F37/F6</f>
        <v/>
      </c>
      <c r="H37" s="23" t="n">
        <v>394</v>
      </c>
      <c r="I37" s="35">
        <f>H37/H6</f>
        <v/>
      </c>
      <c r="J37" s="23" t="n">
        <v>315</v>
      </c>
      <c r="K37" s="35">
        <f>J37/J6</f>
        <v/>
      </c>
      <c r="L37" s="23" t="n">
        <v>208</v>
      </c>
      <c r="M37" s="35">
        <f>L37/L6</f>
        <v/>
      </c>
      <c r="N37" s="23" t="n">
        <v>331</v>
      </c>
      <c r="O37" s="35">
        <f>N37/N6</f>
        <v/>
      </c>
      <c r="P37" s="23" t="n">
        <v>767</v>
      </c>
      <c r="Q37" s="35">
        <f>P37/P6</f>
        <v/>
      </c>
      <c r="R37" s="23" t="n">
        <v>845</v>
      </c>
      <c r="S37" s="35">
        <f>R37/R6</f>
        <v/>
      </c>
      <c r="T37" s="23" t="n">
        <v>656</v>
      </c>
      <c r="U37" s="35">
        <f>T37/T6</f>
        <v/>
      </c>
      <c r="V37" s="23" t="n">
        <v>695</v>
      </c>
      <c r="W37" s="35">
        <f>V37/V6</f>
        <v/>
      </c>
      <c r="X37" s="23" t="n">
        <v>476</v>
      </c>
      <c r="Y37" s="35">
        <f>X37/X6</f>
        <v/>
      </c>
      <c r="Z37" s="23" t="n">
        <v>289</v>
      </c>
      <c r="AA37" s="35">
        <f>Z37/Z6</f>
        <v/>
      </c>
      <c r="AB37" s="23" t="n">
        <v>567</v>
      </c>
      <c r="AC37" s="35">
        <f>AB37/AB6</f>
        <v/>
      </c>
      <c r="AD37" s="23" t="n">
        <v>713</v>
      </c>
      <c r="AE37" s="35">
        <f>AD37/AD6</f>
        <v/>
      </c>
      <c r="AF37" s="23" t="n">
        <v>609</v>
      </c>
      <c r="AG37" s="35">
        <f>AF37/AF6</f>
        <v/>
      </c>
      <c r="AH37" s="23" t="n">
        <v>435</v>
      </c>
      <c r="AI37" s="35">
        <f>AH37/AH6</f>
        <v/>
      </c>
      <c r="AJ37" s="23" t="n">
        <v>401</v>
      </c>
      <c r="AK37" s="35">
        <f>AJ37/AJ6</f>
        <v/>
      </c>
      <c r="AL37" s="23" t="n">
        <v>300</v>
      </c>
      <c r="AM37" s="35">
        <f>AL37/AL6</f>
        <v/>
      </c>
      <c r="AN37" s="23" t="n">
        <v>270</v>
      </c>
      <c r="AO37" s="35">
        <f>AN37/AN6</f>
        <v/>
      </c>
      <c r="AP37" s="23" t="n">
        <v>389</v>
      </c>
      <c r="AQ37" s="35">
        <f>AP37/AP6</f>
        <v/>
      </c>
      <c r="AR37" s="23" t="n">
        <v>335</v>
      </c>
      <c r="AS37" s="35">
        <f>AR37/AR6</f>
        <v/>
      </c>
      <c r="AT37" s="23" t="n">
        <v>260</v>
      </c>
      <c r="AU37" s="35">
        <f>AT37/AT6</f>
        <v/>
      </c>
      <c r="AV37" s="23" t="n">
        <v>273</v>
      </c>
      <c r="AW37" s="35">
        <f>AV37/AV6</f>
        <v/>
      </c>
      <c r="AX37" s="23" t="n">
        <v>298</v>
      </c>
      <c r="AY37" s="35">
        <f>AX37/AX6</f>
        <v/>
      </c>
      <c r="AZ37" s="23" t="n">
        <v>260</v>
      </c>
      <c r="BA37" s="35">
        <f>AZ37/AZ6</f>
        <v/>
      </c>
      <c r="BB37" s="23" t="n">
        <v>157</v>
      </c>
      <c r="BC37" s="35">
        <f>BB37/BB6</f>
        <v/>
      </c>
      <c r="BD37" s="23" t="n">
        <v>315</v>
      </c>
      <c r="BE37" s="35">
        <f>BD37/BD6</f>
        <v/>
      </c>
      <c r="BF37" s="55">
        <f>AVERAGE(B37,D37,F37,H37,J37,L37,N37,P37,R37,T37,V37,X37,Z37,AB37,AD37,AF37,AH37,AJ37,AL37,AN37,AP37,AR37,AT37,AV37,AX37,AZ37,BB37,BD37)</f>
        <v/>
      </c>
      <c r="BG37" s="63">
        <f>BF37/BF6</f>
        <v/>
      </c>
      <c r="BH37" s="55">
        <f>SUM(B37,D37,F37,H37,J37,L37,N37,P37,R37,T37,V37,X37,Z37,AB37,AD37,AF37,AH37,AJ37,AL37,AN37,AP37,AR37,AT37,AV37,AX37,AZ37,BB37,BD37)</f>
        <v/>
      </c>
      <c r="BI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49" t="n"/>
      <c r="BG38" s="60" t="n"/>
      <c r="BH38" s="49" t="n"/>
      <c r="BI38" s="8" t="n"/>
    </row>
    <row r="39">
      <c r="A39" s="9" t="inlineStr">
        <is>
          <t>Начал бронирование</t>
        </is>
      </c>
      <c r="B39" s="22" t="n">
        <v>117</v>
      </c>
      <c r="C39" s="41">
        <f>B39/B4</f>
        <v/>
      </c>
      <c r="D39" s="19" t="n">
        <v>133</v>
      </c>
      <c r="E39" s="41">
        <f>D39/D4</f>
        <v/>
      </c>
      <c r="F39" s="19" t="n">
        <v>159</v>
      </c>
      <c r="G39" s="41">
        <f>F39/F4</f>
        <v/>
      </c>
      <c r="H39" s="19" t="n">
        <v>224</v>
      </c>
      <c r="I39" s="41">
        <f>H39/H4</f>
        <v/>
      </c>
      <c r="J39" s="19" t="n">
        <v>113</v>
      </c>
      <c r="K39" s="41">
        <f>J39/J4</f>
        <v/>
      </c>
      <c r="L39" s="19" t="n">
        <v>97</v>
      </c>
      <c r="M39" s="41">
        <f>L39/L4</f>
        <v/>
      </c>
      <c r="N39" s="19" t="n">
        <v>114</v>
      </c>
      <c r="O39" s="41">
        <f>N39/N4</f>
        <v/>
      </c>
      <c r="P39" s="19" t="n">
        <v>154</v>
      </c>
      <c r="Q39" s="41">
        <f>P39/P4</f>
        <v/>
      </c>
      <c r="R39" s="19" t="n">
        <v>163</v>
      </c>
      <c r="S39" s="41">
        <f>R39/R4</f>
        <v/>
      </c>
      <c r="T39" s="19" t="n">
        <v>338</v>
      </c>
      <c r="U39" s="41">
        <f>T39/T4</f>
        <v/>
      </c>
      <c r="V39" s="19" t="n">
        <v>407</v>
      </c>
      <c r="W39" s="41">
        <f>V39/V4</f>
        <v/>
      </c>
      <c r="X39" s="19" t="n">
        <v>204</v>
      </c>
      <c r="Y39" s="41">
        <f>X39/X4</f>
        <v/>
      </c>
      <c r="Z39" s="19" t="n">
        <v>105</v>
      </c>
      <c r="AA39" s="41">
        <f>Z39/Z4</f>
        <v/>
      </c>
      <c r="AB39" s="19" t="n">
        <v>265</v>
      </c>
      <c r="AC39" s="41">
        <f>AB39/AB4</f>
        <v/>
      </c>
      <c r="AD39" s="19" t="n">
        <v>415</v>
      </c>
      <c r="AE39" s="41">
        <f>AD39/AD4</f>
        <v/>
      </c>
      <c r="AF39" s="19" t="n">
        <v>221</v>
      </c>
      <c r="AG39" s="41">
        <f>AF39/AF4</f>
        <v/>
      </c>
      <c r="AH39" s="19" t="n">
        <v>170</v>
      </c>
      <c r="AI39" s="41">
        <f>AH39/AH4</f>
        <v/>
      </c>
      <c r="AJ39" s="19" t="n">
        <v>119</v>
      </c>
      <c r="AK39" s="41">
        <f>AJ39/AJ4</f>
        <v/>
      </c>
      <c r="AL39" s="19" t="n">
        <v>109</v>
      </c>
      <c r="AM39" s="41">
        <f>AL39/AL4</f>
        <v/>
      </c>
      <c r="AN39" s="19" t="n">
        <v>98</v>
      </c>
      <c r="AO39" s="41">
        <f>AN39/AN4</f>
        <v/>
      </c>
      <c r="AP39" s="19" t="n">
        <v>149</v>
      </c>
      <c r="AQ39" s="41">
        <f>AP39/AP4</f>
        <v/>
      </c>
      <c r="AR39" s="19" t="n">
        <v>196</v>
      </c>
      <c r="AS39" s="41">
        <f>AR39/AR4</f>
        <v/>
      </c>
      <c r="AT39" s="19" t="n">
        <v>90</v>
      </c>
      <c r="AU39" s="41">
        <f>AT39/AT4</f>
        <v/>
      </c>
      <c r="AV39" s="19" t="n">
        <v>108</v>
      </c>
      <c r="AW39" s="41">
        <f>AV39/AV4</f>
        <v/>
      </c>
      <c r="AX39" s="19" t="n">
        <v>226</v>
      </c>
      <c r="AY39" s="41">
        <f>AX39/AX4</f>
        <v/>
      </c>
      <c r="AZ39" s="19" t="n">
        <v>124</v>
      </c>
      <c r="BA39" s="41">
        <f>AZ39/AZ4</f>
        <v/>
      </c>
      <c r="BB39" s="19" t="n">
        <v>70</v>
      </c>
      <c r="BC39" s="41">
        <f>BB39/BB4</f>
        <v/>
      </c>
      <c r="BD39" s="19" t="n">
        <v>175</v>
      </c>
      <c r="BE39" s="41">
        <f>BD39/BD4</f>
        <v/>
      </c>
      <c r="BF39" s="49">
        <f>AVERAGE(B39,D39,F39,H39,J39,L39,N39,P39,R39,T39,V39,X39,Z39,AB39,AD39,AF39,AH39,AJ39,AL39,AN39,AP39,AR39,AT39,AV39,AX39,AZ39,BB39,BD39)</f>
        <v/>
      </c>
      <c r="BG39" s="60">
        <f>BF39/BF4</f>
        <v/>
      </c>
      <c r="BH39" s="49">
        <f>SUM(B39,D39,F39,H39,J39,L39,N39,P39,R39,T39,V39,X39,Z39,AB39,AD39,AF39,AH39,AJ39,AL39,AN39,AP39,AR39,AT39,AV39,AX39,AZ39,BB39,BD39)</f>
        <v/>
      </c>
      <c r="BI39" s="8" t="n"/>
    </row>
    <row r="40">
      <c r="A40" s="9" t="inlineStr">
        <is>
          <t>Заполнил данные бронирования</t>
        </is>
      </c>
      <c r="B40" s="22" t="n">
        <v>74</v>
      </c>
      <c r="C40" s="41">
        <f>B40/B39</f>
        <v/>
      </c>
      <c r="D40" s="19" t="n">
        <v>82</v>
      </c>
      <c r="E40" s="41">
        <f>D40/D39</f>
        <v/>
      </c>
      <c r="F40" s="19" t="n">
        <v>91</v>
      </c>
      <c r="G40" s="41">
        <f>F40/F39</f>
        <v/>
      </c>
      <c r="H40" s="19" t="n">
        <v>136</v>
      </c>
      <c r="I40" s="41">
        <f>H40/H39</f>
        <v/>
      </c>
      <c r="J40" s="19" t="n">
        <v>70</v>
      </c>
      <c r="K40" s="41">
        <f>J40/J39</f>
        <v/>
      </c>
      <c r="L40" s="19" t="n">
        <v>60</v>
      </c>
      <c r="M40" s="41">
        <f>L40/L39</f>
        <v/>
      </c>
      <c r="N40" s="19" t="n">
        <v>70</v>
      </c>
      <c r="O40" s="41">
        <f>N40/N39</f>
        <v/>
      </c>
      <c r="P40" s="19" t="n">
        <v>74</v>
      </c>
      <c r="Q40" s="41">
        <f>P40/P39</f>
        <v/>
      </c>
      <c r="R40" s="19" t="n">
        <v>96</v>
      </c>
      <c r="S40" s="41">
        <f>R40/R39</f>
        <v/>
      </c>
      <c r="T40" s="19" t="n">
        <v>174</v>
      </c>
      <c r="U40" s="41">
        <f>T40/T39</f>
        <v/>
      </c>
      <c r="V40" s="19" t="n">
        <v>244</v>
      </c>
      <c r="W40" s="41">
        <f>V40/V39</f>
        <v/>
      </c>
      <c r="X40" s="19" t="n">
        <v>130</v>
      </c>
      <c r="Y40" s="41">
        <f>X40/X39</f>
        <v/>
      </c>
      <c r="Z40" s="19" t="n">
        <v>65</v>
      </c>
      <c r="AA40" s="41">
        <f>Z40/Z39</f>
        <v/>
      </c>
      <c r="AB40" s="19" t="n">
        <v>144</v>
      </c>
      <c r="AC40" s="41">
        <f>AB40/AB39</f>
        <v/>
      </c>
      <c r="AD40" s="19" t="n">
        <v>230</v>
      </c>
      <c r="AE40" s="41">
        <f>AD40/AD39</f>
        <v/>
      </c>
      <c r="AF40" s="19" t="n">
        <v>132</v>
      </c>
      <c r="AG40" s="41">
        <f>AF40/AF39</f>
        <v/>
      </c>
      <c r="AH40" s="19" t="n">
        <v>99</v>
      </c>
      <c r="AI40" s="41">
        <f>AH40/AH39</f>
        <v/>
      </c>
      <c r="AJ40" s="19" t="n">
        <v>68</v>
      </c>
      <c r="AK40" s="41">
        <f>AJ40/AJ39</f>
        <v/>
      </c>
      <c r="AL40" s="19" t="n">
        <v>60</v>
      </c>
      <c r="AM40" s="41">
        <f>AL40/AL39</f>
        <v/>
      </c>
      <c r="AN40" s="19" t="n">
        <v>54</v>
      </c>
      <c r="AO40" s="41">
        <f>AN40/AN39</f>
        <v/>
      </c>
      <c r="AP40" s="19" t="n">
        <v>78</v>
      </c>
      <c r="AQ40" s="41">
        <f>AP40/AP39</f>
        <v/>
      </c>
      <c r="AR40" s="19" t="n">
        <v>116</v>
      </c>
      <c r="AS40" s="41">
        <f>AR40/AR39</f>
        <v/>
      </c>
      <c r="AT40" s="19" t="n">
        <v>48</v>
      </c>
      <c r="AU40" s="41">
        <f>AT40/AT39</f>
        <v/>
      </c>
      <c r="AV40" s="19" t="n">
        <v>65</v>
      </c>
      <c r="AW40" s="41">
        <f>AV40/AV39</f>
        <v/>
      </c>
      <c r="AX40" s="19" t="n">
        <v>130</v>
      </c>
      <c r="AY40" s="41">
        <f>AX40/AX39</f>
        <v/>
      </c>
      <c r="AZ40" s="19" t="n">
        <v>72</v>
      </c>
      <c r="BA40" s="41">
        <f>AZ40/AZ39</f>
        <v/>
      </c>
      <c r="BB40" s="19" t="n">
        <v>36</v>
      </c>
      <c r="BC40" s="41">
        <f>BB40/BB39</f>
        <v/>
      </c>
      <c r="BD40" s="19" t="n">
        <v>97</v>
      </c>
      <c r="BE40" s="41">
        <f>BD40/BD39</f>
        <v/>
      </c>
      <c r="BF40" s="49">
        <f>AVERAGE(B40,D40,F40,H40,J40,L40,N40,P40,R40,T40,V40,X40,Z40,AB40,AD40,AF40,AH40,AJ40,AL40,AN40,AP40,AR40,AT40,AV40,AX40,AZ40,BB40,BD40)</f>
        <v/>
      </c>
      <c r="BG40" s="60">
        <f>BF40/BF39</f>
        <v/>
      </c>
      <c r="BH40" s="49">
        <f>SUM(B40,D40,F40,H40,J40,L40,N40,P40,R40,T40,V40,X40,Z40,AB40,AD40,AF40,AH40,AJ40,AL40,AN40,AP40,AR40,AT40,AV40,AX40,AZ40,BB40,BD40)</f>
        <v/>
      </c>
      <c r="BI40" s="8" t="n"/>
    </row>
    <row r="41" ht="15.75" customHeight="1" thickBot="1">
      <c r="A41" s="9" t="inlineStr">
        <is>
          <t>Успешно забронировался</t>
        </is>
      </c>
      <c r="B41" s="22" t="n">
        <v>73</v>
      </c>
      <c r="C41" s="40">
        <f>B41/B39</f>
        <v/>
      </c>
      <c r="D41" s="19" t="n">
        <v>81</v>
      </c>
      <c r="E41" s="40">
        <f>D41/D39</f>
        <v/>
      </c>
      <c r="F41" s="19" t="n">
        <v>87</v>
      </c>
      <c r="G41" s="40">
        <f>F41/F39</f>
        <v/>
      </c>
      <c r="H41" s="19" t="n">
        <v>127</v>
      </c>
      <c r="I41" s="40">
        <f>H41/H39</f>
        <v/>
      </c>
      <c r="J41" s="19" t="n">
        <v>66</v>
      </c>
      <c r="K41" s="40">
        <f>J41/J39</f>
        <v/>
      </c>
      <c r="L41" s="19" t="n">
        <v>57</v>
      </c>
      <c r="M41" s="40">
        <f>L41/L39</f>
        <v/>
      </c>
      <c r="N41" s="19" t="n">
        <v>69</v>
      </c>
      <c r="O41" s="40">
        <f>N41/N39</f>
        <v/>
      </c>
      <c r="P41" s="19" t="n">
        <v>64</v>
      </c>
      <c r="Q41" s="40">
        <f>P41/P39</f>
        <v/>
      </c>
      <c r="R41" s="19" t="n">
        <v>90</v>
      </c>
      <c r="S41" s="40">
        <f>R41/R39</f>
        <v/>
      </c>
      <c r="T41" s="19" t="n">
        <v>163</v>
      </c>
      <c r="U41" s="40">
        <f>T41/T39</f>
        <v/>
      </c>
      <c r="V41" s="19" t="n">
        <v>233</v>
      </c>
      <c r="W41" s="40">
        <f>V41/V39</f>
        <v/>
      </c>
      <c r="X41" s="19" t="n">
        <v>122</v>
      </c>
      <c r="Y41" s="40">
        <f>X41/X39</f>
        <v/>
      </c>
      <c r="Z41" s="19" t="n">
        <v>62</v>
      </c>
      <c r="AA41" s="40">
        <f>Z41/Z39</f>
        <v/>
      </c>
      <c r="AB41" s="19" t="n">
        <v>140</v>
      </c>
      <c r="AC41" s="40">
        <f>AB41/AB39</f>
        <v/>
      </c>
      <c r="AD41" s="19" t="n">
        <v>212</v>
      </c>
      <c r="AE41" s="40">
        <f>AD41/AD39</f>
        <v/>
      </c>
      <c r="AF41" s="19" t="n">
        <v>123</v>
      </c>
      <c r="AG41" s="40">
        <f>AF41/AF39</f>
        <v/>
      </c>
      <c r="AH41" s="19" t="n">
        <v>89</v>
      </c>
      <c r="AI41" s="40">
        <f>AH41/AH39</f>
        <v/>
      </c>
      <c r="AJ41" s="19" t="n">
        <v>64</v>
      </c>
      <c r="AK41" s="40">
        <f>AJ41/AJ39</f>
        <v/>
      </c>
      <c r="AL41" s="19" t="n">
        <v>55</v>
      </c>
      <c r="AM41" s="40">
        <f>AL41/AL39</f>
        <v/>
      </c>
      <c r="AN41" s="19" t="n">
        <v>51</v>
      </c>
      <c r="AO41" s="40">
        <f>AN41/AN39</f>
        <v/>
      </c>
      <c r="AP41" s="19" t="n">
        <v>73</v>
      </c>
      <c r="AQ41" s="40">
        <f>AP41/AP39</f>
        <v/>
      </c>
      <c r="AR41" s="19" t="n">
        <v>111</v>
      </c>
      <c r="AS41" s="40">
        <f>AR41/AR39</f>
        <v/>
      </c>
      <c r="AT41" s="19" t="n">
        <v>46</v>
      </c>
      <c r="AU41" s="40">
        <f>AT41/AT39</f>
        <v/>
      </c>
      <c r="AV41" s="19" t="n">
        <v>62</v>
      </c>
      <c r="AW41" s="40">
        <f>AV41/AV39</f>
        <v/>
      </c>
      <c r="AX41" s="19" t="n">
        <v>125</v>
      </c>
      <c r="AY41" s="40">
        <f>AX41/AX39</f>
        <v/>
      </c>
      <c r="AZ41" s="19" t="n">
        <v>66</v>
      </c>
      <c r="BA41" s="40">
        <f>AZ41/AZ39</f>
        <v/>
      </c>
      <c r="BB41" s="19" t="n">
        <v>33</v>
      </c>
      <c r="BC41" s="40">
        <f>BB41/BB39</f>
        <v/>
      </c>
      <c r="BD41" s="19" t="n">
        <v>91</v>
      </c>
      <c r="BE41" s="40">
        <f>BD41/BD39</f>
        <v/>
      </c>
      <c r="BF41" s="49">
        <f>AVERAGE(B41,D41,F41,H41,J41,L41,N41,P41,R41,T41,V41,X41,Z41,AB41,AD41,AF41,AH41,AJ41,AL41,AN41,AP41,AR41,AT41,AV41,AX41,AZ41,BB41,BD41)</f>
        <v/>
      </c>
      <c r="BG41" s="60">
        <f>BF41/BF39</f>
        <v/>
      </c>
      <c r="BH41" s="49">
        <f>SUM(B41,D41,F41,H41,J41,L41,N41,P41,R41,T41,V41,X41,Z41,AB41,AD41,AF41,AH41,AJ41,AL41,AN41,AP41,AR41,AT41,AV41,AX41,AZ41,BB41,BD41)</f>
        <v/>
      </c>
      <c r="BI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48" t="n"/>
      <c r="BG42" s="64" t="n"/>
      <c r="BH42" s="48" t="n"/>
      <c r="BI42" s="8" t="n"/>
    </row>
    <row r="43">
      <c r="A43" s="9" t="inlineStr">
        <is>
          <t>Нажал кнопку "Нет, спасибо"</t>
        </is>
      </c>
      <c r="B43" s="19" t="n">
        <v>487</v>
      </c>
      <c r="C43" s="44">
        <f>B43/B4</f>
        <v/>
      </c>
      <c r="D43" s="19" t="n">
        <v>467</v>
      </c>
      <c r="E43" s="44">
        <f>D43/D4</f>
        <v/>
      </c>
      <c r="F43" s="19" t="n">
        <v>646</v>
      </c>
      <c r="G43" s="44">
        <f>F43/F4</f>
        <v/>
      </c>
      <c r="H43" s="19" t="n">
        <v>843</v>
      </c>
      <c r="I43" s="44">
        <f>H43/H4</f>
        <v/>
      </c>
      <c r="J43" s="19" t="n">
        <v>441</v>
      </c>
      <c r="K43" s="44">
        <f>J43/J4</f>
        <v/>
      </c>
      <c r="L43" s="19" t="n">
        <v>286</v>
      </c>
      <c r="M43" s="44">
        <f>L43/L4</f>
        <v/>
      </c>
      <c r="N43" s="19" t="n">
        <v>530</v>
      </c>
      <c r="O43" s="44">
        <f>N43/N4</f>
        <v/>
      </c>
      <c r="P43" s="19" t="n">
        <v>668</v>
      </c>
      <c r="Q43" s="44">
        <f>P43/P4</f>
        <v/>
      </c>
      <c r="R43" s="19" t="n">
        <v>580</v>
      </c>
      <c r="S43" s="44">
        <f>R43/R4</f>
        <v/>
      </c>
      <c r="T43" s="19" t="n">
        <v>1768</v>
      </c>
      <c r="U43" s="44">
        <f>T43/T4</f>
        <v/>
      </c>
      <c r="V43" s="19" t="n">
        <v>1647</v>
      </c>
      <c r="W43" s="44">
        <f>V43/V4</f>
        <v/>
      </c>
      <c r="X43" s="19" t="n">
        <v>651</v>
      </c>
      <c r="Y43" s="44">
        <f>X43/X4</f>
        <v/>
      </c>
      <c r="Z43" s="19" t="n">
        <v>319</v>
      </c>
      <c r="AA43" s="44">
        <f>Z43/Z4</f>
        <v/>
      </c>
      <c r="AB43" s="19" t="n">
        <v>1096</v>
      </c>
      <c r="AC43" s="44">
        <f>AB43/AB4</f>
        <v/>
      </c>
      <c r="AD43" s="19" t="n">
        <v>1510</v>
      </c>
      <c r="AE43" s="44">
        <f>AD43/AD4</f>
        <v/>
      </c>
      <c r="AF43" s="19" t="n">
        <v>778</v>
      </c>
      <c r="AG43" s="44">
        <f>AF43/AF4</f>
        <v/>
      </c>
      <c r="AH43" s="19" t="n">
        <v>583</v>
      </c>
      <c r="AI43" s="44">
        <f>AH43/AH4</f>
        <v/>
      </c>
      <c r="AJ43" s="19" t="n">
        <v>464</v>
      </c>
      <c r="AK43" s="44">
        <f>AJ43/AJ4</f>
        <v/>
      </c>
      <c r="AL43" s="19" t="n">
        <v>332</v>
      </c>
      <c r="AM43" s="44">
        <f>AL43/AL4</f>
        <v/>
      </c>
      <c r="AN43" s="19" t="n">
        <v>231</v>
      </c>
      <c r="AO43" s="44">
        <f>AN43/AN4</f>
        <v/>
      </c>
      <c r="AP43" s="19" t="n">
        <v>579</v>
      </c>
      <c r="AQ43" s="44">
        <f>AP43/AP4</f>
        <v/>
      </c>
      <c r="AR43" s="19" t="n">
        <v>648</v>
      </c>
      <c r="AS43" s="44">
        <f>AR43/AR4</f>
        <v/>
      </c>
      <c r="AT43" s="19" t="n">
        <v>269</v>
      </c>
      <c r="AU43" s="44">
        <f>AT43/AT4</f>
        <v/>
      </c>
      <c r="AV43" s="19" t="n">
        <v>449</v>
      </c>
      <c r="AW43" s="44">
        <f>AV43/AV4</f>
        <v/>
      </c>
      <c r="AX43" s="19" t="n">
        <v>868</v>
      </c>
      <c r="AY43" s="44">
        <f>AX43/AX4</f>
        <v/>
      </c>
      <c r="AZ43" s="19" t="n">
        <v>366</v>
      </c>
      <c r="BA43" s="44">
        <f>AZ43/AZ4</f>
        <v/>
      </c>
      <c r="BB43" s="19" t="n">
        <v>225</v>
      </c>
      <c r="BC43" s="44">
        <f>BB43/BB4</f>
        <v/>
      </c>
      <c r="BD43" s="19" t="n">
        <v>617</v>
      </c>
      <c r="BE43" s="44">
        <f>BD43/BD4</f>
        <v/>
      </c>
      <c r="BF43" s="49">
        <f>AVERAGE(B43,D43,F43,H43,J43,L43,N43,P43,R43,T43,V43,X43,Z43,AB43,AD43,AF43,AH43,AJ43,AL43,AN43,AP43,AR43,AT43,AV43,AX43,AZ43,BB43,BD43)</f>
        <v/>
      </c>
      <c r="BG43" s="60">
        <f>BF43/BF4</f>
        <v/>
      </c>
      <c r="BH43" s="49">
        <f>SUM(B43,D43,F43,H43,J43,L43,N43,P43,R43,T43,V43,X43,Z43,AB43,AD43,AF43,AH43,AJ43,AL43,AN43,AP43,AR43,AT43,AV43,AX43,AZ43,BB43,BD43)</f>
        <v/>
      </c>
      <c r="BI43" s="8" t="n"/>
    </row>
    <row r="44">
      <c r="A44" s="9" t="inlineStr">
        <is>
          <t>Указал причину отказа</t>
        </is>
      </c>
      <c r="B44" s="19" t="n">
        <v>313</v>
      </c>
      <c r="C44" s="44">
        <f>B44/B43</f>
        <v/>
      </c>
      <c r="D44" s="19" t="n">
        <v>293</v>
      </c>
      <c r="E44" s="44">
        <f>D44/D43</f>
        <v/>
      </c>
      <c r="F44" s="19" t="n">
        <v>400</v>
      </c>
      <c r="G44" s="44">
        <f>F44/F43</f>
        <v/>
      </c>
      <c r="H44" s="19" t="n">
        <v>527</v>
      </c>
      <c r="I44" s="44">
        <f>H44/H43</f>
        <v/>
      </c>
      <c r="J44" s="19" t="n">
        <v>261</v>
      </c>
      <c r="K44" s="44">
        <f>J44/J43</f>
        <v/>
      </c>
      <c r="L44" s="19" t="n">
        <v>179</v>
      </c>
      <c r="M44" s="44">
        <f>L44/L43</f>
        <v/>
      </c>
      <c r="N44" s="19" t="n">
        <v>337</v>
      </c>
      <c r="O44" s="44">
        <f>N44/N43</f>
        <v/>
      </c>
      <c r="P44" s="19" t="n">
        <v>416</v>
      </c>
      <c r="Q44" s="44">
        <f>P44/P43</f>
        <v/>
      </c>
      <c r="R44" s="19" t="n">
        <v>360</v>
      </c>
      <c r="S44" s="44">
        <f>R44/R43</f>
        <v/>
      </c>
      <c r="T44" s="19" t="n">
        <v>1104</v>
      </c>
      <c r="U44" s="44">
        <f>T44/T43</f>
        <v/>
      </c>
      <c r="V44" s="19" t="n">
        <v>941</v>
      </c>
      <c r="W44" s="44">
        <f>V44/V43</f>
        <v/>
      </c>
      <c r="X44" s="19" t="n">
        <v>394</v>
      </c>
      <c r="Y44" s="44">
        <f>X44/X43</f>
        <v/>
      </c>
      <c r="Z44" s="19" t="n">
        <v>173</v>
      </c>
      <c r="AA44" s="44">
        <f>Z44/Z43</f>
        <v/>
      </c>
      <c r="AB44" s="19" t="n">
        <v>648</v>
      </c>
      <c r="AC44" s="44">
        <f>AB44/AB43</f>
        <v/>
      </c>
      <c r="AD44" s="19" t="n">
        <v>931</v>
      </c>
      <c r="AE44" s="44">
        <f>AD44/AD43</f>
        <v/>
      </c>
      <c r="AF44" s="19" t="n">
        <v>463</v>
      </c>
      <c r="AG44" s="44">
        <f>AF44/AF43</f>
        <v/>
      </c>
      <c r="AH44" s="19" t="n">
        <v>332</v>
      </c>
      <c r="AI44" s="44">
        <f>AH44/AH43</f>
        <v/>
      </c>
      <c r="AJ44" s="19" t="n">
        <v>296</v>
      </c>
      <c r="AK44" s="44">
        <f>AJ44/AJ43</f>
        <v/>
      </c>
      <c r="AL44" s="19" t="n">
        <v>192</v>
      </c>
      <c r="AM44" s="44">
        <f>AL44/AL43</f>
        <v/>
      </c>
      <c r="AN44" s="19" t="n">
        <v>125</v>
      </c>
      <c r="AO44" s="44">
        <f>AN44/AN43</f>
        <v/>
      </c>
      <c r="AP44" s="19" t="n">
        <v>350</v>
      </c>
      <c r="AQ44" s="44">
        <f>AP44/AP43</f>
        <v/>
      </c>
      <c r="AR44" s="19" t="n">
        <v>384</v>
      </c>
      <c r="AS44" s="44">
        <f>AR44/AR43</f>
        <v/>
      </c>
      <c r="AT44" s="19" t="n">
        <v>175</v>
      </c>
      <c r="AU44" s="44">
        <f>AT44/AT43</f>
        <v/>
      </c>
      <c r="AV44" s="19" t="n">
        <v>275</v>
      </c>
      <c r="AW44" s="44">
        <f>AV44/AV43</f>
        <v/>
      </c>
      <c r="AX44" s="19" t="n">
        <v>544</v>
      </c>
      <c r="AY44" s="44">
        <f>AX44/AX43</f>
        <v/>
      </c>
      <c r="AZ44" s="19" t="n">
        <v>225</v>
      </c>
      <c r="BA44" s="44">
        <f>AZ44/AZ43</f>
        <v/>
      </c>
      <c r="BB44" s="19" t="n">
        <v>153</v>
      </c>
      <c r="BC44" s="44">
        <f>BB44/BB43</f>
        <v/>
      </c>
      <c r="BD44" s="19" t="n">
        <v>409</v>
      </c>
      <c r="BE44" s="44">
        <f>BD44/BD43</f>
        <v/>
      </c>
      <c r="BF44" s="49">
        <f>AVERAGE(B44,D44,F44,H44,J44,L44,N44,P44,R44,T44,V44,X44,Z44,AB44,AD44,AF44,AH44,AJ44,AL44,AN44,AP44,AR44,AT44,AV44,AX44,AZ44,BB44,BD44)</f>
        <v/>
      </c>
      <c r="BG44" s="60">
        <f>BF44/BF43</f>
        <v/>
      </c>
      <c r="BH44" s="49">
        <f>SUM(B44,D44,F44,H44,J44,L44,N44,P44,R44,T44,V44,X44,Z44,AB44,AD44,AF44,AH44,AJ44,AL44,AN44,AP44,AR44,AT44,AV44,AX44,AZ44,BB44,BD44)</f>
        <v/>
      </c>
      <c r="BI44" s="8" t="n"/>
    </row>
    <row r="45" ht="15.75" customHeight="1" thickBot="1">
      <c r="A45" s="12" t="inlineStr">
        <is>
          <t>Отказ от брони</t>
        </is>
      </c>
      <c r="B45" s="26" t="n">
        <v>296</v>
      </c>
      <c r="C45" s="45">
        <f>B45/B43</f>
        <v/>
      </c>
      <c r="D45" s="26" t="n">
        <v>281</v>
      </c>
      <c r="E45" s="45">
        <f>D45/D43</f>
        <v/>
      </c>
      <c r="F45" s="26" t="n">
        <v>383</v>
      </c>
      <c r="G45" s="45">
        <f>F45/F43</f>
        <v/>
      </c>
      <c r="H45" s="26" t="n">
        <v>501</v>
      </c>
      <c r="I45" s="45">
        <f>H45/H43</f>
        <v/>
      </c>
      <c r="J45" s="26" t="n">
        <v>248</v>
      </c>
      <c r="K45" s="45">
        <f>J45/J43</f>
        <v/>
      </c>
      <c r="L45" s="26" t="n">
        <v>170</v>
      </c>
      <c r="M45" s="45">
        <f>L45/L43</f>
        <v/>
      </c>
      <c r="N45" s="26" t="n">
        <v>321</v>
      </c>
      <c r="O45" s="45">
        <f>N45/N43</f>
        <v/>
      </c>
      <c r="P45" s="19" t="n">
        <v>394</v>
      </c>
      <c r="Q45" s="45">
        <f>P45/P43</f>
        <v/>
      </c>
      <c r="R45" s="19" t="n">
        <v>341</v>
      </c>
      <c r="S45" s="45">
        <f>R45/R43</f>
        <v/>
      </c>
      <c r="T45" s="26" t="n">
        <v>1048</v>
      </c>
      <c r="U45" s="45">
        <f>T45/T43</f>
        <v/>
      </c>
      <c r="V45" s="26" t="n">
        <v>907</v>
      </c>
      <c r="W45" s="45">
        <f>V45/V43</f>
        <v/>
      </c>
      <c r="X45" s="26" t="n">
        <v>376</v>
      </c>
      <c r="Y45" s="45">
        <f>X45/X43</f>
        <v/>
      </c>
      <c r="Z45" s="26" t="n">
        <v>170</v>
      </c>
      <c r="AA45" s="45">
        <f>Z45/Z43</f>
        <v/>
      </c>
      <c r="AB45" s="26" t="n">
        <v>623</v>
      </c>
      <c r="AC45" s="45">
        <f>AB45/AB43</f>
        <v/>
      </c>
      <c r="AD45" s="26" t="n">
        <v>897</v>
      </c>
      <c r="AE45" s="45">
        <f>AD45/AD43</f>
        <v/>
      </c>
      <c r="AF45" s="19" t="n">
        <v>433</v>
      </c>
      <c r="AG45" s="45">
        <f>AF45/AF43</f>
        <v/>
      </c>
      <c r="AH45" s="26" t="n">
        <v>316</v>
      </c>
      <c r="AI45" s="45">
        <f>AH45/AH43</f>
        <v/>
      </c>
      <c r="AJ45" s="26" t="n">
        <v>283</v>
      </c>
      <c r="AK45" s="45">
        <f>AJ45/AJ43</f>
        <v/>
      </c>
      <c r="AL45" s="26" t="n">
        <v>187</v>
      </c>
      <c r="AM45" s="45">
        <f>AL45/AL43</f>
        <v/>
      </c>
      <c r="AN45" s="26" t="n">
        <v>119</v>
      </c>
      <c r="AO45" s="45">
        <f>AN45/AN43</f>
        <v/>
      </c>
      <c r="AP45" s="26" t="n">
        <v>335</v>
      </c>
      <c r="AQ45" s="45">
        <f>AP45/AP43</f>
        <v/>
      </c>
      <c r="AR45" s="26" t="n">
        <v>364</v>
      </c>
      <c r="AS45" s="45">
        <f>AR45/AR43</f>
        <v/>
      </c>
      <c r="AT45" s="26" t="n">
        <v>165</v>
      </c>
      <c r="AU45" s="45">
        <f>AT45/AT43</f>
        <v/>
      </c>
      <c r="AV45" s="26" t="n">
        <v>256</v>
      </c>
      <c r="AW45" s="45">
        <f>AV45/AV43</f>
        <v/>
      </c>
      <c r="AX45" s="26" t="n">
        <v>517</v>
      </c>
      <c r="AY45" s="45">
        <f>AX45/AX43</f>
        <v/>
      </c>
      <c r="AZ45" s="26" t="n">
        <v>214</v>
      </c>
      <c r="BA45" s="45">
        <f>AZ45/AZ43</f>
        <v/>
      </c>
      <c r="BB45" s="26" t="n">
        <v>146</v>
      </c>
      <c r="BC45" s="45">
        <f>BB45/BB43</f>
        <v/>
      </c>
      <c r="BD45" s="26" t="n">
        <v>395</v>
      </c>
      <c r="BE45" s="45">
        <f>BD45/BD43</f>
        <v/>
      </c>
      <c r="BF45" s="50">
        <f>AVERAGE(B45,D45,F45,H45,J45,L45,N45,P45,R45,T45,V45,X45,Z45,AB45,AD45,AF45,AH45,AJ45,AL45,AN45,AP45,AR45,AT45,AV45,AX45,AZ45,BB45,BD45)</f>
        <v/>
      </c>
      <c r="BG45" s="61">
        <f>BF45/BF43</f>
        <v/>
      </c>
      <c r="BH45" s="50">
        <f>SUM(B45,D45,F45,H45,J45,L45,N45,P45,R45,T45,V45,X45,Z45,AB45,AD45,AF45,AH45,AJ45,AL45,AN45,AP45,AR45,AT45,AV45,AX45,AZ45,BB45,BD45)</f>
        <v/>
      </c>
      <c r="BI45" s="8" t="n"/>
    </row>
    <row r="46" ht="15.75" customHeight="1" thickBot="1">
      <c r="A46" s="14" t="inlineStr">
        <is>
          <t>Закрыл бронирование</t>
        </is>
      </c>
      <c r="B46" s="25" t="n">
        <v>438</v>
      </c>
      <c r="C46" s="42">
        <f>B46/(B43+B39)</f>
        <v/>
      </c>
      <c r="D46" s="27" t="n">
        <v>410</v>
      </c>
      <c r="E46" s="42">
        <f>D46/(D43+D39)</f>
        <v/>
      </c>
      <c r="F46" s="27" t="n">
        <v>599</v>
      </c>
      <c r="G46" s="42">
        <f>F46/(F43+F39)</f>
        <v/>
      </c>
      <c r="H46" s="27" t="n">
        <v>769</v>
      </c>
      <c r="I46" s="42">
        <f>H46/(H43+H39)</f>
        <v/>
      </c>
      <c r="J46" s="27" t="n">
        <v>429</v>
      </c>
      <c r="K46" s="42">
        <f>J46/(J43+J39)</f>
        <v/>
      </c>
      <c r="L46" s="27" t="n">
        <v>239</v>
      </c>
      <c r="M46" s="42">
        <f>L46/(L43+L39)</f>
        <v/>
      </c>
      <c r="N46" s="27" t="n">
        <v>466</v>
      </c>
      <c r="O46" s="42">
        <f>N46/(N43+N39)</f>
        <v/>
      </c>
      <c r="P46" s="27" t="n">
        <v>597</v>
      </c>
      <c r="Q46" s="42">
        <f>P46/(P43+P39)</f>
        <v/>
      </c>
      <c r="R46" s="27" t="n">
        <v>532</v>
      </c>
      <c r="S46" s="42">
        <f>R46/(R43+R39)</f>
        <v/>
      </c>
      <c r="T46" s="27" t="n">
        <v>1570</v>
      </c>
      <c r="U46" s="42">
        <f>T46/(T43+T39)</f>
        <v/>
      </c>
      <c r="V46" s="27" t="n">
        <v>1456</v>
      </c>
      <c r="W46" s="42">
        <f>V46/(V43+V39)</f>
        <v/>
      </c>
      <c r="X46" s="27" t="n">
        <v>623</v>
      </c>
      <c r="Y46" s="42">
        <f>X46/(X43+X39)</f>
        <v/>
      </c>
      <c r="Z46" s="27" t="n">
        <v>318</v>
      </c>
      <c r="AA46" s="42">
        <f>Z46/(Z43+Z39)</f>
        <v/>
      </c>
      <c r="AB46" s="27" t="n">
        <v>1070</v>
      </c>
      <c r="AC46" s="42">
        <f>AB46/(AB43+AB39)</f>
        <v/>
      </c>
      <c r="AD46" s="27" t="n">
        <v>1391</v>
      </c>
      <c r="AE46" s="51">
        <f>AD46/(AD43+AD39)</f>
        <v/>
      </c>
      <c r="AF46" s="53" t="n">
        <v>765</v>
      </c>
      <c r="AG46" s="42">
        <f>AF46/(AF43+AF39)</f>
        <v/>
      </c>
      <c r="AH46" s="28" t="n">
        <v>568</v>
      </c>
      <c r="AI46" s="42">
        <f>AH46/(AH43+AH39)</f>
        <v/>
      </c>
      <c r="AJ46" s="27" t="n">
        <v>422</v>
      </c>
      <c r="AK46" s="42">
        <f>AJ46/(AJ43+AJ39)</f>
        <v/>
      </c>
      <c r="AL46" s="27" t="n">
        <v>343</v>
      </c>
      <c r="AM46" s="42">
        <f>AL46/(AL43+AL39)</f>
        <v/>
      </c>
      <c r="AN46" s="27" t="n">
        <v>251</v>
      </c>
      <c r="AO46" s="42">
        <f>AN46/(AN43+AN39)</f>
        <v/>
      </c>
      <c r="AP46" s="29" t="n">
        <v>526</v>
      </c>
      <c r="AQ46" s="42">
        <f>AP46/(AP43+AP39)</f>
        <v/>
      </c>
      <c r="AR46" s="27" t="n">
        <v>594</v>
      </c>
      <c r="AS46" s="42">
        <f>AR46/(AR43+AR39)</f>
        <v/>
      </c>
      <c r="AT46" s="27" t="n">
        <v>260</v>
      </c>
      <c r="AU46" s="42">
        <f>AT46/(AT43+AT39)</f>
        <v/>
      </c>
      <c r="AV46" s="27" t="n">
        <v>401</v>
      </c>
      <c r="AW46" s="42">
        <f>AV46/(AV43+AV39)</f>
        <v/>
      </c>
      <c r="AX46" s="27" t="n">
        <v>826</v>
      </c>
      <c r="AY46" s="42">
        <f>AX46/(AX43+AX39)</f>
        <v/>
      </c>
      <c r="AZ46" s="27" t="n">
        <v>353</v>
      </c>
      <c r="BA46" s="42">
        <f>AZ46/(AZ43+AZ39)</f>
        <v/>
      </c>
      <c r="BB46" s="27" t="n">
        <v>227</v>
      </c>
      <c r="BC46" s="42">
        <f>BB46/(BB43+BB39)</f>
        <v/>
      </c>
      <c r="BD46" s="27" t="n">
        <v>582</v>
      </c>
      <c r="BE46" s="42">
        <f>BD46/(BD43+BD39)</f>
        <v/>
      </c>
      <c r="BF46" s="49">
        <f>AVERAGE(B46,D46,F46,H46,J46,L46,N46,P46,R46,T46,V46,X46,Z46,AB46,AD46,AF46,AH46,AJ46,AL46,AN46,AP46,AR46,AT46,AV46,AX46,AZ46,BB46,BD46)</f>
        <v/>
      </c>
      <c r="BG46" s="65">
        <f>BF46/(BF43+BF39)</f>
        <v/>
      </c>
      <c r="BH46" s="49">
        <f>SUM(B46,D46,F46,H46,J46,L46,N46,P46,R46,T46,V46,X46,Z46,AB46,AD46,AF46,AH46,AJ46,AL46,AN46,AP46,AR46,AT46,AV46,AX46,AZ46,BB46,BD46)</f>
        <v/>
      </c>
      <c r="BI46" s="8" t="n"/>
    </row>
    <row r="47" ht="15.75" customHeight="1" thickBot="1">
      <c r="A47" s="13" t="inlineStr">
        <is>
          <t>Оформлена допуслуга (начать оформление=100%)</t>
        </is>
      </c>
      <c r="B47" s="25" t="n">
        <v>474</v>
      </c>
      <c r="C47" s="43">
        <f>B47/B17</f>
        <v/>
      </c>
      <c r="D47" s="30" t="n">
        <v>326</v>
      </c>
      <c r="E47" s="43">
        <f>D47/D17</f>
        <v/>
      </c>
      <c r="F47" s="30" t="n">
        <v>1108</v>
      </c>
      <c r="G47" s="43">
        <f>F47/F17</f>
        <v/>
      </c>
      <c r="H47" s="30" t="n">
        <v>1297</v>
      </c>
      <c r="I47" s="43">
        <f>H47/H17</f>
        <v/>
      </c>
      <c r="J47" s="30" t="n">
        <v>1182</v>
      </c>
      <c r="K47" s="43">
        <f>J47/J17</f>
        <v/>
      </c>
      <c r="L47" s="30" t="n">
        <v>1024</v>
      </c>
      <c r="M47" s="43">
        <f>L47/L17</f>
        <v/>
      </c>
      <c r="N47" s="30" t="n">
        <v>1124</v>
      </c>
      <c r="O47" s="43">
        <f>N47/N17</f>
        <v/>
      </c>
      <c r="P47" s="30" t="n">
        <v>1008</v>
      </c>
      <c r="Q47" s="43">
        <f>P47/P17</f>
        <v/>
      </c>
      <c r="R47" s="30" t="n">
        <v>1044</v>
      </c>
      <c r="S47" s="43">
        <f>R47/R17</f>
        <v/>
      </c>
      <c r="T47" s="30" t="n">
        <v>1161</v>
      </c>
      <c r="U47" s="43">
        <f>T47/T17</f>
        <v/>
      </c>
      <c r="V47" s="30" t="n">
        <v>1358</v>
      </c>
      <c r="W47" s="43">
        <f>V47/V17</f>
        <v/>
      </c>
      <c r="X47" s="30" t="n">
        <v>1269</v>
      </c>
      <c r="Y47" s="43">
        <f>X47/X17</f>
        <v/>
      </c>
      <c r="Z47" s="30" t="n">
        <v>1121</v>
      </c>
      <c r="AA47" s="43">
        <f>Z47/Z17</f>
        <v/>
      </c>
      <c r="AB47" s="30" t="n">
        <v>1345</v>
      </c>
      <c r="AC47" s="43">
        <f>AB47/AB17</f>
        <v/>
      </c>
      <c r="AD47" s="30" t="n">
        <v>1535</v>
      </c>
      <c r="AE47" s="43">
        <f>AD47/AD17</f>
        <v/>
      </c>
      <c r="AF47" s="52" t="n">
        <v>1438</v>
      </c>
      <c r="AG47" s="43">
        <f>AF47/AF17</f>
        <v/>
      </c>
      <c r="AH47" s="30" t="n">
        <v>1389</v>
      </c>
      <c r="AI47" s="43">
        <f>AH47/AH17</f>
        <v/>
      </c>
      <c r="AJ47" s="30" t="n">
        <v>376</v>
      </c>
      <c r="AK47" s="43">
        <f>AJ47/AJ17</f>
        <v/>
      </c>
      <c r="AL47" s="30" t="n"/>
      <c r="AM47" s="43">
        <f>AL47/AL17</f>
        <v/>
      </c>
      <c r="AN47" s="30" t="n"/>
      <c r="AO47" s="43">
        <f>AN47/AN17</f>
        <v/>
      </c>
      <c r="AP47" s="31" t="n"/>
      <c r="AQ47" s="43">
        <f>AP47/AP17</f>
        <v/>
      </c>
      <c r="AR47" s="30" t="n"/>
      <c r="AS47" s="43">
        <f>AR47/AR17</f>
        <v/>
      </c>
      <c r="AT47" s="30" t="n"/>
      <c r="AU47" s="43">
        <f>AT47/AT17</f>
        <v/>
      </c>
      <c r="AV47" s="30" t="n"/>
      <c r="AW47" s="43">
        <f>AV47/AV17</f>
        <v/>
      </c>
      <c r="AX47" s="30" t="n"/>
      <c r="AY47" s="43">
        <f>AX47/AX17</f>
        <v/>
      </c>
      <c r="AZ47" s="30" t="n"/>
      <c r="BA47" s="43">
        <f>AZ47/AZ17</f>
        <v/>
      </c>
      <c r="BB47" s="30" t="n"/>
      <c r="BC47" s="43">
        <f>BB47/BB17</f>
        <v/>
      </c>
      <c r="BD47" s="30" t="n"/>
      <c r="BE47" s="43">
        <f>BD47/BD17</f>
        <v/>
      </c>
      <c r="BF47" s="55">
        <f>AVERAGE(B47,D47,F47,H47,J47,L47,N47,P47,R47,T47,V47,X47,Z47,AB47,AD47,AF47,AH47,AJ47,AL47,AN47,AP47,AR47,AT47,AV47,AX47,AZ47,BB47,BD47)</f>
        <v/>
      </c>
      <c r="BG47" s="63">
        <f>(BF47/BF17)</f>
        <v/>
      </c>
      <c r="BH47" s="55">
        <f>SUM(B47,D47,F47,H47,J47,L47,N47,P47,R47,T47,V47,X47,Z47,AB47,AD47,AF47,AH47,AJ47,AL47,AN47,AP47,AR47,AT47,AV47,AX47,AZ47,BB47,BD47)</f>
        <v/>
      </c>
      <c r="BI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49" t="n"/>
      <c r="BG48" s="60" t="n"/>
      <c r="BH48" s="49" t="n"/>
      <c r="BI48" s="8" t="n"/>
    </row>
    <row r="49">
      <c r="A49" s="9" t="inlineStr">
        <is>
          <t>Нажал "Добавить карту"</t>
        </is>
      </c>
      <c r="B49" s="19" t="n">
        <v>285</v>
      </c>
      <c r="C49" s="44">
        <f>B49/B17</f>
        <v/>
      </c>
      <c r="D49" s="19" t="n">
        <v>293</v>
      </c>
      <c r="E49" s="44">
        <f>D49/D17</f>
        <v/>
      </c>
      <c r="F49" s="19" t="n">
        <v>237</v>
      </c>
      <c r="G49" s="44">
        <f>F49/F17</f>
        <v/>
      </c>
      <c r="H49" s="19" t="n">
        <v>323</v>
      </c>
      <c r="I49" s="44">
        <f>H49/H17</f>
        <v/>
      </c>
      <c r="J49" s="19" t="n">
        <v>307</v>
      </c>
      <c r="K49" s="44">
        <f>J49/J17</f>
        <v/>
      </c>
      <c r="L49" s="19" t="n">
        <v>231</v>
      </c>
      <c r="M49" s="44">
        <f>L49/L17</f>
        <v/>
      </c>
      <c r="N49" s="19" t="n">
        <v>270</v>
      </c>
      <c r="O49" s="44">
        <f>N49/N17</f>
        <v/>
      </c>
      <c r="P49" s="19" t="n">
        <v>264</v>
      </c>
      <c r="Q49" s="44">
        <f>P49/P17</f>
        <v/>
      </c>
      <c r="R49" s="19" t="n">
        <v>234</v>
      </c>
      <c r="S49" s="44">
        <f>R49/R17</f>
        <v/>
      </c>
      <c r="T49" s="19" t="n">
        <v>282</v>
      </c>
      <c r="U49" s="44">
        <f>T49/T17</f>
        <v/>
      </c>
      <c r="V49" s="19" t="n">
        <v>285</v>
      </c>
      <c r="W49" s="44">
        <f>V49/V17</f>
        <v/>
      </c>
      <c r="X49" s="19" t="n">
        <v>273</v>
      </c>
      <c r="Y49" s="44">
        <f>X49/X17</f>
        <v/>
      </c>
      <c r="Z49" s="19" t="n">
        <v>263</v>
      </c>
      <c r="AA49" s="44">
        <f>Z49/Z17</f>
        <v/>
      </c>
      <c r="AB49" s="19" t="n">
        <v>310</v>
      </c>
      <c r="AC49" s="44">
        <f>AB49/AB17</f>
        <v/>
      </c>
      <c r="AD49" s="19" t="n">
        <v>349</v>
      </c>
      <c r="AE49" s="44">
        <f>AD49/AD17</f>
        <v/>
      </c>
      <c r="AF49" s="19" t="n">
        <v>350</v>
      </c>
      <c r="AG49" s="44">
        <f>AF49/AF17</f>
        <v/>
      </c>
      <c r="AH49" s="19" t="n">
        <v>323</v>
      </c>
      <c r="AI49" s="44">
        <f>AH49/AH17</f>
        <v/>
      </c>
      <c r="AJ49" s="19" t="n">
        <v>274</v>
      </c>
      <c r="AK49" s="44">
        <f>AJ49/AJ17</f>
        <v/>
      </c>
      <c r="AL49" s="19" t="n">
        <v>259</v>
      </c>
      <c r="AM49" s="44">
        <f>AL49/AL17</f>
        <v/>
      </c>
      <c r="AN49" s="19" t="n">
        <v>246</v>
      </c>
      <c r="AO49" s="44">
        <f>AN49/AN17</f>
        <v/>
      </c>
      <c r="AP49" s="19" t="n">
        <v>348</v>
      </c>
      <c r="AQ49" s="44">
        <f>AP49/AP17</f>
        <v/>
      </c>
      <c r="AR49" s="19" t="n">
        <v>406</v>
      </c>
      <c r="AS49" s="44">
        <f>AR49/AR17</f>
        <v/>
      </c>
      <c r="AT49" s="19" t="n">
        <v>343</v>
      </c>
      <c r="AU49" s="44">
        <f>AT49/AT17</f>
        <v/>
      </c>
      <c r="AV49" s="19" t="n">
        <v>317</v>
      </c>
      <c r="AW49" s="44">
        <f>AV49/AV17</f>
        <v/>
      </c>
      <c r="AX49" s="19" t="n">
        <v>301</v>
      </c>
      <c r="AY49" s="44">
        <f>AX49/AX17</f>
        <v/>
      </c>
      <c r="AZ49" s="19" t="n">
        <v>265</v>
      </c>
      <c r="BA49" s="44">
        <f>AZ49/AZ17</f>
        <v/>
      </c>
      <c r="BB49" s="19" t="n">
        <v>233</v>
      </c>
      <c r="BC49" s="44">
        <f>BB49/BB17</f>
        <v/>
      </c>
      <c r="BD49" s="19" t="n">
        <v>315</v>
      </c>
      <c r="BE49" s="44">
        <f>BD49/BD17</f>
        <v/>
      </c>
      <c r="BF49" s="49">
        <f>AVERAGE(B49,D49,F49,H49,J49,L49,N49,P49,R49,T49,V49,X49,Z49,AB49,AD49,AF49,AH49,AJ49,AL49,AN49,AP49,AR49,AT49,AV49,AX49,AZ49,BB49,BD49)</f>
        <v/>
      </c>
      <c r="BG49" s="60">
        <f>BF49/BF17</f>
        <v/>
      </c>
      <c r="BH49" s="49">
        <f>SUM(B49,D49,F49,H49,J49,L49,N49,P49,R49,T49,V49,X49,Z49,AB49,AD49,AF49,AH49,AJ49,AL49,AN49,AP49,AR49,AT49,AV49,AX49,AZ49,BB49,BD49)</f>
        <v/>
      </c>
      <c r="BI49" s="8" t="n"/>
    </row>
    <row r="50" ht="15.75" customHeight="1" thickBot="1">
      <c r="A50" s="9" t="inlineStr">
        <is>
          <t>Карта успешно добавлена</t>
        </is>
      </c>
      <c r="B50" s="19" t="n">
        <v>260</v>
      </c>
      <c r="C50" s="45">
        <f>B50/B49</f>
        <v/>
      </c>
      <c r="D50" s="19" t="n">
        <v>254</v>
      </c>
      <c r="E50" s="45">
        <f>D50/D49</f>
        <v/>
      </c>
      <c r="F50" s="19" t="n">
        <v>209</v>
      </c>
      <c r="G50" s="45">
        <f>F50/F49</f>
        <v/>
      </c>
      <c r="H50" s="19" t="n">
        <v>274</v>
      </c>
      <c r="I50" s="45">
        <f>H50/H49</f>
        <v/>
      </c>
      <c r="J50" s="19" t="n">
        <v>256</v>
      </c>
      <c r="K50" s="45">
        <f>J50/J49</f>
        <v/>
      </c>
      <c r="L50" s="19" t="n">
        <v>204</v>
      </c>
      <c r="M50" s="45">
        <f>L50/L49</f>
        <v/>
      </c>
      <c r="N50" s="19" t="n">
        <v>241</v>
      </c>
      <c r="O50" s="45">
        <f>N50/N49</f>
        <v/>
      </c>
      <c r="P50" s="19" t="n">
        <v>229</v>
      </c>
      <c r="Q50" s="45">
        <f>P50/P49</f>
        <v/>
      </c>
      <c r="R50" s="19" t="n">
        <v>211</v>
      </c>
      <c r="S50" s="45">
        <f>R50/R49</f>
        <v/>
      </c>
      <c r="T50" s="19" t="n">
        <v>241</v>
      </c>
      <c r="U50" s="45">
        <f>T50/T49</f>
        <v/>
      </c>
      <c r="V50" s="19" t="n">
        <v>258</v>
      </c>
      <c r="W50" s="45">
        <f>V50/V49</f>
        <v/>
      </c>
      <c r="X50" s="19" t="n">
        <v>245</v>
      </c>
      <c r="Y50" s="45">
        <f>X50/X49</f>
        <v/>
      </c>
      <c r="Z50" s="19" t="n">
        <v>225</v>
      </c>
      <c r="AA50" s="45">
        <f>Z50/Z49</f>
        <v/>
      </c>
      <c r="AB50" s="19" t="n">
        <v>277</v>
      </c>
      <c r="AC50" s="45">
        <f>AB50/AB49</f>
        <v/>
      </c>
      <c r="AD50" s="19" t="n">
        <v>302</v>
      </c>
      <c r="AE50" s="45">
        <f>AD50/AD49</f>
        <v/>
      </c>
      <c r="AF50" s="19" t="n">
        <v>309</v>
      </c>
      <c r="AG50" s="45">
        <f>AF50/AF49</f>
        <v/>
      </c>
      <c r="AH50" s="19" t="n">
        <v>282</v>
      </c>
      <c r="AI50" s="45">
        <f>AH50/AH49</f>
        <v/>
      </c>
      <c r="AJ50" s="19" t="n">
        <v>233</v>
      </c>
      <c r="AK50" s="45">
        <f>AJ50/AJ49</f>
        <v/>
      </c>
      <c r="AL50" s="19" t="n">
        <v>221</v>
      </c>
      <c r="AM50" s="45">
        <f>AL50/AL49</f>
        <v/>
      </c>
      <c r="AN50" s="19" t="n">
        <v>222</v>
      </c>
      <c r="AO50" s="45">
        <f>AN50/AN49</f>
        <v/>
      </c>
      <c r="AP50" s="19" t="n">
        <v>299</v>
      </c>
      <c r="AQ50" s="45">
        <f>AP50/AP49</f>
        <v/>
      </c>
      <c r="AR50" s="19" t="n">
        <v>339</v>
      </c>
      <c r="AS50" s="45">
        <f>AR50/AR49</f>
        <v/>
      </c>
      <c r="AT50" s="19" t="n">
        <v>287</v>
      </c>
      <c r="AU50" s="45">
        <f>AT50/AT49</f>
        <v/>
      </c>
      <c r="AV50" s="19" t="n">
        <v>284</v>
      </c>
      <c r="AW50" s="45">
        <f>AV50/AV49</f>
        <v/>
      </c>
      <c r="AX50" s="19" t="n">
        <v>255</v>
      </c>
      <c r="AY50" s="45">
        <f>AX50/AX49</f>
        <v/>
      </c>
      <c r="AZ50" s="19" t="n">
        <v>235</v>
      </c>
      <c r="BA50" s="45">
        <f>AZ50/AZ49</f>
        <v/>
      </c>
      <c r="BB50" s="19" t="n">
        <v>209</v>
      </c>
      <c r="BC50" s="45">
        <f>BB50/BB49</f>
        <v/>
      </c>
      <c r="BD50" s="19" t="n">
        <v>273</v>
      </c>
      <c r="BE50" s="45">
        <f>BD50/BD49</f>
        <v/>
      </c>
      <c r="BF50" s="49">
        <f>AVERAGE(B50,D50,F50,H50,J50,L50,N50,P50,R50,T50,V50,X50,Z50,AB50,AD50,AF50,AH50,AJ50,AL50,AN50,AP50,AR50,AT50,AV50,AX50,AZ50,BB50,BD50)</f>
        <v/>
      </c>
      <c r="BG50" s="60">
        <f>BF50/BF49</f>
        <v/>
      </c>
      <c r="BH50" s="49">
        <f>SUM(B50,D50,F50,H50,J50,L50,N50,P50,R50,T50,V50,X50,Z50,AB50,AD50,AF50,AH50,AJ50,AL50,AN50,AP50,AR50,AT50,AV50,AX50,AZ50,BB50,BD50)</f>
        <v/>
      </c>
      <c r="BI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48" t="n"/>
      <c r="BG51" s="64" t="n"/>
      <c r="BH51" s="48" t="n"/>
      <c r="BI51" s="8" t="n"/>
    </row>
    <row r="52">
      <c r="A52" s="9" t="inlineStr">
        <is>
          <t>Нажал "Добавить карту"</t>
        </is>
      </c>
      <c r="B52" s="19" t="n">
        <v>75</v>
      </c>
      <c r="C52" s="44">
        <f>B52/B4</f>
        <v/>
      </c>
      <c r="D52" s="19" t="n">
        <v>99</v>
      </c>
      <c r="E52" s="44">
        <f>D52/D4</f>
        <v/>
      </c>
      <c r="F52" s="19" t="n">
        <v>87</v>
      </c>
      <c r="G52" s="44">
        <f>F52/F4</f>
        <v/>
      </c>
      <c r="H52" s="19" t="n">
        <v>95</v>
      </c>
      <c r="I52" s="44">
        <f>H52/H4</f>
        <v/>
      </c>
      <c r="J52" s="19" t="n">
        <v>76</v>
      </c>
      <c r="K52" s="44">
        <f>J52/J4</f>
        <v/>
      </c>
      <c r="L52" s="19" t="n">
        <v>70</v>
      </c>
      <c r="M52" s="44">
        <f>L52/L4</f>
        <v/>
      </c>
      <c r="N52" s="19" t="n">
        <v>87</v>
      </c>
      <c r="O52" s="44">
        <f>N52/N4</f>
        <v/>
      </c>
      <c r="P52" s="19" t="n">
        <v>79</v>
      </c>
      <c r="Q52" s="44">
        <f>P52/P4</f>
        <v/>
      </c>
      <c r="R52" s="19" t="n">
        <v>81</v>
      </c>
      <c r="S52" s="44">
        <f>R52/R4</f>
        <v/>
      </c>
      <c r="T52" s="19" t="n">
        <v>90</v>
      </c>
      <c r="U52" s="44">
        <f>T52/T4</f>
        <v/>
      </c>
      <c r="V52" s="19" t="n">
        <v>118</v>
      </c>
      <c r="W52" s="44">
        <f>V52/V4</f>
        <v/>
      </c>
      <c r="X52" s="19" t="n">
        <v>100</v>
      </c>
      <c r="Y52" s="44">
        <f>X52/X4</f>
        <v/>
      </c>
      <c r="Z52" s="19" t="n">
        <v>90</v>
      </c>
      <c r="AA52" s="44">
        <f>Z52/Z4</f>
        <v/>
      </c>
      <c r="AB52" s="19" t="n">
        <v>104</v>
      </c>
      <c r="AC52" s="44">
        <f>AB52/AB4</f>
        <v/>
      </c>
      <c r="AD52" s="19" t="n">
        <v>120</v>
      </c>
      <c r="AE52" s="44">
        <f>AD52/AD4</f>
        <v/>
      </c>
      <c r="AF52" s="19" t="n">
        <v>117</v>
      </c>
      <c r="AG52" s="44">
        <f>AF52/AF4</f>
        <v/>
      </c>
      <c r="AH52" s="19" t="n">
        <v>97</v>
      </c>
      <c r="AI52" s="44">
        <f>AH52/AH4</f>
        <v/>
      </c>
      <c r="AJ52" s="19" t="n">
        <v>94</v>
      </c>
      <c r="AK52" s="44">
        <f>AJ52/AJ4</f>
        <v/>
      </c>
      <c r="AL52" s="19" t="n">
        <v>80</v>
      </c>
      <c r="AM52" s="44">
        <f>AL52/AL4</f>
        <v/>
      </c>
      <c r="AN52" s="19" t="n">
        <v>82</v>
      </c>
      <c r="AO52" s="44">
        <f>AN52/AN4</f>
        <v/>
      </c>
      <c r="AP52" s="19" t="n">
        <v>97</v>
      </c>
      <c r="AQ52" s="44">
        <f>AP52/AP4</f>
        <v/>
      </c>
      <c r="AR52" s="19" t="n">
        <v>99</v>
      </c>
      <c r="AS52" s="44">
        <f>AR52/AR4</f>
        <v/>
      </c>
      <c r="AT52" s="19" t="n">
        <v>80</v>
      </c>
      <c r="AU52" s="44">
        <f>AT52/AT4</f>
        <v/>
      </c>
      <c r="AV52" s="19" t="n">
        <v>69</v>
      </c>
      <c r="AW52" s="44">
        <f>AV52/AV4</f>
        <v/>
      </c>
      <c r="AX52" s="19" t="n">
        <v>88</v>
      </c>
      <c r="AY52" s="44">
        <f>AX52/AX4</f>
        <v/>
      </c>
      <c r="AZ52" s="19" t="n">
        <v>95</v>
      </c>
      <c r="BA52" s="44">
        <f>AZ52/AZ4</f>
        <v/>
      </c>
      <c r="BB52" s="19" t="n">
        <v>66</v>
      </c>
      <c r="BC52" s="44">
        <f>BB52/BB4</f>
        <v/>
      </c>
      <c r="BD52" s="19" t="n">
        <v>89</v>
      </c>
      <c r="BE52" s="44">
        <f>BD52/BD4</f>
        <v/>
      </c>
      <c r="BF52" s="49">
        <f>AVERAGE(B52,D52,F52,H52,J52,L52,N52,P52,R52,T52,V52,X52,Z52,AB52,AD52,AF52,AH52,AJ52,AL52,AN52,AP52,AR52,AT52,AV52,AX52,AZ52,BB52,BD52)</f>
        <v/>
      </c>
      <c r="BG52" s="60">
        <f>BF52/BF4</f>
        <v/>
      </c>
      <c r="BH52" s="49">
        <f>SUM(B52,D52,F52,H52,J52,L52,N52,P52,R52,T52,V52,X52,Z52,AB52,AD52,AF52,AH52,AJ52,AL52,AN52,AP52,AR52,AT52,AV52,AX52,AZ52,BB52,BD52)</f>
        <v/>
      </c>
      <c r="BI52" s="8" t="n"/>
    </row>
    <row r="53" ht="15.75" customHeight="1" thickBot="1">
      <c r="A53" s="9" t="inlineStr">
        <is>
          <t>Карта успешно добавлена</t>
        </is>
      </c>
      <c r="B53" s="19" t="n">
        <v>27</v>
      </c>
      <c r="C53" s="44">
        <f>B53/B52</f>
        <v/>
      </c>
      <c r="D53" s="19" t="n">
        <v>34</v>
      </c>
      <c r="E53" s="44">
        <f>D53/D52</f>
        <v/>
      </c>
      <c r="F53" s="19" t="n">
        <v>28</v>
      </c>
      <c r="G53" s="44">
        <f>F53/F52</f>
        <v/>
      </c>
      <c r="H53" s="19" t="n">
        <v>28</v>
      </c>
      <c r="I53" s="44">
        <f>H53/H52</f>
        <v/>
      </c>
      <c r="J53" s="19" t="n">
        <v>25</v>
      </c>
      <c r="K53" s="44">
        <f>J53/J52</f>
        <v/>
      </c>
      <c r="L53" s="19" t="n">
        <v>19</v>
      </c>
      <c r="M53" s="44">
        <f>L53/L52</f>
        <v/>
      </c>
      <c r="N53" s="19" t="n">
        <v>31</v>
      </c>
      <c r="O53" s="44">
        <f>N53/N52</f>
        <v/>
      </c>
      <c r="P53" s="19" t="n">
        <v>28</v>
      </c>
      <c r="Q53" s="44">
        <f>P53/P52</f>
        <v/>
      </c>
      <c r="R53" s="19" t="n">
        <v>33</v>
      </c>
      <c r="S53" s="44">
        <f>R53/R52</f>
        <v/>
      </c>
      <c r="T53" s="19" t="n">
        <v>34</v>
      </c>
      <c r="U53" s="44">
        <f>T53/T52</f>
        <v/>
      </c>
      <c r="V53" s="19" t="n">
        <v>29</v>
      </c>
      <c r="W53" s="44">
        <f>V53/V52</f>
        <v/>
      </c>
      <c r="X53" s="19" t="n">
        <v>39</v>
      </c>
      <c r="Y53" s="44">
        <f>X53/X52</f>
        <v/>
      </c>
      <c r="Z53" s="19" t="n">
        <v>38</v>
      </c>
      <c r="AA53" s="44">
        <f>Z53/Z52</f>
        <v/>
      </c>
      <c r="AB53" s="19" t="n">
        <v>33</v>
      </c>
      <c r="AC53" s="44">
        <f>AB53/AB52</f>
        <v/>
      </c>
      <c r="AD53" s="19" t="n">
        <v>37</v>
      </c>
      <c r="AE53" s="44">
        <f>AD53/AD52</f>
        <v/>
      </c>
      <c r="AF53" s="19" t="n">
        <v>25</v>
      </c>
      <c r="AG53" s="44">
        <f>AF53/AF52</f>
        <v/>
      </c>
      <c r="AH53" s="19" t="n">
        <v>34</v>
      </c>
      <c r="AI53" s="44">
        <f>AH53/AH52</f>
        <v/>
      </c>
      <c r="AJ53" s="19" t="n">
        <v>44</v>
      </c>
      <c r="AK53" s="44">
        <f>AJ53/AJ52</f>
        <v/>
      </c>
      <c r="AL53" s="19" t="n">
        <v>28</v>
      </c>
      <c r="AM53" s="44">
        <f>AL53/AL52</f>
        <v/>
      </c>
      <c r="AN53" s="19" t="n">
        <v>31</v>
      </c>
      <c r="AO53" s="44">
        <f>AN53/AN52</f>
        <v/>
      </c>
      <c r="AP53" s="19" t="n">
        <v>26</v>
      </c>
      <c r="AQ53" s="44">
        <f>AP53/AP52</f>
        <v/>
      </c>
      <c r="AR53" s="19" t="n">
        <v>43</v>
      </c>
      <c r="AS53" s="44">
        <f>AR53/AR52</f>
        <v/>
      </c>
      <c r="AT53" s="19" t="n">
        <v>24</v>
      </c>
      <c r="AU53" s="44">
        <f>AT53/AT52</f>
        <v/>
      </c>
      <c r="AV53" s="19" t="n">
        <v>22</v>
      </c>
      <c r="AW53" s="44">
        <f>AV53/AV52</f>
        <v/>
      </c>
      <c r="AX53" s="19" t="n">
        <v>37</v>
      </c>
      <c r="AY53" s="44">
        <f>AX53/AX52</f>
        <v/>
      </c>
      <c r="AZ53" s="19" t="n">
        <v>29</v>
      </c>
      <c r="BA53" s="44">
        <f>AZ53/AZ52</f>
        <v/>
      </c>
      <c r="BB53" s="19" t="n">
        <v>24</v>
      </c>
      <c r="BC53" s="44">
        <f>BB53/BB52</f>
        <v/>
      </c>
      <c r="BD53" s="19" t="n">
        <v>30</v>
      </c>
      <c r="BE53" s="44">
        <f>BD53/BD52</f>
        <v/>
      </c>
      <c r="BF53" s="50">
        <f>AVERAGE(B53,D53,F53,H53,J53,L53,N53,P53,R53,T53,V53,X53,Z53,AB53,AD53,AF53,AH53,AJ53,AL53,AN53,AP53,AR53,AT53,AV53,AX53,AZ53,BB53,BD53)</f>
        <v/>
      </c>
      <c r="BG53" s="61">
        <f>BF53/BF52</f>
        <v/>
      </c>
      <c r="BH53" s="50">
        <f>SUM(B53,D53,F53,H53,J53,L53,N53,P53,R53,T53,V53,X53,Z53,AB53,AD53,AF53,AH53,AJ53,AL53,AN53,AP53,AR53,AT53,AV53,AX53,AZ53,BB53,BD53)</f>
        <v/>
      </c>
      <c r="BI53" s="8" t="n"/>
    </row>
    <row r="54" ht="15.75" customHeight="1" thickBot="1">
      <c r="A54" s="54" t="inlineStr">
        <is>
          <t xml:space="preserve">Ошибка в авторизации </t>
        </is>
      </c>
      <c r="B54" s="16" t="n">
        <v>55</v>
      </c>
      <c r="C54" s="35">
        <f>B54/B4</f>
        <v/>
      </c>
      <c r="D54" s="23" t="n">
        <v>23</v>
      </c>
      <c r="E54" s="102">
        <f>D54/D4</f>
        <v/>
      </c>
      <c r="F54" s="23" t="n">
        <v>53</v>
      </c>
      <c r="G54" s="102">
        <f>F54/F4</f>
        <v/>
      </c>
      <c r="H54" s="23" t="n">
        <v>35</v>
      </c>
      <c r="I54" s="102">
        <f>H54/H4</f>
        <v/>
      </c>
      <c r="J54" s="23" t="n">
        <v>22</v>
      </c>
      <c r="K54" s="35">
        <f>J54/J4</f>
        <v/>
      </c>
      <c r="L54" s="23" t="n">
        <v>30</v>
      </c>
      <c r="M54" s="102">
        <f>L54/L4</f>
        <v/>
      </c>
      <c r="N54" s="23" t="n">
        <v>78</v>
      </c>
      <c r="O54" s="102">
        <f>N54/N4</f>
        <v/>
      </c>
      <c r="P54" s="23" t="n">
        <v>51</v>
      </c>
      <c r="Q54" s="102">
        <f>P54/P4</f>
        <v/>
      </c>
      <c r="R54" s="23" t="n">
        <v>49</v>
      </c>
      <c r="S54" s="35">
        <f>R54/R4</f>
        <v/>
      </c>
      <c r="T54" s="23" t="n">
        <v>84</v>
      </c>
      <c r="U54" s="35">
        <f>T54/T4</f>
        <v/>
      </c>
      <c r="V54" s="23" t="n">
        <v>35</v>
      </c>
      <c r="W54" s="35">
        <f>V54/V4</f>
        <v/>
      </c>
      <c r="X54" s="23" t="n">
        <v>19</v>
      </c>
      <c r="Y54" s="35">
        <f>X54/X4</f>
        <v/>
      </c>
      <c r="Z54" s="23" t="n">
        <v>36</v>
      </c>
      <c r="AA54" s="35">
        <f>Z54/Z4</f>
        <v/>
      </c>
      <c r="AB54" s="23" t="n">
        <v>44</v>
      </c>
      <c r="AC54" s="35">
        <f>AB54/AB4</f>
        <v/>
      </c>
      <c r="AD54" s="23" t="n">
        <v>84</v>
      </c>
      <c r="AE54" s="35">
        <f>AD54/AD4</f>
        <v/>
      </c>
      <c r="AF54" s="23" t="n">
        <v>68</v>
      </c>
      <c r="AG54" s="35">
        <f>AF54/AF4</f>
        <v/>
      </c>
      <c r="AH54" s="23" t="n">
        <v>82</v>
      </c>
      <c r="AI54" s="35">
        <f>AH54/AH4</f>
        <v/>
      </c>
      <c r="AJ54" s="23" t="n">
        <v>36</v>
      </c>
      <c r="AK54" s="35">
        <f>AJ54/AJ4</f>
        <v/>
      </c>
      <c r="AL54" s="23" t="n">
        <v>8</v>
      </c>
      <c r="AM54" s="35">
        <f>AL54/AL4</f>
        <v/>
      </c>
      <c r="AN54" s="23" t="n">
        <v>49</v>
      </c>
      <c r="AO54" s="35">
        <f>AN54/AN4</f>
        <v/>
      </c>
      <c r="AP54" s="23" t="n">
        <v>51</v>
      </c>
      <c r="AQ54" s="35">
        <f>AP54/AP4</f>
        <v/>
      </c>
      <c r="AR54" s="23" t="n">
        <v>30</v>
      </c>
      <c r="AS54" s="35">
        <f>AR54/AR4</f>
        <v/>
      </c>
      <c r="AT54" s="23" t="n">
        <v>25</v>
      </c>
      <c r="AU54" s="35">
        <f>AT54/AT4</f>
        <v/>
      </c>
      <c r="AV54" s="23" t="n">
        <v>43</v>
      </c>
      <c r="AW54" s="35">
        <f>AV54/AV4</f>
        <v/>
      </c>
      <c r="AX54" s="23" t="n">
        <v>20</v>
      </c>
      <c r="AY54" s="35">
        <f>AX54/AX4</f>
        <v/>
      </c>
      <c r="AZ54" s="23" t="n">
        <v>10</v>
      </c>
      <c r="BA54" s="35">
        <f>AZ54/AZ4</f>
        <v/>
      </c>
      <c r="BB54" s="23" t="n">
        <v>36</v>
      </c>
      <c r="BC54" s="35">
        <f>BB54/BB4</f>
        <v/>
      </c>
      <c r="BD54" s="23" t="n">
        <v>157</v>
      </c>
      <c r="BE54" s="35">
        <f>BD54/BD4</f>
        <v/>
      </c>
      <c r="BF54" s="49">
        <f>AVERAGE(B54,D54,F54,H54,J54,L54,N54,P54,R54,T54,V54,X54,Z54,AB54,AD54,AF54,AH54,AJ54,AL54,AN54,AP54,AR54,AT54,AV54,AX54,AZ54,BB54,BD54)</f>
        <v/>
      </c>
      <c r="BG54" s="65">
        <f>BF54/BF4</f>
        <v/>
      </c>
      <c r="BH54" s="49">
        <f>SUM(B54,D54,F54,H54,J54,L54,N54,P54,R54,T54,V54,X54,Z54,AB54,AD54,AF54,AH54,AJ54,AL54,AN54,AP54,AR54,AT54,AV54,AX54,AZ54,BB54,BD54)</f>
        <v/>
      </c>
      <c r="BI54" s="8" t="n"/>
    </row>
    <row r="55" ht="15.75" customHeight="1" thickBot="1">
      <c r="A55" s="70" t="inlineStr">
        <is>
          <t>Ошибка в авторизации – ЛК недоступен из-за ТБ. Ошибка в авторизации  = 100%</t>
        </is>
      </c>
      <c r="B55" s="106" t="n"/>
      <c r="C55" s="44">
        <f>B55/B54</f>
        <v/>
      </c>
      <c r="D55" s="69" t="n"/>
      <c r="E55" s="44">
        <f>D55/D54</f>
        <v/>
      </c>
      <c r="F55" s="19" t="n"/>
      <c r="G55" s="44">
        <f>F55/F54</f>
        <v/>
      </c>
      <c r="H55" s="19" t="n"/>
      <c r="I55" s="44">
        <f>H55/H54</f>
        <v/>
      </c>
      <c r="J55" s="19" t="n"/>
      <c r="K55" s="104">
        <f>J55/J54</f>
        <v/>
      </c>
      <c r="L55" s="19" t="n"/>
      <c r="M55" s="44">
        <f>L55/L54</f>
        <v/>
      </c>
      <c r="N55" s="19" t="n"/>
      <c r="O55" s="44">
        <f>N55/N54</f>
        <v/>
      </c>
      <c r="P55" s="19" t="n"/>
      <c r="Q55" s="44">
        <f>P55/P54</f>
        <v/>
      </c>
      <c r="R55" s="103" t="n"/>
      <c r="S55" s="104">
        <f>R55/R54</f>
        <v/>
      </c>
      <c r="T55" s="103" t="n"/>
      <c r="U55" s="104">
        <f>T55/T54</f>
        <v/>
      </c>
      <c r="V55" s="103" t="n"/>
      <c r="W55" s="104">
        <f>V55/V54</f>
        <v/>
      </c>
      <c r="X55" s="103" t="n"/>
      <c r="Y55" s="104">
        <f>X55/X54</f>
        <v/>
      </c>
      <c r="Z55" s="103" t="n"/>
      <c r="AA55" s="104">
        <f>Z55/Z54</f>
        <v/>
      </c>
      <c r="AB55" s="103" t="n"/>
      <c r="AC55" s="104">
        <f>AB55/AB54</f>
        <v/>
      </c>
      <c r="AD55" s="103" t="n"/>
      <c r="AE55" s="104">
        <f>AD55/AD54</f>
        <v/>
      </c>
      <c r="AF55" s="103" t="n"/>
      <c r="AG55" s="104">
        <f>AF55/AF54</f>
        <v/>
      </c>
      <c r="AH55" s="103" t="n"/>
      <c r="AI55" s="104">
        <f>AH55/AH54</f>
        <v/>
      </c>
      <c r="AJ55" s="103" t="n"/>
      <c r="AK55" s="104">
        <f>AJ55/AJ54</f>
        <v/>
      </c>
      <c r="AL55" s="103" t="n"/>
      <c r="AM55" s="104">
        <f>AL55/AL54</f>
        <v/>
      </c>
      <c r="AN55" s="103" t="n"/>
      <c r="AO55" s="104">
        <f>AN55/AN54</f>
        <v/>
      </c>
      <c r="AP55" s="103" t="n"/>
      <c r="AQ55" s="104">
        <f>AP55/AP54</f>
        <v/>
      </c>
      <c r="AR55" s="24" t="n"/>
      <c r="AS55" s="104">
        <f>AR55/AR54</f>
        <v/>
      </c>
      <c r="AT55" s="19" t="n"/>
      <c r="AU55" s="104">
        <f>AT55/AT54</f>
        <v/>
      </c>
      <c r="AV55" s="19" t="n"/>
      <c r="AW55" s="104">
        <f>AV55/AV54</f>
        <v/>
      </c>
      <c r="AX55" s="19" t="n"/>
      <c r="AY55" s="104">
        <f>AX55/AX54</f>
        <v/>
      </c>
      <c r="AZ55" s="19" t="n"/>
      <c r="BA55" s="104">
        <f>AZ55/AZ54</f>
        <v/>
      </c>
      <c r="BB55" s="19" t="n"/>
      <c r="BC55" s="44">
        <f>BB55/BB54</f>
        <v/>
      </c>
      <c r="BD55" s="19" t="n"/>
      <c r="BE55" s="44">
        <f>BD55/BD54</f>
        <v/>
      </c>
      <c r="BF55" s="55">
        <f>AVERAGE(B55,D55,F55,H55,J55,L55,N55,P55,R55,T55,V55,X55,Z55,AB55,AD55,AF55,AH55,AJ55,AL55,AN55,AP55,AR55,AT55,AV55,AX55,AZ55,BB55,BD55)</f>
        <v/>
      </c>
      <c r="BG55" s="63">
        <f>BF55/BF54</f>
        <v/>
      </c>
      <c r="BH55" s="55">
        <f>SUM(B55,D55,F55,H55,J55,L55,N55,P55,R55,T55,V55,X55,Z55,AB55,AD55,AF55,AH55,AJ55,AL55,AN55,AP55,AR55,AT55,AV55,AX55,AZ55,BB55,BD55)</f>
        <v/>
      </c>
      <c r="BI55" s="8" t="n"/>
    </row>
    <row r="56">
      <c r="A56" s="6" t="inlineStr">
        <is>
          <t>Онлайн калькулятор для НК  (100% = посетители сайта)</t>
        </is>
      </c>
      <c r="B56" s="107" t="n"/>
      <c r="C56" s="46" t="n"/>
      <c r="D56" s="107" t="n"/>
      <c r="E56" s="46" t="n"/>
      <c r="F56" s="107" t="n"/>
      <c r="G56" s="46" t="n"/>
      <c r="H56" s="107" t="n"/>
      <c r="I56" s="46" t="n"/>
      <c r="J56" s="107" t="n"/>
      <c r="K56" s="46" t="n"/>
      <c r="L56" s="107" t="n"/>
      <c r="M56" s="46" t="n"/>
      <c r="N56" s="107" t="n"/>
      <c r="O56" s="46" t="n"/>
      <c r="P56" s="107" t="n"/>
      <c r="Q56" s="46" t="n"/>
      <c r="R56" s="21" t="n"/>
      <c r="S56" s="46" t="n"/>
      <c r="T56" s="21" t="n"/>
      <c r="U56" s="46" t="n"/>
      <c r="V56" s="21" t="n"/>
      <c r="W56" s="46" t="n"/>
      <c r="X56" s="21" t="n"/>
      <c r="Y56" s="46" t="n"/>
      <c r="Z56" s="21" t="n"/>
      <c r="AA56" s="46" t="n"/>
      <c r="AB56" s="21" t="n"/>
      <c r="AC56" s="46" t="n"/>
      <c r="AD56" s="21" t="n"/>
      <c r="AE56" s="46" t="n"/>
      <c r="AF56" s="21" t="n"/>
      <c r="AG56" s="46" t="n"/>
      <c r="AH56" s="21" t="n"/>
      <c r="AI56" s="46" t="n"/>
      <c r="AJ56" s="21" t="n"/>
      <c r="AK56" s="46" t="n"/>
      <c r="AL56" s="21" t="n"/>
      <c r="AM56" s="46" t="n"/>
      <c r="AN56" s="21" t="n"/>
      <c r="AO56" s="46" t="n"/>
      <c r="AP56" s="21" t="n"/>
      <c r="AQ56" s="46" t="n"/>
      <c r="AR56" s="107" t="n"/>
      <c r="AS56" s="46" t="n"/>
      <c r="AT56" s="107" t="n"/>
      <c r="AU56" s="46" t="n"/>
      <c r="AV56" s="107" t="n"/>
      <c r="AW56" s="46" t="n"/>
      <c r="AX56" s="107" t="n"/>
      <c r="AY56" s="46" t="n"/>
      <c r="AZ56" s="107" t="n"/>
      <c r="BA56" s="46" t="n"/>
      <c r="BB56" s="107" t="n"/>
      <c r="BC56" s="46" t="n"/>
      <c r="BD56" s="107" t="n"/>
      <c r="BE56" s="46" t="n"/>
      <c r="BF56" s="49" t="n"/>
      <c r="BG56" s="60" t="n"/>
      <c r="BH56" s="49" t="n"/>
      <c r="BI56" s="8" t="n"/>
    </row>
    <row r="57">
      <c r="A57" s="116" t="inlineStr">
        <is>
          <t>Переход на калькулятор</t>
        </is>
      </c>
      <c r="B57" s="108" t="n">
        <v>268</v>
      </c>
      <c r="C57" s="44">
        <f>B57/B3</f>
        <v/>
      </c>
      <c r="D57" s="108" t="n">
        <v>217</v>
      </c>
      <c r="E57" s="44">
        <f>D57/D3</f>
        <v/>
      </c>
      <c r="F57" s="108" t="n">
        <v>217</v>
      </c>
      <c r="G57" s="44">
        <f>F57/F3</f>
        <v/>
      </c>
      <c r="H57" s="108" t="n">
        <v>264</v>
      </c>
      <c r="I57" s="44">
        <f>H57/H3</f>
        <v/>
      </c>
      <c r="J57" s="108" t="n">
        <v>255</v>
      </c>
      <c r="K57" s="44">
        <f>J57/J3</f>
        <v/>
      </c>
      <c r="L57" s="108" t="n">
        <v>257</v>
      </c>
      <c r="M57" s="44">
        <f>L57/L3</f>
        <v/>
      </c>
      <c r="N57" s="108" t="n">
        <v>257</v>
      </c>
      <c r="O57" s="44">
        <f>N57/N3</f>
        <v/>
      </c>
      <c r="P57" s="108" t="n">
        <v>394</v>
      </c>
      <c r="Q57" s="44">
        <f>P57/P3</f>
        <v/>
      </c>
      <c r="R57" s="19" t="n">
        <v>295</v>
      </c>
      <c r="S57" s="44">
        <f>R57/R3</f>
        <v/>
      </c>
      <c r="T57" s="19" t="n">
        <v>380</v>
      </c>
      <c r="U57" s="44">
        <f>T57/T3</f>
        <v/>
      </c>
      <c r="V57" s="19" t="n">
        <v>331</v>
      </c>
      <c r="W57" s="44">
        <f>V57/V3</f>
        <v/>
      </c>
      <c r="X57" s="19" t="n">
        <v>285</v>
      </c>
      <c r="Y57" s="44">
        <f>X57/X3</f>
        <v/>
      </c>
      <c r="Z57" s="19" t="n">
        <v>305</v>
      </c>
      <c r="AA57" s="44">
        <f>Z57/Z3</f>
        <v/>
      </c>
      <c r="AB57" s="19" t="n">
        <v>359</v>
      </c>
      <c r="AC57" s="44">
        <f>AB57/AB3</f>
        <v/>
      </c>
      <c r="AD57" s="19" t="n">
        <v>411</v>
      </c>
      <c r="AE57" s="44">
        <f>AD57/AD3</f>
        <v/>
      </c>
      <c r="AF57" s="19" t="n">
        <v>392</v>
      </c>
      <c r="AG57" s="44">
        <f>AF57/AF3</f>
        <v/>
      </c>
      <c r="AH57" s="19" t="n">
        <v>386</v>
      </c>
      <c r="AI57" s="44">
        <f>AH57/AH3</f>
        <v/>
      </c>
      <c r="AJ57" s="19" t="n">
        <v>1271</v>
      </c>
      <c r="AK57" s="44">
        <f>AJ57/AJ3</f>
        <v/>
      </c>
      <c r="AL57" s="19" t="n">
        <v>1178</v>
      </c>
      <c r="AM57" s="44">
        <f>AL57/AL3</f>
        <v/>
      </c>
      <c r="AN57" s="19" t="n">
        <v>1064</v>
      </c>
      <c r="AO57" s="44">
        <f>AN57/AN3</f>
        <v/>
      </c>
      <c r="AP57" s="19" t="n">
        <v>392</v>
      </c>
      <c r="AQ57" s="44">
        <f>AP57/AP3</f>
        <v/>
      </c>
      <c r="AR57" s="108" t="n">
        <v>353</v>
      </c>
      <c r="AS57" s="44">
        <f>AR57/AR3</f>
        <v/>
      </c>
      <c r="AT57" s="108" t="n">
        <v>340</v>
      </c>
      <c r="AU57" s="44">
        <f>AT57/AT3</f>
        <v/>
      </c>
      <c r="AV57" s="108" t="n">
        <v>370</v>
      </c>
      <c r="AW57" s="44">
        <f>AV57/AV3</f>
        <v/>
      </c>
      <c r="AX57" s="108" t="n">
        <v>367</v>
      </c>
      <c r="AY57" s="44">
        <f>AX57/AX3</f>
        <v/>
      </c>
      <c r="AZ57" s="108" t="n">
        <v>343</v>
      </c>
      <c r="BA57" s="44">
        <f>AZ57/AZ3</f>
        <v/>
      </c>
      <c r="BB57" s="108" t="n">
        <v>382</v>
      </c>
      <c r="BC57" s="44">
        <f>BB57/BB3</f>
        <v/>
      </c>
      <c r="BD57" s="108" t="n">
        <v>392</v>
      </c>
      <c r="BE57" s="44">
        <f>BD57/BD3</f>
        <v/>
      </c>
      <c r="BF57" s="49">
        <f>AVERAGE(B57,D57,F57,H57,J57,L57,N57,P57,R57,T57,V57,X57,Z57,AB57,AD57,AF57,AH57,AJ57,AL57,AN57,AP57,AR57,AT57,AV57,AX57,AZ57,BB57,BD57)</f>
        <v/>
      </c>
      <c r="BG57" s="60">
        <f>BF57/BF3</f>
        <v/>
      </c>
      <c r="BH57" s="49">
        <f>SUM(B57,D57,F57,H57,J57,L57,N57,P57,R57,T57,V57,X57,Z57,AB57,AD57,AF57,AH57,AJ57,AL57,AN57,AP57,AR57,AT57,AV57,AX57,AZ57,BB57,BD57)</f>
        <v/>
      </c>
      <c r="BI57" s="8" t="n"/>
    </row>
    <row r="58" ht="15.75" customHeight="1" thickBot="1">
      <c r="A58" s="117" t="inlineStr">
        <is>
          <t>Оставил заявку</t>
        </is>
      </c>
      <c r="B58" s="109" t="n">
        <v>174</v>
      </c>
      <c r="C58" s="114">
        <f>B58/B57</f>
        <v/>
      </c>
      <c r="D58" s="109" t="n">
        <v>136</v>
      </c>
      <c r="E58" s="114">
        <f>D58/D57</f>
        <v/>
      </c>
      <c r="F58" s="109" t="n">
        <v>139</v>
      </c>
      <c r="G58" s="114">
        <f>F58/F57</f>
        <v/>
      </c>
      <c r="H58" s="109" t="n">
        <v>168</v>
      </c>
      <c r="I58" s="114">
        <f>H58/H57</f>
        <v/>
      </c>
      <c r="J58" s="109" t="n">
        <v>154</v>
      </c>
      <c r="K58" s="114">
        <f>J58/J57</f>
        <v/>
      </c>
      <c r="L58" s="109" t="n">
        <v>166</v>
      </c>
      <c r="M58" s="114">
        <f>L58/L57</f>
        <v/>
      </c>
      <c r="N58" s="109" t="n">
        <v>165</v>
      </c>
      <c r="O58" s="114">
        <f>N58/N57</f>
        <v/>
      </c>
      <c r="P58" s="109" t="n">
        <v>167</v>
      </c>
      <c r="Q58" s="114">
        <f>P58/P57</f>
        <v/>
      </c>
      <c r="R58" s="110" t="n">
        <v>175</v>
      </c>
      <c r="S58" s="114">
        <f>R58/R57</f>
        <v/>
      </c>
      <c r="T58" s="109" t="n">
        <v>219</v>
      </c>
      <c r="U58" s="114">
        <f>T58/T57</f>
        <v/>
      </c>
      <c r="V58" s="109" t="n">
        <v>191</v>
      </c>
      <c r="W58" s="114">
        <f>V58/V57</f>
        <v/>
      </c>
      <c r="X58" s="109" t="n">
        <v>159</v>
      </c>
      <c r="Y58" s="114">
        <f>X58/X57</f>
        <v/>
      </c>
      <c r="Z58" s="109" t="n">
        <v>202</v>
      </c>
      <c r="AA58" s="114">
        <f>Z58/Z57</f>
        <v/>
      </c>
      <c r="AB58" s="109" t="n">
        <v>218</v>
      </c>
      <c r="AC58" s="114">
        <f>AB58/AB57</f>
        <v/>
      </c>
      <c r="AD58" s="109" t="n">
        <v>221</v>
      </c>
      <c r="AE58" s="114">
        <f>AD58/AD57</f>
        <v/>
      </c>
      <c r="AF58" s="109" t="n">
        <v>236</v>
      </c>
      <c r="AG58" s="114">
        <f>AF58/AF57</f>
        <v/>
      </c>
      <c r="AH58" s="109" t="n">
        <v>221</v>
      </c>
      <c r="AI58" s="114">
        <f>AH58/AH57</f>
        <v/>
      </c>
      <c r="AJ58" s="109" t="n">
        <v>956</v>
      </c>
      <c r="AK58" s="114">
        <f>AJ58/AJ57</f>
        <v/>
      </c>
      <c r="AL58" s="139" t="n">
        <v>847</v>
      </c>
      <c r="AM58" s="114">
        <f>AL58/AL57</f>
        <v/>
      </c>
      <c r="AN58" s="139" t="n">
        <v>777</v>
      </c>
      <c r="AO58" s="114">
        <f>AN58/AN57</f>
        <v/>
      </c>
      <c r="AP58" s="139" t="n">
        <v>241</v>
      </c>
      <c r="AQ58" s="114">
        <f>AP58/AP57</f>
        <v/>
      </c>
      <c r="AR58" s="141" t="n">
        <v>223</v>
      </c>
      <c r="AS58" s="114">
        <f>AR58/AR57</f>
        <v/>
      </c>
      <c r="AT58" s="141" t="n">
        <v>217</v>
      </c>
      <c r="AU58" s="114">
        <f>AT58/AT57</f>
        <v/>
      </c>
      <c r="AV58" s="141" t="n">
        <v>238</v>
      </c>
      <c r="AW58" s="114">
        <f>AV58/AV57</f>
        <v/>
      </c>
      <c r="AX58" s="141" t="n">
        <v>237</v>
      </c>
      <c r="AY58" s="114">
        <f>AX58/AX57</f>
        <v/>
      </c>
      <c r="AZ58" s="141" t="n">
        <v>236</v>
      </c>
      <c r="BA58" s="114">
        <f>AZ58/AZ57</f>
        <v/>
      </c>
      <c r="BB58" s="141" t="n">
        <v>249</v>
      </c>
      <c r="BC58" s="143">
        <f>BB58/BB57</f>
        <v/>
      </c>
      <c r="BD58" s="141" t="n">
        <v>283</v>
      </c>
      <c r="BE58" s="143">
        <f>BD58/BD57</f>
        <v/>
      </c>
      <c r="BF58" s="49">
        <f>AVERAGE(B58,D58,F58,H58,J58,L58,N58,P58,R58,T58,V58,X58,Z58,AB58,AD58,AF58,AH58,AJ58,AL58,AN58,AP58,AR58,AT58,AV58,AX58,AZ58,BB58,BD58)</f>
        <v/>
      </c>
      <c r="BG58" s="60">
        <f>BF58/BF57</f>
        <v/>
      </c>
      <c r="BH58" s="49">
        <f>SUM(B58,D58,F58,H58,J58,L58,N58,P58,R58,T58,V58,X58,Z58,AB58,AD58,AF58,AH58,AJ58,AL58,AN58,AP58,AR58,AT58,AV58,AX58,AZ58,BB58,BD58)</f>
        <v/>
      </c>
      <c r="BI58" s="8" t="n"/>
    </row>
    <row r="59" ht="15.75" customHeight="1" thickBot="1">
      <c r="A59" s="121" t="inlineStr">
        <is>
          <t>Оформление заявки НК (100% = оставил заявку)</t>
        </is>
      </c>
      <c r="C59" s="113" t="n"/>
      <c r="E59" s="113" t="n"/>
      <c r="G59" s="113" t="n"/>
      <c r="I59" s="113" t="n"/>
      <c r="K59" s="113" t="n"/>
      <c r="M59" s="113" t="n"/>
      <c r="O59" s="113" t="n"/>
      <c r="Q59" s="113" t="n"/>
      <c r="S59" s="113" t="n"/>
      <c r="U59" s="113" t="n"/>
      <c r="W59" s="113" t="n"/>
      <c r="Y59" s="113" t="n"/>
      <c r="AA59" s="113" t="n"/>
      <c r="AC59" s="113" t="n"/>
      <c r="AE59" s="113" t="n"/>
      <c r="AG59" s="113" t="n"/>
      <c r="AI59" s="113" t="n"/>
      <c r="AK59" s="113" t="n"/>
      <c r="AM59" s="113" t="n"/>
      <c r="AO59" s="113" t="n"/>
      <c r="AQ59" s="113" t="n"/>
      <c r="AS59" s="113" t="n"/>
      <c r="AU59" s="113" t="n"/>
      <c r="AW59" s="113" t="n"/>
      <c r="AY59" s="113" t="n"/>
      <c r="BA59" s="113" t="n"/>
      <c r="BC59" s="113" t="n"/>
      <c r="BE59" s="113" t="n"/>
      <c r="BF59" s="144" t="inlineStr">
        <is>
          <t>Среднее в день</t>
        </is>
      </c>
      <c r="BG59" s="145" t="inlineStr">
        <is>
          <t>% конверсии</t>
        </is>
      </c>
      <c r="BH59" s="146" t="inlineStr">
        <is>
          <t>Сумма конверсий</t>
        </is>
      </c>
      <c r="BI59" s="5" t="inlineStr">
        <is>
          <t>Конверсия шага средняя</t>
        </is>
      </c>
      <c r="BJ59" s="5" t="inlineStr">
        <is>
          <t>Конверсия от суммы заявок</t>
        </is>
      </c>
    </row>
    <row r="60">
      <c r="A60" s="116" t="inlineStr">
        <is>
          <t>Заполнил паспортные данные</t>
        </is>
      </c>
      <c r="B60" s="19" t="n">
        <v>95</v>
      </c>
      <c r="C60" s="44">
        <f>B60/B58</f>
        <v/>
      </c>
      <c r="D60" s="19" t="n">
        <v>73</v>
      </c>
      <c r="E60" s="44">
        <f>D60/D58</f>
        <v/>
      </c>
      <c r="F60" s="19" t="n">
        <v>84</v>
      </c>
      <c r="G60" s="44">
        <f>F60/F58</f>
        <v/>
      </c>
      <c r="H60" s="19" t="n">
        <v>89</v>
      </c>
      <c r="I60" s="44">
        <f>H60/H58</f>
        <v/>
      </c>
      <c r="J60" s="19" t="n">
        <v>89</v>
      </c>
      <c r="K60" s="44">
        <f>J60/J58</f>
        <v/>
      </c>
      <c r="L60" s="19" t="n">
        <v>105</v>
      </c>
      <c r="M60" s="44">
        <f>L60/L58</f>
        <v/>
      </c>
      <c r="N60" s="19" t="n">
        <v>94</v>
      </c>
      <c r="O60" s="44">
        <f>N60/N58</f>
        <v/>
      </c>
      <c r="P60" s="19" t="n">
        <v>74</v>
      </c>
      <c r="Q60" s="44">
        <f>P60/P58</f>
        <v/>
      </c>
      <c r="R60" s="19" t="n">
        <v>83</v>
      </c>
      <c r="S60" s="44">
        <f>R60/R58</f>
        <v/>
      </c>
      <c r="T60" s="19" t="n">
        <v>119</v>
      </c>
      <c r="U60" s="44">
        <f>T60/T58</f>
        <v/>
      </c>
      <c r="V60" s="19" t="n">
        <v>94</v>
      </c>
      <c r="W60" s="44">
        <f>V60/V58</f>
        <v/>
      </c>
      <c r="X60" s="19" t="n">
        <v>95</v>
      </c>
      <c r="Y60" s="44">
        <f>X60/X58</f>
        <v/>
      </c>
      <c r="Z60" s="19" t="n">
        <v>116</v>
      </c>
      <c r="AA60" s="44">
        <f>Z60/Z58</f>
        <v/>
      </c>
      <c r="AB60" s="19" t="n">
        <v>123</v>
      </c>
      <c r="AC60" s="44">
        <f>AB60/AB58</f>
        <v/>
      </c>
      <c r="AD60" s="19" t="n">
        <v>108</v>
      </c>
      <c r="AE60" s="44">
        <f>AD60/AD58</f>
        <v/>
      </c>
      <c r="AF60" s="19" t="n">
        <v>107</v>
      </c>
      <c r="AG60" s="44">
        <f>AF60/AF58</f>
        <v/>
      </c>
      <c r="AH60" s="19" t="n">
        <v>108</v>
      </c>
      <c r="AI60" s="44">
        <f>AH60/AH58</f>
        <v/>
      </c>
      <c r="AJ60" s="19" t="n">
        <v>492</v>
      </c>
      <c r="AK60" s="44">
        <f>AJ60/AJ58</f>
        <v/>
      </c>
      <c r="AL60" s="19" t="n">
        <v>542</v>
      </c>
      <c r="AM60" s="44">
        <f>AL60/AL58</f>
        <v/>
      </c>
      <c r="AN60" s="19" t="n">
        <v>490</v>
      </c>
      <c r="AO60" s="44">
        <f>AN60/AN58</f>
        <v/>
      </c>
      <c r="AP60" s="19" t="n">
        <v>133</v>
      </c>
      <c r="AQ60" s="44">
        <f>AP60/AP58</f>
        <v/>
      </c>
      <c r="AR60" s="19" t="n">
        <v>122</v>
      </c>
      <c r="AS60" s="44">
        <f>AR60/AR58</f>
        <v/>
      </c>
      <c r="AT60" s="19" t="n">
        <v>116</v>
      </c>
      <c r="AU60" s="44">
        <f>AT60/AT58</f>
        <v/>
      </c>
      <c r="AV60" s="19" t="n">
        <v>144</v>
      </c>
      <c r="AW60" s="44">
        <f>AV60/AV58</f>
        <v/>
      </c>
      <c r="AX60" s="19" t="n">
        <v>122</v>
      </c>
      <c r="AY60" s="44">
        <f>AX60/AX58</f>
        <v/>
      </c>
      <c r="AZ60" s="19" t="n">
        <v>135</v>
      </c>
      <c r="BA60" s="44">
        <f>AZ60/AZ58</f>
        <v/>
      </c>
      <c r="BB60" s="19" t="n">
        <v>122</v>
      </c>
      <c r="BC60" s="44">
        <f>BB60/BB58</f>
        <v/>
      </c>
      <c r="BD60" s="19" t="n">
        <v>136</v>
      </c>
      <c r="BE60" s="44">
        <f>BD60/BD58</f>
        <v/>
      </c>
      <c r="BF60" s="49">
        <f>AVERAGE(B60,D60,F60,H60,J60,L60,N60,P60,R60,T60,V60,X60,Z60,AB60,AD60,AF60,AH60,AJ60,AL60,AN60,AP60,AR60,AT60,AV60,AX60,AZ60,BB60,BD60)</f>
        <v/>
      </c>
      <c r="BG60" s="59">
        <f>BF60/BF58</f>
        <v/>
      </c>
      <c r="BH60" s="49">
        <f>SUM(B60,D60,F60,H60,J60,L60,N60,P60,R60,T60,V60,X60,Z60,AB60,AD60,AF60,AH60,AJ60,AL60,AN60,AP60,AR60,AT60,AV60,AX60,AZ60,BB60,BD60)</f>
        <v/>
      </c>
      <c r="BI60" s="135" t="n">
        <v>1</v>
      </c>
      <c r="BJ60" s="136">
        <f>BH60/BH58</f>
        <v/>
      </c>
    </row>
    <row r="61">
      <c r="A61" s="116" t="inlineStr">
        <is>
          <t>Заполнил Фотография паспорта</t>
        </is>
      </c>
      <c r="B61" s="19" t="n">
        <v>80</v>
      </c>
      <c r="C61" s="44">
        <f>B61/B60</f>
        <v/>
      </c>
      <c r="D61" s="19" t="n">
        <v>60</v>
      </c>
      <c r="E61" s="44">
        <f>D61/D60</f>
        <v/>
      </c>
      <c r="F61" s="19" t="n">
        <v>67</v>
      </c>
      <c r="G61" s="44">
        <f>F61/F60</f>
        <v/>
      </c>
      <c r="H61" s="19" t="n">
        <v>70</v>
      </c>
      <c r="I61" s="44">
        <f>H61/H60</f>
        <v/>
      </c>
      <c r="J61" s="19" t="n">
        <v>72</v>
      </c>
      <c r="K61" s="44">
        <f>J61/J60</f>
        <v/>
      </c>
      <c r="L61" s="19" t="n">
        <v>90</v>
      </c>
      <c r="M61" s="44">
        <f>L61/L60</f>
        <v/>
      </c>
      <c r="N61" s="19" t="n">
        <v>74</v>
      </c>
      <c r="O61" s="44">
        <f>N61/N60</f>
        <v/>
      </c>
      <c r="P61" s="19" t="n">
        <v>59</v>
      </c>
      <c r="Q61" s="44">
        <f>P61/P60</f>
        <v/>
      </c>
      <c r="R61" s="19" t="n">
        <v>66</v>
      </c>
      <c r="S61" s="44">
        <f>R61/R60</f>
        <v/>
      </c>
      <c r="T61" s="19" t="n">
        <v>94</v>
      </c>
      <c r="U61" s="44">
        <f>T61/T60</f>
        <v/>
      </c>
      <c r="V61" s="19" t="n">
        <v>73</v>
      </c>
      <c r="W61" s="44">
        <f>V61/V60</f>
        <v/>
      </c>
      <c r="X61" s="19" t="n">
        <v>76</v>
      </c>
      <c r="Y61" s="44">
        <f>X61/X60</f>
        <v/>
      </c>
      <c r="Z61" s="19" t="n">
        <v>93</v>
      </c>
      <c r="AA61" s="44">
        <f>Z61/Z60</f>
        <v/>
      </c>
      <c r="AB61" s="19" t="n">
        <v>96</v>
      </c>
      <c r="AC61" s="44">
        <f>AB61/AB60</f>
        <v/>
      </c>
      <c r="AD61" s="19" t="n">
        <v>65</v>
      </c>
      <c r="AE61" s="44">
        <f>AD61/AD60</f>
        <v/>
      </c>
      <c r="AF61" s="19" t="n">
        <v>61</v>
      </c>
      <c r="AG61" s="44">
        <f>AF61/AF60</f>
        <v/>
      </c>
      <c r="AH61" s="19" t="n">
        <v>67</v>
      </c>
      <c r="AI61" s="44">
        <f>AH61/AH60</f>
        <v/>
      </c>
      <c r="AJ61" s="19" t="n">
        <v>321</v>
      </c>
      <c r="AK61" s="44">
        <f>AJ61/AJ60</f>
        <v/>
      </c>
      <c r="AL61" s="19" t="n">
        <v>333</v>
      </c>
      <c r="AM61" s="44">
        <f>AL61/AL60</f>
        <v/>
      </c>
      <c r="AN61" s="19" t="n">
        <v>324</v>
      </c>
      <c r="AO61" s="44">
        <f>AN61/AN60</f>
        <v/>
      </c>
      <c r="AP61" s="19" t="n">
        <v>94</v>
      </c>
      <c r="AQ61" s="44">
        <f>AP61/AP60</f>
        <v/>
      </c>
      <c r="AR61" s="19" t="n">
        <v>79</v>
      </c>
      <c r="AS61" s="44">
        <f>AR61/AR60</f>
        <v/>
      </c>
      <c r="AT61" s="19" t="n">
        <v>73</v>
      </c>
      <c r="AU61" s="44">
        <f>AT61/AT60</f>
        <v/>
      </c>
      <c r="AV61" s="19" t="n">
        <v>95</v>
      </c>
      <c r="AW61" s="44">
        <f>AV61/AV60</f>
        <v/>
      </c>
      <c r="AX61" s="19" t="n">
        <v>86</v>
      </c>
      <c r="AY61" s="44">
        <f>AX61/AX60</f>
        <v/>
      </c>
      <c r="AZ61" s="19" t="n">
        <v>89</v>
      </c>
      <c r="BA61" s="44">
        <f>AZ61/AZ60</f>
        <v/>
      </c>
      <c r="BB61" s="19" t="n">
        <v>75</v>
      </c>
      <c r="BC61" s="44">
        <f>BB61/BB60</f>
        <v/>
      </c>
      <c r="BD61" s="19" t="n">
        <v>83</v>
      </c>
      <c r="BE61" s="44">
        <f>BD61/BD60</f>
        <v/>
      </c>
      <c r="BF61" s="49">
        <f>AVERAGE(B61,D61,F61,H61,J61,L61,N61,P61,R61,T61,V61,X61,Z61,AB61,AD61,AF61,AH61,AJ61,AL61,AN61,AP61,AR61,AT61,AV61,AX61,AZ61,BB61,BD61)</f>
        <v/>
      </c>
      <c r="BG61" s="59">
        <f>BF61/BF58</f>
        <v/>
      </c>
      <c r="BH61" s="49">
        <f>SUM(B61,D61,F61,H61,J61,L61,N61,P61,R61,T61,V61,X61,Z61,AB61,AD61,AF61,AH61,AJ61,AL61,AN61,AP61,AR61,AT61,AV61,AX61,AZ61,BB61,BD61)</f>
        <v/>
      </c>
      <c r="BI61" s="127">
        <f>BF61/BF60</f>
        <v/>
      </c>
      <c r="BJ61" s="32">
        <f>BH61/BH58</f>
        <v/>
      </c>
    </row>
    <row r="62">
      <c r="A62" s="116" t="inlineStr">
        <is>
          <t>Заполнил анкету</t>
        </is>
      </c>
      <c r="B62" s="19" t="n">
        <v>75</v>
      </c>
      <c r="C62" s="44">
        <f>B62/B60</f>
        <v/>
      </c>
      <c r="D62" s="19" t="n">
        <v>58</v>
      </c>
      <c r="E62" s="44">
        <f>D62/D60</f>
        <v/>
      </c>
      <c r="F62" s="19" t="n">
        <v>64</v>
      </c>
      <c r="G62" s="44">
        <f>F62/F60</f>
        <v/>
      </c>
      <c r="H62" s="19" t="n">
        <v>65</v>
      </c>
      <c r="I62" s="44">
        <f>H62/H60</f>
        <v/>
      </c>
      <c r="J62" s="19" t="n">
        <v>67</v>
      </c>
      <c r="K62" s="44">
        <f>J62/J60</f>
        <v/>
      </c>
      <c r="L62" s="19" t="n">
        <v>84</v>
      </c>
      <c r="M62" s="44">
        <f>L62/L60</f>
        <v/>
      </c>
      <c r="N62" s="19" t="n">
        <v>66</v>
      </c>
      <c r="O62" s="44">
        <f>N62/N60</f>
        <v/>
      </c>
      <c r="P62" s="19" t="n">
        <v>52</v>
      </c>
      <c r="Q62" s="44">
        <f>P62/P60</f>
        <v/>
      </c>
      <c r="R62" s="19" t="n">
        <v>63</v>
      </c>
      <c r="S62" s="44">
        <f>R62/R60</f>
        <v/>
      </c>
      <c r="T62" s="19" t="n">
        <v>87</v>
      </c>
      <c r="U62" s="44">
        <f>T62/T60</f>
        <v/>
      </c>
      <c r="V62" s="19" t="n">
        <v>68</v>
      </c>
      <c r="W62" s="44">
        <f>V62/V60</f>
        <v/>
      </c>
      <c r="X62" s="19" t="n">
        <v>72</v>
      </c>
      <c r="Y62" s="44">
        <f>X62/X60</f>
        <v/>
      </c>
      <c r="Z62" s="19" t="n">
        <v>87</v>
      </c>
      <c r="AA62" s="44">
        <f>Z62/Z60</f>
        <v/>
      </c>
      <c r="AB62" s="19" t="n">
        <v>84</v>
      </c>
      <c r="AC62" s="44">
        <f>AB62/AB60</f>
        <v/>
      </c>
      <c r="AD62" s="19" t="n">
        <v>58</v>
      </c>
      <c r="AE62" s="44">
        <f>AD62/AD60</f>
        <v/>
      </c>
      <c r="AF62" s="19" t="n">
        <v>56</v>
      </c>
      <c r="AG62" s="44">
        <f>AF62/AF60</f>
        <v/>
      </c>
      <c r="AH62" s="19" t="n">
        <v>59</v>
      </c>
      <c r="AI62" s="44">
        <f>AH62/AH60</f>
        <v/>
      </c>
      <c r="AJ62" s="19" t="n">
        <v>309</v>
      </c>
      <c r="AK62" s="44">
        <f>AJ62/AJ60</f>
        <v/>
      </c>
      <c r="AL62" s="19" t="n">
        <v>314</v>
      </c>
      <c r="AM62" s="44">
        <f>AL62/AL60</f>
        <v/>
      </c>
      <c r="AN62" s="19" t="n">
        <v>302</v>
      </c>
      <c r="AO62" s="44">
        <f>AN62/AN60</f>
        <v/>
      </c>
      <c r="AP62" s="19" t="n">
        <v>92</v>
      </c>
      <c r="AQ62" s="44">
        <f>AP62/AP60</f>
        <v/>
      </c>
      <c r="AR62" s="19" t="n">
        <v>77</v>
      </c>
      <c r="AS62" s="44">
        <f>AR62/AR60</f>
        <v/>
      </c>
      <c r="AT62" s="19" t="n">
        <v>67</v>
      </c>
      <c r="AU62" s="44">
        <f>AT62/AT60</f>
        <v/>
      </c>
      <c r="AV62" s="19" t="n">
        <v>89</v>
      </c>
      <c r="AW62" s="44">
        <f>AV62/AV60</f>
        <v/>
      </c>
      <c r="AX62" s="19" t="n">
        <v>74</v>
      </c>
      <c r="AY62" s="44">
        <f>AX62/AX60</f>
        <v/>
      </c>
      <c r="AZ62" s="19" t="n">
        <v>82</v>
      </c>
      <c r="BA62" s="44">
        <f>AZ62/AZ60</f>
        <v/>
      </c>
      <c r="BB62" s="19" t="n">
        <v>70</v>
      </c>
      <c r="BC62" s="44">
        <f>BB62/BB60</f>
        <v/>
      </c>
      <c r="BD62" s="19" t="n">
        <v>78</v>
      </c>
      <c r="BE62" s="44">
        <f>BD62/BD60</f>
        <v/>
      </c>
      <c r="BF62" s="49">
        <f>AVERAGE(B62,D62,F62,H62,J62,L62,N62,P62,R62,T62,V62,X62,Z62,AB62,AD62,AF62,AH62,AJ62,AL62,AN62,AP62,AR62,AT62,AV62,AX62,AZ62,BB62,BD62)</f>
        <v/>
      </c>
      <c r="BG62" s="59">
        <f>BF62/BF58</f>
        <v/>
      </c>
      <c r="BH62" s="49">
        <f>SUM(B62,D62,F62,H62,J62,L62,N62,P62,R62,T62,V62,X62,Z62,AB62,AD62,AF62,AH62,AJ62,AL62,AN62,AP62,AR62,AT62,AV62,AX62,AZ62,BB62,BD62)</f>
        <v/>
      </c>
      <c r="BI62" s="127">
        <f>BF62/BF61</f>
        <v/>
      </c>
      <c r="BJ62" s="32">
        <f>BH62/BH58</f>
        <v/>
      </c>
    </row>
    <row r="63">
      <c r="A63" s="116" t="inlineStr">
        <is>
          <t>Банковская карта</t>
        </is>
      </c>
      <c r="B63" s="19" t="n">
        <v>62</v>
      </c>
      <c r="C63" s="44">
        <f>B63/B60</f>
        <v/>
      </c>
      <c r="D63" s="19" t="n">
        <v>42</v>
      </c>
      <c r="E63" s="44">
        <f>D63/D60</f>
        <v/>
      </c>
      <c r="F63" s="19" t="n">
        <v>57</v>
      </c>
      <c r="G63" s="44">
        <f>F63/F60</f>
        <v/>
      </c>
      <c r="H63" s="19" t="n">
        <v>56</v>
      </c>
      <c r="I63" s="44">
        <f>H63/H60</f>
        <v/>
      </c>
      <c r="J63" s="19" t="n">
        <v>62</v>
      </c>
      <c r="K63" s="44">
        <f>J63/J60</f>
        <v/>
      </c>
      <c r="L63" s="19" t="n">
        <v>75</v>
      </c>
      <c r="M63" s="44">
        <f>L63/L60</f>
        <v/>
      </c>
      <c r="N63" s="19" t="n">
        <v>57</v>
      </c>
      <c r="O63" s="44">
        <f>N63/N60</f>
        <v/>
      </c>
      <c r="P63" s="19" t="n">
        <v>44</v>
      </c>
      <c r="Q63" s="44">
        <f>P63/P60</f>
        <v/>
      </c>
      <c r="R63" s="19" t="n">
        <v>41</v>
      </c>
      <c r="S63" s="44">
        <f>R63/R60</f>
        <v/>
      </c>
      <c r="T63" s="19" t="n">
        <v>83</v>
      </c>
      <c r="U63" s="44">
        <f>T63/T60</f>
        <v/>
      </c>
      <c r="V63" s="19" t="n">
        <v>64</v>
      </c>
      <c r="W63" s="44">
        <f>V63/V60</f>
        <v/>
      </c>
      <c r="X63" s="19" t="n">
        <v>64</v>
      </c>
      <c r="Y63" s="44">
        <f>X63/X60</f>
        <v/>
      </c>
      <c r="Z63" s="19" t="n">
        <v>80</v>
      </c>
      <c r="AA63" s="44">
        <f>Z63/Z60</f>
        <v/>
      </c>
      <c r="AB63" s="19" t="n">
        <v>68</v>
      </c>
      <c r="AC63" s="44">
        <f>AB63/AB60</f>
        <v/>
      </c>
      <c r="AD63" s="19" t="n">
        <v>51</v>
      </c>
      <c r="AE63" s="44">
        <f>AD63/AD60</f>
        <v/>
      </c>
      <c r="AF63" s="19" t="n">
        <v>50</v>
      </c>
      <c r="AG63" s="44">
        <f>AF63/AF60</f>
        <v/>
      </c>
      <c r="AH63" s="19" t="n">
        <v>51</v>
      </c>
      <c r="AI63" s="44">
        <f>AH63/AH60</f>
        <v/>
      </c>
      <c r="AJ63" s="19" t="n">
        <v>277</v>
      </c>
      <c r="AK63" s="44">
        <f>AJ63/AJ60</f>
        <v/>
      </c>
      <c r="AL63" s="19" t="n">
        <v>277</v>
      </c>
      <c r="AM63" s="44">
        <f>AL63/AL60</f>
        <v/>
      </c>
      <c r="AN63" s="19" t="n">
        <v>266</v>
      </c>
      <c r="AO63" s="44">
        <f>AN63/AN60</f>
        <v/>
      </c>
      <c r="AP63" s="19" t="n">
        <v>82</v>
      </c>
      <c r="AQ63" s="44">
        <f>AP63/AP60</f>
        <v/>
      </c>
      <c r="AR63" s="19" t="n">
        <v>64</v>
      </c>
      <c r="AS63" s="44">
        <f>AR63/AR60</f>
        <v/>
      </c>
      <c r="AT63" s="19" t="n">
        <v>62</v>
      </c>
      <c r="AU63" s="44">
        <f>AT63/AT60</f>
        <v/>
      </c>
      <c r="AV63" s="19" t="n">
        <v>72</v>
      </c>
      <c r="AW63" s="44">
        <f>AV63/AV60</f>
        <v/>
      </c>
      <c r="AX63" s="19" t="n">
        <v>65</v>
      </c>
      <c r="AY63" s="44">
        <f>AX63/AX60</f>
        <v/>
      </c>
      <c r="AZ63" s="19" t="n">
        <v>74</v>
      </c>
      <c r="BA63" s="44">
        <f>AZ63/AZ60</f>
        <v/>
      </c>
      <c r="BB63" s="19" t="n">
        <v>65</v>
      </c>
      <c r="BC63" s="44">
        <f>BB63/BB60</f>
        <v/>
      </c>
      <c r="BD63" s="19" t="n">
        <v>36</v>
      </c>
      <c r="BE63" s="44">
        <f>BD63/BD60</f>
        <v/>
      </c>
      <c r="BF63" s="49">
        <f>AVERAGE(B63,D63,F63,H63,J63,L63,N63,P63,R63,T63,V63,X63,Z63,AB63,AD63,AF63,AH63,AJ63,AL63,AN63,AP63,AR63,AT63,AV63,AX63,AZ63,BB63,BD63)</f>
        <v/>
      </c>
      <c r="BG63" s="59">
        <f>BF63/BF58</f>
        <v/>
      </c>
      <c r="BH63" s="49">
        <f>SUM(B63,D63,F63,H63,J63,L63,N63,P63,R63,T63,V63,X63,Z63,AB63,AD63,AF63,AH63,AJ63,AL63,AN63,AP63,AR63,AT63,AV63,AX63,AZ63,BB63,BD63)</f>
        <v/>
      </c>
      <c r="BI63" s="127">
        <f>BF63/BF62</f>
        <v/>
      </c>
      <c r="BJ63" s="32">
        <f>BH63/BH58</f>
        <v/>
      </c>
    </row>
    <row r="64">
      <c r="A64" s="117" t="inlineStr">
        <is>
          <t>Заявка успешно отправлена</t>
        </is>
      </c>
      <c r="B64" s="110" t="n">
        <v>62</v>
      </c>
      <c r="C64" s="114">
        <f>B64/B60</f>
        <v/>
      </c>
      <c r="D64" s="110" t="n">
        <v>42</v>
      </c>
      <c r="E64" s="114">
        <f>D64/D60</f>
        <v/>
      </c>
      <c r="F64" s="110" t="n">
        <v>56</v>
      </c>
      <c r="G64" s="114">
        <f>F64/F60</f>
        <v/>
      </c>
      <c r="H64" s="109" t="n">
        <v>55</v>
      </c>
      <c r="I64" s="114">
        <f>H64/H60</f>
        <v/>
      </c>
      <c r="J64" s="109" t="n">
        <v>60</v>
      </c>
      <c r="K64" s="114">
        <f>J64/J60</f>
        <v/>
      </c>
      <c r="L64" s="109" t="n">
        <v>74</v>
      </c>
      <c r="M64" s="114">
        <f>L64/L60</f>
        <v/>
      </c>
      <c r="N64" s="110" t="n">
        <v>56</v>
      </c>
      <c r="O64" s="114">
        <f>N64/N60</f>
        <v/>
      </c>
      <c r="P64" s="110" t="n">
        <v>44</v>
      </c>
      <c r="Q64" s="114">
        <f>P64/P60</f>
        <v/>
      </c>
      <c r="R64" s="110" t="n">
        <v>41</v>
      </c>
      <c r="S64" s="114">
        <f>R64/R60</f>
        <v/>
      </c>
      <c r="T64" s="109" t="n">
        <v>82</v>
      </c>
      <c r="U64" s="114">
        <f>T64/T60</f>
        <v/>
      </c>
      <c r="V64" s="109" t="n">
        <v>63</v>
      </c>
      <c r="W64" s="114">
        <f>V64/V60</f>
        <v/>
      </c>
      <c r="X64" s="109" t="n">
        <v>64</v>
      </c>
      <c r="Y64" s="114">
        <f>X64/X60</f>
        <v/>
      </c>
      <c r="Z64" s="109" t="n">
        <v>80</v>
      </c>
      <c r="AA64" s="114">
        <f>Z64/Z60</f>
        <v/>
      </c>
      <c r="AB64" s="109" t="n">
        <v>67</v>
      </c>
      <c r="AC64" s="114">
        <f>AB64/AB60</f>
        <v/>
      </c>
      <c r="AD64" s="109" t="n">
        <v>50</v>
      </c>
      <c r="AE64" s="114">
        <f>AD64/AD60</f>
        <v/>
      </c>
      <c r="AF64" s="109" t="n">
        <v>50</v>
      </c>
      <c r="AG64" s="114">
        <f>AF64/AF60</f>
        <v/>
      </c>
      <c r="AH64" s="109" t="n">
        <v>50</v>
      </c>
      <c r="AI64" s="114">
        <f>AH64/AH60</f>
        <v/>
      </c>
      <c r="AJ64" s="109" t="n">
        <v>274</v>
      </c>
      <c r="AK64" s="114">
        <f>AJ64/AJ60</f>
        <v/>
      </c>
      <c r="AL64" s="139" t="n">
        <v>275</v>
      </c>
      <c r="AM64" s="114">
        <f>AL64/AL60</f>
        <v/>
      </c>
      <c r="AN64" s="139" t="n">
        <v>259</v>
      </c>
      <c r="AO64" s="114">
        <f>AN64/AN60</f>
        <v/>
      </c>
      <c r="AP64" s="139" t="n">
        <v>82</v>
      </c>
      <c r="AQ64" s="114">
        <f>AP64/AP60</f>
        <v/>
      </c>
      <c r="AR64" s="139" t="n">
        <v>64</v>
      </c>
      <c r="AS64" s="114">
        <f>AR64/AR60</f>
        <v/>
      </c>
      <c r="AT64" s="139" t="n">
        <v>61</v>
      </c>
      <c r="AU64" s="114">
        <f>AT64/AT60</f>
        <v/>
      </c>
      <c r="AV64" s="139" t="n">
        <v>71</v>
      </c>
      <c r="AW64" s="114">
        <f>AV64/AV60</f>
        <v/>
      </c>
      <c r="AX64" s="139" t="n">
        <v>64</v>
      </c>
      <c r="AY64" s="114">
        <f>AX64/AX60</f>
        <v/>
      </c>
      <c r="AZ64" s="139" t="n">
        <v>73</v>
      </c>
      <c r="BA64" s="114">
        <f>AZ64/AZ60</f>
        <v/>
      </c>
      <c r="BB64" s="139" t="n">
        <v>64</v>
      </c>
      <c r="BC64" s="114">
        <f>BB64/BB60</f>
        <v/>
      </c>
      <c r="BD64" s="141" t="n">
        <v>35</v>
      </c>
      <c r="BE64" s="114">
        <f>BD64/BD60</f>
        <v/>
      </c>
      <c r="BF64" s="130">
        <f>AVERAGE(B64,D64,F64,H64,J64,L64,N64,P64,R64,T64,V64,X64,Z64,AB64,AD64,AF64,AH64,AJ64,AL64,AN64,AP64,AR64,AT64,AV64,AX64,AZ64,BB64,BD64)</f>
        <v/>
      </c>
      <c r="BG64" s="131">
        <f>BF64/BF58</f>
        <v/>
      </c>
      <c r="BH64" s="130">
        <f>SUM(B64,D64,F64,H64,J64,L64,N64,P64,R64,T64,V64,X64,Z64,AB64,AD64,AF64,AH64,AJ64,AL64,AN64,AP64,AR64,AT64,AV64,AX64,AZ64,BB64,BD64)</f>
        <v/>
      </c>
      <c r="BI64" s="129">
        <f>BF64/BF63</f>
        <v/>
      </c>
      <c r="BJ64" s="129">
        <f>BH64/BH58</f>
        <v/>
      </c>
    </row>
    <row r="65">
      <c r="A65" s="119" t="inlineStr">
        <is>
          <t>Одобрен заём НК (100% = заявка успешно оставлена)</t>
        </is>
      </c>
      <c r="B65" s="112" t="n">
        <v>7</v>
      </c>
      <c r="C65" s="115">
        <f>B65/B64</f>
        <v/>
      </c>
      <c r="D65" s="112" t="n">
        <v>4</v>
      </c>
      <c r="E65" s="115">
        <f>D65/D64</f>
        <v/>
      </c>
      <c r="F65" s="112" t="n">
        <v>11</v>
      </c>
      <c r="G65" s="115">
        <f>F65/F64</f>
        <v/>
      </c>
      <c r="H65" s="120" t="n">
        <v>14</v>
      </c>
      <c r="I65" s="115">
        <f>H65/H64</f>
        <v/>
      </c>
      <c r="J65" s="120" t="n">
        <v>7</v>
      </c>
      <c r="K65" s="115">
        <f>J65/J64</f>
        <v/>
      </c>
      <c r="L65" s="120" t="n">
        <v>8</v>
      </c>
      <c r="M65" s="115">
        <f>L65/L64</f>
        <v/>
      </c>
      <c r="N65" s="112" t="n">
        <v>9</v>
      </c>
      <c r="O65" s="115">
        <f>N65/N64</f>
        <v/>
      </c>
      <c r="P65" s="112" t="n">
        <v>5</v>
      </c>
      <c r="Q65" s="115">
        <f>P65/P64</f>
        <v/>
      </c>
      <c r="R65" s="112" t="n">
        <v>13</v>
      </c>
      <c r="S65" s="115">
        <f>R65/R64</f>
        <v/>
      </c>
      <c r="T65" s="120" t="n">
        <v>18</v>
      </c>
      <c r="U65" s="115">
        <f>T65/T64</f>
        <v/>
      </c>
      <c r="V65" s="120" t="n">
        <v>16</v>
      </c>
      <c r="W65" s="115">
        <f>V65/V64</f>
        <v/>
      </c>
      <c r="X65" s="120" t="n">
        <v>10</v>
      </c>
      <c r="Y65" s="115">
        <f>X65/X64</f>
        <v/>
      </c>
      <c r="Z65" s="120" t="n">
        <v>9</v>
      </c>
      <c r="AA65" s="115">
        <f>Z65/Z64</f>
        <v/>
      </c>
      <c r="AB65" s="137" t="n">
        <v>11</v>
      </c>
      <c r="AC65" s="115">
        <f>AB65/AB64</f>
        <v/>
      </c>
      <c r="AD65" s="137" t="n">
        <v>13</v>
      </c>
      <c r="AE65" s="115">
        <f>AD65/AD64</f>
        <v/>
      </c>
      <c r="AF65" s="137" t="n">
        <v>12</v>
      </c>
      <c r="AG65" s="115">
        <f>AF65/AF64</f>
        <v/>
      </c>
      <c r="AH65" s="137" t="n">
        <v>10</v>
      </c>
      <c r="AI65" s="115">
        <f>AH65/AH64</f>
        <v/>
      </c>
      <c r="AJ65" s="137" t="n">
        <v>39</v>
      </c>
      <c r="AK65" s="115">
        <f>AJ65/AJ64</f>
        <v/>
      </c>
      <c r="AL65" s="140" t="n">
        <v>25</v>
      </c>
      <c r="AM65" s="115">
        <f>AL65/AL64</f>
        <v/>
      </c>
      <c r="AN65" s="140" t="n">
        <v>27</v>
      </c>
      <c r="AO65" s="115">
        <f>AN65/AN64</f>
        <v/>
      </c>
      <c r="AP65" s="140" t="n">
        <v>21</v>
      </c>
      <c r="AQ65" s="115">
        <f>AP65/AP64</f>
        <v/>
      </c>
      <c r="AR65" s="140" t="n">
        <v>5</v>
      </c>
      <c r="AS65" s="115">
        <f>AR65/AR64</f>
        <v/>
      </c>
      <c r="AT65" s="140" t="n">
        <v>13</v>
      </c>
      <c r="AU65" s="115">
        <f>AT65/AT64</f>
        <v/>
      </c>
      <c r="AV65" s="140" t="n">
        <v>7</v>
      </c>
      <c r="AW65" s="115">
        <f>AV65/AV64</f>
        <v/>
      </c>
      <c r="AX65" s="140" t="n">
        <v>7</v>
      </c>
      <c r="AY65" s="115">
        <f>AX65/AX64</f>
        <v/>
      </c>
      <c r="AZ65" s="140" t="n">
        <v>16</v>
      </c>
      <c r="BA65" s="115">
        <f>AZ65/AZ64</f>
        <v/>
      </c>
      <c r="BB65" s="140" t="n">
        <v>16</v>
      </c>
      <c r="BC65" s="115">
        <f>BB65/BB64</f>
        <v/>
      </c>
      <c r="BD65" s="142" t="n">
        <v>18</v>
      </c>
      <c r="BE65" s="115">
        <f>BD65/BD64</f>
        <v/>
      </c>
      <c r="BF65" s="132">
        <f>AVERAGE(B65,D65,F65,H65,J65,L65,N65,P65,R65,T65,V65,X65,Z65,AB65,AD65,AF65,AH65,AJ65,AL65,AN65,AP65,AR65,AT65,AV65,AX65,AZ65,BB65,BD65)</f>
        <v/>
      </c>
      <c r="BG65" s="133">
        <f>BF65/BF58</f>
        <v/>
      </c>
      <c r="BH65" s="132">
        <f>SUM(B65,D65,F65,H65,J65,L65,N65,P65,R65,T65,V65,X65,Z65,AB65,AD65,AF65,AH65,AJ65,AL65,AN65,AP65,AR65,AT65,AV65,AX65,AZ65,BB65,BD65)</f>
        <v/>
      </c>
      <c r="BI65" s="129">
        <f>BF65/BF64</f>
        <v/>
      </c>
      <c r="BJ65" s="134">
        <f>BH65/BH58</f>
        <v/>
      </c>
    </row>
    <row r="66" ht="15.75" customHeight="1" thickBot="1">
      <c r="A66" s="118" t="inlineStr">
        <is>
          <t>Оформлен договор с НК</t>
        </is>
      </c>
      <c r="B66" s="111" t="n">
        <v>7</v>
      </c>
      <c r="C66" s="40">
        <f>B66/B65</f>
        <v/>
      </c>
      <c r="D66" s="25" t="n">
        <v>4</v>
      </c>
      <c r="E66" s="40">
        <f>D66/D65</f>
        <v/>
      </c>
      <c r="F66" s="25" t="n">
        <v>11</v>
      </c>
      <c r="G66" s="40">
        <f>F66/F65</f>
        <v/>
      </c>
      <c r="H66" s="25" t="n">
        <v>13</v>
      </c>
      <c r="I66" s="40">
        <f>H66/H65</f>
        <v/>
      </c>
      <c r="J66" s="25" t="n">
        <v>6</v>
      </c>
      <c r="K66" s="40">
        <f>J66/J65</f>
        <v/>
      </c>
      <c r="L66" s="25" t="n">
        <v>8</v>
      </c>
      <c r="M66" s="40">
        <f>L66/L65</f>
        <v/>
      </c>
      <c r="N66" s="25" t="n">
        <v>6</v>
      </c>
      <c r="O66" s="40">
        <f>N66/N65</f>
        <v/>
      </c>
      <c r="P66" s="25" t="n">
        <v>5</v>
      </c>
      <c r="Q66" s="40">
        <f>P66/P65</f>
        <v/>
      </c>
      <c r="R66" s="25" t="n">
        <v>11</v>
      </c>
      <c r="S66" s="40">
        <f>R66/R65</f>
        <v/>
      </c>
      <c r="T66" s="25" t="n">
        <v>16</v>
      </c>
      <c r="U66" s="40">
        <f>T66/T65</f>
        <v/>
      </c>
      <c r="V66" s="25" t="n">
        <v>13</v>
      </c>
      <c r="W66" s="40">
        <f>V66/V65</f>
        <v/>
      </c>
      <c r="X66" s="25" t="n">
        <v>10</v>
      </c>
      <c r="Y66" s="40">
        <f>X66/X65</f>
        <v/>
      </c>
      <c r="Z66" s="25" t="n">
        <v>9</v>
      </c>
      <c r="AA66" s="40">
        <f>Z66/Z65</f>
        <v/>
      </c>
      <c r="AB66" s="25" t="n">
        <v>11</v>
      </c>
      <c r="AC66" s="40">
        <f>AB66/AB65</f>
        <v/>
      </c>
      <c r="AD66" s="25" t="n">
        <v>9</v>
      </c>
      <c r="AE66" s="40">
        <f>AD66/AD65</f>
        <v/>
      </c>
      <c r="AF66" s="25" t="n">
        <v>11</v>
      </c>
      <c r="AG66" s="40">
        <f>AF66/AF65</f>
        <v/>
      </c>
      <c r="AH66" s="25" t="n">
        <v>6</v>
      </c>
      <c r="AI66" s="40">
        <f>AH66/AH65</f>
        <v/>
      </c>
      <c r="AJ66" s="25" t="n">
        <v>33</v>
      </c>
      <c r="AK66" s="40">
        <f>AJ66/AJ65</f>
        <v/>
      </c>
      <c r="AL66" s="25" t="n">
        <v>22</v>
      </c>
      <c r="AM66" s="40">
        <f>AL66/AL65</f>
        <v/>
      </c>
      <c r="AN66" s="25" t="n">
        <v>23</v>
      </c>
      <c r="AO66" s="40">
        <f>AN66/AN65</f>
        <v/>
      </c>
      <c r="AP66" s="25" t="n">
        <v>20</v>
      </c>
      <c r="AQ66" s="40">
        <f>AP66/AP65</f>
        <v/>
      </c>
      <c r="AR66" s="25" t="n">
        <v>5</v>
      </c>
      <c r="AS66" s="40">
        <f>AR66/AR65</f>
        <v/>
      </c>
      <c r="AT66" s="25" t="n">
        <v>13</v>
      </c>
      <c r="AU66" s="40">
        <f>AT66/AT65</f>
        <v/>
      </c>
      <c r="AV66" s="25" t="n">
        <v>7</v>
      </c>
      <c r="AW66" s="40">
        <f>AV66/AV65</f>
        <v/>
      </c>
      <c r="AX66" s="25" t="n">
        <v>6</v>
      </c>
      <c r="AY66" s="40">
        <f>AX66/AX65</f>
        <v/>
      </c>
      <c r="AZ66" s="25" t="n">
        <v>16</v>
      </c>
      <c r="BA66" s="40">
        <f>AZ66/AZ65</f>
        <v/>
      </c>
      <c r="BB66" s="25" t="n">
        <v>15</v>
      </c>
      <c r="BC66" s="40">
        <f>BB66/BB65</f>
        <v/>
      </c>
      <c r="BD66" s="25" t="n">
        <v>14</v>
      </c>
      <c r="BE66" s="40">
        <f>BD66/BD65</f>
        <v/>
      </c>
      <c r="BF66" s="50">
        <f>AVERAGE(B66,D66,F66,H66,J66,L66,N66,P66,R66,T66,V66,X66,Z66,AB66,AD66,AF66,AH66,AJ66,AL66,AN66,AP66,AR66,AT66,AV66,AX66,AZ66,BB66,BD66)</f>
        <v/>
      </c>
      <c r="BG66" s="126">
        <f>BF66/BF58</f>
        <v/>
      </c>
      <c r="BH66" s="50">
        <f>SUM(B66,D66,F66,H66,J66,L66,N66,P66,R66,T66,V66,X66,Z66,AB66,AD66,AF66,AH66,AJ66,AL66,AN66,AP66,AR66,AT66,AV66,AX66,AZ66,BB66,BD66)</f>
        <v/>
      </c>
      <c r="BI66" s="128">
        <f>BF66/BF65</f>
        <v/>
      </c>
      <c r="BJ66" s="33">
        <f>BH66/BH58</f>
        <v/>
      </c>
    </row>
    <row r="67">
      <c r="A67" s="157" t="inlineStr">
        <is>
          <t>Рефинансирование Заявка в ЛК</t>
        </is>
      </c>
      <c r="B67" s="274" t="n"/>
      <c r="C67" s="288" t="n"/>
      <c r="D67" s="275" t="n"/>
      <c r="E67" s="288" t="n"/>
      <c r="F67" s="275" t="n"/>
      <c r="G67" s="288" t="n"/>
      <c r="H67" s="275" t="n"/>
      <c r="I67" s="288" t="n"/>
      <c r="J67" s="275" t="n"/>
      <c r="K67" s="288" t="n"/>
      <c r="L67" s="275" t="n"/>
      <c r="M67" s="288" t="n"/>
      <c r="N67" s="275" t="n"/>
      <c r="O67" s="288" t="n"/>
      <c r="P67" s="275" t="n"/>
      <c r="Q67" s="288" t="n"/>
      <c r="R67" s="275" t="n"/>
      <c r="S67" s="288" t="n"/>
      <c r="T67" s="275" t="n"/>
      <c r="U67" s="288" t="n"/>
      <c r="V67" s="275" t="n"/>
      <c r="W67" s="288" t="n"/>
      <c r="X67" s="275" t="n"/>
      <c r="Y67" s="288" t="n"/>
      <c r="Z67" s="275" t="n"/>
      <c r="AA67" s="288" t="n"/>
      <c r="AB67" s="275" t="n"/>
      <c r="AC67" s="288" t="n"/>
      <c r="AD67" s="275" t="n"/>
      <c r="AE67" s="288" t="n"/>
      <c r="AF67" s="275" t="n"/>
      <c r="AG67" s="288" t="n"/>
      <c r="AH67" s="275" t="n"/>
      <c r="AI67" s="288" t="n"/>
      <c r="AJ67" s="275" t="n"/>
      <c r="AK67" s="288" t="n"/>
      <c r="AL67" s="275" t="n"/>
      <c r="AM67" s="288" t="n"/>
      <c r="AN67" s="275" t="n"/>
      <c r="AO67" s="274" t="n"/>
      <c r="AP67" s="285" t="n"/>
      <c r="AQ67" s="275" t="n"/>
      <c r="AR67" s="288" t="n"/>
      <c r="AS67" s="275" t="n"/>
      <c r="AT67" s="288" t="n"/>
      <c r="AU67" s="275" t="n"/>
      <c r="AV67" s="288" t="n"/>
      <c r="AW67" s="275" t="n"/>
      <c r="AX67" s="288" t="n"/>
      <c r="AY67" s="275" t="n"/>
      <c r="AZ67" s="288" t="n"/>
      <c r="BA67" s="275" t="n"/>
      <c r="BB67" s="288" t="n"/>
      <c r="BC67" s="275" t="n"/>
      <c r="BD67" s="288" t="n"/>
      <c r="BE67" s="285" t="n"/>
      <c r="BF67" s="275" t="n"/>
      <c r="BG67" s="288" t="n"/>
      <c r="BH67" s="275" t="n"/>
      <c r="BI67" s="288" t="n"/>
      <c r="BJ67" s="285" t="n"/>
      <c r="BK67" s="285" t="n"/>
      <c r="BL67" s="276" t="n"/>
      <c r="BM67" s="277" t="n"/>
      <c r="BN67" s="278" t="n"/>
    </row>
    <row r="68">
      <c r="A68" s="271" t="inlineStr">
        <is>
          <t>Клик по кнопке на банере "Оставить заявку"</t>
        </is>
      </c>
      <c r="B68" s="245" t="n"/>
      <c r="C68" s="244" t="n"/>
      <c r="D68" s="157" t="n"/>
      <c r="E68" s="244" t="n"/>
      <c r="F68" s="157" t="n"/>
      <c r="G68" s="244" t="n"/>
      <c r="H68" s="157" t="n"/>
      <c r="I68" s="244" t="n"/>
      <c r="J68" s="157" t="n"/>
      <c r="K68" s="244" t="n"/>
      <c r="L68" s="157" t="n"/>
      <c r="M68" s="244" t="n"/>
      <c r="N68" s="157" t="n"/>
      <c r="O68" s="244" t="n"/>
      <c r="P68" s="157" t="n"/>
      <c r="Q68" s="244" t="n"/>
      <c r="R68" s="157" t="n"/>
      <c r="S68" s="244" t="n"/>
      <c r="T68" s="157" t="n"/>
      <c r="U68" s="244" t="n"/>
      <c r="V68" s="157" t="n"/>
      <c r="W68" s="244" t="n"/>
      <c r="X68" s="157" t="n"/>
      <c r="Y68" s="244" t="n"/>
      <c r="Z68" s="157" t="n"/>
      <c r="AA68" s="244" t="n"/>
      <c r="AB68" s="157" t="n"/>
      <c r="AC68" s="244" t="n"/>
      <c r="AD68" s="157" t="n"/>
      <c r="AE68" s="244" t="n"/>
      <c r="AF68" s="157" t="n"/>
      <c r="AG68" s="244" t="n"/>
      <c r="AH68" s="157" t="n"/>
      <c r="AI68" s="244" t="n"/>
      <c r="AJ68" s="157" t="n">
        <v>2</v>
      </c>
      <c r="AK68" s="244" t="n"/>
      <c r="AL68" s="157" t="n"/>
      <c r="AM68" s="244" t="n"/>
      <c r="AN68" s="157" t="n"/>
      <c r="AO68" s="245" t="n"/>
      <c r="AP68" s="286" t="n"/>
      <c r="AQ68" s="157" t="n"/>
      <c r="AR68" s="244" t="n"/>
      <c r="AS68" s="157" t="n"/>
      <c r="AT68" s="244" t="n"/>
      <c r="AU68" s="157" t="n"/>
      <c r="AV68" s="244" t="n"/>
      <c r="AW68" s="157" t="n"/>
      <c r="AX68" s="244" t="n"/>
      <c r="AY68" s="157" t="n"/>
      <c r="AZ68" s="244" t="n"/>
      <c r="BA68" s="157" t="n"/>
      <c r="BB68" s="244" t="n"/>
      <c r="BC68" s="157" t="n"/>
      <c r="BD68" s="244" t="n"/>
      <c r="BE68" s="286" t="n"/>
      <c r="BF68" s="157" t="n"/>
      <c r="BG68" s="244" t="n"/>
      <c r="BH68" s="157" t="n"/>
      <c r="BI68" s="244" t="n"/>
      <c r="BJ68" s="286" t="n"/>
      <c r="BK68" s="286" t="n"/>
      <c r="BL68" s="185" t="n"/>
      <c r="BM68" s="269" t="n"/>
      <c r="BN68" s="279" t="n"/>
    </row>
    <row r="69" ht="15.75" customHeight="1" thickBot="1">
      <c r="A69" s="273" t="inlineStr">
        <is>
          <t>В заявка Реф-ия клик на кнопку "Оставить заявку"</t>
        </is>
      </c>
      <c r="B69" s="280" t="n"/>
      <c r="C69" s="289" t="n"/>
      <c r="D69" s="281" t="n"/>
      <c r="E69" s="289" t="n"/>
      <c r="F69" s="281" t="n"/>
      <c r="G69" s="289" t="n"/>
      <c r="H69" s="281" t="n"/>
      <c r="I69" s="289" t="n"/>
      <c r="J69" s="281" t="n"/>
      <c r="K69" s="289" t="n"/>
      <c r="L69" s="281" t="n"/>
      <c r="M69" s="289" t="n"/>
      <c r="N69" s="281" t="n"/>
      <c r="O69" s="289" t="n"/>
      <c r="P69" s="281" t="n"/>
      <c r="Q69" s="289" t="n"/>
      <c r="R69" s="281" t="n"/>
      <c r="S69" s="289" t="n"/>
      <c r="T69" s="281" t="n"/>
      <c r="U69" s="289" t="n"/>
      <c r="V69" s="281" t="n"/>
      <c r="W69" s="289" t="n"/>
      <c r="X69" s="281" t="n"/>
      <c r="Y69" s="289" t="n"/>
      <c r="Z69" s="281" t="n"/>
      <c r="AA69" s="289" t="n"/>
      <c r="AB69" s="281" t="n"/>
      <c r="AC69" s="289" t="n"/>
      <c r="AD69" s="281" t="n"/>
      <c r="AE69" s="289" t="n"/>
      <c r="AF69" s="281" t="n"/>
      <c r="AG69" s="289" t="n"/>
      <c r="AH69" s="281" t="n"/>
      <c r="AI69" s="289" t="n"/>
      <c r="AJ69" s="281" t="n"/>
      <c r="AK69" s="289" t="n"/>
      <c r="AL69" s="281" t="n"/>
      <c r="AM69" s="289" t="n"/>
      <c r="AN69" s="281" t="n"/>
      <c r="AO69" s="280" t="n"/>
      <c r="AP69" s="287" t="n"/>
      <c r="AQ69" s="281" t="n"/>
      <c r="AR69" s="289" t="n"/>
      <c r="AS69" s="281" t="n"/>
      <c r="AT69" s="289" t="n"/>
      <c r="AU69" s="281" t="n"/>
      <c r="AV69" s="289" t="n"/>
      <c r="AW69" s="281" t="n"/>
      <c r="AX69" s="289" t="n"/>
      <c r="AY69" s="281" t="n"/>
      <c r="AZ69" s="289" t="n"/>
      <c r="BA69" s="281" t="n"/>
      <c r="BB69" s="289" t="n"/>
      <c r="BC69" s="281" t="n"/>
      <c r="BD69" s="289" t="n"/>
      <c r="BE69" s="287" t="n"/>
      <c r="BF69" s="281" t="n"/>
      <c r="BG69" s="289" t="n"/>
      <c r="BH69" s="281" t="n"/>
      <c r="BI69" s="289" t="n"/>
      <c r="BJ69" s="287" t="n"/>
      <c r="BK69" s="287" t="n"/>
      <c r="BL69" s="282" t="n"/>
      <c r="BM69" s="283" t="n"/>
      <c r="BN69" s="284" t="n"/>
    </row>
    <row r="70">
      <c r="A70" s="157" t="inlineStr">
        <is>
          <t>Рефинансирование Оформление в ЛК</t>
        </is>
      </c>
      <c r="B70" s="274" t="n"/>
      <c r="C70" s="288" t="n"/>
      <c r="D70" s="275" t="n"/>
      <c r="E70" s="288" t="n"/>
      <c r="F70" s="275" t="n"/>
      <c r="G70" s="288" t="n"/>
      <c r="H70" s="275" t="n"/>
      <c r="I70" s="288" t="n"/>
      <c r="J70" s="275" t="n"/>
      <c r="K70" s="288" t="n"/>
      <c r="L70" s="275" t="n"/>
      <c r="M70" s="288" t="n"/>
      <c r="N70" s="275" t="n"/>
      <c r="O70" s="288" t="n"/>
      <c r="P70" s="275" t="n"/>
      <c r="Q70" s="288" t="n"/>
      <c r="R70" s="275" t="n"/>
      <c r="S70" s="288" t="n"/>
      <c r="T70" s="275" t="n"/>
      <c r="U70" s="288" t="n"/>
      <c r="V70" s="275" t="n"/>
      <c r="W70" s="288" t="n"/>
      <c r="X70" s="275" t="n"/>
      <c r="Y70" s="288" t="n"/>
      <c r="Z70" s="275" t="n"/>
      <c r="AA70" s="288" t="n"/>
      <c r="AB70" s="275" t="n"/>
      <c r="AC70" s="288" t="n"/>
      <c r="AD70" s="275" t="n"/>
      <c r="AE70" s="288" t="n"/>
      <c r="AF70" s="275" t="n"/>
      <c r="AG70" s="288" t="n"/>
      <c r="AH70" s="275" t="n"/>
      <c r="AI70" s="288" t="n"/>
      <c r="AJ70" s="275" t="n"/>
      <c r="AK70" s="288" t="n"/>
      <c r="AL70" s="275" t="n"/>
      <c r="AM70" s="288" t="n"/>
      <c r="AN70" s="275" t="n"/>
      <c r="AO70" s="274" t="n"/>
      <c r="AP70" s="285" t="n"/>
      <c r="AQ70" s="275" t="n"/>
      <c r="AR70" s="288" t="n"/>
      <c r="AS70" s="275" t="n"/>
      <c r="AT70" s="288" t="n"/>
      <c r="AU70" s="275" t="n"/>
      <c r="AV70" s="288" t="n"/>
      <c r="AW70" s="275" t="n"/>
      <c r="AX70" s="288" t="n"/>
      <c r="AY70" s="275" t="n"/>
      <c r="AZ70" s="288" t="n"/>
      <c r="BA70" s="275" t="n"/>
      <c r="BB70" s="288" t="n"/>
      <c r="BC70" s="275" t="n"/>
      <c r="BD70" s="288" t="n"/>
      <c r="BE70" s="285" t="n"/>
      <c r="BF70" s="275" t="n"/>
      <c r="BG70" s="291" t="n"/>
      <c r="BH70" s="275" t="n"/>
      <c r="BI70" s="288" t="n"/>
      <c r="BJ70" s="275" t="n"/>
      <c r="BK70" s="288" t="n"/>
      <c r="BL70" s="276" t="n"/>
      <c r="BM70" s="277" t="n"/>
      <c r="BN70" s="278" t="n"/>
    </row>
    <row r="71">
      <c r="A71" s="271" t="inlineStr">
        <is>
          <t>Клик в одобренной заявке "Продолжить оформление"</t>
        </is>
      </c>
      <c r="B71" s="245" t="n"/>
      <c r="C71" s="244" t="n"/>
      <c r="D71" s="157" t="n"/>
      <c r="E71" s="244" t="n"/>
      <c r="F71" s="157" t="n"/>
      <c r="G71" s="244" t="n"/>
      <c r="H71" s="157" t="n"/>
      <c r="I71" s="244" t="n"/>
      <c r="J71" s="157" t="n"/>
      <c r="K71" s="244" t="n"/>
      <c r="L71" s="157" t="n"/>
      <c r="M71" s="244" t="n"/>
      <c r="N71" s="157" t="n"/>
      <c r="O71" s="244" t="n"/>
      <c r="P71" s="157" t="n"/>
      <c r="Q71" s="244" t="n"/>
      <c r="R71" s="157" t="n"/>
      <c r="S71" s="244" t="n"/>
      <c r="T71" s="157" t="n"/>
      <c r="U71" s="244" t="n"/>
      <c r="V71" s="157" t="n"/>
      <c r="W71" s="244" t="n"/>
      <c r="X71" s="157" t="n"/>
      <c r="Y71" s="244" t="n"/>
      <c r="Z71" s="157" t="n"/>
      <c r="AA71" s="244" t="n"/>
      <c r="AB71" s="157" t="n"/>
      <c r="AC71" s="244" t="n"/>
      <c r="AD71" s="157" t="n"/>
      <c r="AE71" s="244" t="n"/>
      <c r="AF71" s="157" t="n"/>
      <c r="AG71" s="244" t="n"/>
      <c r="AH71" s="157" t="n"/>
      <c r="AI71" s="244" t="n"/>
      <c r="AJ71" s="157" t="n">
        <v>1</v>
      </c>
      <c r="AK71" s="244" t="n"/>
      <c r="AL71" s="157" t="n"/>
      <c r="AM71" s="244" t="n"/>
      <c r="AN71" s="157" t="n"/>
      <c r="AO71" s="245" t="n"/>
      <c r="AP71" s="286" t="n"/>
      <c r="AQ71" s="157" t="n"/>
      <c r="AR71" s="244" t="n"/>
      <c r="AS71" s="157" t="n"/>
      <c r="AT71" s="244" t="n"/>
      <c r="AU71" s="157" t="n"/>
      <c r="AV71" s="244" t="n"/>
      <c r="AW71" s="157" t="n"/>
      <c r="AX71" s="244" t="n"/>
      <c r="AY71" s="157" t="n"/>
      <c r="AZ71" s="244" t="n"/>
      <c r="BA71" s="157" t="n"/>
      <c r="BB71" s="244" t="n"/>
      <c r="BC71" s="157" t="n"/>
      <c r="BD71" s="244" t="n"/>
      <c r="BE71" s="286" t="n"/>
      <c r="BF71" s="157" t="n"/>
      <c r="BG71" s="244" t="n"/>
      <c r="BH71" s="157" t="n"/>
      <c r="BI71" s="244" t="n"/>
      <c r="BJ71" s="157" t="n"/>
      <c r="BK71" s="244" t="n"/>
      <c r="BL71" s="185" t="n"/>
      <c r="BM71" s="269" t="n"/>
      <c r="BN71" s="279" t="n"/>
    </row>
    <row r="72">
      <c r="A72" s="271" t="inlineStr">
        <is>
          <t>На странице "Данные для проверки" клик на кнопке "Рефинансировать"</t>
        </is>
      </c>
      <c r="B72" s="245" t="n"/>
      <c r="C72" s="244" t="n"/>
      <c r="D72" s="157" t="n"/>
      <c r="E72" s="244" t="n"/>
      <c r="F72" s="157" t="n"/>
      <c r="G72" s="244" t="n"/>
      <c r="H72" s="157" t="n"/>
      <c r="I72" s="244" t="n"/>
      <c r="J72" s="157" t="n"/>
      <c r="K72" s="244" t="n"/>
      <c r="L72" s="157" t="n"/>
      <c r="M72" s="244" t="n"/>
      <c r="N72" s="157" t="n"/>
      <c r="O72" s="244" t="n"/>
      <c r="P72" s="157" t="n"/>
      <c r="Q72" s="244" t="n"/>
      <c r="R72" s="157" t="n"/>
      <c r="S72" s="244" t="n"/>
      <c r="T72" s="157" t="n"/>
      <c r="U72" s="244" t="n"/>
      <c r="V72" s="157" t="n"/>
      <c r="W72" s="244" t="n"/>
      <c r="X72" s="157" t="n"/>
      <c r="Y72" s="244" t="n"/>
      <c r="Z72" s="157" t="n"/>
      <c r="AA72" s="244" t="n"/>
      <c r="AB72" s="157" t="n"/>
      <c r="AC72" s="244" t="n"/>
      <c r="AD72" s="157" t="n"/>
      <c r="AE72" s="244" t="n"/>
      <c r="AF72" s="157" t="n"/>
      <c r="AG72" s="244" t="n"/>
      <c r="AH72" s="157" t="n"/>
      <c r="AI72" s="244" t="n"/>
      <c r="AJ72" s="157" t="n">
        <v>1</v>
      </c>
      <c r="AK72" s="244" t="n"/>
      <c r="AL72" s="157" t="n"/>
      <c r="AM72" s="244" t="n"/>
      <c r="AN72" s="157" t="n"/>
      <c r="AO72" s="245" t="n"/>
      <c r="AP72" s="286" t="n"/>
      <c r="AQ72" s="157" t="n"/>
      <c r="AR72" s="244" t="n"/>
      <c r="AS72" s="157" t="n"/>
      <c r="AT72" s="244" t="n"/>
      <c r="AU72" s="157" t="n"/>
      <c r="AV72" s="244" t="n"/>
      <c r="AW72" s="157" t="n"/>
      <c r="AX72" s="244" t="n"/>
      <c r="AY72" s="157" t="n"/>
      <c r="AZ72" s="244" t="n"/>
      <c r="BA72" s="157" t="n"/>
      <c r="BB72" s="244" t="n"/>
      <c r="BC72" s="157" t="n"/>
      <c r="BD72" s="244" t="n"/>
      <c r="BE72" s="286" t="n"/>
      <c r="BF72" s="157" t="n"/>
      <c r="BG72" s="244" t="n"/>
      <c r="BH72" s="157" t="n"/>
      <c r="BI72" s="244" t="n"/>
      <c r="BJ72" s="157" t="n"/>
      <c r="BK72" s="244" t="n"/>
      <c r="BL72" s="185" t="n"/>
      <c r="BM72" s="269" t="n"/>
      <c r="BN72" s="279" t="n"/>
    </row>
    <row r="73">
      <c r="A73" s="271" t="inlineStr">
        <is>
          <t>Карта выбрана</t>
        </is>
      </c>
      <c r="B73" s="245" t="n"/>
      <c r="C73" s="244" t="n"/>
      <c r="D73" s="157" t="n"/>
      <c r="E73" s="244" t="n"/>
      <c r="F73" s="157" t="n"/>
      <c r="G73" s="244" t="n"/>
      <c r="H73" s="157" t="n"/>
      <c r="I73" s="244" t="n"/>
      <c r="J73" s="157" t="n"/>
      <c r="K73" s="244" t="n"/>
      <c r="L73" s="157" t="n"/>
      <c r="M73" s="244" t="n"/>
      <c r="N73" s="157" t="n"/>
      <c r="O73" s="244" t="n"/>
      <c r="P73" s="157" t="n"/>
      <c r="Q73" s="244" t="n"/>
      <c r="R73" s="157" t="n"/>
      <c r="S73" s="244" t="n"/>
      <c r="T73" s="157" t="n"/>
      <c r="U73" s="244" t="n"/>
      <c r="V73" s="157" t="n"/>
      <c r="W73" s="244" t="n"/>
      <c r="X73" s="157" t="n"/>
      <c r="Y73" s="244" t="n"/>
      <c r="Z73" s="157" t="n"/>
      <c r="AA73" s="244" t="n"/>
      <c r="AB73" s="157" t="n"/>
      <c r="AC73" s="244" t="n"/>
      <c r="AD73" s="157" t="n"/>
      <c r="AE73" s="244" t="n"/>
      <c r="AF73" s="157" t="n"/>
      <c r="AG73" s="244" t="n"/>
      <c r="AH73" s="157" t="n"/>
      <c r="AI73" s="244" t="n"/>
      <c r="AJ73" s="157" t="n"/>
      <c r="AK73" s="244" t="n"/>
      <c r="AL73" s="157" t="n"/>
      <c r="AM73" s="244" t="n"/>
      <c r="AN73" s="157" t="n"/>
      <c r="AO73" s="245" t="n"/>
      <c r="AP73" s="286" t="n"/>
      <c r="AQ73" s="157" t="n"/>
      <c r="AR73" s="244" t="n"/>
      <c r="AS73" s="157" t="n"/>
      <c r="AT73" s="244" t="n"/>
      <c r="AU73" s="157" t="n"/>
      <c r="AV73" s="244" t="n"/>
      <c r="AW73" s="157" t="n"/>
      <c r="AX73" s="244" t="n"/>
      <c r="AY73" s="157" t="n"/>
      <c r="AZ73" s="244" t="n"/>
      <c r="BA73" s="157" t="n"/>
      <c r="BB73" s="244" t="n"/>
      <c r="BC73" s="157" t="n"/>
      <c r="BD73" s="244" t="n"/>
      <c r="BE73" s="286" t="n"/>
      <c r="BF73" s="157" t="n"/>
      <c r="BG73" s="244" t="n"/>
      <c r="BH73" s="157" t="n"/>
      <c r="BI73" s="244" t="n"/>
      <c r="BJ73" s="157" t="n"/>
      <c r="BK73" s="244" t="n"/>
      <c r="BL73" s="185" t="n"/>
      <c r="BM73" s="269" t="n"/>
      <c r="BN73" s="279" t="n"/>
    </row>
    <row r="74">
      <c r="A74" s="271" t="inlineStr">
        <is>
          <t>Просмотр Условий и АСП успешно, Нажал "Подписать договор"</t>
        </is>
      </c>
      <c r="B74" s="245" t="n"/>
      <c r="C74" s="244" t="n"/>
      <c r="D74" s="157" t="n"/>
      <c r="E74" s="244" t="n"/>
      <c r="F74" s="157" t="n"/>
      <c r="G74" s="244" t="n"/>
      <c r="H74" s="157" t="n"/>
      <c r="I74" s="244" t="n"/>
      <c r="J74" s="157" t="n"/>
      <c r="K74" s="244" t="n"/>
      <c r="L74" s="157" t="n"/>
      <c r="M74" s="244" t="n"/>
      <c r="N74" s="157" t="n"/>
      <c r="O74" s="244" t="n"/>
      <c r="P74" s="157" t="n"/>
      <c r="Q74" s="244" t="n"/>
      <c r="R74" s="157" t="n"/>
      <c r="S74" s="244" t="n"/>
      <c r="T74" s="157" t="n"/>
      <c r="U74" s="244" t="n"/>
      <c r="V74" s="157" t="n"/>
      <c r="W74" s="244" t="n"/>
      <c r="X74" s="157" t="n"/>
      <c r="Y74" s="244" t="n"/>
      <c r="Z74" s="157" t="n"/>
      <c r="AA74" s="244" t="n"/>
      <c r="AB74" s="157" t="n"/>
      <c r="AC74" s="244" t="n"/>
      <c r="AD74" s="157" t="n"/>
      <c r="AE74" s="244" t="n"/>
      <c r="AF74" s="157" t="n"/>
      <c r="AG74" s="244" t="n"/>
      <c r="AH74" s="157" t="n"/>
      <c r="AI74" s="244" t="n"/>
      <c r="AJ74" s="157" t="n"/>
      <c r="AK74" s="244" t="n"/>
      <c r="AL74" s="157" t="n"/>
      <c r="AM74" s="244" t="n"/>
      <c r="AN74" s="157" t="n"/>
      <c r="AO74" s="245" t="n"/>
      <c r="AP74" s="286" t="n"/>
      <c r="AQ74" s="157" t="n"/>
      <c r="AR74" s="244" t="n"/>
      <c r="AS74" s="157" t="n"/>
      <c r="AT74" s="244" t="n"/>
      <c r="AU74" s="157" t="n"/>
      <c r="AV74" s="244" t="n"/>
      <c r="AW74" s="157" t="n"/>
      <c r="AX74" s="244" t="n"/>
      <c r="AY74" s="157" t="n"/>
      <c r="AZ74" s="244" t="n"/>
      <c r="BA74" s="157" t="n"/>
      <c r="BB74" s="244" t="n"/>
      <c r="BC74" s="157" t="n"/>
      <c r="BD74" s="244" t="n"/>
      <c r="BE74" s="286" t="n"/>
      <c r="BF74" s="157" t="n"/>
      <c r="BG74" s="244" t="n"/>
      <c r="BH74" s="157" t="n"/>
      <c r="BI74" s="244" t="n"/>
      <c r="BJ74" s="157" t="n"/>
      <c r="BK74" s="244" t="n"/>
      <c r="BL74" s="185" t="n"/>
      <c r="BM74" s="269" t="n"/>
      <c r="BN74" s="279" t="n"/>
    </row>
    <row r="75" ht="15.75" customHeight="1" thickBot="1">
      <c r="A75" s="290" t="inlineStr">
        <is>
          <t xml:space="preserve">Успешная загрузка страницы "Спасибо" </t>
        </is>
      </c>
      <c r="B75" s="280" t="n"/>
      <c r="C75" s="289" t="n"/>
      <c r="D75" s="281" t="n"/>
      <c r="E75" s="289" t="n"/>
      <c r="F75" s="281" t="n"/>
      <c r="G75" s="289" t="n"/>
      <c r="H75" s="281" t="n"/>
      <c r="I75" s="289" t="n"/>
      <c r="J75" s="281" t="n"/>
      <c r="K75" s="289" t="n"/>
      <c r="L75" s="281" t="n"/>
      <c r="M75" s="289" t="n"/>
      <c r="N75" s="281" t="n"/>
      <c r="O75" s="289" t="n"/>
      <c r="P75" s="281" t="n"/>
      <c r="Q75" s="289" t="n"/>
      <c r="R75" s="281" t="n"/>
      <c r="S75" s="289" t="n"/>
      <c r="T75" s="281" t="n"/>
      <c r="U75" s="289" t="n"/>
      <c r="V75" s="281" t="n"/>
      <c r="W75" s="289" t="n"/>
      <c r="X75" s="281" t="n"/>
      <c r="Y75" s="289" t="n"/>
      <c r="Z75" s="281" t="n"/>
      <c r="AA75" s="289" t="n"/>
      <c r="AB75" s="281" t="n"/>
      <c r="AC75" s="289" t="n"/>
      <c r="AD75" s="281" t="n"/>
      <c r="AE75" s="289" t="n"/>
      <c r="AF75" s="281" t="n"/>
      <c r="AG75" s="289" t="n"/>
      <c r="AH75" s="281" t="n"/>
      <c r="AI75" s="289" t="n"/>
      <c r="AJ75" s="281" t="n"/>
      <c r="AK75" s="289" t="n"/>
      <c r="AL75" s="281" t="n"/>
      <c r="AM75" s="289" t="n"/>
      <c r="AN75" s="281" t="n"/>
      <c r="AO75" s="280" t="n"/>
      <c r="AP75" s="287" t="n"/>
      <c r="AQ75" s="281" t="n"/>
      <c r="AR75" s="289" t="n"/>
      <c r="AS75" s="281" t="n"/>
      <c r="AT75" s="289" t="n"/>
      <c r="AU75" s="281" t="n"/>
      <c r="AV75" s="289" t="n"/>
      <c r="AW75" s="281" t="n"/>
      <c r="AX75" s="289" t="n"/>
      <c r="AY75" s="281" t="n"/>
      <c r="AZ75" s="289" t="n"/>
      <c r="BA75" s="281" t="n"/>
      <c r="BB75" s="289" t="n"/>
      <c r="BC75" s="281" t="n"/>
      <c r="BD75" s="289" t="n"/>
      <c r="BE75" s="287" t="n"/>
      <c r="BF75" s="281" t="n"/>
      <c r="BG75" s="289" t="n"/>
      <c r="BH75" s="281" t="n"/>
      <c r="BI75" s="289" t="n"/>
      <c r="BJ75" s="281" t="n"/>
      <c r="BK75" s="289" t="n"/>
      <c r="BL75" s="282" t="n"/>
      <c r="BM75" s="283" t="n"/>
      <c r="BN75" s="284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S75"/>
  <sheetViews>
    <sheetView tabSelected="1" topLeftCell="A31" zoomScaleNormal="100" workbookViewId="0">
      <pane xSplit="1" topLeftCell="AU1" activePane="topRight" state="frozen"/>
      <selection pane="topRight" activeCell="AZ3" sqref="AZ3:AZ65"/>
    </sheetView>
  </sheetViews>
  <sheetFormatPr baseColWidth="8" defaultColWidth="9.140625" defaultRowHeight="15"/>
  <cols>
    <col width="79.140625" customWidth="1" style="157" min="1" max="1"/>
    <col width="12.5703125" customWidth="1" style="157" min="2" max="2"/>
    <col width="10.28515625" bestFit="1" customWidth="1" style="157" min="3" max="3"/>
    <col width="12.5703125" customWidth="1" style="157" min="4" max="4"/>
    <col width="10.28515625" bestFit="1" customWidth="1" style="157" min="5" max="5"/>
    <col width="12.5703125" customWidth="1" style="157" min="6" max="6"/>
    <col width="10.28515625" bestFit="1" customWidth="1" style="157" min="7" max="7"/>
    <col width="12.5703125" customWidth="1" style="157" min="8" max="8"/>
    <col width="10.28515625" bestFit="1" customWidth="1" style="157" min="9" max="9"/>
    <col width="12.5703125" customWidth="1" style="157" min="10" max="10"/>
    <col width="10.140625" bestFit="1" customWidth="1" style="157" min="11" max="11"/>
    <col width="12.5703125" customWidth="1" style="157" min="12" max="12"/>
    <col width="10.28515625" bestFit="1" customWidth="1" style="157" min="13" max="13"/>
    <col width="12.5703125" customWidth="1" style="157" min="14" max="14"/>
    <col width="10.28515625" bestFit="1" customWidth="1" style="157" min="15" max="15"/>
    <col width="12.5703125" customWidth="1" style="157" min="16" max="16"/>
    <col width="10.28515625" bestFit="1" customWidth="1" style="157" min="17" max="17"/>
    <col width="12.5703125" customWidth="1" style="157" min="18" max="18"/>
    <col width="9.140625" customWidth="1" style="157" min="19" max="19"/>
    <col width="12.5703125" customWidth="1" style="157" min="20" max="20"/>
    <col width="9.140625" customWidth="1" style="157" min="21" max="21"/>
    <col width="12.5703125" customWidth="1" style="157" min="22" max="22"/>
    <col width="9.140625" customWidth="1" style="157" min="23" max="23"/>
    <col width="12.5703125" customWidth="1" style="157" min="24" max="24"/>
    <col width="9.140625" customWidth="1" style="157" min="25" max="25"/>
    <col width="12.5703125" customWidth="1" style="157" min="26" max="26"/>
    <col width="9.140625" customWidth="1" style="157" min="27" max="27"/>
    <col width="12.5703125" customWidth="1" style="157" min="28" max="28"/>
    <col width="9.140625" customWidth="1" style="157" min="29" max="29"/>
    <col width="12.5703125" customWidth="1" style="157" min="30" max="30"/>
    <col width="9.140625" customWidth="1" style="157" min="31" max="31"/>
    <col width="12.5703125" customWidth="1" style="157" min="32" max="32"/>
    <col width="9.140625" customWidth="1" style="157" min="33" max="33"/>
    <col width="12.5703125" customWidth="1" style="157" min="34" max="34"/>
    <col width="9.140625" customWidth="1" style="157" min="35" max="35"/>
    <col width="12.5703125" customWidth="1" style="157" min="36" max="36"/>
    <col width="9.140625" customWidth="1" style="157" min="37" max="37"/>
    <col width="12.5703125" customWidth="1" style="157" min="38" max="38"/>
    <col width="9.140625" customWidth="1" style="157" min="39" max="39"/>
    <col width="12.5703125" customWidth="1" style="157" min="40" max="40"/>
    <col width="9.28515625" customWidth="1" style="157" min="41" max="41"/>
    <col width="12.5703125" customWidth="1" style="157" min="42" max="42"/>
    <col width="9.140625" customWidth="1" style="157" min="43" max="43"/>
    <col width="12.5703125" customWidth="1" style="157" min="44" max="44"/>
    <col width="9.140625" customWidth="1" style="157" min="45" max="45"/>
    <col width="12.5703125" customWidth="1" style="157" min="46" max="46"/>
    <col width="9.140625" customWidth="1" style="157" min="47" max="47"/>
    <col width="12.5703125" customWidth="1" style="157" min="48" max="48"/>
    <col width="9.140625" customWidth="1" style="157" min="49" max="49"/>
    <col width="12.5703125" customWidth="1" style="157" min="50" max="50"/>
    <col width="9.140625" customWidth="1" style="157" min="51" max="51"/>
    <col width="12.5703125" customWidth="1" style="157" min="52" max="52"/>
    <col width="9.140625" customWidth="1" style="157" min="53" max="53"/>
    <col width="12.5703125" customWidth="1" style="157" min="54" max="54"/>
    <col width="9.140625" customWidth="1" style="157" min="55" max="55"/>
    <col width="12.5703125" customWidth="1" style="157" min="56" max="56"/>
    <col width="9.140625" customWidth="1" style="157" min="57" max="57"/>
    <col width="12.5703125" customWidth="1" style="157" min="58" max="58"/>
    <col width="9.140625" customWidth="1" style="157" min="59" max="59"/>
    <col width="12.5703125" customWidth="1" style="157" min="60" max="60"/>
    <col width="9.140625" customWidth="1" style="157" min="61" max="61"/>
    <col width="12.5703125" customWidth="1" style="157" min="62" max="62"/>
    <col width="9.140625" customWidth="1" style="157" min="63" max="63"/>
    <col width="14.42578125" customWidth="1" style="185" min="64" max="64"/>
    <col width="13.140625" customWidth="1" style="269" min="65" max="65"/>
    <col width="15.140625" customWidth="1" style="185" min="66" max="66"/>
    <col width="20.42578125" customWidth="1" style="185" min="67" max="67"/>
    <col width="23.140625" customWidth="1" style="157" min="68" max="68"/>
    <col width="9.140625" customWidth="1" style="157" min="69" max="75"/>
    <col width="9.140625" customWidth="1" style="157" min="76" max="16384"/>
  </cols>
  <sheetData>
    <row r="1" ht="15.75" customHeight="1" thickBot="1">
      <c r="A1" s="150" t="n"/>
      <c r="B1" s="151" t="n">
        <v>44621</v>
      </c>
      <c r="C1" s="152" t="inlineStr">
        <is>
          <t>Конверсия</t>
        </is>
      </c>
      <c r="D1" s="151" t="n">
        <v>44622</v>
      </c>
      <c r="E1" s="152" t="inlineStr">
        <is>
          <t>Конверсия</t>
        </is>
      </c>
      <c r="F1" s="151" t="n">
        <v>44623</v>
      </c>
      <c r="G1" s="152" t="inlineStr">
        <is>
          <t>Конверсия</t>
        </is>
      </c>
      <c r="H1" s="151" t="n">
        <v>44624</v>
      </c>
      <c r="I1" s="152" t="inlineStr">
        <is>
          <t>Конверсия</t>
        </is>
      </c>
      <c r="J1" s="151" t="n">
        <v>44625</v>
      </c>
      <c r="K1" s="152" t="inlineStr">
        <is>
          <t>Конверсия</t>
        </is>
      </c>
      <c r="L1" s="151" t="n">
        <v>44626</v>
      </c>
      <c r="M1" s="152" t="inlineStr">
        <is>
          <t>Конверсия</t>
        </is>
      </c>
      <c r="N1" s="151" t="n">
        <v>44627</v>
      </c>
      <c r="O1" s="152" t="inlineStr">
        <is>
          <t>Конверсия</t>
        </is>
      </c>
      <c r="P1" s="151" t="n">
        <v>44628</v>
      </c>
      <c r="Q1" s="152" t="inlineStr">
        <is>
          <t>Конверсия</t>
        </is>
      </c>
      <c r="R1" s="151" t="n">
        <v>44629</v>
      </c>
      <c r="S1" s="152" t="inlineStr">
        <is>
          <t>Конверсия</t>
        </is>
      </c>
      <c r="T1" s="151" t="n">
        <v>44630</v>
      </c>
      <c r="U1" s="152" t="inlineStr">
        <is>
          <t>Конверсия</t>
        </is>
      </c>
      <c r="V1" s="151" t="n">
        <v>44631</v>
      </c>
      <c r="W1" s="152" t="inlineStr">
        <is>
          <t>Конверсия</t>
        </is>
      </c>
      <c r="X1" s="151" t="n">
        <v>44632</v>
      </c>
      <c r="Y1" s="152" t="inlineStr">
        <is>
          <t>Конверсия</t>
        </is>
      </c>
      <c r="Z1" s="151" t="n">
        <v>44633</v>
      </c>
      <c r="AA1" s="152" t="inlineStr">
        <is>
          <t>Конверсия</t>
        </is>
      </c>
      <c r="AB1" s="151" t="n">
        <v>44634</v>
      </c>
      <c r="AC1" s="152" t="inlineStr">
        <is>
          <t>Конверсия</t>
        </is>
      </c>
      <c r="AD1" s="151" t="n">
        <v>44635</v>
      </c>
      <c r="AE1" s="152" t="inlineStr">
        <is>
          <t>Конверсия</t>
        </is>
      </c>
      <c r="AF1" s="151" t="n">
        <v>44636</v>
      </c>
      <c r="AG1" s="152" t="inlineStr">
        <is>
          <t>Конверсия</t>
        </is>
      </c>
      <c r="AH1" s="151" t="n">
        <v>44637</v>
      </c>
      <c r="AI1" s="152" t="inlineStr">
        <is>
          <t>Конверсия</t>
        </is>
      </c>
      <c r="AJ1" s="151" t="n">
        <v>44638</v>
      </c>
      <c r="AK1" s="152" t="inlineStr">
        <is>
          <t>Конверсия</t>
        </is>
      </c>
      <c r="AL1" s="151" t="n">
        <v>44639</v>
      </c>
      <c r="AM1" s="152" t="inlineStr">
        <is>
          <t>Конверсия</t>
        </is>
      </c>
      <c r="AN1" s="151" t="n">
        <v>44640</v>
      </c>
      <c r="AO1" s="152" t="inlineStr">
        <is>
          <t>Конверсия</t>
        </is>
      </c>
      <c r="AP1" s="151" t="n">
        <v>44641</v>
      </c>
      <c r="AQ1" s="152" t="inlineStr">
        <is>
          <t>Конверсия</t>
        </is>
      </c>
      <c r="AR1" s="151" t="n">
        <v>44642</v>
      </c>
      <c r="AS1" s="152" t="inlineStr">
        <is>
          <t>Конверсия</t>
        </is>
      </c>
      <c r="AT1" s="151" t="n">
        <v>44643</v>
      </c>
      <c r="AU1" s="152" t="inlineStr">
        <is>
          <t>Конверсия</t>
        </is>
      </c>
      <c r="AV1" s="151" t="n">
        <v>44644</v>
      </c>
      <c r="AW1" s="152" t="inlineStr">
        <is>
          <t>Конверсия</t>
        </is>
      </c>
      <c r="AX1" s="151" t="n">
        <v>44645</v>
      </c>
      <c r="AY1" s="152" t="inlineStr">
        <is>
          <t>Конверсия</t>
        </is>
      </c>
      <c r="AZ1" s="151" t="n">
        <v>44646</v>
      </c>
      <c r="BA1" s="152" t="inlineStr">
        <is>
          <t>Конверсия</t>
        </is>
      </c>
      <c r="BB1" s="151" t="n"/>
      <c r="BC1" s="152" t="inlineStr">
        <is>
          <t>Конверсия</t>
        </is>
      </c>
      <c r="BD1" s="151" t="n">
        <v>44648</v>
      </c>
      <c r="BE1" s="152" t="inlineStr">
        <is>
          <t>Конверсия</t>
        </is>
      </c>
      <c r="BF1" s="151" t="n">
        <v>44649</v>
      </c>
      <c r="BG1" s="152" t="inlineStr">
        <is>
          <t>Конверсия</t>
        </is>
      </c>
      <c r="BH1" s="151" t="n">
        <v>44650</v>
      </c>
      <c r="BI1" s="152" t="inlineStr">
        <is>
          <t>Конверсия</t>
        </is>
      </c>
      <c r="BJ1" s="151" t="n">
        <v>44651</v>
      </c>
      <c r="BK1" s="152" t="inlineStr">
        <is>
          <t>Конверсия</t>
        </is>
      </c>
      <c r="BL1" s="153" t="inlineStr">
        <is>
          <t>Среднее в день</t>
        </is>
      </c>
      <c r="BM1" s="154" t="inlineStr">
        <is>
          <t>% конверсии</t>
        </is>
      </c>
      <c r="BN1" s="155" t="inlineStr">
        <is>
          <t>Сумма конверсий</t>
        </is>
      </c>
      <c r="BO1" s="156" t="n"/>
    </row>
    <row r="2">
      <c r="A2" s="158" t="inlineStr">
        <is>
          <t>Всего зашло на сайт</t>
        </is>
      </c>
      <c r="B2" s="159" t="n"/>
      <c r="C2" s="175" t="n"/>
      <c r="D2" s="159" t="n"/>
      <c r="E2" s="175" t="n"/>
      <c r="F2" s="159" t="n"/>
      <c r="G2" s="175" t="n"/>
      <c r="H2" s="159" t="n"/>
      <c r="I2" s="175" t="n"/>
      <c r="J2" s="159" t="n"/>
      <c r="K2" s="160" t="n"/>
      <c r="L2" s="159" t="n"/>
      <c r="M2" s="175" t="n"/>
      <c r="N2" s="159" t="n"/>
      <c r="O2" s="175" t="n"/>
      <c r="P2" s="159" t="n"/>
      <c r="Q2" s="175" t="n"/>
      <c r="R2" s="159" t="n"/>
      <c r="S2" s="160" t="n"/>
      <c r="T2" s="159" t="n"/>
      <c r="U2" s="160" t="n"/>
      <c r="V2" s="159" t="n"/>
      <c r="W2" s="160" t="n"/>
      <c r="X2" s="159" t="n"/>
      <c r="Y2" s="160" t="n"/>
      <c r="Z2" s="159" t="n"/>
      <c r="AA2" s="160" t="n"/>
      <c r="AB2" s="159" t="n"/>
      <c r="AC2" s="160" t="n"/>
      <c r="AD2" s="159" t="n"/>
      <c r="AE2" s="160" t="n"/>
      <c r="AF2" s="159" t="n"/>
      <c r="AG2" s="160" t="n"/>
      <c r="AH2" s="159" t="n"/>
      <c r="AI2" s="160" t="n"/>
      <c r="AJ2" s="159" t="n"/>
      <c r="AK2" s="160" t="n"/>
      <c r="AL2" s="159" t="n"/>
      <c r="AM2" s="160" t="n"/>
      <c r="AN2" s="159" t="n"/>
      <c r="AO2" s="160" t="n"/>
      <c r="AP2" s="159" t="n"/>
      <c r="AQ2" s="160" t="n"/>
      <c r="AR2" s="159" t="n"/>
      <c r="AS2" s="160" t="n"/>
      <c r="AT2" s="159" t="n"/>
      <c r="AU2" s="160" t="n"/>
      <c r="AV2" s="159" t="n"/>
      <c r="AW2" s="160" t="n"/>
      <c r="AX2" s="159" t="n"/>
      <c r="AY2" s="160" t="n"/>
      <c r="AZ2" s="159" t="n"/>
      <c r="BA2" s="160" t="n"/>
      <c r="BB2" s="159" t="n"/>
      <c r="BC2" s="160" t="n"/>
      <c r="BD2" s="159" t="n"/>
      <c r="BE2" s="160" t="n"/>
      <c r="BF2" s="159" t="n"/>
      <c r="BG2" s="160" t="n"/>
      <c r="BH2" s="159" t="n"/>
      <c r="BI2" s="160" t="n"/>
      <c r="BJ2" s="159" t="n"/>
      <c r="BK2" s="160" t="n"/>
      <c r="BL2" s="161" t="n"/>
      <c r="BM2" s="162" t="n"/>
      <c r="BN2" s="163" t="n"/>
      <c r="BO2" s="164" t="n"/>
    </row>
    <row r="3">
      <c r="A3" s="165" t="inlineStr">
        <is>
          <t>Посетители (Количество уникальных посетителей)</t>
        </is>
      </c>
      <c r="B3" s="166" t="n">
        <v>21206</v>
      </c>
      <c r="C3" s="167" t="n">
        <v>1</v>
      </c>
      <c r="D3" s="166" t="n">
        <v>20884</v>
      </c>
      <c r="E3" s="167" t="n">
        <v>1</v>
      </c>
      <c r="F3" s="166" t="n">
        <v>23574</v>
      </c>
      <c r="G3" s="167" t="n">
        <v>1</v>
      </c>
      <c r="H3" s="166" t="n">
        <v>21178</v>
      </c>
      <c r="I3" s="167" t="n">
        <v>1</v>
      </c>
      <c r="J3" s="166" t="n">
        <v>24158</v>
      </c>
      <c r="K3" s="167" t="n">
        <v>1</v>
      </c>
      <c r="L3" s="166" t="n">
        <v>18821</v>
      </c>
      <c r="M3" s="167" t="n">
        <v>1</v>
      </c>
      <c r="N3" s="166" t="n">
        <v>21448</v>
      </c>
      <c r="O3" s="167" t="n">
        <v>1</v>
      </c>
      <c r="P3" s="166" t="n">
        <v>18320</v>
      </c>
      <c r="Q3" s="167" t="n">
        <v>1</v>
      </c>
      <c r="R3" s="166" t="n">
        <v>24947</v>
      </c>
      <c r="S3" s="167" t="n">
        <v>1</v>
      </c>
      <c r="T3" s="166" t="n">
        <v>30772</v>
      </c>
      <c r="U3" s="167" t="n">
        <v>1</v>
      </c>
      <c r="V3" s="166" t="n">
        <v>31951</v>
      </c>
      <c r="W3" s="167" t="n">
        <v>1</v>
      </c>
      <c r="X3" s="166" t="n">
        <v>27694</v>
      </c>
      <c r="Y3" s="167" t="n">
        <v>1</v>
      </c>
      <c r="Z3" s="166" t="n">
        <v>24870</v>
      </c>
      <c r="AA3" s="167" t="n">
        <v>1</v>
      </c>
      <c r="AB3" s="166" t="n">
        <v>33459</v>
      </c>
      <c r="AC3" s="167" t="n">
        <v>1</v>
      </c>
      <c r="AD3" s="166" t="n">
        <v>37036</v>
      </c>
      <c r="AE3" s="167" t="n">
        <v>1</v>
      </c>
      <c r="AF3" s="166" t="n">
        <v>33599</v>
      </c>
      <c r="AG3" s="167" t="n">
        <v>1</v>
      </c>
      <c r="AH3" s="166" t="n">
        <v>29457</v>
      </c>
      <c r="AI3" s="167" t="n">
        <v>1</v>
      </c>
      <c r="AJ3" s="166" t="n">
        <v>27732</v>
      </c>
      <c r="AK3" s="167" t="n">
        <v>1</v>
      </c>
      <c r="AL3" s="168" t="n">
        <v>24465</v>
      </c>
      <c r="AM3" s="167" t="n">
        <v>1</v>
      </c>
      <c r="AN3" s="166" t="n">
        <v>21329</v>
      </c>
      <c r="AO3" s="167" t="n">
        <v>1</v>
      </c>
      <c r="AP3" s="166" t="n">
        <v>24170</v>
      </c>
      <c r="AQ3" s="167" t="n">
        <v>1</v>
      </c>
      <c r="AR3" s="166" t="n">
        <v>23104</v>
      </c>
      <c r="AS3" s="167" t="n">
        <v>1</v>
      </c>
      <c r="AT3" s="166" t="n">
        <v>20226</v>
      </c>
      <c r="AU3" s="167" t="n">
        <v>1</v>
      </c>
      <c r="AV3" s="166" t="n">
        <v>20464</v>
      </c>
      <c r="AW3" s="167" t="n">
        <v>1</v>
      </c>
      <c r="AX3" s="166" t="n">
        <v>21736</v>
      </c>
      <c r="AY3" s="167" t="n">
        <v>1</v>
      </c>
      <c r="AZ3" s="166" t="n">
        <v>20722</v>
      </c>
      <c r="BA3" s="167" t="n">
        <v>1</v>
      </c>
      <c r="BB3" s="166" t="n">
        <v>20722</v>
      </c>
      <c r="BC3" s="167" t="n">
        <v>1</v>
      </c>
      <c r="BD3" s="166" t="n">
        <v>20722</v>
      </c>
      <c r="BE3" s="167" t="n">
        <v>1</v>
      </c>
      <c r="BF3" s="166" t="n">
        <v>20722</v>
      </c>
      <c r="BG3" s="167" t="n">
        <v>1</v>
      </c>
      <c r="BH3" s="166" t="n"/>
      <c r="BI3" s="167" t="n">
        <v>1</v>
      </c>
      <c r="BJ3" s="166" t="n"/>
      <c r="BK3" s="167" t="n">
        <v>1</v>
      </c>
      <c r="BL3" s="169">
        <f>AVERAGE(B3,D3,F3,H3,J3,L3,N3,P3,R3,T3,V3,X3,Z3,AB3,AD3,AF3,AH3,AJ3,AL3,AN3,AP3,AR3,AT3,AV3,AX3,AZ3,BB3,BD3,BF3,BH3,BJ3)</f>
        <v/>
      </c>
      <c r="BM3" s="170">
        <f>1</f>
        <v/>
      </c>
      <c r="BN3" s="169">
        <f>SUM(B3,D3,F3,H3,J3,L3,N3,P3,R3,T3,V3,X3,Z3,AB3,AD3,AF3,AH3,AJ3,AL3,AN3,AP3,AR3,AT3,AV3,AX3,AZ3,BB3,BD3,BF3,BH3,BJ3)</f>
        <v/>
      </c>
      <c r="BO3" s="156" t="n"/>
    </row>
    <row r="4" ht="15.75" customHeight="1" thickBot="1">
      <c r="A4" s="165" t="inlineStr">
        <is>
          <t>Посетил ЛК (переход в ЛК/Целевые посетители)</t>
        </is>
      </c>
      <c r="B4" s="171" t="n">
        <v>8681</v>
      </c>
      <c r="C4" s="167">
        <f>B4/B3</f>
        <v/>
      </c>
      <c r="D4" s="171" t="n">
        <v>8822</v>
      </c>
      <c r="E4" s="167">
        <f>D4/D3</f>
        <v/>
      </c>
      <c r="F4" s="171" t="n">
        <v>9970</v>
      </c>
      <c r="G4" s="167">
        <f>F4/F3</f>
        <v/>
      </c>
      <c r="H4" s="171" t="n">
        <v>8949</v>
      </c>
      <c r="I4" s="167">
        <f>H4/H3</f>
        <v/>
      </c>
      <c r="J4" s="171" t="n">
        <v>11262</v>
      </c>
      <c r="K4" s="167">
        <f>J4/J3</f>
        <v/>
      </c>
      <c r="L4" s="171" t="n">
        <v>7494</v>
      </c>
      <c r="M4" s="167">
        <f>L4/L3</f>
        <v/>
      </c>
      <c r="N4" s="171" t="n">
        <v>8668</v>
      </c>
      <c r="O4" s="167">
        <f>N4/N3</f>
        <v/>
      </c>
      <c r="P4" s="171" t="n">
        <v>5848</v>
      </c>
      <c r="Q4" s="167">
        <f>P4/P3</f>
        <v/>
      </c>
      <c r="R4" s="171" t="n">
        <v>11028</v>
      </c>
      <c r="S4" s="167">
        <f>R4/R3</f>
        <v/>
      </c>
      <c r="T4" s="171" t="n">
        <v>16342</v>
      </c>
      <c r="U4" s="167">
        <f>T4/T3</f>
        <v/>
      </c>
      <c r="V4" s="171" t="n">
        <v>16763</v>
      </c>
      <c r="W4" s="167">
        <f>V4/V3</f>
        <v/>
      </c>
      <c r="X4" s="171" t="n">
        <v>13585</v>
      </c>
      <c r="Y4" s="167">
        <f>X4/X3</f>
        <v/>
      </c>
      <c r="Z4" s="166" t="n">
        <v>10911</v>
      </c>
      <c r="AA4" s="167">
        <f>Z4/Z3</f>
        <v/>
      </c>
      <c r="AB4" s="171" t="n">
        <v>16943</v>
      </c>
      <c r="AC4" s="167">
        <f>AB4/AB3</f>
        <v/>
      </c>
      <c r="AD4" s="171" t="n">
        <v>20893</v>
      </c>
      <c r="AE4" s="167">
        <f>AD4/AD3</f>
        <v/>
      </c>
      <c r="AF4" s="166" t="n">
        <v>16723</v>
      </c>
      <c r="AG4" s="167">
        <f>AF4/AF3</f>
        <v/>
      </c>
      <c r="AH4" s="171" t="n">
        <v>14157</v>
      </c>
      <c r="AI4" s="167">
        <f>AH4/AH3</f>
        <v/>
      </c>
      <c r="AJ4" s="171" t="n">
        <v>12040</v>
      </c>
      <c r="AK4" s="167">
        <f>AJ4/AJ3</f>
        <v/>
      </c>
      <c r="AL4" s="171" t="n">
        <v>9066</v>
      </c>
      <c r="AM4" s="167">
        <f>AL4/AL3</f>
        <v/>
      </c>
      <c r="AN4" s="171" t="n">
        <v>7800</v>
      </c>
      <c r="AO4" s="167">
        <f>AN4/AN3</f>
        <v/>
      </c>
      <c r="AP4" s="171" t="n">
        <v>10997</v>
      </c>
      <c r="AQ4" s="167">
        <f>AP4/AP3</f>
        <v/>
      </c>
      <c r="AR4" s="171" t="n">
        <v>10399</v>
      </c>
      <c r="AS4" s="167">
        <f>AR4/AR3</f>
        <v/>
      </c>
      <c r="AT4" s="171" t="n">
        <v>8857</v>
      </c>
      <c r="AU4" s="167">
        <f>AT4/AT3</f>
        <v/>
      </c>
      <c r="AV4" s="171" t="n">
        <v>8823</v>
      </c>
      <c r="AW4" s="167">
        <f>AV4/AV3</f>
        <v/>
      </c>
      <c r="AX4" s="171" t="n"/>
      <c r="AY4" s="167">
        <f>AX4/AX3</f>
        <v/>
      </c>
      <c r="AZ4" s="171" t="n">
        <v>10325</v>
      </c>
      <c r="BA4" s="167">
        <f>AZ4/AZ3</f>
        <v/>
      </c>
      <c r="BB4" s="171" t="n">
        <v>10325</v>
      </c>
      <c r="BC4" s="167">
        <f>BB4/BB3</f>
        <v/>
      </c>
      <c r="BD4" s="171" t="n">
        <v>10325</v>
      </c>
      <c r="BE4" s="167">
        <f>BD4/BD3</f>
        <v/>
      </c>
      <c r="BF4" s="171" t="n">
        <v>10325</v>
      </c>
      <c r="BG4" s="167">
        <f>BF4/BF3</f>
        <v/>
      </c>
      <c r="BH4" s="171" t="n"/>
      <c r="BI4" s="167">
        <f>BH4/BH3</f>
        <v/>
      </c>
      <c r="BJ4" s="171" t="n"/>
      <c r="BK4" s="167">
        <f>BJ4/BJ3</f>
        <v/>
      </c>
      <c r="BL4" s="169">
        <f>AVERAGE(B4,D4,F4,H4,J4,L4,N4,P4,R4,T4,V4,X4,Z4,AB4,AD4,AF4,AH4,AJ4,AL4,AN4,AP4,AR4,AT4,AV4,AX4,AZ4,BB4,BD4,BF4,BH4,BJ4)</f>
        <v/>
      </c>
      <c r="BM4" s="172">
        <f>BL4/BL3</f>
        <v/>
      </c>
      <c r="BN4" s="169">
        <f>SUM(B4,D4,F4,H4,J4,L4,N4,P4,R4,T4,V4,X4,Z4,AB4,AD4,AF4,AH4,AJ4,AL4,AN4,AP4,AR4,AT4,AV4,AX4,AZ4,BB4,BD4,BF4,BH4,BJ4)</f>
        <v/>
      </c>
      <c r="BO4" s="156" t="n"/>
    </row>
    <row r="5">
      <c r="A5" s="158" t="inlineStr">
        <is>
          <t>Авторизация Keycloac</t>
        </is>
      </c>
      <c r="B5" s="173" t="n"/>
      <c r="C5" s="175" t="n"/>
      <c r="D5" s="174" t="n"/>
      <c r="E5" s="175" t="n"/>
      <c r="F5" s="174" t="n"/>
      <c r="G5" s="175" t="n"/>
      <c r="H5" s="174" t="n"/>
      <c r="I5" s="175" t="n"/>
      <c r="J5" s="174" t="n"/>
      <c r="K5" s="175" t="n"/>
      <c r="L5" s="174" t="n"/>
      <c r="M5" s="175" t="n"/>
      <c r="N5" s="174" t="n"/>
      <c r="O5" s="175" t="n"/>
      <c r="P5" s="174" t="n"/>
      <c r="Q5" s="175" t="n"/>
      <c r="R5" s="174" t="n"/>
      <c r="S5" s="175" t="n"/>
      <c r="T5" s="174" t="n"/>
      <c r="U5" s="175" t="n"/>
      <c r="V5" s="174" t="n"/>
      <c r="W5" s="175" t="n"/>
      <c r="X5" s="174" t="n"/>
      <c r="Y5" s="175" t="n"/>
      <c r="Z5" s="174" t="n"/>
      <c r="AA5" s="175" t="n"/>
      <c r="AB5" s="174" t="n"/>
      <c r="AC5" s="175" t="n"/>
      <c r="AD5" s="174" t="n"/>
      <c r="AE5" s="175" t="n"/>
      <c r="AF5" s="174" t="n"/>
      <c r="AG5" s="175" t="n"/>
      <c r="AH5" s="174" t="n"/>
      <c r="AI5" s="175" t="n"/>
      <c r="AJ5" s="174" t="n"/>
      <c r="AK5" s="175" t="n"/>
      <c r="AL5" s="174" t="n"/>
      <c r="AM5" s="175" t="n"/>
      <c r="AN5" s="174" t="n"/>
      <c r="AO5" s="175" t="n"/>
      <c r="AP5" s="174" t="n"/>
      <c r="AQ5" s="175" t="n"/>
      <c r="AR5" s="174" t="n"/>
      <c r="AS5" s="175" t="n"/>
      <c r="AT5" s="174" t="n"/>
      <c r="AU5" s="175" t="n"/>
      <c r="AV5" s="174" t="n"/>
      <c r="AW5" s="175" t="n"/>
      <c r="AX5" s="174" t="n"/>
      <c r="AY5" s="175" t="n"/>
      <c r="AZ5" s="174" t="n"/>
      <c r="BA5" s="175" t="n"/>
      <c r="BB5" s="174" t="n"/>
      <c r="BC5" s="175" t="n"/>
      <c r="BD5" s="174" t="n"/>
      <c r="BE5" s="175" t="n"/>
      <c r="BF5" s="174" t="n"/>
      <c r="BG5" s="175" t="n"/>
      <c r="BH5" s="174" t="n"/>
      <c r="BI5" s="175" t="n"/>
      <c r="BJ5" s="174" t="n"/>
      <c r="BK5" s="184" t="n"/>
      <c r="BL5" s="161" t="n"/>
      <c r="BM5" s="162" t="n"/>
      <c r="BN5" s="161" t="n"/>
      <c r="BO5" s="156" t="n"/>
    </row>
    <row r="6">
      <c r="A6" s="165" t="inlineStr">
        <is>
          <t>Клик по кнопке ЛК</t>
        </is>
      </c>
      <c r="B6" s="176" t="n">
        <v>4408</v>
      </c>
      <c r="C6" s="177">
        <f>B6/B3</f>
        <v/>
      </c>
      <c r="D6" s="171" t="n">
        <v>3192</v>
      </c>
      <c r="E6" s="177">
        <f>D6/D3</f>
        <v/>
      </c>
      <c r="F6" s="171" t="n">
        <v>4351</v>
      </c>
      <c r="G6" s="177">
        <f>F6/F3</f>
        <v/>
      </c>
      <c r="H6" s="171" t="n">
        <v>4475</v>
      </c>
      <c r="I6" s="177">
        <f>H6/H3</f>
        <v/>
      </c>
      <c r="J6" s="171" t="n">
        <v>4615</v>
      </c>
      <c r="K6" s="177">
        <f>J6/J3</f>
        <v/>
      </c>
      <c r="L6" s="171" t="n">
        <v>3031</v>
      </c>
      <c r="M6" s="177">
        <f>L6/L3</f>
        <v/>
      </c>
      <c r="N6" s="171" t="n">
        <v>4017</v>
      </c>
      <c r="O6" s="177">
        <f>N6/N3</f>
        <v/>
      </c>
      <c r="P6" s="171" t="n">
        <v>2332</v>
      </c>
      <c r="Q6" s="177">
        <f>P6/P3</f>
        <v/>
      </c>
      <c r="R6" s="171" t="n">
        <v>4726</v>
      </c>
      <c r="S6" s="177">
        <f>R6/R3</f>
        <v/>
      </c>
      <c r="T6" s="171" t="n">
        <v>7176</v>
      </c>
      <c r="U6" s="177">
        <f>T6/T3</f>
        <v/>
      </c>
      <c r="V6" s="171" t="n">
        <v>7935</v>
      </c>
      <c r="W6" s="177">
        <f>V6/V3</f>
        <v/>
      </c>
      <c r="X6" s="171" t="n">
        <v>5998</v>
      </c>
      <c r="Y6" s="177">
        <f>X6/X3</f>
        <v/>
      </c>
      <c r="Z6" s="171" t="n">
        <v>4421</v>
      </c>
      <c r="AA6" s="177">
        <f>Z6/Z3</f>
        <v/>
      </c>
      <c r="AB6" s="171" t="n">
        <v>8057</v>
      </c>
      <c r="AC6" s="177">
        <f>AB6/AB3</f>
        <v/>
      </c>
      <c r="AD6" s="171" t="n">
        <v>9881</v>
      </c>
      <c r="AE6" s="177">
        <f>AD6/AD3</f>
        <v/>
      </c>
      <c r="AF6" s="171" t="n">
        <v>9881</v>
      </c>
      <c r="AG6" s="177">
        <f>AF6/AF3</f>
        <v/>
      </c>
      <c r="AH6" s="171" t="n">
        <v>9881</v>
      </c>
      <c r="AI6" s="177">
        <f>AH6/AH3</f>
        <v/>
      </c>
      <c r="AJ6" s="171" t="n">
        <v>9881</v>
      </c>
      <c r="AK6" s="177">
        <f>AJ6/AJ3</f>
        <v/>
      </c>
      <c r="AL6" s="171" t="n">
        <v>4269</v>
      </c>
      <c r="AM6" s="177">
        <f>AL6/AL3</f>
        <v/>
      </c>
      <c r="AN6" s="171" t="n">
        <v>4269</v>
      </c>
      <c r="AO6" s="177">
        <f>AN6/AN3</f>
        <v/>
      </c>
      <c r="AP6" s="171" t="n">
        <v>4954</v>
      </c>
      <c r="AQ6" s="177">
        <f>AP6/AP3</f>
        <v/>
      </c>
      <c r="AR6" s="171" t="n">
        <v>4667</v>
      </c>
      <c r="AS6" s="177">
        <f>AR6/AR3</f>
        <v/>
      </c>
      <c r="AT6" s="171" t="n">
        <v>4807</v>
      </c>
      <c r="AU6" s="177">
        <f>AT6/AT3</f>
        <v/>
      </c>
      <c r="AV6" s="171" t="n">
        <v>4540</v>
      </c>
      <c r="AW6" s="177">
        <f>AV6/AV3</f>
        <v/>
      </c>
      <c r="AX6" s="171" t="n">
        <v>5187</v>
      </c>
      <c r="AY6" s="177">
        <f>AX6/AX3</f>
        <v/>
      </c>
      <c r="AZ6" s="171" t="n">
        <v>4079</v>
      </c>
      <c r="BA6" s="177">
        <f>AZ6/AZ3</f>
        <v/>
      </c>
      <c r="BB6" s="171" t="n">
        <v>4079</v>
      </c>
      <c r="BC6" s="177">
        <f>BB6/BB3</f>
        <v/>
      </c>
      <c r="BD6" s="171" t="n">
        <v>4079</v>
      </c>
      <c r="BE6" s="177">
        <f>BD6/BD3</f>
        <v/>
      </c>
      <c r="BF6" s="171" t="n">
        <v>4079</v>
      </c>
      <c r="BG6" s="177">
        <f>BF6/BF3</f>
        <v/>
      </c>
      <c r="BH6" s="171" t="n"/>
      <c r="BI6" s="177">
        <f>BH6/BH3</f>
        <v/>
      </c>
      <c r="BJ6" s="171" t="n"/>
      <c r="BK6" s="178">
        <f>BJ6/BJ3</f>
        <v/>
      </c>
      <c r="BL6" s="169">
        <f>AVERAGE(B6,D6,F6,H6,J6,L6,N6,P6,R6,T6,V6,X6,Z6,AB6,AD6,AF6,AH6,AJ6,AL6,AN6,AP6,AR6,AT6,AV6,AX6,AZ6,BB6,BD6,BF6,BH6,BJ6)</f>
        <v/>
      </c>
      <c r="BM6" s="172">
        <f>BL6/BL3</f>
        <v/>
      </c>
      <c r="BN6" s="169">
        <f>SUM(B6,D6,F6,H6,J6,L6,N6,P6,R6,T6,V6,X6,Z6,AB6,AD6,AF6,AH6,AJ6,AL6,AN6,AP6,AR6,AT6,AV6,AX6,AZ6,BB6,BD6,BF6,BH6,BJ6)</f>
        <v/>
      </c>
      <c r="BO6" s="156" t="n"/>
    </row>
    <row r="7">
      <c r="A7" s="165" t="inlineStr">
        <is>
          <t>Нажал "Продолжить"</t>
        </is>
      </c>
      <c r="B7" s="176" t="n">
        <v>3795</v>
      </c>
      <c r="C7" s="177">
        <f>B7/B6</f>
        <v/>
      </c>
      <c r="D7" s="171" t="n">
        <v>2651</v>
      </c>
      <c r="E7" s="177">
        <f>D7/D6</f>
        <v/>
      </c>
      <c r="F7" s="171" t="n">
        <v>3628</v>
      </c>
      <c r="G7" s="177">
        <f>F7/F6</f>
        <v/>
      </c>
      <c r="H7" s="171" t="n">
        <v>3589</v>
      </c>
      <c r="I7" s="177">
        <f>H7/H6</f>
        <v/>
      </c>
      <c r="J7" s="171" t="n">
        <v>3917</v>
      </c>
      <c r="K7" s="177">
        <f>J7/J6</f>
        <v/>
      </c>
      <c r="L7" s="171" t="n">
        <v>2582</v>
      </c>
      <c r="M7" s="177">
        <f>L7/L6</f>
        <v/>
      </c>
      <c r="N7" s="171" t="n">
        <v>3451</v>
      </c>
      <c r="O7" s="177">
        <f>N7/N6</f>
        <v/>
      </c>
      <c r="P7" s="171" t="n">
        <v>1952</v>
      </c>
      <c r="Q7" s="177">
        <f>P7/P6</f>
        <v/>
      </c>
      <c r="R7" s="171" t="n">
        <v>3901</v>
      </c>
      <c r="S7" s="177">
        <f>R7/R6</f>
        <v/>
      </c>
      <c r="T7" s="171" t="n">
        <v>5849</v>
      </c>
      <c r="U7" s="177">
        <f>T7/T6</f>
        <v/>
      </c>
      <c r="V7" s="171" t="n">
        <v>6620</v>
      </c>
      <c r="W7" s="177">
        <f>V7/V6</f>
        <v/>
      </c>
      <c r="X7" s="171" t="n">
        <v>4929</v>
      </c>
      <c r="Y7" s="177">
        <f>X7/X6</f>
        <v/>
      </c>
      <c r="Z7" s="171" t="n">
        <v>3605</v>
      </c>
      <c r="AA7" s="177">
        <f>Z7/Z6</f>
        <v/>
      </c>
      <c r="AB7" s="171" t="n">
        <v>6376</v>
      </c>
      <c r="AC7" s="177">
        <f>AB7/AB6</f>
        <v/>
      </c>
      <c r="AD7" s="171" t="n">
        <v>7958</v>
      </c>
      <c r="AE7" s="177">
        <f>AD7/AD6</f>
        <v/>
      </c>
      <c r="AF7" s="171" t="n">
        <v>7958</v>
      </c>
      <c r="AG7" s="177">
        <f>AF7/AF6</f>
        <v/>
      </c>
      <c r="AH7" s="171" t="n">
        <v>7958</v>
      </c>
      <c r="AI7" s="177">
        <f>AH7/AH6</f>
        <v/>
      </c>
      <c r="AJ7" s="171" t="n">
        <v>7958</v>
      </c>
      <c r="AK7" s="177">
        <f>AJ7/AJ6</f>
        <v/>
      </c>
      <c r="AL7" s="171" t="n">
        <v>3558</v>
      </c>
      <c r="AM7" s="177">
        <f>AL7/AL6</f>
        <v/>
      </c>
      <c r="AN7" s="171" t="n">
        <v>3558</v>
      </c>
      <c r="AO7" s="177">
        <f>AN7/AN6</f>
        <v/>
      </c>
      <c r="AP7" s="171" t="n">
        <v>4124</v>
      </c>
      <c r="AQ7" s="177">
        <f>AP7/AP6</f>
        <v/>
      </c>
      <c r="AR7" s="171" t="n">
        <v>3909</v>
      </c>
      <c r="AS7" s="177">
        <f>AR7/AR6</f>
        <v/>
      </c>
      <c r="AT7" s="171" t="n">
        <v>3961</v>
      </c>
      <c r="AU7" s="177">
        <f>AT7/AT6</f>
        <v/>
      </c>
      <c r="AV7" s="171" t="n">
        <v>3824</v>
      </c>
      <c r="AW7" s="177">
        <f>AV7/AV6</f>
        <v/>
      </c>
      <c r="AX7" s="171" t="n">
        <v>4298</v>
      </c>
      <c r="AY7" s="177">
        <f>AX7/AX6</f>
        <v/>
      </c>
      <c r="AZ7" s="171" t="n">
        <v>3375</v>
      </c>
      <c r="BA7" s="177">
        <f>AZ7/AZ6</f>
        <v/>
      </c>
      <c r="BB7" s="171" t="n">
        <v>3375</v>
      </c>
      <c r="BC7" s="177">
        <f>BB7/BB6</f>
        <v/>
      </c>
      <c r="BD7" s="171" t="n">
        <v>3375</v>
      </c>
      <c r="BE7" s="177">
        <f>BD7/BD6</f>
        <v/>
      </c>
      <c r="BF7" s="171" t="n">
        <v>3375</v>
      </c>
      <c r="BG7" s="177">
        <f>BF7/BF6</f>
        <v/>
      </c>
      <c r="BH7" s="171" t="n"/>
      <c r="BI7" s="177">
        <f>BH7/BH6</f>
        <v/>
      </c>
      <c r="BJ7" s="171" t="n"/>
      <c r="BK7" s="178">
        <f>BJ7/BJ6</f>
        <v/>
      </c>
      <c r="BL7" s="169">
        <f>AVERAGE(B7,D7,F7,H7,J7,L7,N7,P7,R7,T7,V7,X7,Z7,AB7,AD7,AF7,AH7,AJ7,AL7,AN7,AP7,AR7,AT7,AV7,AX7,AZ7,BB7,BD7,BF7,BH7,BJ7)</f>
        <v/>
      </c>
      <c r="BM7" s="172">
        <f>BL7/BL6</f>
        <v/>
      </c>
      <c r="BN7" s="169">
        <f>SUM(B7,D7,F7,H7,J7,L7,N7,P7,R7,T7,V7,X7,Z7,AB7,AD7,AF7,AH7,AJ7,AL7,AN7,AP7,AR7,AT7,AV7,AX7,AZ7,BB7,BD7,BF7,BH7,BJ7)</f>
        <v/>
      </c>
      <c r="BO7" s="156" t="n"/>
    </row>
    <row r="8" ht="15.75" customHeight="1" thickBot="1">
      <c r="A8" s="165" t="inlineStr">
        <is>
          <t>Зашёл в ЛК</t>
        </is>
      </c>
      <c r="B8" s="176" t="n">
        <v>2309</v>
      </c>
      <c r="C8" s="177">
        <f>B8/B6</f>
        <v/>
      </c>
      <c r="D8" s="171" t="n">
        <v>2046</v>
      </c>
      <c r="E8" s="177">
        <f>D8/D6</f>
        <v/>
      </c>
      <c r="F8" s="171" t="n">
        <v>2906</v>
      </c>
      <c r="G8" s="177">
        <f>F8/F6</f>
        <v/>
      </c>
      <c r="H8" s="171" t="n">
        <v>2873</v>
      </c>
      <c r="I8" s="177">
        <f>H8/H6</f>
        <v/>
      </c>
      <c r="J8" s="171" t="n">
        <v>3280</v>
      </c>
      <c r="K8" s="177">
        <f>J8/J6</f>
        <v/>
      </c>
      <c r="L8" s="171" t="n">
        <v>1947</v>
      </c>
      <c r="M8" s="177">
        <f>L8/L6</f>
        <v/>
      </c>
      <c r="N8" s="171" t="n">
        <v>2706</v>
      </c>
      <c r="O8" s="177">
        <f>N8/N6</f>
        <v/>
      </c>
      <c r="P8" s="171" t="n">
        <v>1378</v>
      </c>
      <c r="Q8" s="177">
        <f>P8/P6</f>
        <v/>
      </c>
      <c r="R8" s="171" t="n">
        <v>3151</v>
      </c>
      <c r="S8" s="177">
        <f>R8/R6</f>
        <v/>
      </c>
      <c r="T8" s="171" t="n">
        <v>4942</v>
      </c>
      <c r="U8" s="177">
        <f>T8/T6</f>
        <v/>
      </c>
      <c r="V8" s="171" t="n">
        <v>5229</v>
      </c>
      <c r="W8" s="177">
        <f>V8/V6</f>
        <v/>
      </c>
      <c r="X8" s="171" t="n">
        <v>4107</v>
      </c>
      <c r="Y8" s="177">
        <f>X8/X6</f>
        <v/>
      </c>
      <c r="Z8" s="171" t="n">
        <v>2885</v>
      </c>
      <c r="AA8" s="177">
        <f>Z8/Z6</f>
        <v/>
      </c>
      <c r="AB8" s="171" t="n">
        <v>5280</v>
      </c>
      <c r="AC8" s="177">
        <f>AB8/AB6</f>
        <v/>
      </c>
      <c r="AD8" s="171" t="n">
        <v>6585</v>
      </c>
      <c r="AE8" s="177">
        <f>AD8/AD6</f>
        <v/>
      </c>
      <c r="AF8" s="171" t="n">
        <v>6585</v>
      </c>
      <c r="AG8" s="177">
        <f>AF8/AF6</f>
        <v/>
      </c>
      <c r="AH8" s="171" t="n">
        <v>6585</v>
      </c>
      <c r="AI8" s="177">
        <f>AH8/AH6</f>
        <v/>
      </c>
      <c r="AJ8" s="171" t="n">
        <v>6585</v>
      </c>
      <c r="AK8" s="177">
        <f>AJ8/AJ6</f>
        <v/>
      </c>
      <c r="AL8" s="171" t="n">
        <v>2598</v>
      </c>
      <c r="AM8" s="177">
        <f>AL8/AL6</f>
        <v/>
      </c>
      <c r="AN8" s="171" t="n">
        <v>2598</v>
      </c>
      <c r="AO8" s="177">
        <f>AN8/AN6</f>
        <v/>
      </c>
      <c r="AP8" s="171" t="n">
        <v>3175</v>
      </c>
      <c r="AQ8" s="177">
        <f>AP8/AP6</f>
        <v/>
      </c>
      <c r="AR8" s="171" t="n">
        <v>3004</v>
      </c>
      <c r="AS8" s="177">
        <f>AR8/AR6</f>
        <v/>
      </c>
      <c r="AT8" s="171" t="n">
        <v>3124</v>
      </c>
      <c r="AU8" s="177">
        <f>AT8/AT6</f>
        <v/>
      </c>
      <c r="AV8" s="171" t="n">
        <v>2982</v>
      </c>
      <c r="AW8" s="177">
        <f>AV8/AV6</f>
        <v/>
      </c>
      <c r="AX8" s="171" t="n">
        <v>3573</v>
      </c>
      <c r="AY8" s="177">
        <f>AX8/AX6</f>
        <v/>
      </c>
      <c r="AZ8" s="171" t="n">
        <v>2749</v>
      </c>
      <c r="BA8" s="177">
        <f>AZ8/AZ6</f>
        <v/>
      </c>
      <c r="BB8" s="171" t="n">
        <v>2749</v>
      </c>
      <c r="BC8" s="177">
        <f>BB8/BB6</f>
        <v/>
      </c>
      <c r="BD8" s="171" t="n">
        <v>2749</v>
      </c>
      <c r="BE8" s="177">
        <f>BD8/BD6</f>
        <v/>
      </c>
      <c r="BF8" s="171" t="n">
        <v>2749</v>
      </c>
      <c r="BG8" s="177">
        <f>BF8/BF6</f>
        <v/>
      </c>
      <c r="BH8" s="171" t="n"/>
      <c r="BI8" s="177">
        <f>BH8/BH6</f>
        <v/>
      </c>
      <c r="BJ8" s="171" t="n"/>
      <c r="BK8" s="178">
        <f>BJ8/BJ6</f>
        <v/>
      </c>
      <c r="BL8" s="179">
        <f>AVERAGE(B8,D8,F8,H8,J8,L8,N8,P8,R8,T8,V8,X8,Z8,AB8,AD8,AF8,AH8,AJ8,AL8,AN8,AP8,AR8,AT8,AV8,AX8,AZ8,BB8,BD8,BF8,BH8,BJ8)</f>
        <v/>
      </c>
      <c r="BM8" s="180">
        <f>BL8/BL6</f>
        <v/>
      </c>
      <c r="BN8" s="179">
        <f>SUM(B8,D8,F8,H8,J8,L8,N8,P8,R8,T8,V8,X8,Z8,AB8,AD8,AF8,AH8,AJ8,AL8,AN8,AP8,AR8,AT8,AV8,AX8,AZ8,BB8,BD8,BF8,BH8,BJ8)</f>
        <v/>
      </c>
      <c r="BO8" s="156" t="n"/>
    </row>
    <row r="9">
      <c r="A9" s="158" t="inlineStr">
        <is>
          <t>Составная цель «Оплата в ЛК»</t>
        </is>
      </c>
      <c r="B9" s="174" t="n"/>
      <c r="C9" s="175" t="n"/>
      <c r="D9" s="174" t="n"/>
      <c r="E9" s="175" t="n"/>
      <c r="F9" s="174" t="n"/>
      <c r="G9" s="175" t="n"/>
      <c r="H9" s="174" t="n"/>
      <c r="I9" s="175" t="n"/>
      <c r="J9" s="171" t="n"/>
      <c r="K9" s="175" t="n"/>
      <c r="L9" s="174" t="n"/>
      <c r="M9" s="175" t="n"/>
      <c r="N9" s="174" t="n"/>
      <c r="O9" s="175" t="n"/>
      <c r="P9" s="174" t="n"/>
      <c r="Q9" s="175" t="n"/>
      <c r="R9" s="174" t="n"/>
      <c r="S9" s="175" t="n"/>
      <c r="T9" s="174" t="n"/>
      <c r="U9" s="175" t="n"/>
      <c r="V9" s="174" t="n"/>
      <c r="W9" s="175" t="n"/>
      <c r="X9" s="174" t="n"/>
      <c r="Y9" s="175" t="n"/>
      <c r="Z9" s="174" t="n"/>
      <c r="AA9" s="175" t="n"/>
      <c r="AB9" s="174" t="n"/>
      <c r="AC9" s="175" t="n"/>
      <c r="AD9" s="174" t="n"/>
      <c r="AE9" s="175" t="n"/>
      <c r="AF9" s="174" t="n"/>
      <c r="AG9" s="175" t="n"/>
      <c r="AH9" s="174" t="n"/>
      <c r="AI9" s="175" t="n"/>
      <c r="AJ9" s="174" t="n"/>
      <c r="AK9" s="175" t="n"/>
      <c r="AL9" s="174" t="n"/>
      <c r="AM9" s="175" t="n"/>
      <c r="AN9" s="174" t="n"/>
      <c r="AO9" s="175" t="n"/>
      <c r="AP9" s="173" t="n"/>
      <c r="AQ9" s="175" t="n"/>
      <c r="AR9" s="174" t="n"/>
      <c r="AS9" s="175">
        <f>#REF!/AR6</f>
        <v/>
      </c>
      <c r="AT9" s="174" t="n"/>
      <c r="AU9" s="175" t="n"/>
      <c r="AV9" s="174" t="n"/>
      <c r="AW9" s="175" t="n"/>
      <c r="AX9" s="174" t="n"/>
      <c r="AY9" s="175" t="n"/>
      <c r="AZ9" s="174" t="n"/>
      <c r="BA9" s="175" t="n"/>
      <c r="BB9" s="174" t="n"/>
      <c r="BC9" s="175" t="n"/>
      <c r="BD9" s="174" t="n"/>
      <c r="BE9" s="175" t="n"/>
      <c r="BF9" s="174" t="n"/>
      <c r="BG9" s="175" t="n"/>
      <c r="BH9" s="174" t="n"/>
      <c r="BI9" s="175" t="n"/>
      <c r="BJ9" s="174" t="n"/>
      <c r="BK9" s="184" t="n"/>
      <c r="BL9" s="161" t="n"/>
      <c r="BM9" s="162" t="n"/>
      <c r="BN9" s="161" t="n"/>
      <c r="BO9" s="185" t="inlineStr">
        <is>
          <t>Февраль</t>
        </is>
      </c>
      <c r="BQ9" s="156" t="n"/>
    </row>
    <row r="10">
      <c r="A10" s="165" t="inlineStr">
        <is>
          <t>Нажал на кнопку "Внести платёж"</t>
        </is>
      </c>
      <c r="B10" s="171" t="n">
        <v>2238</v>
      </c>
      <c r="C10" s="186">
        <f>B10/B4</f>
        <v/>
      </c>
      <c r="D10" s="171" t="n">
        <v>2075</v>
      </c>
      <c r="E10" s="186">
        <f>D10/D4</f>
        <v/>
      </c>
      <c r="F10" s="171" t="n">
        <v>2805</v>
      </c>
      <c r="G10" s="186">
        <f>F10/F4</f>
        <v/>
      </c>
      <c r="H10" s="171" t="n">
        <v>2527</v>
      </c>
      <c r="I10" s="186">
        <f>H10/H4</f>
        <v/>
      </c>
      <c r="J10" s="171" t="n">
        <v>3631</v>
      </c>
      <c r="K10" s="186">
        <f>J10/J4</f>
        <v/>
      </c>
      <c r="L10" s="171" t="n">
        <v>1762</v>
      </c>
      <c r="M10" s="186">
        <f>L10/L4</f>
        <v/>
      </c>
      <c r="N10" s="171" t="n">
        <v>1676</v>
      </c>
      <c r="O10" s="186">
        <f>N10/N4</f>
        <v/>
      </c>
      <c r="P10" s="171" t="n">
        <v>950</v>
      </c>
      <c r="Q10" s="186">
        <f>P10/P4</f>
        <v/>
      </c>
      <c r="R10" s="171" t="n">
        <v>2702</v>
      </c>
      <c r="S10" s="186">
        <f>R10/R4</f>
        <v/>
      </c>
      <c r="T10" s="171" t="n">
        <v>5862</v>
      </c>
      <c r="U10" s="186">
        <f>T10/T4</f>
        <v/>
      </c>
      <c r="V10" s="171" t="n">
        <v>6035</v>
      </c>
      <c r="W10" s="186">
        <f>V10/V4</f>
        <v/>
      </c>
      <c r="X10" s="171" t="n">
        <v>3538</v>
      </c>
      <c r="Y10" s="186">
        <f>X10/X4</f>
        <v/>
      </c>
      <c r="Z10" s="171" t="n">
        <v>2135</v>
      </c>
      <c r="AA10" s="186">
        <f>Z10/Z4</f>
        <v/>
      </c>
      <c r="AB10" s="171" t="n">
        <v>4671</v>
      </c>
      <c r="AC10" s="186">
        <f>AB10/AB4</f>
        <v/>
      </c>
      <c r="AD10" s="171" t="n">
        <v>6610</v>
      </c>
      <c r="AE10" s="186">
        <f>AD10/AD4</f>
        <v/>
      </c>
      <c r="AF10" s="171" t="n">
        <v>6610</v>
      </c>
      <c r="AG10" s="186">
        <f>AF10/AF4</f>
        <v/>
      </c>
      <c r="AH10" s="171" t="n">
        <v>6610</v>
      </c>
      <c r="AI10" s="186">
        <f>AH10/AH4</f>
        <v/>
      </c>
      <c r="AJ10" s="171" t="n">
        <v>6610</v>
      </c>
      <c r="AK10" s="186">
        <f>AJ10/AJ4</f>
        <v/>
      </c>
      <c r="AL10" s="171" t="n">
        <v>1732</v>
      </c>
      <c r="AM10" s="186">
        <f>AL10/AL4</f>
        <v/>
      </c>
      <c r="AN10" s="171" t="n">
        <v>1732</v>
      </c>
      <c r="AO10" s="186">
        <f>AN10/AN4</f>
        <v/>
      </c>
      <c r="AP10" s="176" t="n">
        <v>2482</v>
      </c>
      <c r="AQ10" s="186">
        <f>AP10/AP4</f>
        <v/>
      </c>
      <c r="AR10" s="171" t="n">
        <v>2330</v>
      </c>
      <c r="AS10" s="186">
        <f>AR10/AR4</f>
        <v/>
      </c>
      <c r="AT10" s="171" t="n">
        <v>2022</v>
      </c>
      <c r="AU10" s="186">
        <f>AT10/AT4</f>
        <v/>
      </c>
      <c r="AV10" s="171" t="n">
        <v>1965</v>
      </c>
      <c r="AW10" s="186">
        <f>AV10/AV4</f>
        <v/>
      </c>
      <c r="AX10" s="171" t="n">
        <v>3109</v>
      </c>
      <c r="AY10" s="186">
        <f>AX10/AX4</f>
        <v/>
      </c>
      <c r="AZ10" s="171" t="n">
        <v>1892</v>
      </c>
      <c r="BA10" s="186">
        <f>AZ10/AZ4</f>
        <v/>
      </c>
      <c r="BB10" s="171" t="n">
        <v>1892</v>
      </c>
      <c r="BC10" s="186">
        <f>BB10/BB4</f>
        <v/>
      </c>
      <c r="BD10" s="171" t="n">
        <v>1892</v>
      </c>
      <c r="BE10" s="186">
        <f>BD10/BD4</f>
        <v/>
      </c>
      <c r="BF10" s="171" t="n">
        <v>1892</v>
      </c>
      <c r="BG10" s="186">
        <f>BF10/BF4</f>
        <v/>
      </c>
      <c r="BH10" s="171" t="n"/>
      <c r="BI10" s="186">
        <f>BH10/BH4</f>
        <v/>
      </c>
      <c r="BJ10" s="171" t="n"/>
      <c r="BK10" s="187">
        <f>BJ10/BJ4</f>
        <v/>
      </c>
      <c r="BL10" s="169">
        <f>AVERAGE(B10,D10,F10,H10,J10,L10,N10,P10,R10,T10,V10,X10,Z10,AB10,AD10,AF10,AH10,AJ10,AL10,AN10,AP10,AR10,AT10,AV10,AX10,AZ10,BB10,BD10,BF10,BH10,BJ10)</f>
        <v/>
      </c>
      <c r="BM10" s="172">
        <f>BL10/BL4</f>
        <v/>
      </c>
      <c r="BN10" s="169">
        <f>SUM(B10,D10,F10,H10,J10,L10,N10,P10,R10,T10,V10,X10,Z10,AB10,AD10,AF10,AH10,AJ10,AL10,AN10,AP10,AR10,AT10,AV10,AX10,AZ10,BB10,BD10,BF10,BH10,BJ10)</f>
        <v/>
      </c>
      <c r="BO10" s="270" t="n">
        <v>0.268151883855453</v>
      </c>
      <c r="BQ10" s="156" t="n"/>
    </row>
    <row r="11">
      <c r="A11" s="165" t="inlineStr">
        <is>
          <t>Подтвердил сумму платежа</t>
        </is>
      </c>
      <c r="B11" s="171" t="n">
        <v>1921</v>
      </c>
      <c r="C11" s="186">
        <f>B11/B10</f>
        <v/>
      </c>
      <c r="D11" s="171" t="n">
        <v>1735</v>
      </c>
      <c r="E11" s="186">
        <f>D11/D10</f>
        <v/>
      </c>
      <c r="F11" s="171" t="n">
        <v>2412</v>
      </c>
      <c r="G11" s="186">
        <f>F11/F10</f>
        <v/>
      </c>
      <c r="H11" s="171" t="n">
        <v>2205</v>
      </c>
      <c r="I11" s="186">
        <f>H11/H10</f>
        <v/>
      </c>
      <c r="J11" s="171" t="n">
        <v>3095</v>
      </c>
      <c r="K11" s="186">
        <f>J11/J10</f>
        <v/>
      </c>
      <c r="L11" s="171" t="n">
        <v>1491</v>
      </c>
      <c r="M11" s="186">
        <f>L11/L10</f>
        <v/>
      </c>
      <c r="N11" s="171" t="n">
        <v>1358</v>
      </c>
      <c r="O11" s="186">
        <f>N11/N10</f>
        <v/>
      </c>
      <c r="P11" s="171" t="n">
        <v>757</v>
      </c>
      <c r="Q11" s="186">
        <f>P11/P10</f>
        <v/>
      </c>
      <c r="R11" s="171" t="n">
        <v>2240</v>
      </c>
      <c r="S11" s="186">
        <f>R11/R10</f>
        <v/>
      </c>
      <c r="T11" s="171" t="n">
        <v>4978</v>
      </c>
      <c r="U11" s="186">
        <f>T11/T10</f>
        <v/>
      </c>
      <c r="V11" s="171" t="n">
        <v>5104</v>
      </c>
      <c r="W11" s="186">
        <f>V11/V10</f>
        <v/>
      </c>
      <c r="X11" s="171" t="n">
        <v>2850</v>
      </c>
      <c r="Y11" s="186">
        <f>X11/X10</f>
        <v/>
      </c>
      <c r="Z11" s="171" t="n">
        <v>1668</v>
      </c>
      <c r="AA11" s="186">
        <f>Z11/Z10</f>
        <v/>
      </c>
      <c r="AB11" s="171" t="n">
        <v>3879</v>
      </c>
      <c r="AC11" s="186">
        <f>AB11/AB10</f>
        <v/>
      </c>
      <c r="AD11" s="171" t="n">
        <v>5638</v>
      </c>
      <c r="AE11" s="186">
        <f>AD11/AD10</f>
        <v/>
      </c>
      <c r="AF11" s="171" t="n">
        <v>5638</v>
      </c>
      <c r="AG11" s="186">
        <f>AF11/AF10</f>
        <v/>
      </c>
      <c r="AH11" s="171" t="n">
        <v>5638</v>
      </c>
      <c r="AI11" s="186">
        <f>AH11/AH10</f>
        <v/>
      </c>
      <c r="AJ11" s="171" t="n">
        <v>5638</v>
      </c>
      <c r="AK11" s="186">
        <f>AJ11/AJ10</f>
        <v/>
      </c>
      <c r="AL11" s="171" t="n">
        <v>1408</v>
      </c>
      <c r="AM11" s="186">
        <f>AL11/AL10</f>
        <v/>
      </c>
      <c r="AN11" s="171" t="n">
        <v>1408</v>
      </c>
      <c r="AO11" s="186">
        <f>AN11/AN10</f>
        <v/>
      </c>
      <c r="AP11" s="176" t="n">
        <v>2081</v>
      </c>
      <c r="AQ11" s="186">
        <f>AP11/AP10</f>
        <v/>
      </c>
      <c r="AR11" s="171" t="n">
        <v>1921</v>
      </c>
      <c r="AS11" s="186">
        <f>AR11/AR10</f>
        <v/>
      </c>
      <c r="AT11" s="171" t="n">
        <v>1682</v>
      </c>
      <c r="AU11" s="186">
        <f>AT11/AT10</f>
        <v/>
      </c>
      <c r="AV11" s="171" t="n">
        <v>1616</v>
      </c>
      <c r="AW11" s="186">
        <f>AV11/AV10</f>
        <v/>
      </c>
      <c r="AX11" s="171" t="n">
        <v>2656</v>
      </c>
      <c r="AY11" s="186">
        <f>AX11/AX10</f>
        <v/>
      </c>
      <c r="AZ11" s="171" t="n">
        <v>1567</v>
      </c>
      <c r="BA11" s="186">
        <f>AZ11/AZ10</f>
        <v/>
      </c>
      <c r="BB11" s="171" t="n">
        <v>1567</v>
      </c>
      <c r="BC11" s="186">
        <f>BB11/BB10</f>
        <v/>
      </c>
      <c r="BD11" s="171" t="n">
        <v>1567</v>
      </c>
      <c r="BE11" s="186">
        <f>BD11/BD10</f>
        <v/>
      </c>
      <c r="BF11" s="171" t="n">
        <v>1567</v>
      </c>
      <c r="BG11" s="186">
        <f>BF11/BF10</f>
        <v/>
      </c>
      <c r="BH11" s="171" t="n"/>
      <c r="BI11" s="186">
        <f>BH11/BH10</f>
        <v/>
      </c>
      <c r="BJ11" s="171" t="n"/>
      <c r="BK11" s="187">
        <f>BJ11/BJ10</f>
        <v/>
      </c>
      <c r="BL11" s="169">
        <f>AVERAGE(B11,D11,F11,H11,J11,L11,N11,P11,R11,T11,V11,X11,Z11,AB11,AD11,AF11,AH11,AJ11,AL11,AN11,AP11,AR11,AT11,AV11,AX11,AZ11,BB11,BD11,BF11,BH11,BJ11)</f>
        <v/>
      </c>
      <c r="BM11" s="172">
        <f>BL11/BL10</f>
        <v/>
      </c>
      <c r="BN11" s="169">
        <f>SUM(B11,D11,F11,H11,J11,L11,N11,P11,R11,T11,V11,X11,Z11,AB11,AD11,AF11,AH11,AJ11,AL11,AN11,AP11,AR11,AT11,AV11,AX11,AZ11,BB11,BD11,BF11,BH11,BJ11)</f>
        <v/>
      </c>
      <c r="BO11" s="270" t="n">
        <v>0.849436918557206</v>
      </c>
      <c r="BQ11" s="156" t="n"/>
    </row>
    <row r="12">
      <c r="A12" s="165" t="inlineStr">
        <is>
          <t>Нажал "Готово" в окне успешной оплаты</t>
        </is>
      </c>
      <c r="B12" s="171" t="n">
        <v>1089</v>
      </c>
      <c r="C12" s="186">
        <f>B12/B10</f>
        <v/>
      </c>
      <c r="D12" s="171" t="n">
        <v>979</v>
      </c>
      <c r="E12" s="186">
        <f>D12/D10</f>
        <v/>
      </c>
      <c r="F12" s="171" t="n">
        <v>1329</v>
      </c>
      <c r="G12" s="186">
        <f>F12/F10</f>
        <v/>
      </c>
      <c r="H12" s="171" t="n">
        <v>782</v>
      </c>
      <c r="I12" s="186">
        <f>H12/H10</f>
        <v/>
      </c>
      <c r="J12" s="171" t="n">
        <v>1327</v>
      </c>
      <c r="K12" s="186">
        <f>J12/J10</f>
        <v/>
      </c>
      <c r="L12" s="171" t="n">
        <v>822</v>
      </c>
      <c r="M12" s="186">
        <f>L12/L10</f>
        <v/>
      </c>
      <c r="N12" s="171" t="n">
        <v>771</v>
      </c>
      <c r="O12" s="186">
        <f>N12/N10</f>
        <v/>
      </c>
      <c r="P12" s="171" t="n">
        <v>426</v>
      </c>
      <c r="Q12" s="186">
        <f>P12/P10</f>
        <v/>
      </c>
      <c r="R12" s="171" t="n">
        <v>312</v>
      </c>
      <c r="S12" s="186">
        <f>R12/R10</f>
        <v/>
      </c>
      <c r="T12" s="171" t="n">
        <v>398</v>
      </c>
      <c r="U12" s="186">
        <f>T12/T10</f>
        <v/>
      </c>
      <c r="V12" s="171" t="n">
        <v>1956</v>
      </c>
      <c r="W12" s="186">
        <f>V12/V10</f>
        <v/>
      </c>
      <c r="X12" s="171" t="n">
        <v>1676</v>
      </c>
      <c r="Y12" s="186">
        <f>X12/X10</f>
        <v/>
      </c>
      <c r="Z12" s="171" t="n">
        <v>938</v>
      </c>
      <c r="AA12" s="186">
        <f>Z12/Z10</f>
        <v/>
      </c>
      <c r="AB12" s="171" t="n">
        <v>566</v>
      </c>
      <c r="AC12" s="186">
        <f>AB12/AB10</f>
        <v/>
      </c>
      <c r="AD12" s="171" t="n">
        <v>577</v>
      </c>
      <c r="AE12" s="186">
        <f>AD12/AD10</f>
        <v/>
      </c>
      <c r="AF12" s="171" t="n">
        <v>577</v>
      </c>
      <c r="AG12" s="186">
        <f>AF12/AF10</f>
        <v/>
      </c>
      <c r="AH12" s="171" t="n">
        <v>577</v>
      </c>
      <c r="AI12" s="186">
        <f>AH12/AH10</f>
        <v/>
      </c>
      <c r="AJ12" s="171" t="n">
        <v>577</v>
      </c>
      <c r="AK12" s="186">
        <f>AJ12/AJ10</f>
        <v/>
      </c>
      <c r="AL12" s="171" t="n">
        <v>803</v>
      </c>
      <c r="AM12" s="186">
        <f>AL12/AL10</f>
        <v/>
      </c>
      <c r="AN12" s="171" t="n">
        <v>803</v>
      </c>
      <c r="AO12" s="186">
        <f>AN12/AN10</f>
        <v/>
      </c>
      <c r="AP12" s="176" t="n">
        <v>692</v>
      </c>
      <c r="AQ12" s="186">
        <f>AP12/AP10</f>
        <v/>
      </c>
      <c r="AR12" s="171" t="n">
        <v>169</v>
      </c>
      <c r="AS12" s="186">
        <f>AR12/AR10</f>
        <v/>
      </c>
      <c r="AT12" s="171" t="n">
        <v>214</v>
      </c>
      <c r="AU12" s="186">
        <f>AT12/AT10</f>
        <v/>
      </c>
      <c r="AV12" s="171" t="n">
        <v>305</v>
      </c>
      <c r="AW12" s="186">
        <f>AV12/AV10</f>
        <v/>
      </c>
      <c r="AX12" s="171" t="n">
        <v>2236</v>
      </c>
      <c r="AY12" s="186">
        <f>AX12/AX10</f>
        <v/>
      </c>
      <c r="AZ12" s="171" t="n">
        <v>1282</v>
      </c>
      <c r="BA12" s="186">
        <f>AZ12/AZ10</f>
        <v/>
      </c>
      <c r="BB12" s="171" t="n">
        <v>1282</v>
      </c>
      <c r="BC12" s="186">
        <f>BB12/BB10</f>
        <v/>
      </c>
      <c r="BD12" s="171" t="n">
        <v>1282</v>
      </c>
      <c r="BE12" s="186">
        <f>BD12/BD10</f>
        <v/>
      </c>
      <c r="BF12" s="171" t="n">
        <v>1282</v>
      </c>
      <c r="BG12" s="186">
        <f>BF12/BF10</f>
        <v/>
      </c>
      <c r="BH12" s="171" t="n"/>
      <c r="BI12" s="186">
        <f>BH12/BH10</f>
        <v/>
      </c>
      <c r="BJ12" s="171" t="n"/>
      <c r="BK12" s="187">
        <f>BJ12/BJ10</f>
        <v/>
      </c>
      <c r="BL12" s="169">
        <f>AVERAGE(B12,D12,F12,H12,J12,L12,N12,P12,R12,T12,V12,X12,Z12,AB12,AD12,AF12,AH12,AJ12,AL12,AN12,AP12,AR12,AT12,AV12,AX12,AZ12,BB12,BD12,BF12,BH12,BJ12)</f>
        <v/>
      </c>
      <c r="BM12" s="172">
        <f>BL12/BL10</f>
        <v/>
      </c>
      <c r="BN12" s="169">
        <f>SUM(B12,D12,F12,H12,J12,L12,N12,P12,R12,T12,V12,X12,Z12,AB12,AD12,AF12,AH12,AJ12,AL12,AN12,AP12,AR12,AT12,AV12,AX12,AZ12,BB12,BD12,BF12,BH12,BJ12)</f>
        <v/>
      </c>
      <c r="BO12" s="270" t="n">
        <v>0.499768782982427</v>
      </c>
      <c r="BQ12" s="156" t="n"/>
    </row>
    <row r="13">
      <c r="A13" s="188" t="inlineStr">
        <is>
          <t>Перешёл на страницу "Успешная оплата"</t>
        </is>
      </c>
      <c r="B13" s="171" t="n">
        <v>330</v>
      </c>
      <c r="C13" s="189">
        <f>B13/B10</f>
        <v/>
      </c>
      <c r="D13" s="171" t="n">
        <v>300</v>
      </c>
      <c r="E13" s="189">
        <f>D13/D10</f>
        <v/>
      </c>
      <c r="F13" s="171" t="n">
        <v>380</v>
      </c>
      <c r="G13" s="189">
        <f>F13/F10</f>
        <v/>
      </c>
      <c r="H13" s="171" t="n">
        <v>254</v>
      </c>
      <c r="I13" s="189">
        <f>H13/H10</f>
        <v/>
      </c>
      <c r="J13" s="171" t="n">
        <v>391</v>
      </c>
      <c r="K13" s="189">
        <f>J13/J10</f>
        <v/>
      </c>
      <c r="L13" s="171" t="n">
        <v>243</v>
      </c>
      <c r="M13" s="189">
        <f>L13/L10</f>
        <v/>
      </c>
      <c r="N13" s="171" t="n">
        <v>230</v>
      </c>
      <c r="O13" s="189">
        <f>N13/N10</f>
        <v/>
      </c>
      <c r="P13" s="171" t="n">
        <v>125</v>
      </c>
      <c r="Q13" s="189">
        <f>P13/P10</f>
        <v/>
      </c>
      <c r="R13" s="171" t="n">
        <v>96</v>
      </c>
      <c r="S13" s="189">
        <f>R13/R10</f>
        <v/>
      </c>
      <c r="T13" s="171" t="n">
        <v>126</v>
      </c>
      <c r="U13" s="189">
        <f>T13/T10</f>
        <v/>
      </c>
      <c r="V13" s="171" t="n">
        <v>629</v>
      </c>
      <c r="W13" s="189">
        <f>V13/V10</f>
        <v/>
      </c>
      <c r="X13" s="171" t="n">
        <v>532</v>
      </c>
      <c r="Y13" s="189">
        <f>X13/X10</f>
        <v/>
      </c>
      <c r="Z13" s="171" t="n">
        <v>310</v>
      </c>
      <c r="AA13" s="189">
        <f>Z13/Z10</f>
        <v/>
      </c>
      <c r="AB13" s="171" t="n">
        <v>169</v>
      </c>
      <c r="AC13" s="189">
        <f>AB13/AB10</f>
        <v/>
      </c>
      <c r="AD13" s="171" t="n">
        <v>169</v>
      </c>
      <c r="AE13" s="189">
        <f>AD13/AD10</f>
        <v/>
      </c>
      <c r="AF13" s="171" t="n">
        <v>169</v>
      </c>
      <c r="AG13" s="189">
        <f>AF13/AF10</f>
        <v/>
      </c>
      <c r="AH13" s="171" t="n">
        <v>169</v>
      </c>
      <c r="AI13" s="189">
        <f>AH13/AH10</f>
        <v/>
      </c>
      <c r="AJ13" s="171" t="n">
        <v>169</v>
      </c>
      <c r="AK13" s="189">
        <f>AJ13/AJ10</f>
        <v/>
      </c>
      <c r="AL13" s="171" t="n">
        <v>227</v>
      </c>
      <c r="AM13" s="189">
        <f>AL13/AL10</f>
        <v/>
      </c>
      <c r="AN13" s="171" t="n">
        <v>227</v>
      </c>
      <c r="AO13" s="189">
        <f>AN13/AN10</f>
        <v/>
      </c>
      <c r="AP13" s="176" t="n">
        <v>187</v>
      </c>
      <c r="AQ13" s="189">
        <f>AP13/AP10</f>
        <v/>
      </c>
      <c r="AR13" s="171" t="n">
        <v>46</v>
      </c>
      <c r="AS13" s="189">
        <f>AR13/AR10</f>
        <v/>
      </c>
      <c r="AT13" s="171" t="n">
        <v>100</v>
      </c>
      <c r="AU13" s="189">
        <f>AT13/AT10</f>
        <v/>
      </c>
      <c r="AV13" s="171" t="n">
        <v>218</v>
      </c>
      <c r="AW13" s="189">
        <f>AV13/AV10</f>
        <v/>
      </c>
      <c r="AX13" s="171" t="n">
        <v>1556</v>
      </c>
      <c r="AY13" s="189">
        <f>AX13/AX10</f>
        <v/>
      </c>
      <c r="AZ13" s="171" t="n">
        <v>906</v>
      </c>
      <c r="BA13" s="189">
        <f>AZ13/AZ10</f>
        <v/>
      </c>
      <c r="BB13" s="171" t="n">
        <v>906</v>
      </c>
      <c r="BC13" s="189">
        <f>BB13/BB10</f>
        <v/>
      </c>
      <c r="BD13" s="171" t="n">
        <v>906</v>
      </c>
      <c r="BE13" s="189">
        <f>BD13/BD10</f>
        <v/>
      </c>
      <c r="BF13" s="171" t="n">
        <v>906</v>
      </c>
      <c r="BG13" s="189">
        <f>BF13/BF10</f>
        <v/>
      </c>
      <c r="BH13" s="171" t="n"/>
      <c r="BI13" s="189">
        <f>BH13/BH10</f>
        <v/>
      </c>
      <c r="BJ13" s="171" t="n"/>
      <c r="BK13" s="190">
        <f>BJ13/BJ10</f>
        <v/>
      </c>
      <c r="BL13" s="179">
        <f>AVERAGE(B13,D13,F13,H13,J13,L13,N13,P13,R13,T13,V13,X13,Z13,AB13,AD13,AF13,AH13,AJ13,AL13,AN13,AP13,AR13,AT13,AV13,AX13,AZ13,BB13,BD13,BF13,BH13,BJ13)</f>
        <v/>
      </c>
      <c r="BM13" s="180">
        <f>BL13/BL10</f>
        <v/>
      </c>
      <c r="BN13" s="179">
        <f>SUM(B13,D13,F13,H13,J13,L13,N13,P13,R13,T13,V13,X13,Z13,AB13,AD13,AF13,AH13,AJ13,AL13,AN13,AP13,AR13,AT13,AV13,AX13,AZ13,BB13,BD13,BF13,BH13,BJ13)</f>
        <v/>
      </c>
      <c r="BO13" s="270" t="n">
        <v>0.1538545236929438</v>
      </c>
      <c r="BQ13" s="156" t="n"/>
    </row>
    <row r="14">
      <c r="A14" s="158" t="inlineStr">
        <is>
          <t>Составная цель «Онлайн заём в ЛК»</t>
        </is>
      </c>
      <c r="B14" s="174" t="n"/>
      <c r="C14" s="175" t="n"/>
      <c r="D14" s="174" t="n"/>
      <c r="E14" s="175" t="n"/>
      <c r="F14" s="174" t="n"/>
      <c r="G14" s="175" t="n"/>
      <c r="H14" s="174" t="n"/>
      <c r="I14" s="175" t="n"/>
      <c r="J14" s="174" t="n"/>
      <c r="K14" s="175" t="n"/>
      <c r="L14" s="174" t="n"/>
      <c r="M14" s="175" t="n"/>
      <c r="N14" s="174" t="n"/>
      <c r="O14" s="175" t="n"/>
      <c r="P14" s="174" t="n"/>
      <c r="Q14" s="175" t="n"/>
      <c r="R14" s="174" t="n"/>
      <c r="S14" s="175" t="n"/>
      <c r="T14" s="174" t="n"/>
      <c r="U14" s="175" t="n"/>
      <c r="V14" s="174" t="n"/>
      <c r="W14" s="175" t="n"/>
      <c r="X14" s="174" t="n"/>
      <c r="Y14" s="175" t="n"/>
      <c r="Z14" s="174" t="n"/>
      <c r="AA14" s="175" t="n"/>
      <c r="AB14" s="174" t="n"/>
      <c r="AC14" s="175" t="n"/>
      <c r="AD14" s="173" t="n"/>
      <c r="AE14" s="175" t="n"/>
      <c r="AF14" s="173" t="n"/>
      <c r="AG14" s="175" t="n"/>
      <c r="AH14" s="173" t="n"/>
      <c r="AI14" s="175" t="n"/>
      <c r="AJ14" s="173" t="n"/>
      <c r="AK14" s="175" t="n"/>
      <c r="AL14" s="173" t="n"/>
      <c r="AM14" s="175" t="n"/>
      <c r="AN14" s="173" t="n"/>
      <c r="AO14" s="175" t="n"/>
      <c r="AP14" s="173" t="n"/>
      <c r="AQ14" s="175" t="n"/>
      <c r="AR14" s="173" t="n"/>
      <c r="AS14" s="175" t="n"/>
      <c r="AT14" s="173" t="n"/>
      <c r="AU14" s="175" t="n"/>
      <c r="AV14" s="173" t="n"/>
      <c r="AW14" s="175" t="n"/>
      <c r="AX14" s="173" t="n"/>
      <c r="AY14" s="175" t="n"/>
      <c r="AZ14" s="173" t="n"/>
      <c r="BA14" s="175" t="n"/>
      <c r="BB14" s="173" t="n"/>
      <c r="BC14" s="175" t="n"/>
      <c r="BD14" s="173" t="n"/>
      <c r="BE14" s="175" t="n"/>
      <c r="BF14" s="173" t="n"/>
      <c r="BG14" s="175" t="n"/>
      <c r="BH14" s="173" t="n"/>
      <c r="BI14" s="175" t="n"/>
      <c r="BJ14" s="173" t="n"/>
      <c r="BK14" s="175" t="n"/>
      <c r="BL14" s="153" t="inlineStr">
        <is>
          <t>Среднее в день</t>
        </is>
      </c>
      <c r="BM14" s="154" t="inlineStr">
        <is>
          <t>% конверсии</t>
        </is>
      </c>
      <c r="BN14" s="155" t="inlineStr">
        <is>
          <t>Сумма конверсий</t>
        </is>
      </c>
      <c r="BO14" s="155" t="inlineStr">
        <is>
          <t>Конверсия шага</t>
        </is>
      </c>
      <c r="BP14" s="155" t="inlineStr">
        <is>
          <t>Конверсия от посетителей</t>
        </is>
      </c>
    </row>
    <row r="15">
      <c r="A15" s="165" t="inlineStr">
        <is>
          <t>Нажал на кнопку "Получить деньги"</t>
        </is>
      </c>
      <c r="B15" s="171" t="n">
        <v>1483</v>
      </c>
      <c r="C15" s="167">
        <f>B15/B4</f>
        <v/>
      </c>
      <c r="D15" s="171" t="n">
        <v>1560</v>
      </c>
      <c r="E15" s="167">
        <f>D15/D4</f>
        <v/>
      </c>
      <c r="F15" s="171" t="n">
        <v>1531</v>
      </c>
      <c r="G15" s="167">
        <f>F15/F4</f>
        <v/>
      </c>
      <c r="H15" s="171" t="n">
        <v>1525</v>
      </c>
      <c r="I15" s="167">
        <f>H15/H4</f>
        <v/>
      </c>
      <c r="J15" s="171" t="n">
        <v>2065</v>
      </c>
      <c r="K15" s="167">
        <f>J15/J4</f>
        <v/>
      </c>
      <c r="L15" s="171" t="n">
        <v>1638</v>
      </c>
      <c r="M15" s="167">
        <f>L15/L4</f>
        <v/>
      </c>
      <c r="N15" s="171" t="n">
        <v>1827</v>
      </c>
      <c r="O15" s="167">
        <f>N15/N4</f>
        <v/>
      </c>
      <c r="P15" s="171" t="n">
        <v>1442</v>
      </c>
      <c r="Q15" s="167">
        <f>P15/P4</f>
        <v/>
      </c>
      <c r="R15" s="171" t="n">
        <v>1430</v>
      </c>
      <c r="S15" s="167">
        <f>R15/R4</f>
        <v/>
      </c>
      <c r="T15" s="171" t="n">
        <v>1760</v>
      </c>
      <c r="U15" s="167">
        <f>T15/T4</f>
        <v/>
      </c>
      <c r="V15" s="171" t="n">
        <v>1900</v>
      </c>
      <c r="W15" s="167">
        <f>V15/V4</f>
        <v/>
      </c>
      <c r="X15" s="171" t="n">
        <v>1720</v>
      </c>
      <c r="Y15" s="167">
        <f>X15/X4</f>
        <v/>
      </c>
      <c r="Z15" s="171" t="n">
        <v>1476</v>
      </c>
      <c r="AA15" s="167">
        <f>Z15/Z4</f>
        <v/>
      </c>
      <c r="AB15" s="171" t="n">
        <v>1815</v>
      </c>
      <c r="AC15" s="167">
        <f>AB15/AB4</f>
        <v/>
      </c>
      <c r="AD15" s="176" t="n">
        <v>2050</v>
      </c>
      <c r="AE15" s="167">
        <f>AD15/AD4</f>
        <v/>
      </c>
      <c r="AF15" s="176" t="n">
        <v>2050</v>
      </c>
      <c r="AG15" s="167">
        <f>AF15/AF4</f>
        <v/>
      </c>
      <c r="AH15" s="176" t="n">
        <v>2050</v>
      </c>
      <c r="AI15" s="167">
        <f>AH15/AH4</f>
        <v/>
      </c>
      <c r="AJ15" s="176" t="n">
        <v>2050</v>
      </c>
      <c r="AK15" s="167">
        <f>AJ15/AJ4</f>
        <v/>
      </c>
      <c r="AL15" s="176" t="n">
        <v>1755</v>
      </c>
      <c r="AM15" s="167">
        <f>AL15/AL4</f>
        <v/>
      </c>
      <c r="AN15" s="176" t="n">
        <v>1755</v>
      </c>
      <c r="AO15" s="167">
        <f>AN15/AN4</f>
        <v/>
      </c>
      <c r="AP15" s="176" t="n">
        <v>1945</v>
      </c>
      <c r="AQ15" s="167">
        <f>AP15/AP4</f>
        <v/>
      </c>
      <c r="AR15" s="176" t="n">
        <v>1797</v>
      </c>
      <c r="AS15" s="167">
        <f>AR15/AR4</f>
        <v/>
      </c>
      <c r="AT15" s="176" t="n">
        <v>1568</v>
      </c>
      <c r="AU15" s="167">
        <f>AT15/AT4</f>
        <v/>
      </c>
      <c r="AV15" s="176" t="n">
        <v>1739</v>
      </c>
      <c r="AW15" s="167">
        <f>AV15/AV4</f>
        <v/>
      </c>
      <c r="AX15" s="176" t="n">
        <v>2049</v>
      </c>
      <c r="AY15" s="167">
        <f>AX15/AX4</f>
        <v/>
      </c>
      <c r="AZ15" s="176" t="n">
        <v>1755</v>
      </c>
      <c r="BA15" s="167">
        <f>AZ15/AZ4</f>
        <v/>
      </c>
      <c r="BB15" s="176" t="n">
        <v>1755</v>
      </c>
      <c r="BC15" s="167">
        <f>BB15/BB4</f>
        <v/>
      </c>
      <c r="BD15" s="176" t="n">
        <v>1755</v>
      </c>
      <c r="BE15" s="167">
        <f>BD15/BD4</f>
        <v/>
      </c>
      <c r="BF15" s="176" t="n">
        <v>1755</v>
      </c>
      <c r="BG15" s="167">
        <f>BF15/BF4</f>
        <v/>
      </c>
      <c r="BH15" s="176" t="n"/>
      <c r="BI15" s="167">
        <f>BH15/BH4</f>
        <v/>
      </c>
      <c r="BJ15" s="176" t="n"/>
      <c r="BK15" s="167">
        <f>BJ15/BJ4</f>
        <v/>
      </c>
      <c r="BL15" s="169">
        <f>AVERAGE(B15,D15,F15,H15,J15,L15,N15,P15,R15,T15,V15,X15,Z15,AB15,AD15,AF15,AH15,AJ15,AL15,AN15,AP15,AR15,AT15,AV15,AX15,AZ15,BB15,BD15,BF15,BH15,BJ15)</f>
        <v/>
      </c>
      <c r="BM15" s="191">
        <f>BL15/BL4</f>
        <v/>
      </c>
      <c r="BN15" s="169">
        <f>SUM(B15,D15,F15,H15,J15,L15,N15,P15,R15,T15,V15,X15,Z15,AB15,AD15,AF15,AH15,AJ15,AL15,AN15,AP15,AR15,AT15,AV15,AX15,AZ15,BB15,BD15,BF15,BH15,BJ15)</f>
        <v/>
      </c>
      <c r="BO15" s="192" t="n">
        <v>1</v>
      </c>
      <c r="BP15" s="192">
        <f>BN15/BN4</f>
        <v/>
      </c>
      <c r="BS15" s="193" t="n"/>
    </row>
    <row r="16">
      <c r="A16" s="165" t="inlineStr">
        <is>
          <t>Кликнул все чекбоксы, нажал "Начать оформление"</t>
        </is>
      </c>
      <c r="B16" s="171" t="n">
        <v>1111</v>
      </c>
      <c r="C16" s="194">
        <f>B16/B15</f>
        <v/>
      </c>
      <c r="D16" s="171" t="n">
        <v>1165</v>
      </c>
      <c r="E16" s="194">
        <f>D16/D15</f>
        <v/>
      </c>
      <c r="F16" s="171" t="n">
        <v>1101</v>
      </c>
      <c r="G16" s="194">
        <f>F16/F15</f>
        <v/>
      </c>
      <c r="H16" s="171" t="n">
        <v>1122</v>
      </c>
      <c r="I16" s="194">
        <f>H16/H15</f>
        <v/>
      </c>
      <c r="J16" s="171" t="n">
        <v>1522</v>
      </c>
      <c r="K16" s="167">
        <f>J16/J15</f>
        <v/>
      </c>
      <c r="L16" s="171" t="n">
        <v>1205</v>
      </c>
      <c r="M16" s="194">
        <f>L16/L15</f>
        <v/>
      </c>
      <c r="N16" s="171" t="n">
        <v>1394</v>
      </c>
      <c r="O16" s="194">
        <f>N16/N15</f>
        <v/>
      </c>
      <c r="P16" s="171" t="n">
        <v>1045</v>
      </c>
      <c r="Q16" s="194">
        <f>P16/P15</f>
        <v/>
      </c>
      <c r="R16" s="171" t="n">
        <v>1057</v>
      </c>
      <c r="S16" s="167">
        <f>R16/R15</f>
        <v/>
      </c>
      <c r="T16" s="171" t="n">
        <v>1269</v>
      </c>
      <c r="U16" s="167">
        <f>T16/T15</f>
        <v/>
      </c>
      <c r="V16" s="171" t="n">
        <v>1355</v>
      </c>
      <c r="W16" s="167">
        <f>V16/V15</f>
        <v/>
      </c>
      <c r="X16" s="171" t="n">
        <v>1241</v>
      </c>
      <c r="Y16" s="167">
        <f>X16/X15</f>
        <v/>
      </c>
      <c r="Z16" s="171" t="n">
        <v>1087</v>
      </c>
      <c r="AA16" s="167">
        <f>Z16/Z15</f>
        <v/>
      </c>
      <c r="AB16" s="171" t="n">
        <v>1318</v>
      </c>
      <c r="AC16" s="167">
        <f>AB16/AB15</f>
        <v/>
      </c>
      <c r="AD16" s="176" t="n">
        <v>1452</v>
      </c>
      <c r="AE16" s="167">
        <f>AD16/AD15</f>
        <v/>
      </c>
      <c r="AF16" s="176" t="n">
        <v>1452</v>
      </c>
      <c r="AG16" s="167">
        <f>AF16/AF15</f>
        <v/>
      </c>
      <c r="AH16" s="176" t="n">
        <v>1452</v>
      </c>
      <c r="AI16" s="167">
        <f>AH16/AH15</f>
        <v/>
      </c>
      <c r="AJ16" s="176" t="n">
        <v>1452</v>
      </c>
      <c r="AK16" s="167">
        <f>AJ16/AJ15</f>
        <v/>
      </c>
      <c r="AL16" s="176" t="n">
        <v>1320</v>
      </c>
      <c r="AM16" s="167">
        <f>AL16/AL15</f>
        <v/>
      </c>
      <c r="AN16" s="176" t="n">
        <v>1320</v>
      </c>
      <c r="AO16" s="167">
        <f>AN16/AN15</f>
        <v/>
      </c>
      <c r="AP16" s="176" t="n">
        <v>1483</v>
      </c>
      <c r="AQ16" s="167">
        <f>AP16/AP15</f>
        <v/>
      </c>
      <c r="AR16" s="176" t="n">
        <v>1340</v>
      </c>
      <c r="AS16" s="167">
        <f>AR16/AR15</f>
        <v/>
      </c>
      <c r="AT16" s="176" t="n">
        <v>1207</v>
      </c>
      <c r="AU16" s="167">
        <f>AT16/AT15</f>
        <v/>
      </c>
      <c r="AV16" s="176" t="n">
        <v>1329</v>
      </c>
      <c r="AW16" s="167">
        <f>AV16/AV15</f>
        <v/>
      </c>
      <c r="AX16" s="176" t="n">
        <v>1589</v>
      </c>
      <c r="AY16" s="167">
        <f>AX16/AX15</f>
        <v/>
      </c>
      <c r="AZ16" s="176" t="n">
        <v>1364</v>
      </c>
      <c r="BA16" s="167">
        <f>AZ16/AZ15</f>
        <v/>
      </c>
      <c r="BB16" s="176" t="n">
        <v>1364</v>
      </c>
      <c r="BC16" s="167">
        <f>BB16/BB15</f>
        <v/>
      </c>
      <c r="BD16" s="176" t="n">
        <v>1364</v>
      </c>
      <c r="BE16" s="167">
        <f>BD16/BD15</f>
        <v/>
      </c>
      <c r="BF16" s="176" t="n">
        <v>1364</v>
      </c>
      <c r="BG16" s="167">
        <f>BF16/BF15</f>
        <v/>
      </c>
      <c r="BH16" s="176" t="n"/>
      <c r="BI16" s="167">
        <f>BH16/BH15</f>
        <v/>
      </c>
      <c r="BJ16" s="176" t="n"/>
      <c r="BK16" s="167">
        <f>BJ16/BJ15</f>
        <v/>
      </c>
      <c r="BL16" s="169">
        <f>AVERAGE(B16,D16,F16,H16,J16,L16,N16,P16,R16,T16,V16,X16,Z16,AB16,AD16,AF16,AH16,AJ16,AL16,AN16,AP16,AR16,AT16,AV16,AX16,AZ16,BB16,BD16,BF16,BH16,BJ16)</f>
        <v/>
      </c>
      <c r="BM16" s="191">
        <f>BL16/BL15</f>
        <v/>
      </c>
      <c r="BN16" s="169">
        <f>SUM(B16,D16,F16,H16,J16,L16,N16,P16,R16,T16,V16,X16,Z16,AB16,AD16,AF16,AH16,AJ16,AL16,AN16,AP16,AR16,AT16,AV16,AX16,AZ16,BB16,BD16,BF16,BH16,BJ16)</f>
        <v/>
      </c>
      <c r="BO16" s="192">
        <f>BL16/BL15</f>
        <v/>
      </c>
      <c r="BP16" s="192">
        <f>BN16/BN4</f>
        <v/>
      </c>
      <c r="BS16" s="195" t="n"/>
    </row>
    <row r="17">
      <c r="A17" s="165" t="inlineStr">
        <is>
          <t>Шаг 1 "Выбор карты"</t>
        </is>
      </c>
      <c r="B17" s="171" t="n">
        <v>1045</v>
      </c>
      <c r="C17" s="194">
        <f>B17/B15</f>
        <v/>
      </c>
      <c r="D17" s="171" t="n">
        <v>1101</v>
      </c>
      <c r="E17" s="194">
        <f>D17/D15</f>
        <v/>
      </c>
      <c r="F17" s="171" t="n">
        <v>1038</v>
      </c>
      <c r="G17" s="194">
        <f>F17/F15</f>
        <v/>
      </c>
      <c r="H17" s="171" t="n">
        <v>1023</v>
      </c>
      <c r="I17" s="194">
        <f>H17/H15</f>
        <v/>
      </c>
      <c r="J17" s="171" t="n">
        <v>1416</v>
      </c>
      <c r="K17" s="167">
        <f>J17/J15</f>
        <v/>
      </c>
      <c r="L17" s="171" t="n">
        <v>1136</v>
      </c>
      <c r="M17" s="194">
        <f>L17/L15</f>
        <v/>
      </c>
      <c r="N17" s="171" t="n">
        <v>1305</v>
      </c>
      <c r="O17" s="194">
        <f>N17/N15</f>
        <v/>
      </c>
      <c r="P17" s="171" t="n">
        <v>989</v>
      </c>
      <c r="Q17" s="194">
        <f>P17/P15</f>
        <v/>
      </c>
      <c r="R17" s="171" t="n">
        <v>1001</v>
      </c>
      <c r="S17" s="167">
        <f>R17/R15</f>
        <v/>
      </c>
      <c r="T17" s="171" t="n">
        <v>1178</v>
      </c>
      <c r="U17" s="167">
        <f>T17/T15</f>
        <v/>
      </c>
      <c r="V17" s="171" t="n">
        <v>1265</v>
      </c>
      <c r="W17" s="167">
        <f>V17/V15</f>
        <v/>
      </c>
      <c r="X17" s="171" t="n">
        <v>1159</v>
      </c>
      <c r="Y17" s="167">
        <f>X17/X15</f>
        <v/>
      </c>
      <c r="Z17" s="171" t="n">
        <v>991</v>
      </c>
      <c r="AA17" s="167">
        <f>Z17/Z15</f>
        <v/>
      </c>
      <c r="AB17" s="171" t="n">
        <v>1248</v>
      </c>
      <c r="AC17" s="167">
        <f>AB17/AB15</f>
        <v/>
      </c>
      <c r="AD17" s="176" t="n">
        <v>1352</v>
      </c>
      <c r="AE17" s="167">
        <f>AD17/AD15</f>
        <v/>
      </c>
      <c r="AF17" s="176" t="n">
        <v>1352</v>
      </c>
      <c r="AG17" s="167">
        <f>AF17/AF15</f>
        <v/>
      </c>
      <c r="AH17" s="176" t="n">
        <v>1352</v>
      </c>
      <c r="AI17" s="167">
        <f>AH17/AH15</f>
        <v/>
      </c>
      <c r="AJ17" s="176" t="n">
        <v>1352</v>
      </c>
      <c r="AK17" s="167">
        <f>AJ17/AJ15</f>
        <v/>
      </c>
      <c r="AL17" s="176" t="n">
        <v>1239</v>
      </c>
      <c r="AM17" s="167">
        <f>AL17/AL15</f>
        <v/>
      </c>
      <c r="AN17" s="176" t="n">
        <v>1239</v>
      </c>
      <c r="AO17" s="167">
        <f>AN17/AN15</f>
        <v/>
      </c>
      <c r="AP17" s="176" t="n">
        <v>1388</v>
      </c>
      <c r="AQ17" s="167">
        <f>AP17/AP15</f>
        <v/>
      </c>
      <c r="AR17" s="176" t="n">
        <v>1256</v>
      </c>
      <c r="AS17" s="167">
        <f>AR17/AR15</f>
        <v/>
      </c>
      <c r="AT17" s="176" t="n">
        <v>1130</v>
      </c>
      <c r="AU17" s="167">
        <f>AT17/AT15</f>
        <v/>
      </c>
      <c r="AV17" s="176" t="n">
        <v>1267</v>
      </c>
      <c r="AW17" s="167">
        <f>AV17/AV15</f>
        <v/>
      </c>
      <c r="AX17" s="176" t="n">
        <v>1509</v>
      </c>
      <c r="AY17" s="167">
        <f>AX17/AX15</f>
        <v/>
      </c>
      <c r="AZ17" s="176" t="n">
        <v>1294</v>
      </c>
      <c r="BA17" s="167">
        <f>AZ17/AZ15</f>
        <v/>
      </c>
      <c r="BB17" s="176" t="n">
        <v>1294</v>
      </c>
      <c r="BC17" s="167">
        <f>BB17/BB15</f>
        <v/>
      </c>
      <c r="BD17" s="176" t="n">
        <v>1294</v>
      </c>
      <c r="BE17" s="167">
        <f>BD17/BD15</f>
        <v/>
      </c>
      <c r="BF17" s="176" t="n">
        <v>1294</v>
      </c>
      <c r="BG17" s="167">
        <f>BF17/BF15</f>
        <v/>
      </c>
      <c r="BH17" s="176" t="n"/>
      <c r="BI17" s="167">
        <f>BH17/BH15</f>
        <v/>
      </c>
      <c r="BJ17" s="176" t="n"/>
      <c r="BK17" s="167">
        <f>BJ17/BJ15</f>
        <v/>
      </c>
      <c r="BL17" s="169">
        <f>AVERAGE(B17,D17,F17,H17,J17,L17,N17,P17,R17,T17,V17,X17,Z17,AB17,AD17,AF17,AH17,AJ17,AL17,AN17,AP17,AR17,AT17,AV17,AX17,AZ17,BB17,BD17,BF17,BH17,BJ17)</f>
        <v/>
      </c>
      <c r="BM17" s="191">
        <f>BL17/BL15</f>
        <v/>
      </c>
      <c r="BN17" s="169">
        <f>SUM(B17,D17,F17,H17,J17,L17,N17,P17,R17,T17,V17,X17,Z17,AB17,AD17,AF17,AH17,AJ17,AL17,AN17,AP17,AR17,AT17,AV17,AX17,AZ17,BB17,BD17,BF17,BH17,BJ17)</f>
        <v/>
      </c>
      <c r="BO17" s="192">
        <f>BL17/BL16</f>
        <v/>
      </c>
      <c r="BP17" s="192">
        <f>BN17/BN4</f>
        <v/>
      </c>
      <c r="BS17" s="195" t="n"/>
    </row>
    <row r="18" ht="15.75" customHeight="1" thickBot="1">
      <c r="A18" s="165" t="inlineStr">
        <is>
          <t>Шаг 2 "Подписать договор"</t>
        </is>
      </c>
      <c r="B18" s="171" t="n">
        <v>983</v>
      </c>
      <c r="C18" s="196">
        <f>B18/B15</f>
        <v/>
      </c>
      <c r="D18" s="171" t="n">
        <v>1032</v>
      </c>
      <c r="E18" s="196">
        <f>D18/D15</f>
        <v/>
      </c>
      <c r="F18" s="171" t="n">
        <v>996</v>
      </c>
      <c r="G18" s="196">
        <f>F18/F15</f>
        <v/>
      </c>
      <c r="H18" s="171" t="n">
        <v>954</v>
      </c>
      <c r="I18" s="196">
        <f>H18/H15</f>
        <v/>
      </c>
      <c r="J18" s="171" t="n">
        <v>1337</v>
      </c>
      <c r="K18" s="211">
        <f>J18/J15</f>
        <v/>
      </c>
      <c r="L18" s="171" t="n">
        <v>1057</v>
      </c>
      <c r="M18" s="196">
        <f>L18/L15</f>
        <v/>
      </c>
      <c r="N18" s="171" t="n">
        <v>1234</v>
      </c>
      <c r="O18" s="196">
        <f>N18/N15</f>
        <v/>
      </c>
      <c r="P18" s="171" t="n">
        <v>942</v>
      </c>
      <c r="Q18" s="196">
        <f>P18/P15</f>
        <v/>
      </c>
      <c r="R18" s="171" t="n">
        <v>950</v>
      </c>
      <c r="S18" s="211">
        <f>R18/R15</f>
        <v/>
      </c>
      <c r="T18" s="171" t="n">
        <v>1121</v>
      </c>
      <c r="U18" s="211">
        <f>T18/T15</f>
        <v/>
      </c>
      <c r="V18" s="171" t="n">
        <v>1196</v>
      </c>
      <c r="W18" s="211">
        <f>V18/V15</f>
        <v/>
      </c>
      <c r="X18" s="171" t="n">
        <v>1090</v>
      </c>
      <c r="Y18" s="211">
        <f>X18/X15</f>
        <v/>
      </c>
      <c r="Z18" s="171" t="n">
        <v>945</v>
      </c>
      <c r="AA18" s="211">
        <f>Z18/Z15</f>
        <v/>
      </c>
      <c r="AB18" s="171" t="n">
        <v>1176</v>
      </c>
      <c r="AC18" s="211">
        <f>AB18/AB15</f>
        <v/>
      </c>
      <c r="AD18" s="176" t="n">
        <v>1271</v>
      </c>
      <c r="AE18" s="211">
        <f>AD18/AD15</f>
        <v/>
      </c>
      <c r="AF18" s="176" t="n">
        <v>1271</v>
      </c>
      <c r="AG18" s="211">
        <f>AF18/AF15</f>
        <v/>
      </c>
      <c r="AH18" s="176" t="n">
        <v>1271</v>
      </c>
      <c r="AI18" s="211">
        <f>AH18/AH15</f>
        <v/>
      </c>
      <c r="AJ18" s="176" t="n">
        <v>1271</v>
      </c>
      <c r="AK18" s="211">
        <f>AJ18/AJ15</f>
        <v/>
      </c>
      <c r="AL18" s="176" t="n">
        <v>1167</v>
      </c>
      <c r="AM18" s="211">
        <f>AL18/AL15</f>
        <v/>
      </c>
      <c r="AN18" s="176" t="n">
        <v>1167</v>
      </c>
      <c r="AO18" s="211">
        <f>AN18/AN15</f>
        <v/>
      </c>
      <c r="AP18" s="176" t="n">
        <v>1315</v>
      </c>
      <c r="AQ18" s="211">
        <f>AP18/AP15</f>
        <v/>
      </c>
      <c r="AR18" s="176" t="n">
        <v>1178</v>
      </c>
      <c r="AS18" s="211">
        <f>AR18/AR15</f>
        <v/>
      </c>
      <c r="AT18" s="176" t="n">
        <v>1070</v>
      </c>
      <c r="AU18" s="211">
        <f>AT18/AT15</f>
        <v/>
      </c>
      <c r="AV18" s="176" t="n">
        <v>1199</v>
      </c>
      <c r="AW18" s="211">
        <f>AV18/AV15</f>
        <v/>
      </c>
      <c r="AX18" s="176" t="n">
        <v>1425</v>
      </c>
      <c r="AY18" s="211">
        <f>AX18/AX15</f>
        <v/>
      </c>
      <c r="AZ18" s="176" t="n">
        <v>1235</v>
      </c>
      <c r="BA18" s="211">
        <f>AZ18/AZ15</f>
        <v/>
      </c>
      <c r="BB18" s="176" t="n">
        <v>1235</v>
      </c>
      <c r="BC18" s="211">
        <f>BB18/BB15</f>
        <v/>
      </c>
      <c r="BD18" s="176" t="n">
        <v>1235</v>
      </c>
      <c r="BE18" s="211">
        <f>BD18/BD15</f>
        <v/>
      </c>
      <c r="BF18" s="176" t="n">
        <v>1235</v>
      </c>
      <c r="BG18" s="211">
        <f>BF18/BF15</f>
        <v/>
      </c>
      <c r="BH18" s="176" t="n"/>
      <c r="BI18" s="211">
        <f>BH18/BH15</f>
        <v/>
      </c>
      <c r="BJ18" s="176" t="n"/>
      <c r="BK18" s="211">
        <f>BJ18/BJ15</f>
        <v/>
      </c>
      <c r="BL18" s="169">
        <f>AVERAGE(B18,D18,F18,H18,J18,L18,N18,P18,R18,T18,V18,X18,Z18,AB18,AD18,AF18,AH18,AJ18,AL18,AN18,AP18,AR18,AT18,AV18,AX18,AZ18,BB18,BD18,BF18,BH18,BJ18)</f>
        <v/>
      </c>
      <c r="BM18" s="191">
        <f>BL18/BL15</f>
        <v/>
      </c>
      <c r="BN18" s="169">
        <f>SUM(B18,D18,F18,H18,J18,L18,N18,P18,R18,T18,V18,X18,Z18,AB18,AD18,AF18,AH18,AJ18,AL18,AN18,AP18,AR18,AT18,AV18,AX18,AZ18,BB18,BD18,BF18,BH18,BJ18)</f>
        <v/>
      </c>
      <c r="BO18" s="197">
        <f>BL18/BL17</f>
        <v/>
      </c>
      <c r="BP18" s="197">
        <f>BN18/BN4</f>
        <v/>
      </c>
      <c r="BS18" s="195" t="n"/>
    </row>
    <row r="19">
      <c r="A19" s="158" t="inlineStr">
        <is>
          <t>Составная цель «Продление займа в ЛК»</t>
        </is>
      </c>
      <c r="B19" s="174" t="n"/>
      <c r="C19" s="167" t="n"/>
      <c r="D19" s="174" t="n"/>
      <c r="E19" s="167" t="n"/>
      <c r="F19" s="174" t="n"/>
      <c r="G19" s="167" t="n"/>
      <c r="H19" s="174" t="n"/>
      <c r="I19" s="167" t="n"/>
      <c r="J19" s="174" t="n"/>
      <c r="K19" s="167" t="n"/>
      <c r="L19" s="174" t="n"/>
      <c r="M19" s="167" t="n"/>
      <c r="N19" s="174" t="n"/>
      <c r="O19" s="167" t="n"/>
      <c r="P19" s="174" t="n"/>
      <c r="Q19" s="167" t="n"/>
      <c r="R19" s="174" t="n"/>
      <c r="S19" s="167" t="n"/>
      <c r="T19" s="174" t="n"/>
      <c r="U19" s="167" t="n"/>
      <c r="V19" s="174" t="n"/>
      <c r="W19" s="167" t="n"/>
      <c r="X19" s="174" t="n"/>
      <c r="Y19" s="167" t="n"/>
      <c r="Z19" s="174" t="n"/>
      <c r="AA19" s="167" t="n"/>
      <c r="AB19" s="174" t="n"/>
      <c r="AC19" s="167" t="n"/>
      <c r="AD19" s="174" t="n"/>
      <c r="AE19" s="167" t="n"/>
      <c r="AF19" s="174" t="n"/>
      <c r="AG19" s="167" t="n"/>
      <c r="AH19" s="174" t="n"/>
      <c r="AI19" s="167" t="n"/>
      <c r="AJ19" s="174" t="n"/>
      <c r="AK19" s="167" t="n"/>
      <c r="AL19" s="174" t="n"/>
      <c r="AM19" s="167" t="n"/>
      <c r="AN19" s="174" t="n"/>
      <c r="AO19" s="167" t="n"/>
      <c r="AP19" s="174" t="n"/>
      <c r="AQ19" s="167" t="n"/>
      <c r="AR19" s="174" t="n"/>
      <c r="AS19" s="167" t="n"/>
      <c r="AT19" s="174" t="n"/>
      <c r="AU19" s="167" t="n"/>
      <c r="AV19" s="174" t="n"/>
      <c r="AW19" s="167" t="n"/>
      <c r="AX19" s="174" t="n"/>
      <c r="AY19" s="167" t="n"/>
      <c r="AZ19" s="174" t="n"/>
      <c r="BA19" s="167" t="n"/>
      <c r="BB19" s="174" t="n"/>
      <c r="BC19" s="167" t="n"/>
      <c r="BD19" s="174" t="n"/>
      <c r="BE19" s="167" t="n"/>
      <c r="BF19" s="174" t="n"/>
      <c r="BG19" s="167" t="n"/>
      <c r="BH19" s="174" t="n"/>
      <c r="BI19" s="167" t="n"/>
      <c r="BJ19" s="174" t="n"/>
      <c r="BK19" s="167" t="n"/>
      <c r="BL19" s="161" t="n"/>
      <c r="BM19" s="162" t="n"/>
      <c r="BN19" s="161" t="n"/>
      <c r="BO19" s="156" t="n"/>
      <c r="BP19" s="193" t="n"/>
    </row>
    <row r="20">
      <c r="A20" s="165" t="inlineStr">
        <is>
          <t>Кликнул "Продлить заём"</t>
        </is>
      </c>
      <c r="B20" s="171" t="n">
        <v>2473</v>
      </c>
      <c r="C20" s="167">
        <f>B20/B4</f>
        <v/>
      </c>
      <c r="D20" s="171" t="n">
        <v>2182</v>
      </c>
      <c r="E20" s="167">
        <f>D20/D4</f>
        <v/>
      </c>
      <c r="F20" s="171" t="n">
        <v>2872</v>
      </c>
      <c r="G20" s="167">
        <f>F20/F4</f>
        <v/>
      </c>
      <c r="H20" s="171" t="n">
        <v>2827</v>
      </c>
      <c r="I20" s="167">
        <f>H20/H4</f>
        <v/>
      </c>
      <c r="J20" s="171" t="n">
        <v>3296</v>
      </c>
      <c r="K20" s="167">
        <f>J20/J4</f>
        <v/>
      </c>
      <c r="L20" s="171" t="n">
        <v>1898</v>
      </c>
      <c r="M20" s="167">
        <f>L20/L4</f>
        <v/>
      </c>
      <c r="N20" s="171" t="n">
        <v>2924</v>
      </c>
      <c r="O20" s="167">
        <f>N20/N4</f>
        <v/>
      </c>
      <c r="P20" s="171" t="n">
        <v>954</v>
      </c>
      <c r="Q20" s="167">
        <f>P20/P4</f>
        <v/>
      </c>
      <c r="R20" s="171" t="n">
        <v>4034</v>
      </c>
      <c r="S20" s="167">
        <f>R20/R4</f>
        <v/>
      </c>
      <c r="T20" s="171" t="n">
        <v>5078</v>
      </c>
      <c r="U20" s="167">
        <f>T20/T4</f>
        <v/>
      </c>
      <c r="V20" s="171" t="n">
        <v>5597</v>
      </c>
      <c r="W20" s="167">
        <f>V20/V4</f>
        <v/>
      </c>
      <c r="X20" s="171" t="n">
        <v>4737</v>
      </c>
      <c r="Y20" s="167">
        <f>X20/X4</f>
        <v/>
      </c>
      <c r="Z20" s="171" t="n">
        <v>3030</v>
      </c>
      <c r="AA20" s="167">
        <f>Z20/Z4</f>
        <v/>
      </c>
      <c r="AB20" s="171" t="n">
        <v>6332</v>
      </c>
      <c r="AC20" s="167">
        <f>AB20/AB4</f>
        <v/>
      </c>
      <c r="AD20" s="171" t="n">
        <v>8164</v>
      </c>
      <c r="AE20" s="167">
        <f>AD20/AD4</f>
        <v/>
      </c>
      <c r="AF20" s="171" t="n">
        <v>8164</v>
      </c>
      <c r="AG20" s="167">
        <f>AF20/AF4</f>
        <v/>
      </c>
      <c r="AH20" s="171" t="n">
        <v>8165</v>
      </c>
      <c r="AI20" s="167">
        <f>AH20/AH4</f>
        <v/>
      </c>
      <c r="AJ20" s="171" t="n">
        <v>8165</v>
      </c>
      <c r="AK20" s="167">
        <f>AJ20/AJ4</f>
        <v/>
      </c>
      <c r="AL20" s="171" t="n">
        <v>2385</v>
      </c>
      <c r="AM20" s="167">
        <f>AL20/AL4</f>
        <v/>
      </c>
      <c r="AN20" s="171" t="n">
        <v>2385</v>
      </c>
      <c r="AO20" s="167">
        <f>AN20/AN4</f>
        <v/>
      </c>
      <c r="AP20" s="171" t="n">
        <v>3369</v>
      </c>
      <c r="AQ20" s="167">
        <f>AP20/AP4</f>
        <v/>
      </c>
      <c r="AR20" s="171" t="n">
        <v>3170</v>
      </c>
      <c r="AS20" s="167">
        <f>AR20/AR4</f>
        <v/>
      </c>
      <c r="AT20" s="171" t="n">
        <v>2671</v>
      </c>
      <c r="AU20" s="167">
        <f>AT20/AT4</f>
        <v/>
      </c>
      <c r="AV20" s="171" t="n">
        <v>2185</v>
      </c>
      <c r="AW20" s="167">
        <f>AV20/AV4</f>
        <v/>
      </c>
      <c r="AX20" s="171" t="n">
        <v>2816</v>
      </c>
      <c r="AY20" s="167">
        <f>AX20/AX4</f>
        <v/>
      </c>
      <c r="AZ20" s="171" t="n">
        <v>1521</v>
      </c>
      <c r="BA20" s="167">
        <f>AZ20/AZ4</f>
        <v/>
      </c>
      <c r="BB20" s="171" t="n">
        <v>1521</v>
      </c>
      <c r="BC20" s="167">
        <f>BB20/BB4</f>
        <v/>
      </c>
      <c r="BD20" s="171" t="n">
        <v>1521</v>
      </c>
      <c r="BE20" s="167">
        <f>BD20/BD4</f>
        <v/>
      </c>
      <c r="BF20" s="171" t="n">
        <v>1521</v>
      </c>
      <c r="BG20" s="167">
        <f>BF20/BF4</f>
        <v/>
      </c>
      <c r="BH20" s="171" t="n"/>
      <c r="BI20" s="167">
        <f>BH20/BH4</f>
        <v/>
      </c>
      <c r="BJ20" s="171" t="n"/>
      <c r="BK20" s="167">
        <f>BJ20/BJ4</f>
        <v/>
      </c>
      <c r="BL20" s="169">
        <f>AVERAGE(B20,D20,F20,H20,J20,L20,N20,P20,R20,T20,V20,X20,Z20,AB20,AD20,AF20,AH20,AJ20,AL20,AN20,AP20,AR20,AT20,AV20,AX20,AZ20,BB20,BD20,BF20,BH20,BJ20)</f>
        <v/>
      </c>
      <c r="BM20" s="172">
        <f>BL20/BL4</f>
        <v/>
      </c>
      <c r="BN20" s="169">
        <f>SUM(B20,D20,F20,H20,J20,L20,N20,P20,R20,T20,V20,X20,Z20,AB20,AD20,AF20,AH20,AJ20,AL20,AN20,AP20,AR20,AT20,AV20,AX20,AZ20,BB20,BD20,BF20,BH20,BJ20)</f>
        <v/>
      </c>
      <c r="BO20" s="156" t="n"/>
    </row>
    <row r="21">
      <c r="A21" s="165" t="inlineStr">
        <is>
          <t>Ввёл код, нажал "Подписать"</t>
        </is>
      </c>
      <c r="B21" s="171" t="n">
        <v>2118</v>
      </c>
      <c r="C21" s="167">
        <f>B21/B20</f>
        <v/>
      </c>
      <c r="D21" s="171" t="n">
        <v>1828</v>
      </c>
      <c r="E21" s="167">
        <f>D21/D20</f>
        <v/>
      </c>
      <c r="F21" s="171" t="n">
        <v>2445</v>
      </c>
      <c r="G21" s="167">
        <f>F21/F20</f>
        <v/>
      </c>
      <c r="H21" s="171" t="n">
        <v>2385</v>
      </c>
      <c r="I21" s="167">
        <f>H21/H20</f>
        <v/>
      </c>
      <c r="J21" s="171" t="n">
        <v>2835</v>
      </c>
      <c r="K21" s="167">
        <f>J21/J20</f>
        <v/>
      </c>
      <c r="L21" s="171" t="n">
        <v>1608</v>
      </c>
      <c r="M21" s="167">
        <f>L21/L20</f>
        <v/>
      </c>
      <c r="N21" s="171" t="n">
        <v>2571</v>
      </c>
      <c r="O21" s="167">
        <f>N21/N20</f>
        <v/>
      </c>
      <c r="P21" s="171" t="n">
        <v>749</v>
      </c>
      <c r="Q21" s="167">
        <f>P21/P20</f>
        <v/>
      </c>
      <c r="R21" s="171" t="n">
        <v>3505</v>
      </c>
      <c r="S21" s="167">
        <f>R21/R20</f>
        <v/>
      </c>
      <c r="T21" s="171" t="n">
        <v>4308</v>
      </c>
      <c r="U21" s="167">
        <f>T21/T20</f>
        <v/>
      </c>
      <c r="V21" s="171" t="n">
        <v>4841</v>
      </c>
      <c r="W21" s="167">
        <f>V21/V20</f>
        <v/>
      </c>
      <c r="X21" s="171" t="n">
        <v>4100</v>
      </c>
      <c r="Y21" s="167">
        <f>X21/X20</f>
        <v/>
      </c>
      <c r="Z21" s="171" t="n">
        <v>2464</v>
      </c>
      <c r="AA21" s="167">
        <f>Z21/Z20</f>
        <v/>
      </c>
      <c r="AB21" s="171" t="n">
        <v>5318</v>
      </c>
      <c r="AC21" s="167">
        <f>AB21/AB20</f>
        <v/>
      </c>
      <c r="AD21" s="171" t="n">
        <v>6942</v>
      </c>
      <c r="AE21" s="167">
        <f>AD21/AD20</f>
        <v/>
      </c>
      <c r="AF21" s="171" t="n">
        <v>6942</v>
      </c>
      <c r="AG21" s="167">
        <f>AF21/AF20</f>
        <v/>
      </c>
      <c r="AH21" s="171" t="n">
        <v>6942</v>
      </c>
      <c r="AI21" s="167">
        <f>AH21/AH20</f>
        <v/>
      </c>
      <c r="AJ21" s="171" t="n">
        <v>6942</v>
      </c>
      <c r="AK21" s="167">
        <f>AJ21/AJ20</f>
        <v/>
      </c>
      <c r="AL21" s="171" t="n">
        <v>2016</v>
      </c>
      <c r="AM21" s="167">
        <f>AL21/AL20</f>
        <v/>
      </c>
      <c r="AN21" s="171" t="n">
        <v>2016</v>
      </c>
      <c r="AO21" s="167">
        <f>AN21/AN20</f>
        <v/>
      </c>
      <c r="AP21" s="171" t="n">
        <v>2840</v>
      </c>
      <c r="AQ21" s="167">
        <f>AP21/AP20</f>
        <v/>
      </c>
      <c r="AR21" s="171" t="n">
        <v>2667</v>
      </c>
      <c r="AS21" s="167">
        <f>AR21/AR20</f>
        <v/>
      </c>
      <c r="AT21" s="171" t="n">
        <v>2273</v>
      </c>
      <c r="AU21" s="167">
        <f>AT21/AT20</f>
        <v/>
      </c>
      <c r="AV21" s="171" t="n">
        <v>1831</v>
      </c>
      <c r="AW21" s="167">
        <f>AV21/AV20</f>
        <v/>
      </c>
      <c r="AX21" s="171" t="n">
        <v>2400</v>
      </c>
      <c r="AY21" s="167">
        <f>AX21/AX20</f>
        <v/>
      </c>
      <c r="AZ21" s="171" t="n">
        <v>1198</v>
      </c>
      <c r="BA21" s="167">
        <f>AZ21/AZ20</f>
        <v/>
      </c>
      <c r="BB21" s="171" t="n">
        <v>1198</v>
      </c>
      <c r="BC21" s="167">
        <f>BB21/BB20</f>
        <v/>
      </c>
      <c r="BD21" s="171" t="n">
        <v>1198</v>
      </c>
      <c r="BE21" s="167">
        <f>BD21/BD20</f>
        <v/>
      </c>
      <c r="BF21" s="171" t="n">
        <v>1198</v>
      </c>
      <c r="BG21" s="167">
        <f>BF21/BF20</f>
        <v/>
      </c>
      <c r="BH21" s="171" t="n"/>
      <c r="BI21" s="167">
        <f>BH21/BH20</f>
        <v/>
      </c>
      <c r="BJ21" s="171" t="n"/>
      <c r="BK21" s="167">
        <f>BJ21/BJ20</f>
        <v/>
      </c>
      <c r="BL21" s="169">
        <f>AVERAGE(B21,D21,F21,H21,J21,L21,N21,P21,R21,T21,V21,X21,Z21,AB21,AD21,AF21,AH21,AJ21,AL21,AN21,AP21,AR21,AT21,AV21,AX21,AZ21,BB21,BD21,BF21,BH21,BJ21)</f>
        <v/>
      </c>
      <c r="BM21" s="172">
        <f>BL21/BL20</f>
        <v/>
      </c>
      <c r="BN21" s="169">
        <f>SUM(B21,D21,F21,H21,J21,L21,N21,P21,R21,T21,V21,X21,Z21,AB21,AD21,AF21,AH21,AJ21,AL21,AN21,AP21,AR21,AT21,AV21,AX21,AZ21,BB21,BD21,BF21,BH21,BJ21)</f>
        <v/>
      </c>
      <c r="BO21" s="156" t="n"/>
    </row>
    <row r="22">
      <c r="A22" s="165" t="inlineStr">
        <is>
          <t>Нажал "Внести платёж"</t>
        </is>
      </c>
      <c r="B22" s="171" t="n">
        <v>1711</v>
      </c>
      <c r="C22" s="167">
        <f>B22/B20</f>
        <v/>
      </c>
      <c r="D22" s="171" t="n">
        <v>1484</v>
      </c>
      <c r="E22" s="167">
        <f>D22/D20</f>
        <v/>
      </c>
      <c r="F22" s="171" t="n">
        <v>1949</v>
      </c>
      <c r="G22" s="167">
        <f>F22/F20</f>
        <v/>
      </c>
      <c r="H22" s="171" t="n">
        <v>1779</v>
      </c>
      <c r="I22" s="167">
        <f>H22/H20</f>
        <v/>
      </c>
      <c r="J22" s="171" t="n">
        <v>2169</v>
      </c>
      <c r="K22" s="167">
        <f>J22/J20</f>
        <v/>
      </c>
      <c r="L22" s="171" t="n">
        <v>1281</v>
      </c>
      <c r="M22" s="167">
        <f>L22/L20</f>
        <v/>
      </c>
      <c r="N22" s="171" t="n">
        <v>1976</v>
      </c>
      <c r="O22" s="167">
        <f>N22/N20</f>
        <v/>
      </c>
      <c r="P22" s="171" t="n">
        <v>659</v>
      </c>
      <c r="Q22" s="167">
        <f>P22/P20</f>
        <v/>
      </c>
      <c r="R22" s="171" t="n">
        <v>2736</v>
      </c>
      <c r="S22" s="167">
        <f>R22/R20</f>
        <v/>
      </c>
      <c r="T22" s="171" t="n">
        <v>3688</v>
      </c>
      <c r="U22" s="167">
        <f>T22/T20</f>
        <v/>
      </c>
      <c r="V22" s="171" t="n">
        <v>3997</v>
      </c>
      <c r="W22" s="167">
        <f>V22/V20</f>
        <v/>
      </c>
      <c r="X22" s="171" t="n">
        <v>3391</v>
      </c>
      <c r="Y22" s="167">
        <f>X22/X20</f>
        <v/>
      </c>
      <c r="Z22" s="171" t="n">
        <v>2058</v>
      </c>
      <c r="AA22" s="167">
        <f>Z22/Z20</f>
        <v/>
      </c>
      <c r="AB22" s="171" t="n">
        <v>4362</v>
      </c>
      <c r="AC22" s="167">
        <f>AB22/AB20</f>
        <v/>
      </c>
      <c r="AD22" s="171" t="n">
        <v>5774</v>
      </c>
      <c r="AE22" s="167">
        <f>AD22/AD20</f>
        <v/>
      </c>
      <c r="AF22" s="171" t="n">
        <v>5774</v>
      </c>
      <c r="AG22" s="167">
        <f>AF22/AF20</f>
        <v/>
      </c>
      <c r="AH22" s="171" t="n">
        <v>5774</v>
      </c>
      <c r="AI22" s="167">
        <f>AH22/AH20</f>
        <v/>
      </c>
      <c r="AJ22" s="171" t="n">
        <v>5774</v>
      </c>
      <c r="AK22" s="167">
        <f>AJ22/AJ20</f>
        <v/>
      </c>
      <c r="AL22" s="171" t="n">
        <v>1593</v>
      </c>
      <c r="AM22" s="167">
        <f>AL22/AL20</f>
        <v/>
      </c>
      <c r="AN22" s="171" t="n">
        <v>1593</v>
      </c>
      <c r="AO22" s="167">
        <f>AN22/AN20</f>
        <v/>
      </c>
      <c r="AP22" s="171" t="n">
        <v>2111</v>
      </c>
      <c r="AQ22" s="167">
        <f>AP22/AP20</f>
        <v/>
      </c>
      <c r="AR22" s="171" t="n">
        <v>2027</v>
      </c>
      <c r="AS22" s="167">
        <f>AR22/AR20</f>
        <v/>
      </c>
      <c r="AT22" s="171" t="n">
        <v>1701</v>
      </c>
      <c r="AU22" s="167">
        <f>AT22/AT20</f>
        <v/>
      </c>
      <c r="AV22" s="171" t="n">
        <v>1422</v>
      </c>
      <c r="AW22" s="167">
        <f>AV22/AV20</f>
        <v/>
      </c>
      <c r="AX22" s="171" t="n">
        <v>1878</v>
      </c>
      <c r="AY22" s="167">
        <f>AX22/AX20</f>
        <v/>
      </c>
      <c r="AZ22" s="171" t="n">
        <v>981</v>
      </c>
      <c r="BA22" s="167">
        <f>AZ22/AZ20</f>
        <v/>
      </c>
      <c r="BB22" s="171" t="n">
        <v>981</v>
      </c>
      <c r="BC22" s="167">
        <f>BB22/BB20</f>
        <v/>
      </c>
      <c r="BD22" s="171" t="n">
        <v>981</v>
      </c>
      <c r="BE22" s="167">
        <f>BD22/BD20</f>
        <v/>
      </c>
      <c r="BF22" s="171" t="n">
        <v>981</v>
      </c>
      <c r="BG22" s="167">
        <f>BF22/BF20</f>
        <v/>
      </c>
      <c r="BH22" s="171" t="n"/>
      <c r="BI22" s="167">
        <f>BH22/BH20</f>
        <v/>
      </c>
      <c r="BJ22" s="171" t="n"/>
      <c r="BK22" s="167">
        <f>BJ22/BJ20</f>
        <v/>
      </c>
      <c r="BL22" s="169">
        <f>AVERAGE(B22,D22,F22,H22,J22,L22,N22,P22,R22,T22,V22,X22,Z22,AB22,AD22,AF22,AH22,AJ22,AL22,AN22,AP22,AR22,AT22,AV22,AX22,AZ22,BB22,BD22,BF22,BH22,BJ22)</f>
        <v/>
      </c>
      <c r="BM22" s="172">
        <f>BL22/BL20</f>
        <v/>
      </c>
      <c r="BN22" s="169">
        <f>SUM(B22,D22,F22,H22,J22,L22,N22,P22,R22,T22,V22,X22,Z22,AB22,AD22,AF22,AH22,AJ22,AL22,AN22,AP22,AR22,AT22,AV22,AX22,AZ22,BB22,BD22,BF22,BH22,BJ22)</f>
        <v/>
      </c>
      <c r="BO22" s="156" t="n"/>
    </row>
    <row r="23" ht="15.75" customHeight="1" thickBot="1">
      <c r="A23" s="165" t="inlineStr">
        <is>
          <t>Страница "Деньги успешно зачислены"</t>
        </is>
      </c>
      <c r="B23" s="171" t="n">
        <v>1370</v>
      </c>
      <c r="C23" s="167">
        <f>B23/B20</f>
        <v/>
      </c>
      <c r="D23" s="171" t="n">
        <v>1210</v>
      </c>
      <c r="E23" s="167">
        <f>D23/D20</f>
        <v/>
      </c>
      <c r="F23" s="171" t="n">
        <v>1472</v>
      </c>
      <c r="G23" s="167">
        <f>F23/F20</f>
        <v/>
      </c>
      <c r="H23" s="171" t="n">
        <v>1288</v>
      </c>
      <c r="I23" s="167">
        <f>H23/H20</f>
        <v/>
      </c>
      <c r="J23" s="171" t="n">
        <v>1659</v>
      </c>
      <c r="K23" s="167">
        <f>J23/J20</f>
        <v/>
      </c>
      <c r="L23" s="171" t="n">
        <v>944</v>
      </c>
      <c r="M23" s="167">
        <f>L23/L20</f>
        <v/>
      </c>
      <c r="N23" s="171" t="n">
        <v>1532</v>
      </c>
      <c r="O23" s="167">
        <f>N23/N20</f>
        <v/>
      </c>
      <c r="P23" s="171" t="n">
        <v>498</v>
      </c>
      <c r="Q23" s="167">
        <f>P23/P20</f>
        <v/>
      </c>
      <c r="R23" s="171" t="n">
        <v>1762</v>
      </c>
      <c r="S23" s="167">
        <f>R23/R20</f>
        <v/>
      </c>
      <c r="T23" s="171" t="n">
        <v>2800</v>
      </c>
      <c r="U23" s="167">
        <f>T23/T20</f>
        <v/>
      </c>
      <c r="V23" s="171" t="n">
        <v>3171</v>
      </c>
      <c r="W23" s="167">
        <f>V23/V20</f>
        <v/>
      </c>
      <c r="X23" s="171" t="n">
        <v>2684</v>
      </c>
      <c r="Y23" s="167">
        <f>X23/X20</f>
        <v/>
      </c>
      <c r="Z23" s="171" t="n">
        <v>1616</v>
      </c>
      <c r="AA23" s="167">
        <f>Z23/Z20</f>
        <v/>
      </c>
      <c r="AB23" s="171" t="n">
        <v>3349</v>
      </c>
      <c r="AC23" s="167">
        <f>AB23/AB20</f>
        <v/>
      </c>
      <c r="AD23" s="171" t="n">
        <v>4510</v>
      </c>
      <c r="AE23" s="167">
        <f>AD23/AD20</f>
        <v/>
      </c>
      <c r="AF23" s="171" t="n">
        <v>4510</v>
      </c>
      <c r="AG23" s="167">
        <f>AF23/AF20</f>
        <v/>
      </c>
      <c r="AH23" s="171" t="n">
        <v>4510</v>
      </c>
      <c r="AI23" s="167">
        <f>AH23/AH20</f>
        <v/>
      </c>
      <c r="AJ23" s="171" t="n">
        <v>4510</v>
      </c>
      <c r="AK23" s="167">
        <f>AJ23/AJ20</f>
        <v/>
      </c>
      <c r="AL23" s="171" t="n">
        <v>1233</v>
      </c>
      <c r="AM23" s="167">
        <f>AL23/AL20</f>
        <v/>
      </c>
      <c r="AN23" s="171" t="n">
        <v>1233</v>
      </c>
      <c r="AO23" s="167">
        <f>AN23/AN20</f>
        <v/>
      </c>
      <c r="AP23" s="171" t="n">
        <v>1665</v>
      </c>
      <c r="AQ23" s="167">
        <f>AP23/AP20</f>
        <v/>
      </c>
      <c r="AR23" s="198" t="n">
        <v>1564</v>
      </c>
      <c r="AS23" s="167">
        <f>AR23/AR20</f>
        <v/>
      </c>
      <c r="AT23" s="171" t="n">
        <v>1321</v>
      </c>
      <c r="AU23" s="167">
        <f>AT23/AT20</f>
        <v/>
      </c>
      <c r="AV23" s="171" t="n">
        <v>1107</v>
      </c>
      <c r="AW23" s="167">
        <f>AV23/AV20</f>
        <v/>
      </c>
      <c r="AX23" s="171" t="n">
        <v>1502</v>
      </c>
      <c r="AY23" s="167">
        <f>AX23/AX20</f>
        <v/>
      </c>
      <c r="AZ23" s="171" t="n">
        <v>779</v>
      </c>
      <c r="BA23" s="167">
        <f>AZ23/AZ20</f>
        <v/>
      </c>
      <c r="BB23" s="171" t="n">
        <v>779</v>
      </c>
      <c r="BC23" s="167">
        <f>BB23/BB20</f>
        <v/>
      </c>
      <c r="BD23" s="171" t="n">
        <v>779</v>
      </c>
      <c r="BE23" s="167">
        <f>BD23/BD20</f>
        <v/>
      </c>
      <c r="BF23" s="171" t="n">
        <v>779</v>
      </c>
      <c r="BG23" s="167">
        <f>BF23/BF20</f>
        <v/>
      </c>
      <c r="BH23" s="171" t="n"/>
      <c r="BI23" s="167">
        <f>BH23/BH20</f>
        <v/>
      </c>
      <c r="BJ23" s="171" t="n"/>
      <c r="BK23" s="167">
        <f>BJ23/BJ20</f>
        <v/>
      </c>
      <c r="BL23" s="179">
        <f>AVERAGE(B23,D23,F23,H23,J23,L23,N23,P23,R23,T23,V23,X23,Z23,AB23,AD23,AF23,AH23,AJ23,AL23,AN23,AP23,AR23,AT23,AV23,AX23,AZ23,BB23,BD23,BF23,BH23,BJ23)</f>
        <v/>
      </c>
      <c r="BM23" s="180">
        <f>BL23/BL20</f>
        <v/>
      </c>
      <c r="BN23" s="179">
        <f>SUM(B23,D23,F23,H23,J23,L23,N23,P23,R23,T23,V23,X23,Z23,AB23,AD23,AF23,AH23,AJ23,AL23,AN23,AP23,AR23,AT23,AV23,AX23,AZ23,BB23,BD23,BF23,BH23,BJ23)</f>
        <v/>
      </c>
      <c r="BO23" s="156" t="n"/>
    </row>
    <row r="24">
      <c r="A24" s="158" t="inlineStr">
        <is>
          <t>Составная цель «Продление займа с Мультиполисом»</t>
        </is>
      </c>
      <c r="B24" s="174" t="n"/>
      <c r="C24" s="175" t="n"/>
      <c r="D24" s="174" t="n"/>
      <c r="E24" s="175" t="n"/>
      <c r="F24" s="174" t="n"/>
      <c r="G24" s="175" t="n"/>
      <c r="H24" s="174" t="n"/>
      <c r="I24" s="175" t="n"/>
      <c r="J24" s="174" t="n"/>
      <c r="K24" s="175" t="n"/>
      <c r="L24" s="174" t="n"/>
      <c r="M24" s="175" t="n"/>
      <c r="N24" s="174" t="n"/>
      <c r="O24" s="175" t="n"/>
      <c r="P24" s="174" t="n"/>
      <c r="Q24" s="175" t="n"/>
      <c r="R24" s="174" t="n"/>
      <c r="S24" s="175" t="n"/>
      <c r="T24" s="174" t="n"/>
      <c r="U24" s="175" t="n"/>
      <c r="V24" s="174" t="n"/>
      <c r="W24" s="175" t="n"/>
      <c r="X24" s="174" t="n"/>
      <c r="Y24" s="175" t="n"/>
      <c r="Z24" s="174" t="n"/>
      <c r="AA24" s="175" t="n"/>
      <c r="AB24" s="174" t="n"/>
      <c r="AC24" s="175" t="n"/>
      <c r="AD24" s="174" t="n"/>
      <c r="AE24" s="175" t="n"/>
      <c r="AF24" s="174" t="n"/>
      <c r="AG24" s="175" t="n"/>
      <c r="AH24" s="174" t="n"/>
      <c r="AI24" s="175" t="n"/>
      <c r="AJ24" s="174" t="n"/>
      <c r="AK24" s="175" t="n"/>
      <c r="AL24" s="174" t="n"/>
      <c r="AM24" s="175" t="n"/>
      <c r="AN24" s="174" t="n"/>
      <c r="AO24" s="175" t="n"/>
      <c r="AP24" s="174" t="n"/>
      <c r="AQ24" s="175" t="n"/>
      <c r="AR24" s="174" t="n"/>
      <c r="AS24" s="175" t="n"/>
      <c r="AT24" s="174" t="n"/>
      <c r="AU24" s="175" t="n"/>
      <c r="AV24" s="174" t="n"/>
      <c r="AW24" s="175" t="n"/>
      <c r="AX24" s="174" t="n"/>
      <c r="AY24" s="175" t="n"/>
      <c r="AZ24" s="174" t="n"/>
      <c r="BA24" s="175" t="n"/>
      <c r="BB24" s="174" t="n"/>
      <c r="BC24" s="175" t="n"/>
      <c r="BD24" s="174" t="n"/>
      <c r="BE24" s="175" t="n"/>
      <c r="BF24" s="174" t="n"/>
      <c r="BG24" s="175" t="n"/>
      <c r="BH24" s="174" t="n"/>
      <c r="BI24" s="175" t="n"/>
      <c r="BJ24" s="174" t="n"/>
      <c r="BK24" s="175" t="n"/>
      <c r="BL24" s="169" t="n"/>
      <c r="BM24" s="191" t="n"/>
      <c r="BN24" s="169" t="n"/>
      <c r="BO24" s="156" t="n"/>
    </row>
    <row r="25">
      <c r="A25" s="165" t="inlineStr">
        <is>
          <t>Нажат чекбокс и кнопка "Подписать"</t>
        </is>
      </c>
      <c r="B25" s="171" t="n">
        <v>895</v>
      </c>
      <c r="C25" s="167">
        <f>B25/B20</f>
        <v/>
      </c>
      <c r="D25" s="171" t="n">
        <v>755</v>
      </c>
      <c r="E25" s="167">
        <f>D25/D20</f>
        <v/>
      </c>
      <c r="F25" s="171" t="n">
        <v>954</v>
      </c>
      <c r="G25" s="167">
        <f>F25/F20</f>
        <v/>
      </c>
      <c r="H25" s="171" t="n">
        <v>879</v>
      </c>
      <c r="I25" s="167">
        <f>H25/H20</f>
        <v/>
      </c>
      <c r="J25" s="171" t="n">
        <v>1052</v>
      </c>
      <c r="K25" s="167">
        <f>J25/J20</f>
        <v/>
      </c>
      <c r="L25" s="171" t="n">
        <v>636</v>
      </c>
      <c r="M25" s="167">
        <f>L25/L20</f>
        <v/>
      </c>
      <c r="N25" s="171" t="n">
        <v>1001</v>
      </c>
      <c r="O25" s="167">
        <f>N25/N20</f>
        <v/>
      </c>
      <c r="P25" s="171" t="n">
        <v>365</v>
      </c>
      <c r="Q25" s="167">
        <f>P25/P20</f>
        <v/>
      </c>
      <c r="R25" s="171" t="n">
        <v>1271</v>
      </c>
      <c r="S25" s="167">
        <f>R25/R20</f>
        <v/>
      </c>
      <c r="T25" s="171" t="n">
        <v>1741</v>
      </c>
      <c r="U25" s="167">
        <f>T25/T20</f>
        <v/>
      </c>
      <c r="V25" s="171" t="n">
        <v>1942</v>
      </c>
      <c r="W25" s="167">
        <f>V25/V20</f>
        <v/>
      </c>
      <c r="X25" s="171" t="n">
        <v>1635</v>
      </c>
      <c r="Y25" s="167">
        <f>X25/X20</f>
        <v/>
      </c>
      <c r="Z25" s="171" t="n">
        <v>1023</v>
      </c>
      <c r="AA25" s="167">
        <f>Z25/Z20</f>
        <v/>
      </c>
      <c r="AB25" s="171" t="n">
        <v>2104</v>
      </c>
      <c r="AC25" s="167">
        <f>AB25/AB20</f>
        <v/>
      </c>
      <c r="AD25" s="171" t="n">
        <v>2847</v>
      </c>
      <c r="AE25" s="167">
        <f>AD25/AD20</f>
        <v/>
      </c>
      <c r="AF25" s="171" t="n">
        <v>2847</v>
      </c>
      <c r="AG25" s="167">
        <f>AF25/AF20</f>
        <v/>
      </c>
      <c r="AH25" s="171" t="n">
        <v>2847</v>
      </c>
      <c r="AI25" s="167">
        <f>AH25/AH20</f>
        <v/>
      </c>
      <c r="AJ25" s="171" t="n">
        <v>2847</v>
      </c>
      <c r="AK25" s="167">
        <f>AJ25/AJ20</f>
        <v/>
      </c>
      <c r="AL25" s="171" t="n">
        <v>773</v>
      </c>
      <c r="AM25" s="167">
        <f>AL25/AL20</f>
        <v/>
      </c>
      <c r="AN25" s="171" t="n">
        <v>773</v>
      </c>
      <c r="AO25" s="167">
        <f>AN25/AN20</f>
        <v/>
      </c>
      <c r="AP25" s="171" t="n">
        <v>1131</v>
      </c>
      <c r="AQ25" s="167">
        <f>AP25/AP20</f>
        <v/>
      </c>
      <c r="AR25" s="171" t="n">
        <v>940</v>
      </c>
      <c r="AS25" s="167">
        <f>AR25/AR20</f>
        <v/>
      </c>
      <c r="AT25" s="171" t="n">
        <v>621</v>
      </c>
      <c r="AU25" s="167">
        <f>AT25/AT20</f>
        <v/>
      </c>
      <c r="AV25" s="171" t="n">
        <v>52</v>
      </c>
      <c r="AW25" s="167">
        <f>AV25/AV20</f>
        <v/>
      </c>
      <c r="AX25" s="171" t="n">
        <v>70</v>
      </c>
      <c r="AY25" s="167">
        <f>AX25/AX20</f>
        <v/>
      </c>
      <c r="AZ25" s="171" t="n">
        <v>29</v>
      </c>
      <c r="BA25" s="167">
        <f>AZ25/AZ20</f>
        <v/>
      </c>
      <c r="BB25" s="171" t="n">
        <v>29</v>
      </c>
      <c r="BC25" s="167">
        <f>BB25/BB20</f>
        <v/>
      </c>
      <c r="BD25" s="171" t="n">
        <v>29</v>
      </c>
      <c r="BE25" s="167">
        <f>BD25/BD20</f>
        <v/>
      </c>
      <c r="BF25" s="171" t="n">
        <v>29</v>
      </c>
      <c r="BG25" s="167">
        <f>BF25/BF20</f>
        <v/>
      </c>
      <c r="BH25" s="171" t="n"/>
      <c r="BI25" s="167">
        <f>BH25/BH20</f>
        <v/>
      </c>
      <c r="BJ25" s="171" t="n"/>
      <c r="BK25" s="167">
        <f>BJ25/BJ20</f>
        <v/>
      </c>
      <c r="BL25" s="169">
        <f>AVERAGE(B25,D25,F25,H25,J25,L25,N25,P25,R25,T25,V25,X25,Z25,AB25,AD25,AF25,AH25,AJ25,AL25,AN25,AP25,AR25,AT25,AV25,AX25,AZ25,BB25,BD25,BF25,BH25,BJ25)</f>
        <v/>
      </c>
      <c r="BM25" s="191">
        <f>BL25/BL20</f>
        <v/>
      </c>
      <c r="BN25" s="169">
        <f>SUM(B25,D25,F25,H25,J25,L25,N25,P25,R25,T25,V25,X25,Z25,AB25,AD25,AF25,AH25,AJ25,AL25,AN25,AP25,AR25,AT25,AV25,AX25,AZ25,BB25,BD25,BF25,BH25,BJ25)</f>
        <v/>
      </c>
      <c r="BO25" s="156" t="n"/>
    </row>
    <row r="26">
      <c r="A26" s="165" t="inlineStr">
        <is>
          <t>Нажал "Внести платёж"</t>
        </is>
      </c>
      <c r="B26" s="171" t="n">
        <v>765</v>
      </c>
      <c r="C26" s="167">
        <f>B26/B20</f>
        <v/>
      </c>
      <c r="D26" s="171" t="n">
        <v>652</v>
      </c>
      <c r="E26" s="167">
        <f>D26/D20</f>
        <v/>
      </c>
      <c r="F26" s="171" t="n">
        <v>806</v>
      </c>
      <c r="G26" s="167">
        <f>F26/F20</f>
        <v/>
      </c>
      <c r="H26" s="171" t="n">
        <v>744</v>
      </c>
      <c r="I26" s="167">
        <f>H26/H20</f>
        <v/>
      </c>
      <c r="J26" s="171" t="n">
        <v>884</v>
      </c>
      <c r="K26" s="167">
        <f>J26/J20</f>
        <v/>
      </c>
      <c r="L26" s="171" t="n">
        <v>551</v>
      </c>
      <c r="M26" s="167">
        <f>L26/L20</f>
        <v/>
      </c>
      <c r="N26" s="171" t="n">
        <v>824</v>
      </c>
      <c r="O26" s="167">
        <f>N26/N20</f>
        <v/>
      </c>
      <c r="P26" s="171" t="n">
        <v>310</v>
      </c>
      <c r="Q26" s="167">
        <f>P26/P20</f>
        <v/>
      </c>
      <c r="R26" s="171" t="n">
        <v>1070</v>
      </c>
      <c r="S26" s="167">
        <f>R26/R20</f>
        <v/>
      </c>
      <c r="T26" s="171" t="n">
        <v>1563</v>
      </c>
      <c r="U26" s="167">
        <f>T26/T20</f>
        <v/>
      </c>
      <c r="V26" s="171" t="n">
        <v>1692</v>
      </c>
      <c r="W26" s="167">
        <f>V26/V20</f>
        <v/>
      </c>
      <c r="X26" s="171" t="n">
        <v>1440</v>
      </c>
      <c r="Y26" s="167">
        <f>X26/X20</f>
        <v/>
      </c>
      <c r="Z26" s="171" t="n">
        <v>874</v>
      </c>
      <c r="AA26" s="167">
        <f>Z26/Z20</f>
        <v/>
      </c>
      <c r="AB26" s="171" t="n">
        <v>1797</v>
      </c>
      <c r="AC26" s="167">
        <f>AB26/AB20</f>
        <v/>
      </c>
      <c r="AD26" s="171" t="n">
        <v>2504</v>
      </c>
      <c r="AE26" s="167">
        <f>AD26/AD20</f>
        <v/>
      </c>
      <c r="AF26" s="171" t="n">
        <v>2504</v>
      </c>
      <c r="AG26" s="167">
        <f>AF26/AF20</f>
        <v/>
      </c>
      <c r="AH26" s="171" t="n">
        <v>2504</v>
      </c>
      <c r="AI26" s="167">
        <f>AH26/AH20</f>
        <v/>
      </c>
      <c r="AJ26" s="171" t="n">
        <v>2504</v>
      </c>
      <c r="AK26" s="167">
        <f>AJ26/AJ20</f>
        <v/>
      </c>
      <c r="AL26" s="171" t="n">
        <v>625</v>
      </c>
      <c r="AM26" s="167">
        <f>AL26/AL20</f>
        <v/>
      </c>
      <c r="AN26" s="171" t="n">
        <v>625</v>
      </c>
      <c r="AO26" s="167">
        <f>AN26/AN20</f>
        <v/>
      </c>
      <c r="AP26" s="171" t="n">
        <v>897</v>
      </c>
      <c r="AQ26" s="167">
        <f>AP26/AP20</f>
        <v/>
      </c>
      <c r="AR26" s="171" t="n">
        <v>775</v>
      </c>
      <c r="AS26" s="167">
        <f>AR26/AR20</f>
        <v/>
      </c>
      <c r="AT26" s="171" t="n">
        <v>482</v>
      </c>
      <c r="AU26" s="167">
        <f>AT26/AT20</f>
        <v/>
      </c>
      <c r="AV26" s="171" t="n">
        <v>33</v>
      </c>
      <c r="AW26" s="167">
        <f>AV26/AV20</f>
        <v/>
      </c>
      <c r="AX26" s="171" t="n">
        <v>44</v>
      </c>
      <c r="AY26" s="167">
        <f>AX26/AX20</f>
        <v/>
      </c>
      <c r="AZ26" s="171" t="n">
        <v>18</v>
      </c>
      <c r="BA26" s="167">
        <f>AZ26/AZ20</f>
        <v/>
      </c>
      <c r="BB26" s="171" t="n">
        <v>18</v>
      </c>
      <c r="BC26" s="167">
        <f>BB26/BB20</f>
        <v/>
      </c>
      <c r="BD26" s="171" t="n">
        <v>18</v>
      </c>
      <c r="BE26" s="167">
        <f>BD26/BD20</f>
        <v/>
      </c>
      <c r="BF26" s="171" t="n">
        <v>18</v>
      </c>
      <c r="BG26" s="167">
        <f>BF26/BF20</f>
        <v/>
      </c>
      <c r="BH26" s="171" t="n"/>
      <c r="BI26" s="167">
        <f>BH26/BH20</f>
        <v/>
      </c>
      <c r="BJ26" s="171" t="n"/>
      <c r="BK26" s="167">
        <f>BJ26/BJ20</f>
        <v/>
      </c>
      <c r="BL26" s="169">
        <f>AVERAGE(B26,D26,F26,H26,J26,L26,N26,P26,R26,T26,V26,X26,Z26,AB26,AD26,AF26,AH26,AJ26,AL26,AN26,AP26,AR26,AT26,AV26,AX26,AZ26,BB26,BD26,BF26,BH26,BJ26)</f>
        <v/>
      </c>
      <c r="BM26" s="191">
        <f>BL26/BL20</f>
        <v/>
      </c>
      <c r="BN26" s="169">
        <f>SUM(B26,D26,F26,H26,J26,L26,N26,P26,R26,T26,V26,X26,Z26,AB26,AD26,AF26,AH26,AJ26,AL26,AN26,AP26,AR26,AT26,AV26,AX26,AZ26,BB26,BD26,BF26,BH26,BJ26)</f>
        <v/>
      </c>
      <c r="BO26" s="156" t="n"/>
    </row>
    <row r="27" ht="15.75" customHeight="1" thickBot="1">
      <c r="A27" s="165" t="inlineStr">
        <is>
          <t>Страница "Деньги успешно зачислены"</t>
        </is>
      </c>
      <c r="B27" s="171" t="n">
        <v>619</v>
      </c>
      <c r="C27" s="167">
        <f>B27/B20</f>
        <v/>
      </c>
      <c r="D27" s="171" t="n">
        <v>546</v>
      </c>
      <c r="E27" s="167">
        <f>D27/D20</f>
        <v/>
      </c>
      <c r="F27" s="171" t="n">
        <v>616</v>
      </c>
      <c r="G27" s="167">
        <f>F27/F20</f>
        <v/>
      </c>
      <c r="H27" s="171" t="n">
        <v>544</v>
      </c>
      <c r="I27" s="167">
        <f>H27/H20</f>
        <v/>
      </c>
      <c r="J27" s="171" t="n">
        <v>675</v>
      </c>
      <c r="K27" s="167">
        <f>J27/J20</f>
        <v/>
      </c>
      <c r="L27" s="171" t="n">
        <v>397</v>
      </c>
      <c r="M27" s="167">
        <f>L27/L20</f>
        <v/>
      </c>
      <c r="N27" s="171" t="n">
        <v>634</v>
      </c>
      <c r="O27" s="167">
        <f>N27/N20</f>
        <v/>
      </c>
      <c r="P27" s="171" t="n">
        <v>239</v>
      </c>
      <c r="Q27" s="167">
        <f>P27/P20</f>
        <v/>
      </c>
      <c r="R27" s="171" t="n">
        <v>713</v>
      </c>
      <c r="S27" s="167">
        <f>R27/R20</f>
        <v/>
      </c>
      <c r="T27" s="171" t="n">
        <v>1172</v>
      </c>
      <c r="U27" s="167">
        <f>T27/T20</f>
        <v/>
      </c>
      <c r="V27" s="171" t="n">
        <v>1314</v>
      </c>
      <c r="W27" s="167">
        <f>V27/V20</f>
        <v/>
      </c>
      <c r="X27" s="171" t="n">
        <v>1136</v>
      </c>
      <c r="Y27" s="167">
        <f>X27/X20</f>
        <v/>
      </c>
      <c r="Z27" s="171" t="n">
        <v>670</v>
      </c>
      <c r="AA27" s="167">
        <f>Z27/Z20</f>
        <v/>
      </c>
      <c r="AB27" s="171" t="n">
        <v>1377</v>
      </c>
      <c r="AC27" s="167">
        <f>AB27/AB20</f>
        <v/>
      </c>
      <c r="AD27" s="171" t="n">
        <v>1916</v>
      </c>
      <c r="AE27" s="167">
        <f>AD27/AD20</f>
        <v/>
      </c>
      <c r="AF27" s="171" t="n">
        <v>1916</v>
      </c>
      <c r="AG27" s="167">
        <f>AF27/AF20</f>
        <v/>
      </c>
      <c r="AH27" s="171" t="n">
        <v>1916</v>
      </c>
      <c r="AI27" s="167">
        <f>AH27/AH20</f>
        <v/>
      </c>
      <c r="AJ27" s="171" t="n">
        <v>1916</v>
      </c>
      <c r="AK27" s="167">
        <f>AJ27/AJ20</f>
        <v/>
      </c>
      <c r="AL27" s="171" t="n">
        <v>493</v>
      </c>
      <c r="AM27" s="167">
        <f>AL27/AL20</f>
        <v/>
      </c>
      <c r="AN27" s="171" t="n">
        <v>493</v>
      </c>
      <c r="AO27" s="167">
        <f>AN27/AN20</f>
        <v/>
      </c>
      <c r="AP27" s="171" t="n">
        <v>713</v>
      </c>
      <c r="AQ27" s="167">
        <f>AP27/AP20</f>
        <v/>
      </c>
      <c r="AR27" s="171" t="n">
        <v>582</v>
      </c>
      <c r="AS27" s="167">
        <f>AR27/AR20</f>
        <v/>
      </c>
      <c r="AT27" s="171" t="n">
        <v>359</v>
      </c>
      <c r="AU27" s="167">
        <f>AT27/AT20</f>
        <v/>
      </c>
      <c r="AV27" s="171" t="n">
        <v>28</v>
      </c>
      <c r="AW27" s="167">
        <f>AV27/AV20</f>
        <v/>
      </c>
      <c r="AX27" s="171" t="n">
        <v>38</v>
      </c>
      <c r="AY27" s="167">
        <f>AX27/AX20</f>
        <v/>
      </c>
      <c r="AZ27" s="171" t="n">
        <v>12</v>
      </c>
      <c r="BA27" s="167">
        <f>AZ27/AZ20</f>
        <v/>
      </c>
      <c r="BB27" s="171" t="n">
        <v>12</v>
      </c>
      <c r="BC27" s="167">
        <f>BB27/BB20</f>
        <v/>
      </c>
      <c r="BD27" s="171" t="n">
        <v>12</v>
      </c>
      <c r="BE27" s="167">
        <f>BD27/BD20</f>
        <v/>
      </c>
      <c r="BF27" s="171" t="n">
        <v>12</v>
      </c>
      <c r="BG27" s="167">
        <f>BF27/BF20</f>
        <v/>
      </c>
      <c r="BH27" s="171" t="n"/>
      <c r="BI27" s="167">
        <f>BH27/BH20</f>
        <v/>
      </c>
      <c r="BJ27" s="171" t="n"/>
      <c r="BK27" s="167">
        <f>BJ27/BJ20</f>
        <v/>
      </c>
      <c r="BL27" s="169">
        <f>AVERAGE(B27,D27,F27,H27,J27,L27,N27,P27,R27,T27,V27,X27,Z27,AB27,AD27,AF27,AH27,AJ27,AL27,AN27,AP27,AR27,AT27,AV27,AX27,AZ27,BB27,BD27,BF27,BH27,BJ27)</f>
        <v/>
      </c>
      <c r="BM27" s="191">
        <f>BL27/BL20</f>
        <v/>
      </c>
      <c r="BN27" s="169">
        <f>SUM(B27,D27,F27,H27,J27,L27,N27,P27,R27,T27,V27,X27,Z27,AB27,AD27,AF27,AH27,AJ27,AL27,AN27,AP27,AR27,AT27,AV27,AX27,AZ27,BB27,BD27,BF27,BH27,BJ27)</f>
        <v/>
      </c>
      <c r="BO27" s="156" t="n"/>
    </row>
    <row r="28" ht="15.75" customHeight="1" thickBot="1">
      <c r="A28" s="181" t="inlineStr">
        <is>
          <t>Возврат из платёжной системы</t>
        </is>
      </c>
      <c r="B28" s="182" t="n">
        <v>2708</v>
      </c>
      <c r="C28" s="183" t="n"/>
      <c r="D28" s="182" t="n">
        <v>2408</v>
      </c>
      <c r="E28" s="183" t="n"/>
      <c r="F28" s="182" t="n">
        <v>3051</v>
      </c>
      <c r="G28" s="183" t="n"/>
      <c r="H28" s="182" t="n">
        <v>2279</v>
      </c>
      <c r="I28" s="183" t="n"/>
      <c r="J28" s="182" t="n">
        <v>3543</v>
      </c>
      <c r="K28" s="183" t="n"/>
      <c r="L28" s="182" t="n">
        <v>1983</v>
      </c>
      <c r="M28" s="183" t="n"/>
      <c r="N28" s="182" t="n">
        <v>2539</v>
      </c>
      <c r="O28" s="183" t="n"/>
      <c r="P28" s="182" t="n">
        <v>1011</v>
      </c>
      <c r="Q28" s="183" t="n"/>
      <c r="R28" s="182" t="n">
        <v>2520</v>
      </c>
      <c r="S28" s="183" t="n"/>
      <c r="T28" s="182" t="n">
        <v>4179</v>
      </c>
      <c r="U28" s="183" t="n"/>
      <c r="V28" s="182" t="n">
        <v>6091</v>
      </c>
      <c r="W28" s="183" t="n"/>
      <c r="X28" s="182" t="n">
        <v>5195</v>
      </c>
      <c r="Y28" s="183" t="n"/>
      <c r="Z28" s="182" t="n">
        <v>3031</v>
      </c>
      <c r="AA28" s="183" t="n"/>
      <c r="AB28" s="182" t="n">
        <v>4934</v>
      </c>
      <c r="AC28" s="183" t="n"/>
      <c r="AD28" s="182" t="n">
        <v>6715</v>
      </c>
      <c r="AE28" s="183" t="n"/>
      <c r="AF28" s="182" t="n">
        <v>6715</v>
      </c>
      <c r="AG28" s="183" t="n"/>
      <c r="AH28" s="182" t="n">
        <v>6715</v>
      </c>
      <c r="AI28" s="183" t="n"/>
      <c r="AJ28" s="182" t="n">
        <v>6715</v>
      </c>
      <c r="AK28" s="183" t="n"/>
      <c r="AL28" s="182" t="n">
        <v>2360</v>
      </c>
      <c r="AM28" s="183" t="n"/>
      <c r="AN28" s="182" t="n">
        <v>2360</v>
      </c>
      <c r="AO28" s="183" t="n"/>
      <c r="AP28" s="182" t="n">
        <v>2682</v>
      </c>
      <c r="AQ28" s="183" t="n"/>
      <c r="AR28" s="182" t="n">
        <v>2028</v>
      </c>
      <c r="AS28" s="183" t="n"/>
      <c r="AT28" s="182" t="n">
        <v>1778</v>
      </c>
      <c r="AU28" s="183" t="n"/>
      <c r="AV28" s="182" t="n">
        <v>1539</v>
      </c>
      <c r="AW28" s="183" t="n"/>
      <c r="AX28" s="182" t="n">
        <v>3528</v>
      </c>
      <c r="AY28" s="183" t="n"/>
      <c r="AZ28" s="182" t="n">
        <v>1854</v>
      </c>
      <c r="BA28" s="183" t="n"/>
      <c r="BB28" s="182" t="n">
        <v>1854</v>
      </c>
      <c r="BC28" s="183" t="n"/>
      <c r="BD28" s="182" t="n">
        <v>1854</v>
      </c>
      <c r="BE28" s="183" t="n"/>
      <c r="BF28" s="182" t="n">
        <v>1854</v>
      </c>
      <c r="BG28" s="183" t="n"/>
      <c r="BH28" s="182" t="n"/>
      <c r="BI28" s="183" t="n"/>
      <c r="BJ28" s="182" t="n"/>
      <c r="BK28" s="183" t="n"/>
      <c r="BL28" s="199">
        <f>AVERAGE(B28,D28,F28,H28,J28,L28,N28,P28,R28,T28,V28,X28,Z28,AB28,AD28,AF28,AH28,AJ28,AL28,AN28,AP28,AR28,AT28,AV28,AX28,AZ28,BB28,BD28,BF28,BH28,BJ28)</f>
        <v/>
      </c>
      <c r="BM28" s="200" t="n"/>
      <c r="BN28" s="199">
        <f>SUM(B28,D28,F28,H28,J28,L28,N28,P28,R28,T28,V28,X28,Z28,AB28,AD28,AF28,AH28,AJ28,AL28,AN28,AP28,AR28,AT28,AV28,AX28,AZ28,BB28,BD28,BF28,BH28,BJ28)</f>
        <v/>
      </c>
      <c r="BO28" s="156" t="n"/>
    </row>
    <row r="29">
      <c r="A29" s="158" t="inlineStr">
        <is>
          <t>Составная конверсия «Voice-авторизация»</t>
        </is>
      </c>
      <c r="B29" s="174" t="n"/>
      <c r="C29" s="175" t="n"/>
      <c r="D29" s="174" t="n"/>
      <c r="E29" s="175" t="n"/>
      <c r="F29" s="174" t="n"/>
      <c r="G29" s="175" t="n"/>
      <c r="H29" s="174" t="n"/>
      <c r="I29" s="175" t="n"/>
      <c r="J29" s="174" t="n"/>
      <c r="K29" s="175" t="n"/>
      <c r="L29" s="174" t="n"/>
      <c r="M29" s="175" t="n"/>
      <c r="N29" s="174" t="n"/>
      <c r="O29" s="175" t="n"/>
      <c r="P29" s="174" t="n"/>
      <c r="Q29" s="175" t="n"/>
      <c r="R29" s="174" t="n"/>
      <c r="S29" s="175" t="n"/>
      <c r="T29" s="174" t="n"/>
      <c r="U29" s="175" t="n"/>
      <c r="V29" s="174" t="n"/>
      <c r="W29" s="175" t="n"/>
      <c r="X29" s="174" t="n"/>
      <c r="Y29" s="175" t="n"/>
      <c r="Z29" s="174" t="n"/>
      <c r="AA29" s="175" t="n"/>
      <c r="AB29" s="174" t="n"/>
      <c r="AC29" s="175" t="n"/>
      <c r="AD29" s="174" t="n"/>
      <c r="AE29" s="175" t="n"/>
      <c r="AF29" s="174" t="n"/>
      <c r="AG29" s="175" t="n"/>
      <c r="AH29" s="174" t="n"/>
      <c r="AI29" s="175" t="n"/>
      <c r="AJ29" s="174" t="n"/>
      <c r="AK29" s="175" t="n"/>
      <c r="AL29" s="174" t="n"/>
      <c r="AM29" s="175" t="n"/>
      <c r="AN29" s="174" t="n"/>
      <c r="AO29" s="175" t="n"/>
      <c r="AP29" s="174" t="n"/>
      <c r="AQ29" s="175" t="n"/>
      <c r="AR29" s="174" t="n"/>
      <c r="AS29" s="175" t="n"/>
      <c r="AT29" s="174" t="n"/>
      <c r="AU29" s="175" t="n"/>
      <c r="AV29" s="174" t="n"/>
      <c r="AW29" s="175" t="n"/>
      <c r="AX29" s="174" t="n"/>
      <c r="AY29" s="175" t="n"/>
      <c r="AZ29" s="174" t="n"/>
      <c r="BA29" s="175" t="n"/>
      <c r="BB29" s="174" t="n"/>
      <c r="BC29" s="175" t="n"/>
      <c r="BD29" s="174" t="n"/>
      <c r="BE29" s="175" t="n"/>
      <c r="BF29" s="174" t="n"/>
      <c r="BG29" s="175" t="n"/>
      <c r="BH29" s="174" t="n"/>
      <c r="BI29" s="175" t="n"/>
      <c r="BJ29" s="174" t="n"/>
      <c r="BK29" s="175" t="n"/>
      <c r="BL29" s="169" t="n"/>
      <c r="BM29" s="172" t="n"/>
      <c r="BN29" s="169" t="n"/>
      <c r="BO29" s="156" t="n"/>
    </row>
    <row r="30">
      <c r="A30" s="165" t="inlineStr">
        <is>
          <t>Открылось окно авторизации</t>
        </is>
      </c>
      <c r="B30" s="171" t="n">
        <v>10563</v>
      </c>
      <c r="C30" s="194">
        <f>B30/B3</f>
        <v/>
      </c>
      <c r="D30" s="171" t="n">
        <v>10823</v>
      </c>
      <c r="E30" s="194">
        <f>D30/D4</f>
        <v/>
      </c>
      <c r="F30" s="171" t="n">
        <v>12372</v>
      </c>
      <c r="G30" s="194">
        <f>F30/F4</f>
        <v/>
      </c>
      <c r="H30" s="171" t="n">
        <v>11359</v>
      </c>
      <c r="I30" s="194">
        <f>H30/H4</f>
        <v/>
      </c>
      <c r="J30" s="171" t="n">
        <v>14020</v>
      </c>
      <c r="K30" s="194">
        <f>J30/J4</f>
        <v/>
      </c>
      <c r="L30" s="171" t="n">
        <v>9400</v>
      </c>
      <c r="M30" s="194">
        <f>L30/L4</f>
        <v/>
      </c>
      <c r="N30" s="171" t="n">
        <v>10932</v>
      </c>
      <c r="O30" s="194">
        <f>N30/N4</f>
        <v/>
      </c>
      <c r="P30" s="171" t="n">
        <v>7242</v>
      </c>
      <c r="Q30" s="194">
        <f>P30/P4</f>
        <v/>
      </c>
      <c r="R30" s="171" t="n">
        <v>14020</v>
      </c>
      <c r="S30" s="194">
        <f>R30/R4</f>
        <v/>
      </c>
      <c r="T30" s="171" t="n">
        <v>20429</v>
      </c>
      <c r="U30" s="194">
        <f>T30/T4</f>
        <v/>
      </c>
      <c r="V30" s="171" t="n">
        <v>21744</v>
      </c>
      <c r="W30" s="194">
        <f>V30/V4</f>
        <v/>
      </c>
      <c r="X30" s="171" t="n">
        <v>17206</v>
      </c>
      <c r="Y30" s="194">
        <f>X30/X4</f>
        <v/>
      </c>
      <c r="Z30" s="171" t="n">
        <v>13286</v>
      </c>
      <c r="AA30" s="194">
        <f>Z30/Z4</f>
        <v/>
      </c>
      <c r="AB30" s="171" t="n">
        <v>21657</v>
      </c>
      <c r="AC30" s="194">
        <f>AB30/AB4</f>
        <v/>
      </c>
      <c r="AD30" s="171" t="n">
        <v>27233</v>
      </c>
      <c r="AE30" s="194">
        <f>AD30/AD4</f>
        <v/>
      </c>
      <c r="AF30" s="171" t="n">
        <v>27233</v>
      </c>
      <c r="AG30" s="194">
        <f>AF30/AF4</f>
        <v/>
      </c>
      <c r="AH30" s="171" t="n">
        <v>27233</v>
      </c>
      <c r="AI30" s="194">
        <f>AH30/AH4</f>
        <v/>
      </c>
      <c r="AJ30" s="171" t="n">
        <v>27233</v>
      </c>
      <c r="AK30" s="194">
        <f>AJ30/AJ4</f>
        <v/>
      </c>
      <c r="AL30" s="171" t="n">
        <v>11814</v>
      </c>
      <c r="AM30" s="194">
        <f>AL30/AL4</f>
        <v/>
      </c>
      <c r="AN30" s="171" t="n">
        <v>11814</v>
      </c>
      <c r="AO30" s="194">
        <f>AN30/AN4</f>
        <v/>
      </c>
      <c r="AP30" s="171" t="n">
        <v>14484</v>
      </c>
      <c r="AQ30" s="194">
        <f>AP30/AP4</f>
        <v/>
      </c>
      <c r="AR30" s="171" t="n">
        <v>13562</v>
      </c>
      <c r="AS30" s="194">
        <f>AR30/AR4</f>
        <v/>
      </c>
      <c r="AT30" s="171" t="n">
        <v>11329</v>
      </c>
      <c r="AU30" s="194">
        <f>AT30/AT4</f>
        <v/>
      </c>
      <c r="AV30" s="171" t="n">
        <v>11298</v>
      </c>
      <c r="AW30" s="194">
        <f>AV30/AV4</f>
        <v/>
      </c>
      <c r="AX30" s="171" t="n">
        <v>13298</v>
      </c>
      <c r="AY30" s="194">
        <f>AX30/AX4</f>
        <v/>
      </c>
      <c r="AZ30" s="171" t="n">
        <v>10593</v>
      </c>
      <c r="BA30" s="194">
        <f>AZ30/AZ4</f>
        <v/>
      </c>
      <c r="BB30" s="171" t="n">
        <v>10593</v>
      </c>
      <c r="BC30" s="194">
        <f>BB30/BB4</f>
        <v/>
      </c>
      <c r="BD30" s="171" t="n">
        <v>10593</v>
      </c>
      <c r="BE30" s="194">
        <f>BD30/BD4</f>
        <v/>
      </c>
      <c r="BF30" s="171" t="n">
        <v>10593</v>
      </c>
      <c r="BG30" s="194">
        <f>BF30/BF4</f>
        <v/>
      </c>
      <c r="BH30" s="171" t="n"/>
      <c r="BI30" s="194">
        <f>BH30/BH4</f>
        <v/>
      </c>
      <c r="BJ30" s="171" t="n"/>
      <c r="BK30" s="194">
        <f>BJ30/BJ4</f>
        <v/>
      </c>
      <c r="BL30" s="169">
        <f>AVERAGE(B30,D30,F30,H30,J30,L30,N30,P30,R30,T30,V30,X30,Z30,AB30,AD30,AF30,AH30,AJ30,AL30,AN30,AP30,AR30,AT30,AV30,AX30,AZ30,BB30,BD30,BF30,BH30,BJ30)</f>
        <v/>
      </c>
      <c r="BM30" s="172">
        <f>BL30/BL4</f>
        <v/>
      </c>
      <c r="BN30" s="169">
        <f>SUM(B30,D30,F30,H30,J30,L30,N30,P30,R30,T30,V30,X30,Z30,AB30,AD30,AF30,AH30,AJ30,AL30,AN30,AP30,AR30,AT30,AV30,AX30,AZ30,BB30,BD30,BF30,BH30,BJ30)</f>
        <v/>
      </c>
      <c r="BO30" s="156" t="n"/>
    </row>
    <row r="31">
      <c r="A31" s="165" t="inlineStr">
        <is>
          <t>Ввёл код</t>
        </is>
      </c>
      <c r="B31" s="171" t="n">
        <v>10210</v>
      </c>
      <c r="C31" s="194">
        <f>B31/B30</f>
        <v/>
      </c>
      <c r="D31" s="171" t="n">
        <v>10325</v>
      </c>
      <c r="E31" s="194">
        <f>D31/D30</f>
        <v/>
      </c>
      <c r="F31" s="171" t="n">
        <v>11256</v>
      </c>
      <c r="G31" s="194">
        <f>F31/F30</f>
        <v/>
      </c>
      <c r="H31" s="171" t="n">
        <v>10145</v>
      </c>
      <c r="I31" s="194">
        <f>H31/H30</f>
        <v/>
      </c>
      <c r="J31" s="171" t="n">
        <v>13219</v>
      </c>
      <c r="K31" s="194">
        <f>J31/J30</f>
        <v/>
      </c>
      <c r="L31" s="171" t="n">
        <v>8748</v>
      </c>
      <c r="M31" s="194">
        <f>L31/L30</f>
        <v/>
      </c>
      <c r="N31" s="171" t="n">
        <v>9852</v>
      </c>
      <c r="O31" s="194">
        <f>N31/N30</f>
        <v/>
      </c>
      <c r="P31" s="171" t="n">
        <v>6701</v>
      </c>
      <c r="Q31" s="194">
        <f>P31/P30</f>
        <v/>
      </c>
      <c r="R31" s="171" t="n">
        <v>13304</v>
      </c>
      <c r="S31" s="194">
        <f>R31/R30</f>
        <v/>
      </c>
      <c r="T31" s="171" t="n">
        <v>18582</v>
      </c>
      <c r="U31" s="194">
        <f>T31/T30</f>
        <v/>
      </c>
      <c r="V31" s="171" t="n">
        <v>17344</v>
      </c>
      <c r="W31" s="194">
        <f>V31/V30</f>
        <v/>
      </c>
      <c r="X31" s="171" t="n">
        <v>16176</v>
      </c>
      <c r="Y31" s="194">
        <f>X31/X30</f>
        <v/>
      </c>
      <c r="Z31" s="171" t="n">
        <v>12871</v>
      </c>
      <c r="AA31" s="194">
        <f>Z31/Z30</f>
        <v/>
      </c>
      <c r="AB31" s="171" t="n">
        <v>20933</v>
      </c>
      <c r="AC31" s="194">
        <f>AB31/AB30</f>
        <v/>
      </c>
      <c r="AD31" s="171" t="n">
        <v>26366</v>
      </c>
      <c r="AE31" s="194">
        <f>AD31/AD30</f>
        <v/>
      </c>
      <c r="AF31" s="171" t="n">
        <v>26366</v>
      </c>
      <c r="AG31" s="194">
        <f>AF31/AF30</f>
        <v/>
      </c>
      <c r="AH31" s="171" t="n">
        <v>26366</v>
      </c>
      <c r="AI31" s="194">
        <f>AH31/AH30</f>
        <v/>
      </c>
      <c r="AJ31" s="171" t="n">
        <v>26366</v>
      </c>
      <c r="AK31" s="194">
        <f>AJ31/AJ30</f>
        <v/>
      </c>
      <c r="AL31" s="171" t="n">
        <v>11427</v>
      </c>
      <c r="AM31" s="194">
        <f>AL31/AL30</f>
        <v/>
      </c>
      <c r="AN31" s="171" t="n">
        <v>11427</v>
      </c>
      <c r="AO31" s="194">
        <f>AN31/AN30</f>
        <v/>
      </c>
      <c r="AP31" s="171" t="n">
        <v>13973</v>
      </c>
      <c r="AQ31" s="194">
        <f>AP31/AP30</f>
        <v/>
      </c>
      <c r="AR31" s="171" t="n">
        <v>13083</v>
      </c>
      <c r="AS31" s="194">
        <f>AR31/AR30</f>
        <v/>
      </c>
      <c r="AT31" s="171" t="n">
        <v>10889</v>
      </c>
      <c r="AU31" s="194">
        <f>AT31/AT30</f>
        <v/>
      </c>
      <c r="AV31" s="171" t="n">
        <v>10620</v>
      </c>
      <c r="AW31" s="194">
        <f>AV31/AV30</f>
        <v/>
      </c>
      <c r="AX31" s="171" t="n">
        <v>12855</v>
      </c>
      <c r="AY31" s="194">
        <f>AX31/AX30</f>
        <v/>
      </c>
      <c r="AZ31" s="171" t="n">
        <v>10243</v>
      </c>
      <c r="BA31" s="194">
        <f>AZ31/AZ30</f>
        <v/>
      </c>
      <c r="BB31" s="171" t="n">
        <v>10243</v>
      </c>
      <c r="BC31" s="194">
        <f>BB31/BB30</f>
        <v/>
      </c>
      <c r="BD31" s="171" t="n">
        <v>10243</v>
      </c>
      <c r="BE31" s="194">
        <f>BD31/BD30</f>
        <v/>
      </c>
      <c r="BF31" s="171" t="n">
        <v>10243</v>
      </c>
      <c r="BG31" s="194">
        <f>BF31/BF30</f>
        <v/>
      </c>
      <c r="BH31" s="171" t="n"/>
      <c r="BI31" s="194">
        <f>BH31/BH30</f>
        <v/>
      </c>
      <c r="BJ31" s="171" t="n"/>
      <c r="BK31" s="194">
        <f>BJ31/BJ30</f>
        <v/>
      </c>
      <c r="BL31" s="169">
        <f>AVERAGE(B31,D31,F31,H31,J31,L31,N31,P31,R31,T31,V31,X31,Z31,AB31,AD31,AF31,AH31,AJ31,AL31,AN31,AP31,AR31,AT31,AV31,AX31,AZ31,BB31,BD31,BF31,BH31,BJ31)</f>
        <v/>
      </c>
      <c r="BM31" s="172">
        <f>BL31/BL30</f>
        <v/>
      </c>
      <c r="BN31" s="169">
        <f>SUM(B31,D31,F31,H31,J31,L31,N31,P31,R31,T31,V31,X31,Z31,AB31,AD31,AF31,AH31,AJ31,AL31,AN31,AP31,AR31,AT31,AV31,AX31,AZ31,BB31,BD31,BF31,BH31,BJ31)</f>
        <v/>
      </c>
      <c r="BO31" s="156" t="n"/>
    </row>
    <row r="32">
      <c r="A32" s="165" t="inlineStr">
        <is>
          <t>Нажал кнопку "Проверить код"</t>
        </is>
      </c>
      <c r="B32" s="171" t="n">
        <v>10148</v>
      </c>
      <c r="C32" s="194">
        <f>B32/B30</f>
        <v/>
      </c>
      <c r="D32" s="171" t="n">
        <v>10256</v>
      </c>
      <c r="E32" s="194">
        <f>D32/D30</f>
        <v/>
      </c>
      <c r="F32" s="171" t="n">
        <v>11180</v>
      </c>
      <c r="G32" s="194">
        <f>F32/F30</f>
        <v/>
      </c>
      <c r="H32" s="171" t="n">
        <v>10081</v>
      </c>
      <c r="I32" s="194">
        <f>H32/H30</f>
        <v/>
      </c>
      <c r="J32" s="171" t="n">
        <v>13146</v>
      </c>
      <c r="K32" s="194">
        <f>J32/J30</f>
        <v/>
      </c>
      <c r="L32" s="171" t="n">
        <v>8691</v>
      </c>
      <c r="M32" s="194">
        <f>L32/L30</f>
        <v/>
      </c>
      <c r="N32" s="171" t="n">
        <v>9785</v>
      </c>
      <c r="O32" s="194">
        <f>N32/N30</f>
        <v/>
      </c>
      <c r="P32" s="171" t="n">
        <v>6660</v>
      </c>
      <c r="Q32" s="194">
        <f>P32/P30</f>
        <v/>
      </c>
      <c r="R32" s="171" t="n">
        <v>13228</v>
      </c>
      <c r="S32" s="194">
        <f>R32/R30</f>
        <v/>
      </c>
      <c r="T32" s="171" t="n">
        <v>18472</v>
      </c>
      <c r="U32" s="194">
        <f>T32/T30</f>
        <v/>
      </c>
      <c r="V32" s="171" t="n">
        <v>17230</v>
      </c>
      <c r="W32" s="194">
        <f>V32/V30</f>
        <v/>
      </c>
      <c r="X32" s="171" t="n">
        <v>16072</v>
      </c>
      <c r="Y32" s="194">
        <f>X32/X30</f>
        <v/>
      </c>
      <c r="Z32" s="171" t="n">
        <v>12797</v>
      </c>
      <c r="AA32" s="194">
        <f>Z32/Z30</f>
        <v/>
      </c>
      <c r="AB32" s="171" t="n">
        <v>20816</v>
      </c>
      <c r="AC32" s="194">
        <f>AB32/AB30</f>
        <v/>
      </c>
      <c r="AD32" s="171" t="n">
        <v>26205</v>
      </c>
      <c r="AE32" s="194">
        <f>AD32/AD30</f>
        <v/>
      </c>
      <c r="AF32" s="171" t="n">
        <v>26205</v>
      </c>
      <c r="AG32" s="194">
        <f>AF32/AF30</f>
        <v/>
      </c>
      <c r="AH32" s="171" t="n">
        <v>26205</v>
      </c>
      <c r="AI32" s="194">
        <f>AH32/AH30</f>
        <v/>
      </c>
      <c r="AJ32" s="171" t="n">
        <v>26205</v>
      </c>
      <c r="AK32" s="194">
        <f>AJ32/AJ30</f>
        <v/>
      </c>
      <c r="AL32" s="171" t="n">
        <v>11359</v>
      </c>
      <c r="AM32" s="194">
        <f>AL32/AL30</f>
        <v/>
      </c>
      <c r="AN32" s="171" t="n">
        <v>11359</v>
      </c>
      <c r="AO32" s="194">
        <f>AN32/AN30</f>
        <v/>
      </c>
      <c r="AP32" s="171" t="n">
        <v>13877</v>
      </c>
      <c r="AQ32" s="194">
        <f>AP32/AP30</f>
        <v/>
      </c>
      <c r="AR32" s="198" t="n">
        <v>13001</v>
      </c>
      <c r="AS32" s="194">
        <f>AR32/AR30</f>
        <v/>
      </c>
      <c r="AT32" s="171" t="n">
        <v>10762</v>
      </c>
      <c r="AU32" s="194">
        <f>AT32/AT30</f>
        <v/>
      </c>
      <c r="AV32" s="171" t="n">
        <v>10223</v>
      </c>
      <c r="AW32" s="194">
        <f>AV32/AV30</f>
        <v/>
      </c>
      <c r="AX32" s="171" t="n">
        <v>12409</v>
      </c>
      <c r="AY32" s="194">
        <f>AX32/AX30</f>
        <v/>
      </c>
      <c r="AZ32" s="171" t="n">
        <v>9829</v>
      </c>
      <c r="BA32" s="194">
        <f>AZ32/AZ30</f>
        <v/>
      </c>
      <c r="BB32" s="171" t="n">
        <v>9829</v>
      </c>
      <c r="BC32" s="194">
        <f>BB32/BB30</f>
        <v/>
      </c>
      <c r="BD32" s="171" t="n">
        <v>9829</v>
      </c>
      <c r="BE32" s="194">
        <f>BD32/BD30</f>
        <v/>
      </c>
      <c r="BF32" s="171" t="n">
        <v>9829</v>
      </c>
      <c r="BG32" s="194">
        <f>BF32/BF30</f>
        <v/>
      </c>
      <c r="BH32" s="171" t="n"/>
      <c r="BI32" s="194">
        <f>BH32/BH30</f>
        <v/>
      </c>
      <c r="BJ32" s="171" t="n"/>
      <c r="BK32" s="194">
        <f>BJ32/BJ30</f>
        <v/>
      </c>
      <c r="BL32" s="169">
        <f>AVERAGE(B32,D32,F32,H32,J32,L32,N32,P32,R32,T32,V32,X32,Z32,AB32,AD32,AF32,AH32,AJ32,AL32,AN32,AP32,AR32,AT32,AV32,AX32,AZ32,BB32,BD32,BF32,BH32,BJ32)</f>
        <v/>
      </c>
      <c r="BM32" s="172">
        <f>BL32/BL30</f>
        <v/>
      </c>
      <c r="BN32" s="169">
        <f>SUM(B32,D32,F32,H32,J32,L32,N32,P32,R32,T32,V32,X32,Z32,AB32,AD32,AF32,AH32,AJ32,AL32,AN32,AP32,AR32,AT32,AV32,AX32,AZ32,BB32,BD32,BF32,BH32,BJ32)</f>
        <v/>
      </c>
      <c r="BO32" s="156" t="n"/>
    </row>
    <row r="33" ht="15.75" customHeight="1" thickBot="1">
      <c r="A33" s="201" t="inlineStr">
        <is>
          <t>Код принят сервером</t>
        </is>
      </c>
      <c r="B33" s="202" t="n">
        <v>9608</v>
      </c>
      <c r="C33" s="194">
        <f>B33/B30</f>
        <v/>
      </c>
      <c r="D33" s="202" t="n">
        <v>9642</v>
      </c>
      <c r="E33" s="194">
        <f>D33/D30</f>
        <v/>
      </c>
      <c r="F33" s="202" t="n">
        <v>10628</v>
      </c>
      <c r="G33" s="194">
        <f>F33/F30</f>
        <v/>
      </c>
      <c r="H33" s="202" t="n">
        <v>9537</v>
      </c>
      <c r="I33" s="194">
        <f>H33/H30</f>
        <v/>
      </c>
      <c r="J33" s="202" t="n">
        <v>12595</v>
      </c>
      <c r="K33" s="194">
        <f>J33/J30</f>
        <v/>
      </c>
      <c r="L33" s="202" t="n">
        <v>8108</v>
      </c>
      <c r="M33" s="194">
        <f>L33/L30</f>
        <v/>
      </c>
      <c r="N33" s="202" t="n">
        <v>9194</v>
      </c>
      <c r="O33" s="194">
        <f>N33/N30</f>
        <v/>
      </c>
      <c r="P33" s="202" t="n">
        <v>6104</v>
      </c>
      <c r="Q33" s="194">
        <f>P33/P30</f>
        <v/>
      </c>
      <c r="R33" s="202" t="n">
        <v>12508</v>
      </c>
      <c r="S33" s="194">
        <f>R33/R30</f>
        <v/>
      </c>
      <c r="T33" s="202" t="n">
        <v>17815</v>
      </c>
      <c r="U33" s="194">
        <f>T33/T30</f>
        <v/>
      </c>
      <c r="V33" s="202" t="n">
        <v>16473</v>
      </c>
      <c r="W33" s="194">
        <f>V33/V30</f>
        <v/>
      </c>
      <c r="X33" s="202" t="n">
        <v>15327</v>
      </c>
      <c r="Y33" s="194">
        <f>X33/X30</f>
        <v/>
      </c>
      <c r="Z33" s="202" t="n">
        <v>12120</v>
      </c>
      <c r="AA33" s="194">
        <f>Z33/Z30</f>
        <v/>
      </c>
      <c r="AB33" s="202" t="n">
        <v>19796</v>
      </c>
      <c r="AC33" s="194">
        <f>AB33/AB30</f>
        <v/>
      </c>
      <c r="AD33" s="202" t="n">
        <v>24959</v>
      </c>
      <c r="AE33" s="194">
        <f>AD33/AD30</f>
        <v/>
      </c>
      <c r="AF33" s="202" t="n">
        <v>24959</v>
      </c>
      <c r="AG33" s="194">
        <f>AF33/AF30</f>
        <v/>
      </c>
      <c r="AH33" s="202" t="n">
        <v>24959</v>
      </c>
      <c r="AI33" s="194">
        <f>AH33/AH30</f>
        <v/>
      </c>
      <c r="AJ33" s="202" t="n">
        <v>24959</v>
      </c>
      <c r="AK33" s="194">
        <f>AJ33/AJ30</f>
        <v/>
      </c>
      <c r="AL33" s="202" t="n">
        <v>10391</v>
      </c>
      <c r="AM33" s="194">
        <f>AL33/AL30</f>
        <v/>
      </c>
      <c r="AN33" s="202" t="n">
        <v>10391</v>
      </c>
      <c r="AO33" s="194">
        <f>AN33/AN30</f>
        <v/>
      </c>
      <c r="AP33" s="202" t="n">
        <v>12847</v>
      </c>
      <c r="AQ33" s="194">
        <f>AP33/AP30</f>
        <v/>
      </c>
      <c r="AR33" s="203" t="n">
        <v>12040</v>
      </c>
      <c r="AS33" s="194">
        <f>AR33/AR30</f>
        <v/>
      </c>
      <c r="AT33" s="202" t="n">
        <v>9971</v>
      </c>
      <c r="AU33" s="194">
        <f>AT33/AT30</f>
        <v/>
      </c>
      <c r="AV33" s="202" t="n">
        <v>9448</v>
      </c>
      <c r="AW33" s="194">
        <f>AV33/AV30</f>
        <v/>
      </c>
      <c r="AX33" s="202" t="n">
        <v>11626</v>
      </c>
      <c r="AY33" s="194">
        <f>AX33/AX30</f>
        <v/>
      </c>
      <c r="AZ33" s="202" t="n">
        <v>9083</v>
      </c>
      <c r="BA33" s="194">
        <f>AZ33/AZ30</f>
        <v/>
      </c>
      <c r="BB33" s="202" t="n">
        <v>9083</v>
      </c>
      <c r="BC33" s="194">
        <f>BB33/BB30</f>
        <v/>
      </c>
      <c r="BD33" s="202" t="n">
        <v>9083</v>
      </c>
      <c r="BE33" s="194">
        <f>BD33/BD30</f>
        <v/>
      </c>
      <c r="BF33" s="202" t="n">
        <v>9083</v>
      </c>
      <c r="BG33" s="194">
        <f>BF33/BF30</f>
        <v/>
      </c>
      <c r="BH33" s="202" t="n"/>
      <c r="BI33" s="194">
        <f>BH33/BH30</f>
        <v/>
      </c>
      <c r="BJ33" s="202" t="n"/>
      <c r="BK33" s="194">
        <f>BJ33/BJ30</f>
        <v/>
      </c>
      <c r="BL33" s="169">
        <f>AVERAGE(B33,D33,F33,H33,J33,L33,N33,P33,R33,T33,V33,X33,Z33,AB33,AD33,AF33,AH33,AJ33,AL33,AN33,AP33,AR33,AT33,AV33,AX33,AZ33,BB33,BD33,BF33,BH33,BJ33)</f>
        <v/>
      </c>
      <c r="BM33" s="172">
        <f>BL33/BL30</f>
        <v/>
      </c>
      <c r="BN33" s="169">
        <f>SUM(B33,D33,F33,H33,J33,L33,N33,P33,R33,T33,V33,X33,Z33,AB33,AD33,AF33,AH33,AJ33,AL33,AN33,AP33,AR33,AT33,AV33,AX33,AZ33,BB33,BD33,BF33,BH33,BJ33)</f>
        <v/>
      </c>
      <c r="BO33" s="156" t="n"/>
    </row>
    <row r="34" ht="15.75" customHeight="1" thickBot="1">
      <c r="A34" s="181" t="inlineStr">
        <is>
          <t>Сменить телефон (клик в кнопку ЛК =100%)</t>
        </is>
      </c>
      <c r="B34" s="182" t="n">
        <v>227</v>
      </c>
      <c r="C34" s="183">
        <f>B34/B6</f>
        <v/>
      </c>
      <c r="D34" s="182" t="n">
        <v>244</v>
      </c>
      <c r="E34" s="183">
        <f>D34/D6</f>
        <v/>
      </c>
      <c r="F34" s="182" t="n">
        <v>407</v>
      </c>
      <c r="G34" s="183">
        <f>F34/F6</f>
        <v/>
      </c>
      <c r="H34" s="182" t="n">
        <v>385</v>
      </c>
      <c r="I34" s="183">
        <f>H34/H6</f>
        <v/>
      </c>
      <c r="J34" s="182" t="n">
        <v>349</v>
      </c>
      <c r="K34" s="183">
        <f>J34/J6</f>
        <v/>
      </c>
      <c r="L34" s="182" t="n">
        <v>266</v>
      </c>
      <c r="M34" s="183">
        <f>L34/L6</f>
        <v/>
      </c>
      <c r="N34" s="182" t="n">
        <v>414</v>
      </c>
      <c r="O34" s="183">
        <f>N34/N6</f>
        <v/>
      </c>
      <c r="P34" s="182" t="n">
        <v>222</v>
      </c>
      <c r="Q34" s="183">
        <f>P34/P6</f>
        <v/>
      </c>
      <c r="R34" s="182" t="n">
        <v>416</v>
      </c>
      <c r="S34" s="183">
        <f>R34/R6</f>
        <v/>
      </c>
      <c r="T34" s="182" t="n">
        <v>678</v>
      </c>
      <c r="U34" s="183">
        <f>T34/T6</f>
        <v/>
      </c>
      <c r="V34" s="182" t="n">
        <v>1090</v>
      </c>
      <c r="W34" s="183">
        <f>V34/V6</f>
        <v/>
      </c>
      <c r="X34" s="182" t="n">
        <v>407</v>
      </c>
      <c r="Y34" s="183">
        <f>X34/X6</f>
        <v/>
      </c>
      <c r="Z34" s="182" t="n">
        <v>264</v>
      </c>
      <c r="AA34" s="183">
        <f>Z34/Z6</f>
        <v/>
      </c>
      <c r="AB34" s="182" t="n">
        <v>403</v>
      </c>
      <c r="AC34" s="183">
        <f>AB34/AB6</f>
        <v/>
      </c>
      <c r="AD34" s="182" t="n">
        <v>550</v>
      </c>
      <c r="AE34" s="183">
        <f>AD34/AD6</f>
        <v/>
      </c>
      <c r="AF34" s="182" t="n">
        <v>550</v>
      </c>
      <c r="AG34" s="183">
        <f>AF34/AF6</f>
        <v/>
      </c>
      <c r="AH34" s="182" t="n">
        <v>550</v>
      </c>
      <c r="AI34" s="183">
        <f>AH34/AH6</f>
        <v/>
      </c>
      <c r="AJ34" s="182" t="n">
        <v>550</v>
      </c>
      <c r="AK34" s="183">
        <f>AJ34/AJ6</f>
        <v/>
      </c>
      <c r="AL34" s="182" t="n">
        <v>240</v>
      </c>
      <c r="AM34" s="183">
        <f>AL34/AL6</f>
        <v/>
      </c>
      <c r="AN34" s="182" t="n">
        <v>240</v>
      </c>
      <c r="AO34" s="183">
        <f>AN34/AN6</f>
        <v/>
      </c>
      <c r="AP34" s="182" t="n">
        <v>317</v>
      </c>
      <c r="AQ34" s="183">
        <f>AP34/AP6</f>
        <v/>
      </c>
      <c r="AR34" s="182" t="n">
        <v>307</v>
      </c>
      <c r="AS34" s="183">
        <f>AR34/AR6</f>
        <v/>
      </c>
      <c r="AT34" s="182" t="n">
        <v>285</v>
      </c>
      <c r="AU34" s="183">
        <f>AT34/AT6</f>
        <v/>
      </c>
      <c r="AV34" s="182" t="n">
        <v>321</v>
      </c>
      <c r="AW34" s="183">
        <f>AV34/AV6</f>
        <v/>
      </c>
      <c r="AX34" s="182" t="n">
        <v>248</v>
      </c>
      <c r="AY34" s="183">
        <f>AX34/AX6</f>
        <v/>
      </c>
      <c r="AZ34" s="182" t="n">
        <v>223</v>
      </c>
      <c r="BA34" s="183">
        <f>AZ34/AZ6</f>
        <v/>
      </c>
      <c r="BB34" s="182" t="n">
        <v>223</v>
      </c>
      <c r="BC34" s="183">
        <f>BB34/BB6</f>
        <v/>
      </c>
      <c r="BD34" s="182" t="n">
        <v>223</v>
      </c>
      <c r="BE34" s="183">
        <f>BD34/BD6</f>
        <v/>
      </c>
      <c r="BF34" s="182" t="n">
        <v>223</v>
      </c>
      <c r="BG34" s="183">
        <f>BF34/BF6</f>
        <v/>
      </c>
      <c r="BH34" s="182" t="n"/>
      <c r="BI34" s="183">
        <f>BH34/BH6</f>
        <v/>
      </c>
      <c r="BJ34" s="182" t="n"/>
      <c r="BK34" s="183">
        <f>BJ34/BJ6</f>
        <v/>
      </c>
      <c r="BL34" s="199">
        <f>AVERAGE(B34,D34,F34,H34,J34,L34,N34,P34,R34,T34,V34,X34,Z34,AB34,AD34,AF34,AH34,AJ34,AL34,AN34,AP34,AR34,AT34,AV34,AX34,AZ34,BB34,BD34,BF34,BH34,BJ34)</f>
        <v/>
      </c>
      <c r="BM34" s="204">
        <f>BL34/BL6</f>
        <v/>
      </c>
      <c r="BN34" s="199">
        <f>SUM(B34,D34,F34,H34,J34,L34,N34,P34,R34,T34,V34,X34,Z34,AB34,AD34,AF34,AH34,AJ34,AL34,AN34,AP34,AR34,AT34,AV34,AX34,AZ34,BB34,BD34,BF34,BH34,BJ34)</f>
        <v/>
      </c>
      <c r="BO34" s="156" t="n"/>
    </row>
    <row r="35" ht="15.75" customHeight="1" thickBot="1">
      <c r="A35" s="205" t="inlineStr">
        <is>
          <t>Заявка из авторизации  (мы незнакомы = 100%)</t>
        </is>
      </c>
      <c r="B35" s="206" t="n">
        <v>1</v>
      </c>
      <c r="C35" s="207">
        <f>B35/#REF!</f>
        <v/>
      </c>
      <c r="D35" s="206" t="n"/>
      <c r="E35" s="207">
        <f>D35/#REF!</f>
        <v/>
      </c>
      <c r="F35" s="206" t="n"/>
      <c r="G35" s="207">
        <f>F35/#REF!</f>
        <v/>
      </c>
      <c r="H35" s="206" t="n"/>
      <c r="I35" s="207">
        <f>H35/#REF!</f>
        <v/>
      </c>
      <c r="J35" s="206" t="n"/>
      <c r="K35" s="207">
        <f>J35/#REF!</f>
        <v/>
      </c>
      <c r="L35" s="206" t="n"/>
      <c r="M35" s="207">
        <f>L35/#REF!</f>
        <v/>
      </c>
      <c r="N35" s="206" t="n"/>
      <c r="O35" s="207">
        <f>N35/#REF!</f>
        <v/>
      </c>
      <c r="P35" s="206" t="n"/>
      <c r="Q35" s="207">
        <f>P35/#REF!</f>
        <v/>
      </c>
      <c r="R35" s="206" t="n"/>
      <c r="S35" s="207">
        <f>R35/#REF!</f>
        <v/>
      </c>
      <c r="T35" s="206" t="n"/>
      <c r="U35" s="207">
        <f>T35/#REF!</f>
        <v/>
      </c>
      <c r="V35" s="206" t="n"/>
      <c r="W35" s="207">
        <f>V35/#REF!</f>
        <v/>
      </c>
      <c r="X35" s="206" t="n"/>
      <c r="Y35" s="207">
        <f>X35/#REF!</f>
        <v/>
      </c>
      <c r="Z35" s="206" t="n"/>
      <c r="AA35" s="207">
        <f>Z35/#REF!</f>
        <v/>
      </c>
      <c r="AB35" s="206" t="n"/>
      <c r="AC35" s="207">
        <f>AB35/#REF!</f>
        <v/>
      </c>
      <c r="AD35" s="206" t="n"/>
      <c r="AE35" s="207">
        <f>AD35/#REF!</f>
        <v/>
      </c>
      <c r="AF35" s="206" t="n"/>
      <c r="AG35" s="207">
        <f>AF35/#REF!</f>
        <v/>
      </c>
      <c r="AH35" s="206" t="n"/>
      <c r="AI35" s="207">
        <f>AH35/#REF!</f>
        <v/>
      </c>
      <c r="AJ35" s="206" t="n"/>
      <c r="AK35" s="207">
        <f>AJ35/#REF!</f>
        <v/>
      </c>
      <c r="AL35" s="206" t="n"/>
      <c r="AM35" s="207">
        <f>AL35/#REF!</f>
        <v/>
      </c>
      <c r="AN35" s="206" t="n"/>
      <c r="AO35" s="207">
        <f>AN35/#REF!</f>
        <v/>
      </c>
      <c r="AP35" s="206" t="n"/>
      <c r="AQ35" s="207">
        <f>AP35/#REF!</f>
        <v/>
      </c>
      <c r="AR35" s="206" t="n"/>
      <c r="AS35" s="207">
        <f>AR35/#REF!</f>
        <v/>
      </c>
      <c r="AT35" s="206" t="n"/>
      <c r="AU35" s="207">
        <f>AT35/#REF!</f>
        <v/>
      </c>
      <c r="AV35" s="206" t="n"/>
      <c r="AW35" s="207">
        <f>AV35/#REF!</f>
        <v/>
      </c>
      <c r="AX35" s="206" t="n"/>
      <c r="AY35" s="207">
        <f>AX35/#REF!</f>
        <v/>
      </c>
      <c r="AZ35" s="206" t="n"/>
      <c r="BA35" s="207">
        <f>AZ35/#REF!</f>
        <v/>
      </c>
      <c r="BB35" s="206" t="n"/>
      <c r="BC35" s="207">
        <f>BB35/#REF!</f>
        <v/>
      </c>
      <c r="BD35" s="206" t="n"/>
      <c r="BE35" s="207">
        <f>BD35/#REF!</f>
        <v/>
      </c>
      <c r="BF35" s="206" t="n"/>
      <c r="BG35" s="207">
        <f>BF35/#REF!</f>
        <v/>
      </c>
      <c r="BH35" s="206" t="n"/>
      <c r="BI35" s="207">
        <f>BH35/#REF!</f>
        <v/>
      </c>
      <c r="BJ35" s="206" t="n"/>
      <c r="BK35" s="207">
        <f>BJ35/#REF!</f>
        <v/>
      </c>
      <c r="BL35" s="169">
        <f>AVERAGE(B35,D35,F35,H35,J35,L35,N35,P35,R35,T35,V35,X35,Z35,AB35,AD35,AF35,AH35,AJ35,AL35,AN35,AP35,AR35,AT35,AV35,AX35,AZ35,BB35,BD35,BF35,BH35,BJ35)</f>
        <v/>
      </c>
      <c r="BM35" s="208">
        <f>BL35/#REF!</f>
        <v/>
      </c>
      <c r="BN35" s="169">
        <f>SUM(B35,D35,F35,H35,J35,L35,N35,P35,R35,T35,V35,X35,Z35,AB35,AD35,AF35,AH35,AJ35,AL35,AN35,AP35,AR35,AT35,AV35,AX35,AZ35,BB35,BD35,BF35,BH35,BJ35)</f>
        <v/>
      </c>
      <c r="BO35" s="156" t="n"/>
    </row>
    <row r="36" ht="15.75" customHeight="1" thickBot="1">
      <c r="A36" s="181" t="inlineStr">
        <is>
          <t>СМС в авторизации повторная (100% — клик в кнопку ЛК)</t>
        </is>
      </c>
      <c r="B36" s="182" t="n">
        <v>323</v>
      </c>
      <c r="C36" s="183">
        <f>B36/B6</f>
        <v/>
      </c>
      <c r="D36" s="182" t="n">
        <v>421</v>
      </c>
      <c r="E36" s="183">
        <f>D36/D6</f>
        <v/>
      </c>
      <c r="F36" s="182" t="n">
        <v>1020</v>
      </c>
      <c r="G36" s="183">
        <f>F36/F6</f>
        <v/>
      </c>
      <c r="H36" s="182" t="n">
        <v>1136</v>
      </c>
      <c r="I36" s="183">
        <f>H36/H6</f>
        <v/>
      </c>
      <c r="J36" s="182" t="n">
        <v>757</v>
      </c>
      <c r="K36" s="183">
        <f>J36/J6</f>
        <v/>
      </c>
      <c r="L36" s="182" t="n">
        <v>598</v>
      </c>
      <c r="M36" s="183">
        <f>L36/L6</f>
        <v/>
      </c>
      <c r="N36" s="182" t="n">
        <v>1060</v>
      </c>
      <c r="O36" s="183">
        <f>N36/N6</f>
        <v/>
      </c>
      <c r="P36" s="182" t="n">
        <v>477</v>
      </c>
      <c r="Q36" s="183">
        <f>P36/P6</f>
        <v/>
      </c>
      <c r="R36" s="182" t="n">
        <v>688</v>
      </c>
      <c r="S36" s="183">
        <f>R36/R6</f>
        <v/>
      </c>
      <c r="T36" s="182" t="n">
        <v>1805</v>
      </c>
      <c r="U36" s="183">
        <f>T36/T6</f>
        <v/>
      </c>
      <c r="V36" s="182" t="n">
        <v>4227</v>
      </c>
      <c r="W36" s="183">
        <f>V36/V6</f>
        <v/>
      </c>
      <c r="X36" s="182" t="n">
        <v>995</v>
      </c>
      <c r="Y36" s="183">
        <f>X36/X6</f>
        <v/>
      </c>
      <c r="Z36" s="182" t="n">
        <v>367</v>
      </c>
      <c r="AA36" s="183">
        <f>Z36/Z6</f>
        <v/>
      </c>
      <c r="AB36" s="182" t="n">
        <v>686</v>
      </c>
      <c r="AC36" s="183">
        <f>AB36/AB6</f>
        <v/>
      </c>
      <c r="AD36" s="182" t="n">
        <v>794</v>
      </c>
      <c r="AE36" s="183">
        <f>AD36/AD6</f>
        <v/>
      </c>
      <c r="AF36" s="182" t="n">
        <v>794</v>
      </c>
      <c r="AG36" s="183">
        <f>AF36/AF6</f>
        <v/>
      </c>
      <c r="AH36" s="182" t="n">
        <v>794</v>
      </c>
      <c r="AI36" s="183">
        <f>AH36/AH6</f>
        <v/>
      </c>
      <c r="AJ36" s="182" t="n">
        <v>794</v>
      </c>
      <c r="AK36" s="183">
        <f>AJ36/AJ6</f>
        <v/>
      </c>
      <c r="AL36" s="182" t="n">
        <v>302</v>
      </c>
      <c r="AM36" s="183">
        <f>AL36/AL6</f>
        <v/>
      </c>
      <c r="AN36" s="182" t="n">
        <v>302</v>
      </c>
      <c r="AO36" s="183">
        <f>AN36/AN6</f>
        <v/>
      </c>
      <c r="AP36" s="182" t="n">
        <v>452</v>
      </c>
      <c r="AQ36" s="183">
        <f>AP36/AP6</f>
        <v/>
      </c>
      <c r="AR36" s="182" t="n">
        <v>403</v>
      </c>
      <c r="AS36" s="183">
        <f>AR36/AR6</f>
        <v/>
      </c>
      <c r="AT36" s="182" t="n">
        <v>388</v>
      </c>
      <c r="AU36" s="183">
        <f>AT36/AT6</f>
        <v/>
      </c>
      <c r="AV36" s="182" t="n">
        <v>627</v>
      </c>
      <c r="AW36" s="183">
        <f>AV36/AV6</f>
        <v/>
      </c>
      <c r="AX36" s="182" t="n">
        <v>337</v>
      </c>
      <c r="AY36" s="183">
        <f>AX36/AX6</f>
        <v/>
      </c>
      <c r="AZ36" s="182" t="n">
        <v>286</v>
      </c>
      <c r="BA36" s="183">
        <f>AZ36/AZ6</f>
        <v/>
      </c>
      <c r="BB36" s="182" t="n">
        <v>286</v>
      </c>
      <c r="BC36" s="183">
        <f>BB36/BB6</f>
        <v/>
      </c>
      <c r="BD36" s="182" t="n">
        <v>286</v>
      </c>
      <c r="BE36" s="183">
        <f>BD36/BD6</f>
        <v/>
      </c>
      <c r="BF36" s="182" t="n">
        <v>285</v>
      </c>
      <c r="BG36" s="183">
        <f>BF36/BF6</f>
        <v/>
      </c>
      <c r="BH36" s="182" t="n"/>
      <c r="BI36" s="183">
        <f>BH36/BH6</f>
        <v/>
      </c>
      <c r="BJ36" s="182" t="n"/>
      <c r="BK36" s="183">
        <f>BJ36/BJ6</f>
        <v/>
      </c>
      <c r="BL36" s="199">
        <f>AVERAGE(B36,D36,F36,H36,J36,L36,N36,P36,R36,T36,V36,X36,Z36,AB36,AD36,AF36,AH36,AJ36,AL36,AN36,AP36,AR36,AT36,AV36,AX36,AZ36,BB36,BD36,BF36,BH36,BJ36)</f>
        <v/>
      </c>
      <c r="BM36" s="200">
        <f>BL36/BL6</f>
        <v/>
      </c>
      <c r="BN36" s="199">
        <f>SUM(B36,D36,F36,H36,J36,L36,N36,P36,R36,T36,V36,X36,Z36,AB36,AD36,AF36,AH36,AJ36,AL36,AN36,AP36,AR36,AT36,AV36,AX36,AZ36,BB36,BD36,BF36,BH36,BJ36)</f>
        <v/>
      </c>
      <c r="BO36" s="156" t="n"/>
    </row>
    <row r="37">
      <c r="A37" s="158" t="inlineStr">
        <is>
          <t>Составная цель «Бронирование в ЛК»</t>
        </is>
      </c>
      <c r="B37" s="173" t="n"/>
      <c r="C37" s="175" t="n"/>
      <c r="D37" s="174" t="n"/>
      <c r="E37" s="175" t="n"/>
      <c r="F37" s="174" t="n"/>
      <c r="G37" s="175" t="n"/>
      <c r="H37" s="174" t="n"/>
      <c r="I37" s="175" t="n"/>
      <c r="J37" s="174" t="n"/>
      <c r="K37" s="175" t="n"/>
      <c r="L37" s="174" t="n"/>
      <c r="M37" s="175" t="n"/>
      <c r="N37" s="174" t="n"/>
      <c r="O37" s="175" t="n"/>
      <c r="P37" s="174" t="n"/>
      <c r="Q37" s="175" t="n"/>
      <c r="R37" s="174" t="n"/>
      <c r="S37" s="175" t="n"/>
      <c r="T37" s="174" t="n"/>
      <c r="U37" s="175" t="n"/>
      <c r="V37" s="174" t="n"/>
      <c r="W37" s="175" t="n"/>
      <c r="X37" s="174" t="n"/>
      <c r="Y37" s="175" t="n"/>
      <c r="Z37" s="174" t="n"/>
      <c r="AA37" s="175" t="n"/>
      <c r="AB37" s="174" t="n"/>
      <c r="AC37" s="175" t="n"/>
      <c r="AD37" s="174" t="n"/>
      <c r="AE37" s="175" t="n"/>
      <c r="AF37" s="174" t="n"/>
      <c r="AG37" s="175" t="n"/>
      <c r="AH37" s="174" t="n"/>
      <c r="AI37" s="175" t="n"/>
      <c r="AJ37" s="174" t="n"/>
      <c r="AK37" s="175" t="n"/>
      <c r="AL37" s="174" t="n"/>
      <c r="AM37" s="175" t="n"/>
      <c r="AN37" s="174" t="n"/>
      <c r="AO37" s="175" t="n"/>
      <c r="AP37" s="174" t="n"/>
      <c r="AQ37" s="175" t="n"/>
      <c r="AR37" s="174" t="n"/>
      <c r="AS37" s="175" t="n"/>
      <c r="AT37" s="174" t="n"/>
      <c r="AU37" s="175" t="n"/>
      <c r="AV37" s="174" t="n"/>
      <c r="AW37" s="175" t="n"/>
      <c r="AX37" s="174" t="n"/>
      <c r="AY37" s="175" t="n"/>
      <c r="AZ37" s="174" t="n"/>
      <c r="BA37" s="175" t="n"/>
      <c r="BB37" s="174" t="n"/>
      <c r="BC37" s="175" t="n"/>
      <c r="BD37" s="174" t="n"/>
      <c r="BE37" s="175" t="n"/>
      <c r="BF37" s="174" t="n"/>
      <c r="BG37" s="175" t="n"/>
      <c r="BH37" s="174" t="n"/>
      <c r="BI37" s="175" t="n"/>
      <c r="BJ37" s="174" t="n"/>
      <c r="BK37" s="175" t="n"/>
      <c r="BL37" s="169" t="n"/>
      <c r="BM37" s="191" t="n"/>
      <c r="BN37" s="169" t="n"/>
      <c r="BO37" s="156" t="n"/>
    </row>
    <row r="38">
      <c r="A38" s="165" t="inlineStr">
        <is>
          <t>Начал бронирование</t>
        </is>
      </c>
      <c r="B38" s="176" t="n">
        <v>142</v>
      </c>
      <c r="C38" s="209">
        <f>B38/B4</f>
        <v/>
      </c>
      <c r="D38" s="171" t="n">
        <v>130</v>
      </c>
      <c r="E38" s="209">
        <f>D38/D4</f>
        <v/>
      </c>
      <c r="F38" s="171" t="n">
        <v>187</v>
      </c>
      <c r="G38" s="209">
        <f>F38/F4</f>
        <v/>
      </c>
      <c r="H38" s="171" t="n">
        <v>102</v>
      </c>
      <c r="I38" s="209">
        <f>H38/H4</f>
        <v/>
      </c>
      <c r="J38" s="171" t="n">
        <v>176</v>
      </c>
      <c r="K38" s="209">
        <f>J38/J4</f>
        <v/>
      </c>
      <c r="L38" s="171" t="n">
        <v>108</v>
      </c>
      <c r="M38" s="209">
        <f>L38/L4</f>
        <v/>
      </c>
      <c r="N38" s="171" t="n">
        <v>96</v>
      </c>
      <c r="O38" s="209">
        <f>N38/N4</f>
        <v/>
      </c>
      <c r="P38" s="171" t="n">
        <v>40</v>
      </c>
      <c r="Q38" s="209">
        <f>P38/P4</f>
        <v/>
      </c>
      <c r="R38" s="171" t="n">
        <v>34</v>
      </c>
      <c r="S38" s="209">
        <f>R38/R4</f>
        <v/>
      </c>
      <c r="T38" s="171" t="n">
        <v>48</v>
      </c>
      <c r="U38" s="209">
        <f>T38/T4</f>
        <v/>
      </c>
      <c r="V38" s="171" t="n">
        <v>885</v>
      </c>
      <c r="W38" s="209">
        <f>V38/V4</f>
        <v/>
      </c>
      <c r="X38" s="171" t="n">
        <v>188</v>
      </c>
      <c r="Y38" s="209">
        <f>X38/X4</f>
        <v/>
      </c>
      <c r="Z38" s="171" t="n">
        <v>104</v>
      </c>
      <c r="AA38" s="209">
        <f>Z38/Z4</f>
        <v/>
      </c>
      <c r="AB38" s="171" t="n">
        <v>49</v>
      </c>
      <c r="AC38" s="209">
        <f>AB38/AB4</f>
        <v/>
      </c>
      <c r="AD38" s="171" t="n">
        <v>53</v>
      </c>
      <c r="AE38" s="209">
        <f>AD38/AD4</f>
        <v/>
      </c>
      <c r="AF38" s="171" t="n">
        <v>53</v>
      </c>
      <c r="AG38" s="209">
        <f>AF38/AF4</f>
        <v/>
      </c>
      <c r="AH38" s="171" t="n">
        <v>53</v>
      </c>
      <c r="AI38" s="209">
        <f>AH38/AH4</f>
        <v/>
      </c>
      <c r="AJ38" s="171" t="n">
        <v>53</v>
      </c>
      <c r="AK38" s="209">
        <f>AJ38/AJ4</f>
        <v/>
      </c>
      <c r="AL38" s="171" t="n">
        <v>109</v>
      </c>
      <c r="AM38" s="209">
        <f>AL38/AL4</f>
        <v/>
      </c>
      <c r="AN38" s="171" t="n">
        <v>109</v>
      </c>
      <c r="AO38" s="209">
        <f>AN38/AN4</f>
        <v/>
      </c>
      <c r="AP38" s="171" t="n">
        <v>111</v>
      </c>
      <c r="AQ38" s="209">
        <f>AP38/AP4</f>
        <v/>
      </c>
      <c r="AR38" s="171" t="n">
        <v>23</v>
      </c>
      <c r="AS38" s="209">
        <f>AR38/AR4</f>
        <v/>
      </c>
      <c r="AT38" s="171" t="n">
        <v>20</v>
      </c>
      <c r="AU38" s="209">
        <f>AT38/AT4</f>
        <v/>
      </c>
      <c r="AV38" s="171" t="n">
        <v>28</v>
      </c>
      <c r="AW38" s="209">
        <f>AV38/AV4</f>
        <v/>
      </c>
      <c r="AX38" s="171" t="n">
        <v>240</v>
      </c>
      <c r="AY38" s="209">
        <f>AX38/AX4</f>
        <v/>
      </c>
      <c r="AZ38" s="171" t="n">
        <v>156</v>
      </c>
      <c r="BA38" s="209">
        <f>AZ38/AZ4</f>
        <v/>
      </c>
      <c r="BB38" s="171" t="n">
        <v>156</v>
      </c>
      <c r="BC38" s="209">
        <f>BB38/BB4</f>
        <v/>
      </c>
      <c r="BD38" s="171" t="n">
        <v>156</v>
      </c>
      <c r="BE38" s="209">
        <f>BD38/BD4</f>
        <v/>
      </c>
      <c r="BF38" s="171" t="n">
        <v>156</v>
      </c>
      <c r="BG38" s="209">
        <f>BF38/BF4</f>
        <v/>
      </c>
      <c r="BH38" s="171" t="n"/>
      <c r="BI38" s="209">
        <f>BH38/BH4</f>
        <v/>
      </c>
      <c r="BJ38" s="171" t="n"/>
      <c r="BK38" s="209">
        <f>BJ38/BJ4</f>
        <v/>
      </c>
      <c r="BL38" s="169">
        <f>AVERAGE(B38,D38,F38,H38,J38,L38,N38,P38,R38,T38,V38,X38,Z38,AB38,AD38,AF38,AH38,AJ38,AL38,AN38,AP38,AR38,AT38,AV38,AX38,AZ38,BB38,BD38,BF38,BH38,BJ38)</f>
        <v/>
      </c>
      <c r="BM38" s="191">
        <f>BL38/BL4</f>
        <v/>
      </c>
      <c r="BN38" s="169">
        <f>SUM(B38,D38,F38,H38,J38,L38,N38,P38,R38,T38,V38,X38,Z38,AB38,AD38,AF38,AH38,AJ38,AL38,AN38,AP38,AR38,AT38,AV38,AX38,AZ38,BB38,BD38,BF38,BH38,BJ38)</f>
        <v/>
      </c>
      <c r="BO38" s="156" t="n"/>
    </row>
    <row r="39">
      <c r="A39" s="165" t="inlineStr">
        <is>
          <t>Заполнил данные бронирования</t>
        </is>
      </c>
      <c r="B39" s="176" t="n">
        <v>87</v>
      </c>
      <c r="C39" s="209">
        <f>B39/B38</f>
        <v/>
      </c>
      <c r="D39" s="171" t="n">
        <v>77</v>
      </c>
      <c r="E39" s="209">
        <f>D39/D38</f>
        <v/>
      </c>
      <c r="F39" s="171" t="n">
        <v>101</v>
      </c>
      <c r="G39" s="209">
        <f>F39/F38</f>
        <v/>
      </c>
      <c r="H39" s="171" t="n">
        <v>58</v>
      </c>
      <c r="I39" s="209">
        <f>H39/H38</f>
        <v/>
      </c>
      <c r="J39" s="171" t="n">
        <v>86</v>
      </c>
      <c r="K39" s="209">
        <f>J39/J38</f>
        <v/>
      </c>
      <c r="L39" s="171" t="n">
        <v>62</v>
      </c>
      <c r="M39" s="209">
        <f>L39/L38</f>
        <v/>
      </c>
      <c r="N39" s="171" t="n">
        <v>44</v>
      </c>
      <c r="O39" s="209">
        <f>N39/N38</f>
        <v/>
      </c>
      <c r="P39" s="171" t="n">
        <v>24</v>
      </c>
      <c r="Q39" s="209">
        <f>P39/P38</f>
        <v/>
      </c>
      <c r="R39" s="171" t="n">
        <v>16</v>
      </c>
      <c r="S39" s="209">
        <f>R39/R38</f>
        <v/>
      </c>
      <c r="T39" s="171" t="n">
        <v>23</v>
      </c>
      <c r="U39" s="209">
        <f>T39/T38</f>
        <v/>
      </c>
      <c r="V39" s="171" t="n">
        <v>548</v>
      </c>
      <c r="W39" s="209">
        <f>V39/V38</f>
        <v/>
      </c>
      <c r="X39" s="171" t="n">
        <v>111</v>
      </c>
      <c r="Y39" s="209">
        <f>X39/X38</f>
        <v/>
      </c>
      <c r="Z39" s="171" t="n">
        <v>58</v>
      </c>
      <c r="AA39" s="209">
        <f>Z39/Z38</f>
        <v/>
      </c>
      <c r="AB39" s="171" t="n">
        <v>32</v>
      </c>
      <c r="AC39" s="209">
        <f>AB39/AB38</f>
        <v/>
      </c>
      <c r="AD39" s="171" t="n">
        <v>32</v>
      </c>
      <c r="AE39" s="209">
        <f>AD39/AD38</f>
        <v/>
      </c>
      <c r="AF39" s="171" t="n">
        <v>32</v>
      </c>
      <c r="AG39" s="209">
        <f>AF39/AF38</f>
        <v/>
      </c>
      <c r="AH39" s="171" t="n">
        <v>32</v>
      </c>
      <c r="AI39" s="209">
        <f>AH39/AH38</f>
        <v/>
      </c>
      <c r="AJ39" s="171" t="n">
        <v>32</v>
      </c>
      <c r="AK39" s="209">
        <f>AJ39/AJ38</f>
        <v/>
      </c>
      <c r="AL39" s="171" t="n">
        <v>60</v>
      </c>
      <c r="AM39" s="209">
        <f>AL39/AL38</f>
        <v/>
      </c>
      <c r="AN39" s="171" t="n">
        <v>60</v>
      </c>
      <c r="AO39" s="209">
        <f>AN39/AN38</f>
        <v/>
      </c>
      <c r="AP39" s="171" t="n">
        <v>61</v>
      </c>
      <c r="AQ39" s="209">
        <f>AP39/AP38</f>
        <v/>
      </c>
      <c r="AR39" s="171" t="n">
        <v>13</v>
      </c>
      <c r="AS39" s="209">
        <f>AR39/AR38</f>
        <v/>
      </c>
      <c r="AT39" s="171" t="n">
        <v>13</v>
      </c>
      <c r="AU39" s="209">
        <f>AT39/AT38</f>
        <v/>
      </c>
      <c r="AV39" s="171" t="n">
        <v>18</v>
      </c>
      <c r="AW39" s="209">
        <f>AV39/AV38</f>
        <v/>
      </c>
      <c r="AX39" s="171" t="n">
        <v>115</v>
      </c>
      <c r="AY39" s="209">
        <f>AX39/AX38</f>
        <v/>
      </c>
      <c r="AZ39" s="171" t="n">
        <v>94</v>
      </c>
      <c r="BA39" s="209">
        <f>AZ39/AZ38</f>
        <v/>
      </c>
      <c r="BB39" s="171" t="n">
        <v>94</v>
      </c>
      <c r="BC39" s="209">
        <f>BB39/BB38</f>
        <v/>
      </c>
      <c r="BD39" s="171" t="n">
        <v>94</v>
      </c>
      <c r="BE39" s="209">
        <f>BD39/BD38</f>
        <v/>
      </c>
      <c r="BF39" s="171" t="n">
        <v>94</v>
      </c>
      <c r="BG39" s="209">
        <f>BF39/BF38</f>
        <v/>
      </c>
      <c r="BH39" s="171" t="n"/>
      <c r="BI39" s="209">
        <f>BH39/BH38</f>
        <v/>
      </c>
      <c r="BJ39" s="171" t="n"/>
      <c r="BK39" s="209">
        <f>BJ39/BJ38</f>
        <v/>
      </c>
      <c r="BL39" s="169">
        <f>AVERAGE(B39,D39,F39,H39,J39,L39,N39,P39,R39,T39,V39,X39,Z39,AB39,AD39,AF39,AH39,AJ39,AL39,AN39,AP39,AR39,AT39,AV39,AX39,AZ39,BB39,BD39,BF39,BH39,BJ39)</f>
        <v/>
      </c>
      <c r="BM39" s="191">
        <f>BL39/BL38</f>
        <v/>
      </c>
      <c r="BN39" s="169">
        <f>SUM(B39,D39,F39,H39,J39,L39,N39,P39,R39,T39,V39,X39,Z39,AB39,AD39,AF39,AH39,AJ39,AL39,AN39,AP39,AR39,AT39,AV39,AX39,AZ39,BB39,BD39,BF39,BH39,BJ39)</f>
        <v/>
      </c>
      <c r="BO39" s="156" t="n"/>
    </row>
    <row r="40" ht="15.75" customHeight="1" thickBot="1">
      <c r="A40" s="165" t="inlineStr">
        <is>
          <t>Успешно забронировался</t>
        </is>
      </c>
      <c r="B40" s="176" t="n">
        <v>82</v>
      </c>
      <c r="C40" s="207">
        <f>B40/B38</f>
        <v/>
      </c>
      <c r="D40" s="171" t="n">
        <v>74</v>
      </c>
      <c r="E40" s="207">
        <f>D40/D38</f>
        <v/>
      </c>
      <c r="F40" s="171" t="n">
        <v>95</v>
      </c>
      <c r="G40" s="207">
        <f>F40/F38</f>
        <v/>
      </c>
      <c r="H40" s="171" t="n">
        <v>54</v>
      </c>
      <c r="I40" s="207">
        <f>H40/H38</f>
        <v/>
      </c>
      <c r="J40" s="171" t="n">
        <v>78</v>
      </c>
      <c r="K40" s="207">
        <f>J40/J38</f>
        <v/>
      </c>
      <c r="L40" s="171" t="n">
        <v>57</v>
      </c>
      <c r="M40" s="207">
        <f>L40/L38</f>
        <v/>
      </c>
      <c r="N40" s="171" t="n">
        <v>41</v>
      </c>
      <c r="O40" s="207">
        <f>N40/N38</f>
        <v/>
      </c>
      <c r="P40" s="171" t="n">
        <v>22</v>
      </c>
      <c r="Q40" s="207">
        <f>P40/P38</f>
        <v/>
      </c>
      <c r="R40" s="171" t="n">
        <v>14</v>
      </c>
      <c r="S40" s="207">
        <f>R40/R38</f>
        <v/>
      </c>
      <c r="T40" s="171" t="n">
        <v>22</v>
      </c>
      <c r="U40" s="207">
        <f>T40/T38</f>
        <v/>
      </c>
      <c r="V40" s="171" t="n">
        <v>530</v>
      </c>
      <c r="W40" s="207">
        <f>V40/V38</f>
        <v/>
      </c>
      <c r="X40" s="171" t="n">
        <v>103</v>
      </c>
      <c r="Y40" s="207">
        <f>X40/X38</f>
        <v/>
      </c>
      <c r="Z40" s="171" t="n">
        <v>55</v>
      </c>
      <c r="AA40" s="207">
        <f>Z40/Z38</f>
        <v/>
      </c>
      <c r="AB40" s="171" t="n">
        <v>28</v>
      </c>
      <c r="AC40" s="207">
        <f>AB40/AB38</f>
        <v/>
      </c>
      <c r="AD40" s="171" t="n">
        <v>26</v>
      </c>
      <c r="AE40" s="207">
        <f>AD40/AD38</f>
        <v/>
      </c>
      <c r="AF40" s="171" t="n">
        <v>26</v>
      </c>
      <c r="AG40" s="207">
        <f>AF40/AF38</f>
        <v/>
      </c>
      <c r="AH40" s="171" t="n">
        <v>26</v>
      </c>
      <c r="AI40" s="207">
        <f>AH40/AH38</f>
        <v/>
      </c>
      <c r="AJ40" s="171" t="n">
        <v>26</v>
      </c>
      <c r="AK40" s="207">
        <f>AJ40/AJ38</f>
        <v/>
      </c>
      <c r="AL40" s="171" t="n">
        <v>55</v>
      </c>
      <c r="AM40" s="207">
        <f>AL40/AL38</f>
        <v/>
      </c>
      <c r="AN40" s="171" t="n">
        <v>55</v>
      </c>
      <c r="AO40" s="207">
        <f>AN40/AN38</f>
        <v/>
      </c>
      <c r="AP40" s="171" t="n">
        <v>54</v>
      </c>
      <c r="AQ40" s="207">
        <f>AP40/AP38</f>
        <v/>
      </c>
      <c r="AR40" s="171" t="n">
        <v>11</v>
      </c>
      <c r="AS40" s="207">
        <f>AR40/AR38</f>
        <v/>
      </c>
      <c r="AT40" s="171" t="n">
        <v>11</v>
      </c>
      <c r="AU40" s="207">
        <f>AT40/AT38</f>
        <v/>
      </c>
      <c r="AV40" s="171" t="n">
        <v>17</v>
      </c>
      <c r="AW40" s="207">
        <f>AV40/AV38</f>
        <v/>
      </c>
      <c r="AX40" s="171" t="n">
        <v>110</v>
      </c>
      <c r="AY40" s="207">
        <f>AX40/AX38</f>
        <v/>
      </c>
      <c r="AZ40" s="171" t="n">
        <v>89</v>
      </c>
      <c r="BA40" s="207">
        <f>AZ40/AZ38</f>
        <v/>
      </c>
      <c r="BB40" s="171" t="n">
        <v>89</v>
      </c>
      <c r="BC40" s="207">
        <f>BB40/BB38</f>
        <v/>
      </c>
      <c r="BD40" s="171" t="n">
        <v>89</v>
      </c>
      <c r="BE40" s="207">
        <f>BD40/BD38</f>
        <v/>
      </c>
      <c r="BF40" s="171" t="n">
        <v>89</v>
      </c>
      <c r="BG40" s="207">
        <f>BF40/BF38</f>
        <v/>
      </c>
      <c r="BH40" s="171" t="n"/>
      <c r="BI40" s="207">
        <f>BH40/BH38</f>
        <v/>
      </c>
      <c r="BJ40" s="171" t="n"/>
      <c r="BK40" s="207">
        <f>BJ40/BJ38</f>
        <v/>
      </c>
      <c r="BL40" s="169">
        <f>AVERAGE(B40,D40,F40,H40,J40,L40,N40,P40,R40,T40,V40,X40,Z40,AB40,AD40,AF40,AH40,AJ40,AL40,AN40,AP40,AR40,AT40,AV40,AX40,AZ40,BB40,BD40,BF40,BH40,BJ40)</f>
        <v/>
      </c>
      <c r="BM40" s="191">
        <f>BL40/BL38</f>
        <v/>
      </c>
      <c r="BN40" s="169">
        <f>SUM(B40,D40,F40,H40,J40,L40,N40,P40,R40,T40,V40,X40,Z40,AB40,AD40,AF40,AH40,AJ40,AL40,AN40,AP40,AR40,AT40,AV40,AX40,AZ40,BB40,BD40,BF40,BH40,BJ40)</f>
        <v/>
      </c>
      <c r="BO40" s="156" t="n"/>
    </row>
    <row r="41">
      <c r="A41" s="158" t="inlineStr">
        <is>
          <t>Составная цель «Отказ от бронирования в ЛК»</t>
        </is>
      </c>
      <c r="B41" s="174" t="n"/>
      <c r="C41" s="167" t="n"/>
      <c r="D41" s="174" t="n"/>
      <c r="E41" s="167" t="n"/>
      <c r="F41" s="174" t="n"/>
      <c r="G41" s="167" t="n"/>
      <c r="H41" s="174" t="n"/>
      <c r="I41" s="167" t="n"/>
      <c r="J41" s="174" t="n"/>
      <c r="K41" s="167" t="n"/>
      <c r="L41" s="174" t="n"/>
      <c r="M41" s="167" t="n"/>
      <c r="N41" s="174" t="n"/>
      <c r="O41" s="167" t="n"/>
      <c r="P41" s="174" t="n"/>
      <c r="Q41" s="167" t="n"/>
      <c r="R41" s="174" t="n"/>
      <c r="S41" s="167" t="n"/>
      <c r="T41" s="174" t="n"/>
      <c r="U41" s="167" t="n"/>
      <c r="V41" s="174" t="n"/>
      <c r="W41" s="167" t="n"/>
      <c r="X41" s="174" t="n"/>
      <c r="Y41" s="167" t="n"/>
      <c r="Z41" s="174" t="n"/>
      <c r="AA41" s="167" t="n"/>
      <c r="AB41" s="174" t="n"/>
      <c r="AC41" s="167" t="n"/>
      <c r="AD41" s="174" t="n"/>
      <c r="AE41" s="167" t="n"/>
      <c r="AF41" s="174" t="n"/>
      <c r="AG41" s="167" t="n"/>
      <c r="AH41" s="174" t="n"/>
      <c r="AI41" s="167" t="n"/>
      <c r="AJ41" s="174" t="n"/>
      <c r="AK41" s="167" t="n"/>
      <c r="AL41" s="174" t="n"/>
      <c r="AM41" s="167" t="n"/>
      <c r="AN41" s="174" t="n"/>
      <c r="AO41" s="167" t="n"/>
      <c r="AP41" s="174" t="n"/>
      <c r="AQ41" s="167" t="n"/>
      <c r="AR41" s="174" t="n"/>
      <c r="AS41" s="167" t="n"/>
      <c r="AT41" s="174" t="n"/>
      <c r="AU41" s="167" t="n"/>
      <c r="AV41" s="174" t="n"/>
      <c r="AW41" s="167" t="n"/>
      <c r="AX41" s="174" t="n"/>
      <c r="AY41" s="167" t="n"/>
      <c r="AZ41" s="174" t="n"/>
      <c r="BA41" s="167" t="n"/>
      <c r="BB41" s="174" t="n"/>
      <c r="BC41" s="167" t="n"/>
      <c r="BD41" s="174" t="n"/>
      <c r="BE41" s="167" t="n"/>
      <c r="BF41" s="174" t="n"/>
      <c r="BG41" s="167" t="n"/>
      <c r="BH41" s="174" t="n"/>
      <c r="BI41" s="167" t="n"/>
      <c r="BJ41" s="174" t="n"/>
      <c r="BK41" s="167" t="n"/>
      <c r="BL41" s="161" t="n"/>
      <c r="BM41" s="210" t="n"/>
      <c r="BN41" s="161" t="n"/>
      <c r="BO41" s="156" t="n"/>
    </row>
    <row r="42">
      <c r="A42" s="165" t="inlineStr">
        <is>
          <t>Нажал кнопку "Нет, спасибо"</t>
        </is>
      </c>
      <c r="B42" s="171" t="n">
        <v>552</v>
      </c>
      <c r="C42" s="167">
        <f>B42/B4</f>
        <v/>
      </c>
      <c r="D42" s="171" t="n">
        <v>476</v>
      </c>
      <c r="E42" s="167">
        <f>D42/D4</f>
        <v/>
      </c>
      <c r="F42" s="171" t="n">
        <v>660</v>
      </c>
      <c r="G42" s="167">
        <f>F42/F4</f>
        <v/>
      </c>
      <c r="H42" s="171" t="n">
        <v>357</v>
      </c>
      <c r="I42" s="167">
        <f>H42/H4</f>
        <v/>
      </c>
      <c r="J42" s="171" t="n">
        <v>632</v>
      </c>
      <c r="K42" s="167">
        <f>J42/J4</f>
        <v/>
      </c>
      <c r="L42" s="171" t="n">
        <v>341</v>
      </c>
      <c r="M42" s="167">
        <f>L42/L4</f>
        <v/>
      </c>
      <c r="N42" s="171" t="n">
        <v>265</v>
      </c>
      <c r="O42" s="167">
        <f>N42/N4</f>
        <v/>
      </c>
      <c r="P42" s="171" t="n">
        <v>141</v>
      </c>
      <c r="Q42" s="167">
        <f>P42/P4</f>
        <v/>
      </c>
      <c r="R42" s="171" t="n">
        <v>112</v>
      </c>
      <c r="S42" s="167">
        <f>R42/R4</f>
        <v/>
      </c>
      <c r="T42" s="171" t="n">
        <v>136</v>
      </c>
      <c r="U42" s="167">
        <f>T42/T4</f>
        <v/>
      </c>
      <c r="V42" s="171" t="n">
        <v>885</v>
      </c>
      <c r="W42" s="167">
        <f>V42/V4</f>
        <v/>
      </c>
      <c r="X42" s="171" t="n">
        <v>601</v>
      </c>
      <c r="Y42" s="167">
        <f>X42/X4</f>
        <v/>
      </c>
      <c r="Z42" s="171" t="n">
        <v>296</v>
      </c>
      <c r="AA42" s="167">
        <f>Z42/Z4</f>
        <v/>
      </c>
      <c r="AB42" s="171" t="n">
        <v>155</v>
      </c>
      <c r="AC42" s="167">
        <f>AB42/AB4</f>
        <v/>
      </c>
      <c r="AD42" s="171" t="n">
        <v>162</v>
      </c>
      <c r="AE42" s="167">
        <f>AD42/AD4</f>
        <v/>
      </c>
      <c r="AF42" s="171" t="n">
        <v>162</v>
      </c>
      <c r="AG42" s="167">
        <f>AF42/AF4</f>
        <v/>
      </c>
      <c r="AH42" s="171" t="n">
        <v>162</v>
      </c>
      <c r="AI42" s="167">
        <f>AH42/AH4</f>
        <v/>
      </c>
      <c r="AJ42" s="171" t="n">
        <v>162</v>
      </c>
      <c r="AK42" s="167">
        <f>AJ42/AJ4</f>
        <v/>
      </c>
      <c r="AL42" s="171" t="n">
        <v>332</v>
      </c>
      <c r="AM42" s="167">
        <f>AL42/AL4</f>
        <v/>
      </c>
      <c r="AN42" s="171" t="n">
        <v>332</v>
      </c>
      <c r="AO42" s="167">
        <f>AN42/AN4</f>
        <v/>
      </c>
      <c r="AP42" s="171" t="n">
        <v>278</v>
      </c>
      <c r="AQ42" s="167">
        <f>AP42/AP4</f>
        <v/>
      </c>
      <c r="AR42" s="171" t="n">
        <v>42</v>
      </c>
      <c r="AS42" s="167">
        <f>AR42/AR4</f>
        <v/>
      </c>
      <c r="AT42" s="171" t="n">
        <v>62</v>
      </c>
      <c r="AU42" s="167">
        <f>AT42/AT4</f>
        <v/>
      </c>
      <c r="AV42" s="171" t="n">
        <v>90</v>
      </c>
      <c r="AW42" s="167">
        <f>AV42/AV4</f>
        <v/>
      </c>
      <c r="AX42" s="171" t="n">
        <v>859</v>
      </c>
      <c r="AY42" s="167">
        <f>AX42/AX4</f>
        <v/>
      </c>
      <c r="AZ42" s="171" t="n">
        <v>456</v>
      </c>
      <c r="BA42" s="167">
        <f>AZ42/AZ4</f>
        <v/>
      </c>
      <c r="BB42" s="171" t="n">
        <v>456</v>
      </c>
      <c r="BC42" s="167">
        <f>BB42/BB4</f>
        <v/>
      </c>
      <c r="BD42" s="171" t="n">
        <v>456</v>
      </c>
      <c r="BE42" s="167">
        <f>BD42/BD4</f>
        <v/>
      </c>
      <c r="BF42" s="171" t="n">
        <v>456</v>
      </c>
      <c r="BG42" s="167">
        <f>BF42/BF4</f>
        <v/>
      </c>
      <c r="BH42" s="171" t="n"/>
      <c r="BI42" s="167">
        <f>BH42/BH4</f>
        <v/>
      </c>
      <c r="BJ42" s="171" t="n"/>
      <c r="BK42" s="167">
        <f>BJ42/BJ4</f>
        <v/>
      </c>
      <c r="BL42" s="169">
        <f>AVERAGE(B42,D42,F42,H42,J42,L42,N42,P42,R42,T42,V42,X42,Z42,AB42,AD42,AF42,AH42,AJ42,AL42,AN42,AP42,AR42,AT42,AV42,AX42,AZ42,BB42,BD42,BF42,BH42,BJ42)</f>
        <v/>
      </c>
      <c r="BM42" s="191">
        <f>BL42/BL4</f>
        <v/>
      </c>
      <c r="BN42" s="169">
        <f>SUM(B42,D42,F42,H42,J42,L42,N42,P42,R42,T42,V42,X42,Z42,AB42,AD42,AF42,AH42,AJ42,AL42,AN42,AP42,AR42,AT42,AV42,AX42,AZ42,BB42,BD42,BF42,BH42,BJ42)</f>
        <v/>
      </c>
      <c r="BO42" s="156" t="n"/>
    </row>
    <row r="43">
      <c r="A43" s="165" t="inlineStr">
        <is>
          <t>Указал причину отказа</t>
        </is>
      </c>
      <c r="B43" s="171" t="n">
        <v>344</v>
      </c>
      <c r="C43" s="167">
        <f>B43/B42</f>
        <v/>
      </c>
      <c r="D43" s="171" t="n">
        <v>292</v>
      </c>
      <c r="E43" s="167">
        <f>D43/D42</f>
        <v/>
      </c>
      <c r="F43" s="171" t="n">
        <v>420</v>
      </c>
      <c r="G43" s="167">
        <f>F43/F42</f>
        <v/>
      </c>
      <c r="H43" s="171" t="n">
        <v>207</v>
      </c>
      <c r="I43" s="167">
        <f>H43/H42</f>
        <v/>
      </c>
      <c r="J43" s="171" t="n">
        <v>387</v>
      </c>
      <c r="K43" s="167">
        <f>J43/J42</f>
        <v/>
      </c>
      <c r="L43" s="171" t="n">
        <v>218</v>
      </c>
      <c r="M43" s="167">
        <f>L43/L42</f>
        <v/>
      </c>
      <c r="N43" s="171" t="n">
        <v>154</v>
      </c>
      <c r="O43" s="167">
        <f>N43/N42</f>
        <v/>
      </c>
      <c r="P43" s="171" t="n">
        <v>85</v>
      </c>
      <c r="Q43" s="167">
        <f>P43/P42</f>
        <v/>
      </c>
      <c r="R43" s="171" t="n">
        <v>67</v>
      </c>
      <c r="S43" s="167">
        <f>R43/R42</f>
        <v/>
      </c>
      <c r="T43" s="171" t="n">
        <v>86</v>
      </c>
      <c r="U43" s="167">
        <f>T43/T42</f>
        <v/>
      </c>
      <c r="V43" s="171" t="n">
        <v>548</v>
      </c>
      <c r="W43" s="167">
        <f>V43/V42</f>
        <v/>
      </c>
      <c r="X43" s="171" t="n">
        <v>396</v>
      </c>
      <c r="Y43" s="167">
        <f>X43/X42</f>
        <v/>
      </c>
      <c r="Z43" s="171" t="n">
        <v>185</v>
      </c>
      <c r="AA43" s="167">
        <f>Z43/Z42</f>
        <v/>
      </c>
      <c r="AB43" s="171" t="n">
        <v>95</v>
      </c>
      <c r="AC43" s="167">
        <f>AB43/AB42</f>
        <v/>
      </c>
      <c r="AD43" s="171" t="n">
        <v>103</v>
      </c>
      <c r="AE43" s="167">
        <f>AD43/AD42</f>
        <v/>
      </c>
      <c r="AF43" s="171" t="n">
        <v>103</v>
      </c>
      <c r="AG43" s="167">
        <f>AF43/AF42</f>
        <v/>
      </c>
      <c r="AH43" s="171" t="n">
        <v>103</v>
      </c>
      <c r="AI43" s="167">
        <f>AH43/AH42</f>
        <v/>
      </c>
      <c r="AJ43" s="171" t="n">
        <v>103</v>
      </c>
      <c r="AK43" s="167">
        <f>AJ43/AJ42</f>
        <v/>
      </c>
      <c r="AL43" s="171" t="n">
        <v>192</v>
      </c>
      <c r="AM43" s="167">
        <f>AL43/AL42</f>
        <v/>
      </c>
      <c r="AN43" s="171" t="n">
        <v>192</v>
      </c>
      <c r="AO43" s="167">
        <f>AN43/AN42</f>
        <v/>
      </c>
      <c r="AP43" s="171" t="n">
        <v>144</v>
      </c>
      <c r="AQ43" s="167">
        <f>AP43/AP42</f>
        <v/>
      </c>
      <c r="AR43" s="171" t="n">
        <v>25</v>
      </c>
      <c r="AS43" s="167">
        <f>AR43/AR42</f>
        <v/>
      </c>
      <c r="AT43" s="171" t="n">
        <v>36</v>
      </c>
      <c r="AU43" s="167">
        <f>AT43/AT42</f>
        <v/>
      </c>
      <c r="AV43" s="171" t="n">
        <v>54</v>
      </c>
      <c r="AW43" s="167">
        <f>AV43/AV42</f>
        <v/>
      </c>
      <c r="AX43" s="171" t="n">
        <v>511</v>
      </c>
      <c r="AY43" s="167">
        <f>AX43/AX42</f>
        <v/>
      </c>
      <c r="AZ43" s="171" t="n">
        <v>269</v>
      </c>
      <c r="BA43" s="167">
        <f>AZ43/AZ42</f>
        <v/>
      </c>
      <c r="BB43" s="171" t="n">
        <v>269</v>
      </c>
      <c r="BC43" s="167">
        <f>BB43/BB42</f>
        <v/>
      </c>
      <c r="BD43" s="171" t="n">
        <v>269</v>
      </c>
      <c r="BE43" s="167">
        <f>BD43/BD42</f>
        <v/>
      </c>
      <c r="BF43" s="171" t="n">
        <v>269</v>
      </c>
      <c r="BG43" s="167">
        <f>BF43/BF42</f>
        <v/>
      </c>
      <c r="BH43" s="171" t="n"/>
      <c r="BI43" s="167">
        <f>BH43/BH42</f>
        <v/>
      </c>
      <c r="BJ43" s="171" t="n"/>
      <c r="BK43" s="167">
        <f>BJ43/BJ42</f>
        <v/>
      </c>
      <c r="BL43" s="169">
        <f>AVERAGE(B43,D43,F43,H43,J43,L43,N43,P43,R43,T43,V43,X43,Z43,AB43,AD43,AF43,AH43,AJ43,AL43,AN43,AP43,AR43,AT43,AV43,AX43,AZ43,BB43,BD43,BF43,BH43,BJ43)</f>
        <v/>
      </c>
      <c r="BM43" s="191">
        <f>BL43/BL42</f>
        <v/>
      </c>
      <c r="BN43" s="169">
        <f>SUM(B43,D43,F43,H43,J43,L43,N43,P43,R43,T43,V43,X43,Z43,AB43,AD43,AF43,AH43,AJ43,AL43,AN43,AP43,AR43,AT43,AV43,AX43,AZ43,BB43,BD43,BF43,BH43,BJ43)</f>
        <v/>
      </c>
      <c r="BO43" s="156" t="n"/>
    </row>
    <row r="44" ht="15.75" customHeight="1" thickBot="1">
      <c r="A44" s="201" t="inlineStr">
        <is>
          <t>Отказ от брони</t>
        </is>
      </c>
      <c r="B44" s="202" t="n">
        <v>329</v>
      </c>
      <c r="C44" s="211">
        <f>B44/B42</f>
        <v/>
      </c>
      <c r="D44" s="202" t="n">
        <v>280</v>
      </c>
      <c r="E44" s="211">
        <f>D44/D42</f>
        <v/>
      </c>
      <c r="F44" s="202" t="n">
        <v>403</v>
      </c>
      <c r="G44" s="211">
        <f>F44/F42</f>
        <v/>
      </c>
      <c r="H44" s="202" t="n">
        <v>196</v>
      </c>
      <c r="I44" s="211">
        <f>H44/H42</f>
        <v/>
      </c>
      <c r="J44" s="202" t="n">
        <v>373</v>
      </c>
      <c r="K44" s="211">
        <f>J44/J42</f>
        <v/>
      </c>
      <c r="L44" s="202" t="n">
        <v>214</v>
      </c>
      <c r="M44" s="211">
        <f>L44/L42</f>
        <v/>
      </c>
      <c r="N44" s="202" t="n">
        <v>148</v>
      </c>
      <c r="O44" s="211">
        <f>N44/N42</f>
        <v/>
      </c>
      <c r="P44" s="171" t="n">
        <v>80</v>
      </c>
      <c r="Q44" s="211">
        <f>P44/P42</f>
        <v/>
      </c>
      <c r="R44" s="171" t="n">
        <v>64</v>
      </c>
      <c r="S44" s="211">
        <f>R44/R42</f>
        <v/>
      </c>
      <c r="T44" s="202" t="n">
        <v>81</v>
      </c>
      <c r="U44" s="211">
        <f>T44/T42</f>
        <v/>
      </c>
      <c r="V44" s="202" t="n">
        <v>530</v>
      </c>
      <c r="W44" s="211">
        <f>V44/V42</f>
        <v/>
      </c>
      <c r="X44" s="202" t="n">
        <v>375</v>
      </c>
      <c r="Y44" s="211">
        <f>X44/X42</f>
        <v/>
      </c>
      <c r="Z44" s="202" t="n">
        <v>183</v>
      </c>
      <c r="AA44" s="211">
        <f>Z44/Z42</f>
        <v/>
      </c>
      <c r="AB44" s="202" t="n">
        <v>89</v>
      </c>
      <c r="AC44" s="211">
        <f>AB44/AB42</f>
        <v/>
      </c>
      <c r="AD44" s="202" t="n">
        <v>96</v>
      </c>
      <c r="AE44" s="211">
        <f>AD44/AD42</f>
        <v/>
      </c>
      <c r="AF44" s="171" t="n">
        <v>96</v>
      </c>
      <c r="AG44" s="211">
        <f>AF44/AF42</f>
        <v/>
      </c>
      <c r="AH44" s="202" t="n">
        <v>96</v>
      </c>
      <c r="AI44" s="211">
        <f>AH44/AH42</f>
        <v/>
      </c>
      <c r="AJ44" s="202" t="n">
        <v>96</v>
      </c>
      <c r="AK44" s="211">
        <f>AJ44/AJ42</f>
        <v/>
      </c>
      <c r="AL44" s="202" t="n">
        <v>187</v>
      </c>
      <c r="AM44" s="211">
        <f>AL44/AL42</f>
        <v/>
      </c>
      <c r="AN44" s="202" t="n">
        <v>187</v>
      </c>
      <c r="AO44" s="211">
        <f>AN44/AN42</f>
        <v/>
      </c>
      <c r="AP44" s="202" t="n">
        <v>139</v>
      </c>
      <c r="AQ44" s="211">
        <f>AP44/AP42</f>
        <v/>
      </c>
      <c r="AR44" s="202" t="n">
        <v>24</v>
      </c>
      <c r="AS44" s="211">
        <f>AR44/AR42</f>
        <v/>
      </c>
      <c r="AT44" s="202" t="n">
        <v>35</v>
      </c>
      <c r="AU44" s="211">
        <f>AT44/AT42</f>
        <v/>
      </c>
      <c r="AV44" s="202" t="n">
        <v>52</v>
      </c>
      <c r="AW44" s="211">
        <f>AV44/AV42</f>
        <v/>
      </c>
      <c r="AX44" s="202" t="n">
        <v>489</v>
      </c>
      <c r="AY44" s="211">
        <f>AX44/AX42</f>
        <v/>
      </c>
      <c r="AZ44" s="202" t="n">
        <v>257</v>
      </c>
      <c r="BA44" s="211">
        <f>AZ44/AZ42</f>
        <v/>
      </c>
      <c r="BB44" s="202" t="n">
        <v>257</v>
      </c>
      <c r="BC44" s="211">
        <f>BB44/BB42</f>
        <v/>
      </c>
      <c r="BD44" s="202" t="n">
        <v>257</v>
      </c>
      <c r="BE44" s="211">
        <f>BD44/BD42</f>
        <v/>
      </c>
      <c r="BF44" s="202" t="n">
        <v>257</v>
      </c>
      <c r="BG44" s="211">
        <f>BF44/BF42</f>
        <v/>
      </c>
      <c r="BH44" s="202" t="n"/>
      <c r="BI44" s="211">
        <f>BH44/BH42</f>
        <v/>
      </c>
      <c r="BJ44" s="202" t="n"/>
      <c r="BK44" s="211">
        <f>BJ44/BJ42</f>
        <v/>
      </c>
      <c r="BL44" s="179">
        <f>AVERAGE(B44,D44,F44,H44,J44,L44,N44,P44,R44,T44,V44,X44,Z44,AB44,AD44,AF44,AH44,AJ44,AL44,AN44,AP44,AR44,AT44,AV44,AX44,AZ44,BB44,BD44,BF44,BH44,BJ44)</f>
        <v/>
      </c>
      <c r="BM44" s="212">
        <f>BL44/BL42</f>
        <v/>
      </c>
      <c r="BN44" s="179">
        <f>SUM(B44,D44,F44,H44,J44,L44,N44,P44,R44,T44,V44,X44,Z44,AB44,AD44,AF44,AH44,AJ44,AL44,AN44,AP44,AR44,AT44,AV44,AX44,AZ44,BB44,BD44,BF44,BH44,BJ44)</f>
        <v/>
      </c>
      <c r="BO44" s="156" t="n"/>
    </row>
    <row r="45" ht="15.75" customHeight="1" thickBot="1">
      <c r="A45" s="213" t="inlineStr">
        <is>
          <t>Закрыл бронирование</t>
        </is>
      </c>
      <c r="B45" s="206" t="n">
        <v>490</v>
      </c>
      <c r="C45" s="214">
        <f>B45/(B42+B38)</f>
        <v/>
      </c>
      <c r="D45" s="215" t="n">
        <v>443</v>
      </c>
      <c r="E45" s="214">
        <f>D45/(D42+D38)</f>
        <v/>
      </c>
      <c r="F45" s="215" t="n">
        <v>654</v>
      </c>
      <c r="G45" s="214">
        <f>F45/(F42+F38)</f>
        <v/>
      </c>
      <c r="H45" s="215" t="n">
        <v>359</v>
      </c>
      <c r="I45" s="214">
        <f>H45/(H42+H38)</f>
        <v/>
      </c>
      <c r="J45" s="215" t="n">
        <v>632</v>
      </c>
      <c r="K45" s="214">
        <f>J45/(J42+J38)</f>
        <v/>
      </c>
      <c r="L45" s="215" t="n">
        <v>310</v>
      </c>
      <c r="M45" s="214">
        <f>L45/(L42+L38)</f>
        <v/>
      </c>
      <c r="N45" s="215" t="n">
        <v>304</v>
      </c>
      <c r="O45" s="214">
        <f>N45/(N42+N38)</f>
        <v/>
      </c>
      <c r="P45" s="215" t="n">
        <v>160</v>
      </c>
      <c r="Q45" s="214">
        <f>P45/(P42+P38)</f>
        <v/>
      </c>
      <c r="R45" s="215" t="n">
        <v>121</v>
      </c>
      <c r="S45" s="214">
        <f>R45/(R42+R38)</f>
        <v/>
      </c>
      <c r="T45" s="215" t="n">
        <v>122</v>
      </c>
      <c r="U45" s="214">
        <f>T45/(T42+T38)</f>
        <v/>
      </c>
      <c r="V45" s="215" t="n">
        <v>851</v>
      </c>
      <c r="W45" s="214">
        <f>V45/(V42+V38)</f>
        <v/>
      </c>
      <c r="X45" s="215" t="n">
        <v>548</v>
      </c>
      <c r="Y45" s="214">
        <f>X45/(X42+X38)</f>
        <v/>
      </c>
      <c r="Z45" s="215" t="n">
        <v>298</v>
      </c>
      <c r="AA45" s="214">
        <f>Z45/(Z42+Z38)</f>
        <v/>
      </c>
      <c r="AB45" s="215" t="n"/>
      <c r="AC45" s="214">
        <f>AB45/(AB42+AB38)</f>
        <v/>
      </c>
      <c r="AD45" s="215" t="n">
        <v>172</v>
      </c>
      <c r="AE45" s="216">
        <f>AD45/(AD42+AD38)</f>
        <v/>
      </c>
      <c r="AF45" s="217" t="n">
        <v>172</v>
      </c>
      <c r="AG45" s="214">
        <f>AF45/(AF42+AF38)</f>
        <v/>
      </c>
      <c r="AH45" s="218" t="n">
        <v>172</v>
      </c>
      <c r="AI45" s="214">
        <f>AH45/(AH42+AH38)</f>
        <v/>
      </c>
      <c r="AJ45" s="215" t="n">
        <v>172</v>
      </c>
      <c r="AK45" s="214">
        <f>AJ45/(AJ42+AJ38)</f>
        <v/>
      </c>
      <c r="AL45" s="215" t="n">
        <v>343</v>
      </c>
      <c r="AM45" s="214">
        <f>AL45/(AL42+AL38)</f>
        <v/>
      </c>
      <c r="AN45" s="215" t="n">
        <v>343</v>
      </c>
      <c r="AO45" s="214">
        <f>AN45/(AN42+AN38)</f>
        <v/>
      </c>
      <c r="AP45" s="219" t="n">
        <v>303</v>
      </c>
      <c r="AQ45" s="214">
        <f>AP45/(AP42+AP38)</f>
        <v/>
      </c>
      <c r="AR45" s="215" t="n">
        <v>45</v>
      </c>
      <c r="AS45" s="214">
        <f>AR45/(AR42+AR38)</f>
        <v/>
      </c>
      <c r="AT45" s="215" t="n">
        <v>72</v>
      </c>
      <c r="AU45" s="214">
        <f>AT45/(AT42+AT38)</f>
        <v/>
      </c>
      <c r="AV45" s="215" t="n">
        <v>84</v>
      </c>
      <c r="AW45" s="214">
        <f>AV45/(AV42+AV38)</f>
        <v/>
      </c>
      <c r="AX45" s="215" t="n">
        <v>764</v>
      </c>
      <c r="AY45" s="214">
        <f>AX45/(AX42+AX38)</f>
        <v/>
      </c>
      <c r="AZ45" s="215" t="n">
        <v>440</v>
      </c>
      <c r="BA45" s="214">
        <f>AZ45/(AZ42+AZ38)</f>
        <v/>
      </c>
      <c r="BB45" s="215" t="n">
        <v>440</v>
      </c>
      <c r="BC45" s="214">
        <f>BB45/(BB42+BB38)</f>
        <v/>
      </c>
      <c r="BD45" s="215" t="n">
        <v>440</v>
      </c>
      <c r="BE45" s="214">
        <f>BD45/(BD42+BD38)</f>
        <v/>
      </c>
      <c r="BF45" s="215" t="n">
        <v>440</v>
      </c>
      <c r="BG45" s="216">
        <f>BF45/(BF42+BF38)</f>
        <v/>
      </c>
      <c r="BH45" s="215" t="n"/>
      <c r="BI45" s="216">
        <f>BH45/(BH42+BH38)</f>
        <v/>
      </c>
      <c r="BJ45" s="215" t="n"/>
      <c r="BK45" s="216">
        <f>BJ45/(BJ42+BJ38)</f>
        <v/>
      </c>
      <c r="BL45" s="169">
        <f>AVERAGE(B45,D45,F45,H45,J45,L45,N45,P45,R45,T45,V45,X45,Z45,AB45,AD45,AF45,AH45,AJ45,AL45,AN45,AP45,AR45,AT45,AV45,AX45,AZ45,BB45,BD45,BF45,BH45,BJ45)</f>
        <v/>
      </c>
      <c r="BM45" s="208">
        <f>BL45/(BL42+BL38)</f>
        <v/>
      </c>
      <c r="BN45" s="169">
        <f>SUM(B45,D45,F45,H45,J45,L45,N45,P45,R45,T45,V45,X45,Z45,AB45,AD45,AF45,AH45,AJ45,AL45,AN45,AP45,AR45,AT45,AV45,AX45,AZ45,BB45,BD45,BF45,BH45,BJ45)</f>
        <v/>
      </c>
      <c r="BO45" s="156" t="n"/>
    </row>
    <row r="46" ht="15.75" customHeight="1" thickBot="1">
      <c r="A46" s="220" t="inlineStr">
        <is>
          <t>Оформлена допуслуга (начать оформление=100%)</t>
        </is>
      </c>
      <c r="B46" s="206" t="n"/>
      <c r="C46" s="221">
        <f>B46/B16</f>
        <v/>
      </c>
      <c r="D46" s="222" t="n"/>
      <c r="E46" s="221">
        <f>D46/D16</f>
        <v/>
      </c>
      <c r="F46" s="222" t="n"/>
      <c r="G46" s="221">
        <f>F46/F16</f>
        <v/>
      </c>
      <c r="H46" s="222" t="n"/>
      <c r="I46" s="221">
        <f>H46/H16</f>
        <v/>
      </c>
      <c r="J46" s="222" t="n"/>
      <c r="K46" s="221">
        <f>J46/J16</f>
        <v/>
      </c>
      <c r="L46" s="222" t="n"/>
      <c r="M46" s="221">
        <f>L46/L16</f>
        <v/>
      </c>
      <c r="N46" s="222" t="n"/>
      <c r="O46" s="221">
        <f>N46/N16</f>
        <v/>
      </c>
      <c r="P46" s="222" t="n"/>
      <c r="Q46" s="221">
        <f>P46/P16</f>
        <v/>
      </c>
      <c r="R46" s="222" t="n"/>
      <c r="S46" s="221">
        <f>R46/R16</f>
        <v/>
      </c>
      <c r="T46" s="222" t="n"/>
      <c r="U46" s="221">
        <f>T46/T16</f>
        <v/>
      </c>
      <c r="V46" s="222" t="n"/>
      <c r="W46" s="221">
        <f>V46/V16</f>
        <v/>
      </c>
      <c r="X46" s="222" t="n"/>
      <c r="Y46" s="221">
        <f>X46/X16</f>
        <v/>
      </c>
      <c r="Z46" s="222" t="n"/>
      <c r="AA46" s="221">
        <f>Z46/Z16</f>
        <v/>
      </c>
      <c r="AB46" s="222" t="n"/>
      <c r="AC46" s="221">
        <f>AB46/AB16</f>
        <v/>
      </c>
      <c r="AD46" s="222" t="n"/>
      <c r="AE46" s="221">
        <f>AD46/AD16</f>
        <v/>
      </c>
      <c r="AF46" s="223" t="n"/>
      <c r="AG46" s="221">
        <f>AF46/AF16</f>
        <v/>
      </c>
      <c r="AH46" s="222" t="n"/>
      <c r="AI46" s="221">
        <f>AH46/AH16</f>
        <v/>
      </c>
      <c r="AJ46" s="222" t="n"/>
      <c r="AK46" s="221">
        <f>AJ46/AJ16</f>
        <v/>
      </c>
      <c r="AL46" s="222" t="n"/>
      <c r="AM46" s="221">
        <f>AL46/AL16</f>
        <v/>
      </c>
      <c r="AN46" s="222" t="n"/>
      <c r="AO46" s="221">
        <f>AN46/AN16</f>
        <v/>
      </c>
      <c r="AP46" s="224" t="n"/>
      <c r="AQ46" s="221">
        <f>AP46/AP16</f>
        <v/>
      </c>
      <c r="AR46" s="222" t="n"/>
      <c r="AS46" s="221">
        <f>AR46/AR16</f>
        <v/>
      </c>
      <c r="AT46" s="222" t="n"/>
      <c r="AU46" s="221">
        <f>AT46/AT16</f>
        <v/>
      </c>
      <c r="AV46" s="222" t="n"/>
      <c r="AW46" s="221">
        <f>AV46/AV16</f>
        <v/>
      </c>
      <c r="AX46" s="222" t="n"/>
      <c r="AY46" s="221">
        <f>AX46/AX16</f>
        <v/>
      </c>
      <c r="AZ46" s="222" t="n"/>
      <c r="BA46" s="221">
        <f>AZ46/AZ16</f>
        <v/>
      </c>
      <c r="BB46" s="222" t="n"/>
      <c r="BC46" s="221">
        <f>BB46/BB16</f>
        <v/>
      </c>
      <c r="BD46" s="222" t="n"/>
      <c r="BE46" s="221">
        <f>BD46/BD16</f>
        <v/>
      </c>
      <c r="BF46" s="222" t="n"/>
      <c r="BG46" s="225">
        <f>BF46/BF16</f>
        <v/>
      </c>
      <c r="BH46" s="222" t="n"/>
      <c r="BI46" s="225">
        <f>BH46/BH16</f>
        <v/>
      </c>
      <c r="BJ46" s="222" t="n"/>
      <c r="BK46" s="225">
        <f>BJ46/BJ16</f>
        <v/>
      </c>
      <c r="BL46" s="199">
        <f>AVERAGE(B46,D46,F46,H46,J46,L46,N46,P46,R46,T46,V46,X46,Z46,AB46,AD46,AF46,AH46,AJ46,AL46,AN46,AP46,AR46,AT46,AV46,AX46,AZ46,BB46,BD46,BF46,BH46,BJ46)</f>
        <v/>
      </c>
      <c r="BM46" s="200">
        <f>(BL46/BL16)</f>
        <v/>
      </c>
      <c r="BN46" s="199">
        <f>SUM(B46,D46,F46,H46,J46,L46,N46,P46,R46,T46,V46,X46,Z46,AB46,AD46,AF46,AH46,AJ46,AL46,AN46,AP46,AR46,AT46,AV46,AX46,AZ46,BB46,BD46,BF46,BH46,BJ46)</f>
        <v/>
      </c>
      <c r="BO46" s="156" t="n"/>
    </row>
    <row r="47">
      <c r="A47" s="158" t="inlineStr">
        <is>
          <t>Составная цель «Добавление карты» во время оформления (начать оформление=100%)</t>
        </is>
      </c>
      <c r="B47" s="174" t="n"/>
      <c r="C47" s="175" t="n"/>
      <c r="D47" s="174" t="n"/>
      <c r="E47" s="175" t="n"/>
      <c r="F47" s="174" t="n"/>
      <c r="G47" s="175" t="n"/>
      <c r="H47" s="174" t="n"/>
      <c r="I47" s="175" t="n"/>
      <c r="J47" s="174" t="n"/>
      <c r="K47" s="175" t="n"/>
      <c r="L47" s="174" t="n"/>
      <c r="M47" s="175" t="n"/>
      <c r="N47" s="174" t="n"/>
      <c r="O47" s="175" t="n"/>
      <c r="P47" s="174" t="n"/>
      <c r="Q47" s="175" t="n"/>
      <c r="R47" s="174" t="n"/>
      <c r="S47" s="175" t="n"/>
      <c r="T47" s="174" t="n"/>
      <c r="U47" s="175" t="n"/>
      <c r="V47" s="174" t="n"/>
      <c r="W47" s="175" t="n"/>
      <c r="X47" s="174" t="n"/>
      <c r="Y47" s="175" t="n"/>
      <c r="Z47" s="174" t="n"/>
      <c r="AA47" s="175" t="n"/>
      <c r="AB47" s="174" t="n"/>
      <c r="AC47" s="175" t="n"/>
      <c r="AD47" s="174" t="n"/>
      <c r="AE47" s="175" t="n"/>
      <c r="AF47" s="174" t="n"/>
      <c r="AG47" s="175" t="n"/>
      <c r="AH47" s="174" t="n"/>
      <c r="AI47" s="175" t="n"/>
      <c r="AJ47" s="174" t="n"/>
      <c r="AK47" s="175" t="n"/>
      <c r="AL47" s="174" t="n"/>
      <c r="AM47" s="175" t="n"/>
      <c r="AN47" s="174" t="n"/>
      <c r="AO47" s="175" t="n"/>
      <c r="AP47" s="174" t="n"/>
      <c r="AQ47" s="175" t="n"/>
      <c r="AR47" s="174" t="n"/>
      <c r="AS47" s="175" t="n"/>
      <c r="AT47" s="174" t="n"/>
      <c r="AU47" s="175" t="n"/>
      <c r="AV47" s="174" t="n"/>
      <c r="AW47" s="175" t="n"/>
      <c r="AX47" s="174" t="n"/>
      <c r="AY47" s="175" t="n"/>
      <c r="AZ47" s="174" t="n"/>
      <c r="BA47" s="175" t="n"/>
      <c r="BB47" s="174" t="n"/>
      <c r="BC47" s="175" t="n"/>
      <c r="BD47" s="174" t="n"/>
      <c r="BE47" s="175" t="n"/>
      <c r="BF47" s="174" t="n"/>
      <c r="BG47" s="175" t="n"/>
      <c r="BH47" s="174" t="n"/>
      <c r="BI47" s="175" t="n"/>
      <c r="BJ47" s="174" t="n"/>
      <c r="BK47" s="175" t="n"/>
      <c r="BL47" s="169" t="n"/>
      <c r="BM47" s="191" t="n"/>
      <c r="BN47" s="169" t="n"/>
      <c r="BO47" s="156" t="n"/>
    </row>
    <row r="48">
      <c r="A48" s="165" t="inlineStr">
        <is>
          <t>Нажал "Добавить карту"</t>
        </is>
      </c>
      <c r="B48" s="171" t="n">
        <v>218</v>
      </c>
      <c r="C48" s="167">
        <f>B48/B16</f>
        <v/>
      </c>
      <c r="D48" s="171" t="n">
        <v>236</v>
      </c>
      <c r="E48" s="167">
        <f>D48/D16</f>
        <v/>
      </c>
      <c r="F48" s="171" t="n">
        <v>228</v>
      </c>
      <c r="G48" s="167">
        <f>F48/F16</f>
        <v/>
      </c>
      <c r="H48" s="171" t="n">
        <v>271</v>
      </c>
      <c r="I48" s="167">
        <f>H48/H16</f>
        <v/>
      </c>
      <c r="J48" s="171" t="n">
        <v>371</v>
      </c>
      <c r="K48" s="167">
        <f>J48/J16</f>
        <v/>
      </c>
      <c r="L48" s="171" t="n">
        <v>262</v>
      </c>
      <c r="M48" s="167">
        <f>L48/L16</f>
        <v/>
      </c>
      <c r="N48" s="171" t="n">
        <v>340</v>
      </c>
      <c r="O48" s="167">
        <f>N48/N16</f>
        <v/>
      </c>
      <c r="P48" s="171" t="n">
        <v>197</v>
      </c>
      <c r="Q48" s="167">
        <f>P48/P16</f>
        <v/>
      </c>
      <c r="R48" s="171" t="n">
        <v>225</v>
      </c>
      <c r="S48" s="167">
        <f>R48/R16</f>
        <v/>
      </c>
      <c r="T48" s="171" t="n">
        <v>287</v>
      </c>
      <c r="U48" s="167">
        <f>T48/T16</f>
        <v/>
      </c>
      <c r="V48" s="171" t="n">
        <v>308</v>
      </c>
      <c r="W48" s="167">
        <f>V48/V16</f>
        <v/>
      </c>
      <c r="X48" s="171" t="n">
        <v>295</v>
      </c>
      <c r="Y48" s="167">
        <f>X48/X16</f>
        <v/>
      </c>
      <c r="Z48" s="171" t="n">
        <v>229</v>
      </c>
      <c r="AA48" s="167">
        <f>Z48/Z16</f>
        <v/>
      </c>
      <c r="AB48" s="171" t="n">
        <v>316</v>
      </c>
      <c r="AC48" s="167">
        <f>AB48/AB16</f>
        <v/>
      </c>
      <c r="AD48" s="171" t="n">
        <v>321</v>
      </c>
      <c r="AE48" s="167">
        <f>AD48/AD16</f>
        <v/>
      </c>
      <c r="AF48" s="171" t="n">
        <v>321</v>
      </c>
      <c r="AG48" s="167">
        <f>AF48/AF16</f>
        <v/>
      </c>
      <c r="AH48" s="171" t="n">
        <v>321</v>
      </c>
      <c r="AI48" s="167">
        <f>AH48/AH16</f>
        <v/>
      </c>
      <c r="AJ48" s="171" t="n">
        <v>321</v>
      </c>
      <c r="AK48" s="167">
        <f>AJ48/AJ16</f>
        <v/>
      </c>
      <c r="AL48" s="171" t="n">
        <v>259</v>
      </c>
      <c r="AM48" s="167">
        <f>AL48/AL16</f>
        <v/>
      </c>
      <c r="AN48" s="171" t="n">
        <v>259</v>
      </c>
      <c r="AO48" s="167">
        <f>AN48/AN16</f>
        <v/>
      </c>
      <c r="AP48" s="171" t="n">
        <v>353</v>
      </c>
      <c r="AQ48" s="167">
        <f>AP48/AP16</f>
        <v/>
      </c>
      <c r="AR48" s="171" t="n">
        <v>328</v>
      </c>
      <c r="AS48" s="167">
        <f>AR48/AR16</f>
        <v/>
      </c>
      <c r="AT48" s="171" t="n">
        <v>268</v>
      </c>
      <c r="AU48" s="167">
        <f>AT48/AT16</f>
        <v/>
      </c>
      <c r="AV48" s="171" t="n">
        <v>276</v>
      </c>
      <c r="AW48" s="167">
        <f>AV48/AV16</f>
        <v/>
      </c>
      <c r="AX48" s="171" t="n">
        <v>362</v>
      </c>
      <c r="AY48" s="167">
        <f>AX48/AX16</f>
        <v/>
      </c>
      <c r="AZ48" s="171" t="n">
        <v>302</v>
      </c>
      <c r="BA48" s="167">
        <f>AZ48/AZ16</f>
        <v/>
      </c>
      <c r="BB48" s="171" t="n">
        <v>302</v>
      </c>
      <c r="BC48" s="167">
        <f>BB48/BB16</f>
        <v/>
      </c>
      <c r="BD48" s="171" t="n">
        <v>302</v>
      </c>
      <c r="BE48" s="167">
        <f>BD48/BD16</f>
        <v/>
      </c>
      <c r="BF48" s="171" t="n">
        <v>302</v>
      </c>
      <c r="BG48" s="167">
        <f>BF48/BF16</f>
        <v/>
      </c>
      <c r="BH48" s="171" t="n"/>
      <c r="BI48" s="167">
        <f>BH48/BH16</f>
        <v/>
      </c>
      <c r="BJ48" s="171" t="n"/>
      <c r="BK48" s="167">
        <f>BJ48/BJ16</f>
        <v/>
      </c>
      <c r="BL48" s="169">
        <f>AVERAGE(B48,D48,F48,H48,J48,L48,N48,P48,R48,T48,V48,X48,Z48,AB48,AD48,AF48,AH48,AJ48,AL48,AN48,AP48,AR48,AT48,AV48,AX48,AZ48,BB48,BD48,BF48,BH48,BJ48)</f>
        <v/>
      </c>
      <c r="BM48" s="191">
        <f>BL48/BL16</f>
        <v/>
      </c>
      <c r="BN48" s="169">
        <f>SUM(B48,D48,F48,H48,J48,L48,N48,P48,R48,T48,V48,X48,Z48,AB48,AD48,AF48,AH48,AJ48,AL48,AN48,AP48,AR48,AT48,AV48,AX48,AZ48,BB48,BD48,BF48,BH48,BJ48)</f>
        <v/>
      </c>
      <c r="BO48" s="156" t="n"/>
    </row>
    <row r="49" ht="15.75" customHeight="1" thickBot="1">
      <c r="A49" s="165" t="inlineStr">
        <is>
          <t>Карта успешно добавлена</t>
        </is>
      </c>
      <c r="B49" s="171" t="n">
        <v>189</v>
      </c>
      <c r="C49" s="211">
        <f>B49/B48</f>
        <v/>
      </c>
      <c r="D49" s="171" t="n">
        <v>203</v>
      </c>
      <c r="E49" s="211">
        <f>D49/D48</f>
        <v/>
      </c>
      <c r="F49" s="171" t="n">
        <v>196</v>
      </c>
      <c r="G49" s="211">
        <f>F49/F48</f>
        <v/>
      </c>
      <c r="H49" s="171" t="n">
        <v>237</v>
      </c>
      <c r="I49" s="211">
        <f>H49/H48</f>
        <v/>
      </c>
      <c r="J49" s="171" t="n">
        <v>334</v>
      </c>
      <c r="K49" s="211">
        <f>J49/J48</f>
        <v/>
      </c>
      <c r="L49" s="171" t="n">
        <v>230</v>
      </c>
      <c r="M49" s="211">
        <f>L49/L48</f>
        <v/>
      </c>
      <c r="N49" s="171" t="n">
        <v>293</v>
      </c>
      <c r="O49" s="211">
        <f>N49/N48</f>
        <v/>
      </c>
      <c r="P49" s="171" t="n">
        <v>171</v>
      </c>
      <c r="Q49" s="211">
        <f>P49/P48</f>
        <v/>
      </c>
      <c r="R49" s="171" t="n">
        <v>202</v>
      </c>
      <c r="S49" s="211">
        <f>R49/R48</f>
        <v/>
      </c>
      <c r="T49" s="171" t="n">
        <v>257</v>
      </c>
      <c r="U49" s="211">
        <f>T49/T48</f>
        <v/>
      </c>
      <c r="V49" s="171" t="n">
        <v>268</v>
      </c>
      <c r="W49" s="211">
        <f>V49/V48</f>
        <v/>
      </c>
      <c r="X49" s="171" t="n">
        <v>259</v>
      </c>
      <c r="Y49" s="211">
        <f>X49/X48</f>
        <v/>
      </c>
      <c r="Z49" s="171" t="n">
        <v>196</v>
      </c>
      <c r="AA49" s="211">
        <f>Z49/Z48</f>
        <v/>
      </c>
      <c r="AB49" s="171" t="n">
        <v>283</v>
      </c>
      <c r="AC49" s="211">
        <f>AB49/AB48</f>
        <v/>
      </c>
      <c r="AD49" s="171" t="n">
        <v>275</v>
      </c>
      <c r="AE49" s="211">
        <f>AD49/AD48</f>
        <v/>
      </c>
      <c r="AF49" s="171" t="n">
        <v>275</v>
      </c>
      <c r="AG49" s="211">
        <f>AF49/AF48</f>
        <v/>
      </c>
      <c r="AH49" s="171" t="n">
        <v>275</v>
      </c>
      <c r="AI49" s="211">
        <f>AH49/AH48</f>
        <v/>
      </c>
      <c r="AJ49" s="171" t="n">
        <v>275</v>
      </c>
      <c r="AK49" s="211">
        <f>AJ49/AJ48</f>
        <v/>
      </c>
      <c r="AL49" s="171" t="n">
        <v>221</v>
      </c>
      <c r="AM49" s="211">
        <f>AL49/AL48</f>
        <v/>
      </c>
      <c r="AN49" s="171" t="n">
        <v>221</v>
      </c>
      <c r="AO49" s="211">
        <f>AN49/AN48</f>
        <v/>
      </c>
      <c r="AP49" s="171" t="n">
        <v>316</v>
      </c>
      <c r="AQ49" s="211">
        <f>AP49/AP48</f>
        <v/>
      </c>
      <c r="AR49" s="171" t="n">
        <v>282</v>
      </c>
      <c r="AS49" s="211">
        <f>AR49/AR48</f>
        <v/>
      </c>
      <c r="AT49" s="171" t="n">
        <v>235</v>
      </c>
      <c r="AU49" s="211">
        <f>AT49/AT48</f>
        <v/>
      </c>
      <c r="AV49" s="171" t="n">
        <v>247</v>
      </c>
      <c r="AW49" s="211">
        <f>AV49/AV48</f>
        <v/>
      </c>
      <c r="AX49" s="171" t="n">
        <v>309</v>
      </c>
      <c r="AY49" s="211">
        <f>AX49/AX48</f>
        <v/>
      </c>
      <c r="AZ49" s="171" t="n">
        <v>265</v>
      </c>
      <c r="BA49" s="211">
        <f>AZ49/AZ48</f>
        <v/>
      </c>
      <c r="BB49" s="171" t="n">
        <v>265</v>
      </c>
      <c r="BC49" s="211">
        <f>BB49/BB48</f>
        <v/>
      </c>
      <c r="BD49" s="171" t="n">
        <v>265</v>
      </c>
      <c r="BE49" s="211">
        <f>BD49/BD48</f>
        <v/>
      </c>
      <c r="BF49" s="171" t="n">
        <v>265</v>
      </c>
      <c r="BG49" s="211">
        <f>BF49/BF48</f>
        <v/>
      </c>
      <c r="BH49" s="171" t="n"/>
      <c r="BI49" s="211">
        <f>BH49/BH48</f>
        <v/>
      </c>
      <c r="BJ49" s="171" t="n"/>
      <c r="BK49" s="211">
        <f>BJ49/BJ48</f>
        <v/>
      </c>
      <c r="BL49" s="169">
        <f>AVERAGE(B49,D49,F49,H49,J49,L49,N49,P49,R49,T49,V49,X49,Z49,AB49,AD49,AF49,AH49,AJ49,AL49,AN49,AP49,AR49,AT49,AV49,AX49,AZ49,BB49,BD49,BF49,BH49,BJ49)</f>
        <v/>
      </c>
      <c r="BM49" s="191">
        <f>BL49/BL48</f>
        <v/>
      </c>
      <c r="BN49" s="169">
        <f>SUM(B49,D49,F49,H49,J49,L49,N49,P49,R49,T49,V49,X49,Z49,AB49,AD49,AF49,AH49,AJ49,AL49,AN49,AP49,AR49,AT49,AV49,AX49,AZ49,BB49,BD49,BF49,BH49,BJ49)</f>
        <v/>
      </c>
      <c r="BO49" s="156" t="n"/>
    </row>
    <row r="50">
      <c r="A50" s="158" t="inlineStr">
        <is>
          <t>Составная цель «Добавление карты» в профиле (Вход в ЛК = 100%)</t>
        </is>
      </c>
      <c r="B50" s="174" t="n"/>
      <c r="C50" s="175" t="n"/>
      <c r="D50" s="174" t="n"/>
      <c r="E50" s="175" t="n"/>
      <c r="F50" s="174" t="n"/>
      <c r="G50" s="175" t="n"/>
      <c r="H50" s="174" t="n"/>
      <c r="I50" s="175" t="n"/>
      <c r="J50" s="174" t="n"/>
      <c r="K50" s="175" t="n"/>
      <c r="L50" s="174" t="n"/>
      <c r="M50" s="175" t="n"/>
      <c r="N50" s="174" t="n"/>
      <c r="O50" s="175" t="n"/>
      <c r="P50" s="174" t="n"/>
      <c r="Q50" s="175" t="n"/>
      <c r="R50" s="174" t="n"/>
      <c r="S50" s="175" t="n"/>
      <c r="T50" s="174" t="n"/>
      <c r="U50" s="175" t="n"/>
      <c r="V50" s="174" t="n"/>
      <c r="W50" s="175" t="n"/>
      <c r="X50" s="174" t="n"/>
      <c r="Y50" s="175" t="n"/>
      <c r="Z50" s="174" t="n"/>
      <c r="AA50" s="175" t="n"/>
      <c r="AB50" s="174" t="n"/>
      <c r="AC50" s="175" t="n"/>
      <c r="AD50" s="174" t="n"/>
      <c r="AE50" s="175" t="n"/>
      <c r="AF50" s="174" t="n"/>
      <c r="AG50" s="175" t="n"/>
      <c r="AH50" s="174" t="n"/>
      <c r="AI50" s="175" t="n"/>
      <c r="AJ50" s="174" t="n"/>
      <c r="AK50" s="175" t="n"/>
      <c r="AL50" s="174" t="n"/>
      <c r="AM50" s="175" t="n"/>
      <c r="AN50" s="174" t="n"/>
      <c r="AO50" s="175" t="n"/>
      <c r="AP50" s="174" t="n"/>
      <c r="AQ50" s="175" t="n"/>
      <c r="AR50" s="174" t="n"/>
      <c r="AS50" s="175" t="n"/>
      <c r="AT50" s="174" t="n"/>
      <c r="AU50" s="175" t="n"/>
      <c r="AV50" s="174" t="n"/>
      <c r="AW50" s="175" t="n"/>
      <c r="AX50" s="174" t="n"/>
      <c r="AY50" s="175" t="n"/>
      <c r="AZ50" s="174" t="n"/>
      <c r="BA50" s="175" t="n"/>
      <c r="BB50" s="174" t="n"/>
      <c r="BC50" s="175" t="n"/>
      <c r="BD50" s="174" t="n"/>
      <c r="BE50" s="175" t="n"/>
      <c r="BF50" s="174" t="n"/>
      <c r="BG50" s="175" t="n"/>
      <c r="BH50" s="174" t="n"/>
      <c r="BI50" s="175" t="n"/>
      <c r="BJ50" s="174" t="n"/>
      <c r="BK50" s="175" t="n"/>
      <c r="BL50" s="161" t="n"/>
      <c r="BM50" s="210" t="n"/>
      <c r="BN50" s="161" t="n"/>
      <c r="BO50" s="156" t="n"/>
    </row>
    <row r="51">
      <c r="A51" s="165" t="inlineStr">
        <is>
          <t>Нажал "Добавить карту"</t>
        </is>
      </c>
      <c r="B51" s="171" t="n">
        <v>96</v>
      </c>
      <c r="C51" s="167">
        <f>B51/B4</f>
        <v/>
      </c>
      <c r="D51" s="171" t="n">
        <v>68</v>
      </c>
      <c r="E51" s="167">
        <f>D51/D4</f>
        <v/>
      </c>
      <c r="F51" s="171" t="n">
        <v>89</v>
      </c>
      <c r="G51" s="167">
        <f>F51/F4</f>
        <v/>
      </c>
      <c r="H51" s="171" t="n">
        <v>89</v>
      </c>
      <c r="I51" s="167">
        <f>H51/H4</f>
        <v/>
      </c>
      <c r="J51" s="171" t="n">
        <v>123</v>
      </c>
      <c r="K51" s="167">
        <f>J51/J4</f>
        <v/>
      </c>
      <c r="L51" s="171" t="n">
        <v>88</v>
      </c>
      <c r="M51" s="167">
        <f>L51/L4</f>
        <v/>
      </c>
      <c r="N51" s="171" t="n">
        <v>91</v>
      </c>
      <c r="O51" s="167">
        <f>N51/N4</f>
        <v/>
      </c>
      <c r="P51" s="171" t="n">
        <v>98</v>
      </c>
      <c r="Q51" s="167">
        <f>P51/P4</f>
        <v/>
      </c>
      <c r="R51" s="171" t="n">
        <v>94</v>
      </c>
      <c r="S51" s="167">
        <f>R51/R4</f>
        <v/>
      </c>
      <c r="T51" s="171" t="n">
        <v>147</v>
      </c>
      <c r="U51" s="167">
        <f>T51/T4</f>
        <v/>
      </c>
      <c r="V51" s="171" t="n">
        <v>131</v>
      </c>
      <c r="W51" s="167">
        <f>V51/V4</f>
        <v/>
      </c>
      <c r="X51" s="171" t="n">
        <v>130</v>
      </c>
      <c r="Y51" s="167">
        <f>X51/X4</f>
        <v/>
      </c>
      <c r="Z51" s="171" t="n">
        <v>99</v>
      </c>
      <c r="AA51" s="167">
        <f>Z51/Z4</f>
        <v/>
      </c>
      <c r="AB51" s="171" t="n">
        <v>132</v>
      </c>
      <c r="AC51" s="167">
        <f>AB51/AB4</f>
        <v/>
      </c>
      <c r="AD51" s="171" t="n">
        <v>145</v>
      </c>
      <c r="AE51" s="167">
        <f>AD51/AD4</f>
        <v/>
      </c>
      <c r="AF51" s="171" t="n">
        <v>145</v>
      </c>
      <c r="AG51" s="167">
        <f>AF51/AF4</f>
        <v/>
      </c>
      <c r="AH51" s="171" t="n">
        <v>145</v>
      </c>
      <c r="AI51" s="167">
        <f>AH51/AH4</f>
        <v/>
      </c>
      <c r="AJ51" s="171" t="n">
        <v>145</v>
      </c>
      <c r="AK51" s="167">
        <f>AJ51/AJ4</f>
        <v/>
      </c>
      <c r="AL51" s="171" t="n">
        <v>80</v>
      </c>
      <c r="AM51" s="167">
        <f>AL51/AL4</f>
        <v/>
      </c>
      <c r="AN51" s="171" t="n">
        <v>80</v>
      </c>
      <c r="AO51" s="167">
        <f>AN51/AN4</f>
        <v/>
      </c>
      <c r="AP51" s="171" t="n">
        <v>118</v>
      </c>
      <c r="AQ51" s="167">
        <f>AP51/AP4</f>
        <v/>
      </c>
      <c r="AR51" s="171" t="n">
        <v>108</v>
      </c>
      <c r="AS51" s="167">
        <f>AR51/AR4</f>
        <v/>
      </c>
      <c r="AT51" s="171" t="n">
        <v>75</v>
      </c>
      <c r="AU51" s="167">
        <f>AT51/AT4</f>
        <v/>
      </c>
      <c r="AV51" s="171" t="n">
        <v>83</v>
      </c>
      <c r="AW51" s="167">
        <f>AV51/AV4</f>
        <v/>
      </c>
      <c r="AX51" s="171" t="n">
        <v>49</v>
      </c>
      <c r="AY51" s="167">
        <f>AX51/AX4</f>
        <v/>
      </c>
      <c r="AZ51" s="171" t="n">
        <v>101</v>
      </c>
      <c r="BA51" s="167">
        <f>AZ51/AZ4</f>
        <v/>
      </c>
      <c r="BB51" s="171" t="n">
        <v>101</v>
      </c>
      <c r="BC51" s="167">
        <f>BB51/BB4</f>
        <v/>
      </c>
      <c r="BD51" s="171" t="n">
        <v>101</v>
      </c>
      <c r="BE51" s="167">
        <f>BD51/BD4</f>
        <v/>
      </c>
      <c r="BF51" s="171" t="n">
        <v>101</v>
      </c>
      <c r="BG51" s="167">
        <f>BF51/BF4</f>
        <v/>
      </c>
      <c r="BH51" s="171" t="n"/>
      <c r="BI51" s="167">
        <f>BH51/BH4</f>
        <v/>
      </c>
      <c r="BJ51" s="171" t="n"/>
      <c r="BK51" s="167">
        <f>BJ51/BJ4</f>
        <v/>
      </c>
      <c r="BL51" s="169">
        <f>AVERAGE(B51,D51,F51,H51,J51,L51,N51,P51,R51,T51,V51,X51,Z51,AB51,AD51,AF51,AH51,AJ51,AL51,AN51,AP51,AR51,AT51,AV51,AX51,AZ51,BB51,BD51,BF51,BH51,BJ51)</f>
        <v/>
      </c>
      <c r="BM51" s="191">
        <f>BL51/BL4</f>
        <v/>
      </c>
      <c r="BN51" s="169">
        <f>SUM(B51,D51,F51,H51,J51,L51,N51,P51,R51,T51,V51,X51,Z51,AB51,AD51,AF51,AH51,AJ51,AL51,AN51,AP51,AR51,AT51,AV51,AX51,AZ51,BB51,BD51,BF51,BH51,BJ51)</f>
        <v/>
      </c>
      <c r="BO51" s="156" t="n"/>
    </row>
    <row r="52" ht="15.75" customHeight="1" thickBot="1">
      <c r="A52" s="165" t="inlineStr">
        <is>
          <t>Карта успешно добавлена</t>
        </is>
      </c>
      <c r="B52" s="171" t="n">
        <v>32</v>
      </c>
      <c r="C52" s="167">
        <f>B52/B51</f>
        <v/>
      </c>
      <c r="D52" s="171" t="n">
        <v>28</v>
      </c>
      <c r="E52" s="167">
        <f>D52/D51</f>
        <v/>
      </c>
      <c r="F52" s="171" t="n">
        <v>35</v>
      </c>
      <c r="G52" s="167">
        <f>F52/F51</f>
        <v/>
      </c>
      <c r="H52" s="171" t="n">
        <v>40</v>
      </c>
      <c r="I52" s="167">
        <f>H52/H51</f>
        <v/>
      </c>
      <c r="J52" s="171" t="n">
        <v>46</v>
      </c>
      <c r="K52" s="167">
        <f>J52/J51</f>
        <v/>
      </c>
      <c r="L52" s="171" t="n">
        <v>28</v>
      </c>
      <c r="M52" s="167">
        <f>L52/L51</f>
        <v/>
      </c>
      <c r="N52" s="171" t="n">
        <v>38</v>
      </c>
      <c r="O52" s="167">
        <f>N52/N51</f>
        <v/>
      </c>
      <c r="P52" s="171" t="n">
        <v>37</v>
      </c>
      <c r="Q52" s="167">
        <f>P52/P51</f>
        <v/>
      </c>
      <c r="R52" s="171" t="n">
        <v>27</v>
      </c>
      <c r="S52" s="167">
        <f>R52/R51</f>
        <v/>
      </c>
      <c r="T52" s="171" t="n">
        <v>50</v>
      </c>
      <c r="U52" s="167">
        <f>T52/T51</f>
        <v/>
      </c>
      <c r="V52" s="171" t="n">
        <v>48</v>
      </c>
      <c r="W52" s="167">
        <f>V52/V51</f>
        <v/>
      </c>
      <c r="X52" s="171" t="n">
        <v>52</v>
      </c>
      <c r="Y52" s="167">
        <f>X52/X51</f>
        <v/>
      </c>
      <c r="Z52" s="171" t="n">
        <v>30</v>
      </c>
      <c r="AA52" s="167">
        <f>Z52/Z51</f>
        <v/>
      </c>
      <c r="AB52" s="171" t="n">
        <v>44</v>
      </c>
      <c r="AC52" s="167">
        <f>AB52/AB51</f>
        <v/>
      </c>
      <c r="AD52" s="171" t="n">
        <v>58</v>
      </c>
      <c r="AE52" s="167">
        <f>AD52/AD51</f>
        <v/>
      </c>
      <c r="AF52" s="171" t="n">
        <v>58</v>
      </c>
      <c r="AG52" s="167">
        <f>AF52/AF51</f>
        <v/>
      </c>
      <c r="AH52" s="171" t="n">
        <v>58</v>
      </c>
      <c r="AI52" s="167">
        <f>AH52/AH51</f>
        <v/>
      </c>
      <c r="AJ52" s="171" t="n">
        <v>58</v>
      </c>
      <c r="AK52" s="167">
        <f>AJ52/AJ51</f>
        <v/>
      </c>
      <c r="AL52" s="171" t="n">
        <v>28</v>
      </c>
      <c r="AM52" s="167">
        <f>AL52/AL51</f>
        <v/>
      </c>
      <c r="AN52" s="171" t="n">
        <v>28</v>
      </c>
      <c r="AO52" s="167">
        <f>AN52/AN51</f>
        <v/>
      </c>
      <c r="AP52" s="171" t="n">
        <v>37</v>
      </c>
      <c r="AQ52" s="167">
        <f>AP52/AP51</f>
        <v/>
      </c>
      <c r="AR52" s="171" t="n">
        <v>36</v>
      </c>
      <c r="AS52" s="167">
        <f>AR52/AR51</f>
        <v/>
      </c>
      <c r="AT52" s="171" t="n">
        <v>33</v>
      </c>
      <c r="AU52" s="167">
        <f>AT52/AT51</f>
        <v/>
      </c>
      <c r="AV52" s="171" t="n">
        <v>30</v>
      </c>
      <c r="AW52" s="167">
        <f>AV52/AV51</f>
        <v/>
      </c>
      <c r="AX52" s="171" t="n">
        <v>18</v>
      </c>
      <c r="AY52" s="167">
        <f>AX52/AX51</f>
        <v/>
      </c>
      <c r="AZ52" s="171" t="n">
        <v>41</v>
      </c>
      <c r="BA52" s="167">
        <f>AZ52/AZ51</f>
        <v/>
      </c>
      <c r="BB52" s="171" t="n">
        <v>41</v>
      </c>
      <c r="BC52" s="167">
        <f>BB52/BB51</f>
        <v/>
      </c>
      <c r="BD52" s="171" t="n">
        <v>41</v>
      </c>
      <c r="BE52" s="167">
        <f>BD52/BD51</f>
        <v/>
      </c>
      <c r="BF52" s="171" t="n">
        <v>41</v>
      </c>
      <c r="BG52" s="167">
        <f>BF52/BF51</f>
        <v/>
      </c>
      <c r="BH52" s="171" t="n"/>
      <c r="BI52" s="167">
        <f>BH52/BH51</f>
        <v/>
      </c>
      <c r="BJ52" s="171" t="n"/>
      <c r="BK52" s="167">
        <f>BJ52/BJ51</f>
        <v/>
      </c>
      <c r="BL52" s="179">
        <f>AVERAGE(B52,D52,F52,H52,J52,L52,N52,P52,R52,T52,V52,X52,Z52,AB52,AD52,AF52,AH52,AJ52,AL52,AN52,AP52,AR52,AT52,AV52,AX52,AZ52,BB52,BD52,BF52,BH52,BJ52)</f>
        <v/>
      </c>
      <c r="BM52" s="212">
        <f>BL52/BL51</f>
        <v/>
      </c>
      <c r="BN52" s="179">
        <f>SUM(B52,D52,F52,H52,J52,L52,N52,P52,R52,T52,V52,X52,Z52,AB52,AD52,AF52,AH52,AJ52,AL52,AN52,AP52,AR52,AT52,AV52,AX52,AZ52,BB52,BD52,BF52,BH52,BJ52)</f>
        <v/>
      </c>
      <c r="BO52" s="156" t="n"/>
    </row>
    <row r="53" ht="15.75" customHeight="1" thickBot="1">
      <c r="A53" s="226" t="inlineStr">
        <is>
          <t xml:space="preserve">Ошибка в авторизации </t>
        </is>
      </c>
      <c r="B53" s="159" t="n">
        <v>48</v>
      </c>
      <c r="C53" s="183">
        <f>B53/B4</f>
        <v/>
      </c>
      <c r="D53" s="182" t="n">
        <v>30</v>
      </c>
      <c r="E53" s="227">
        <f>D53/D4</f>
        <v/>
      </c>
      <c r="F53" s="182" t="n">
        <v>44</v>
      </c>
      <c r="G53" s="227">
        <f>F53/F4</f>
        <v/>
      </c>
      <c r="H53" s="182" t="n">
        <v>55</v>
      </c>
      <c r="I53" s="227">
        <f>H53/H4</f>
        <v/>
      </c>
      <c r="J53" s="182" t="n">
        <v>35</v>
      </c>
      <c r="K53" s="183">
        <f>J53/J4</f>
        <v/>
      </c>
      <c r="L53" s="182" t="n">
        <v>13</v>
      </c>
      <c r="M53" s="227">
        <f>L53/L4</f>
        <v/>
      </c>
      <c r="N53" s="182" t="n">
        <v>20</v>
      </c>
      <c r="O53" s="227">
        <f>N53/N4</f>
        <v/>
      </c>
      <c r="P53" s="182" t="n">
        <v>35</v>
      </c>
      <c r="Q53" s="227">
        <f>P53/P4</f>
        <v/>
      </c>
      <c r="R53" s="182" t="n">
        <v>54</v>
      </c>
      <c r="S53" s="183">
        <f>R53/R4</f>
        <v/>
      </c>
      <c r="T53" s="182" t="n">
        <v>72</v>
      </c>
      <c r="U53" s="183">
        <f>T53/T4</f>
        <v/>
      </c>
      <c r="V53" s="182" t="n">
        <v>50</v>
      </c>
      <c r="W53" s="183">
        <f>V53/V4</f>
        <v/>
      </c>
      <c r="X53" s="182" t="n">
        <v>33</v>
      </c>
      <c r="Y53" s="183">
        <f>X53/X4</f>
        <v/>
      </c>
      <c r="Z53" s="182" t="n">
        <v>47</v>
      </c>
      <c r="AA53" s="183">
        <f>Z53/Z4</f>
        <v/>
      </c>
      <c r="AB53" s="182" t="n">
        <v>145</v>
      </c>
      <c r="AC53" s="183">
        <f>AB53/AB4</f>
        <v/>
      </c>
      <c r="AD53" s="182" t="n">
        <v>166</v>
      </c>
      <c r="AE53" s="183">
        <f>AD53/AD4</f>
        <v/>
      </c>
      <c r="AF53" s="182" t="n">
        <v>166</v>
      </c>
      <c r="AG53" s="183">
        <f>AF53/AF4</f>
        <v/>
      </c>
      <c r="AH53" s="182" t="n">
        <v>166</v>
      </c>
      <c r="AI53" s="183">
        <f>AH53/AH4</f>
        <v/>
      </c>
      <c r="AJ53" s="182" t="n">
        <v>166</v>
      </c>
      <c r="AK53" s="183">
        <f>AJ53/AJ4</f>
        <v/>
      </c>
      <c r="AL53" s="182" t="n">
        <v>8</v>
      </c>
      <c r="AM53" s="183">
        <f>AL53/AL4</f>
        <v/>
      </c>
      <c r="AN53" s="182" t="n">
        <v>8</v>
      </c>
      <c r="AO53" s="183">
        <f>AN53/AN4</f>
        <v/>
      </c>
      <c r="AP53" s="182" t="n">
        <v>57</v>
      </c>
      <c r="AQ53" s="183">
        <f>AP53/AP4</f>
        <v/>
      </c>
      <c r="AR53" s="182" t="n">
        <v>43</v>
      </c>
      <c r="AS53" s="183">
        <f>AR53/AR4</f>
        <v/>
      </c>
      <c r="AT53" s="182" t="n">
        <v>64</v>
      </c>
      <c r="AU53" s="183">
        <f>AT53/AT4</f>
        <v/>
      </c>
      <c r="AV53" s="182" t="n">
        <v>43</v>
      </c>
      <c r="AW53" s="183">
        <f>AV53/AV4</f>
        <v/>
      </c>
      <c r="AX53" s="182" t="n">
        <v>24</v>
      </c>
      <c r="AY53" s="183">
        <f>AX53/AX4</f>
        <v/>
      </c>
      <c r="AZ53" s="182" t="n">
        <v>29</v>
      </c>
      <c r="BA53" s="183">
        <f>AZ53/AZ4</f>
        <v/>
      </c>
      <c r="BB53" s="182" t="n">
        <v>29</v>
      </c>
      <c r="BC53" s="183">
        <f>BB53/BB4</f>
        <v/>
      </c>
      <c r="BD53" s="182" t="n">
        <v>29</v>
      </c>
      <c r="BE53" s="183">
        <f>BD53/BD4</f>
        <v/>
      </c>
      <c r="BF53" s="182" t="n">
        <v>29</v>
      </c>
      <c r="BG53" s="183">
        <f>BF53/BF4</f>
        <v/>
      </c>
      <c r="BH53" s="182" t="n"/>
      <c r="BI53" s="183">
        <f>BH53/BH4</f>
        <v/>
      </c>
      <c r="BJ53" s="182" t="n"/>
      <c r="BK53" s="183">
        <f>BJ53/BJ4</f>
        <v/>
      </c>
      <c r="BL53" s="169">
        <f>AVERAGE(B53,D53,F53,H53,J53,L53,N53,P53,R53,T53,V53,X53,Z53,AB53,AD53,AF53,AH53,AJ53,AL53,AN53,AP53,AR53,AT53,AV53,AX53,AZ53,BB53,BD53,BF53,BH53,BJ53)</f>
        <v/>
      </c>
      <c r="BM53" s="208">
        <f>BL53/BL4</f>
        <v/>
      </c>
      <c r="BN53" s="169">
        <f>SUM(B53,D53,F53,H53,J53,L53,N53,P53,R53,T53,V53,X53,Z53,AB53,AD53,AF53,AH53,AJ53,AL53,AN53,AP53,AR53,AT53,AV53,AX53,AZ53,BB53,BD53,BF53,BH53,BJ53)</f>
        <v/>
      </c>
      <c r="BO53" s="156" t="n"/>
    </row>
    <row r="54" ht="15.75" customHeight="1" thickBot="1">
      <c r="A54" s="228" t="inlineStr">
        <is>
          <t>Ошибка в авторизации – ЛК недоступен из-за ТБ. Ошибка в авторизации  = 100%</t>
        </is>
      </c>
      <c r="B54" s="229" t="n"/>
      <c r="C54" s="167">
        <f>B54/B53</f>
        <v/>
      </c>
      <c r="D54" s="230" t="n"/>
      <c r="E54" s="167">
        <f>D54/D53</f>
        <v/>
      </c>
      <c r="F54" s="171" t="n"/>
      <c r="G54" s="167">
        <f>F54/F53</f>
        <v/>
      </c>
      <c r="H54" s="171" t="n"/>
      <c r="I54" s="167">
        <f>H54/H53</f>
        <v/>
      </c>
      <c r="J54" s="171" t="n"/>
      <c r="K54" s="231">
        <f>J54/J53</f>
        <v/>
      </c>
      <c r="L54" s="171" t="n"/>
      <c r="M54" s="167">
        <f>L54/L53</f>
        <v/>
      </c>
      <c r="N54" s="171" t="n"/>
      <c r="O54" s="167">
        <f>N54/N53</f>
        <v/>
      </c>
      <c r="P54" s="171" t="n"/>
      <c r="Q54" s="167">
        <f>P54/P53</f>
        <v/>
      </c>
      <c r="R54" s="232" t="n"/>
      <c r="S54" s="231">
        <f>R54/R53</f>
        <v/>
      </c>
      <c r="T54" s="232" t="n"/>
      <c r="U54" s="231">
        <f>T54/T53</f>
        <v/>
      </c>
      <c r="V54" s="232" t="n"/>
      <c r="W54" s="231">
        <f>V54/V53</f>
        <v/>
      </c>
      <c r="X54" s="232" t="n"/>
      <c r="Y54" s="231">
        <f>X54/X53</f>
        <v/>
      </c>
      <c r="Z54" s="232" t="n"/>
      <c r="AA54" s="231">
        <f>Z54/Z53</f>
        <v/>
      </c>
      <c r="AB54" s="232" t="n"/>
      <c r="AC54" s="231">
        <f>AB54/AB53</f>
        <v/>
      </c>
      <c r="AD54" s="232" t="n"/>
      <c r="AE54" s="231">
        <f>AD54/AD53</f>
        <v/>
      </c>
      <c r="AF54" s="232" t="n"/>
      <c r="AG54" s="231">
        <f>AF54/AF53</f>
        <v/>
      </c>
      <c r="AH54" s="232" t="n"/>
      <c r="AI54" s="231">
        <f>AH54/AH53</f>
        <v/>
      </c>
      <c r="AJ54" s="232" t="n"/>
      <c r="AK54" s="231">
        <f>AJ54/AJ53</f>
        <v/>
      </c>
      <c r="AL54" s="232" t="n"/>
      <c r="AM54" s="231">
        <f>AL54/AL53</f>
        <v/>
      </c>
      <c r="AN54" s="232" t="n"/>
      <c r="AO54" s="231">
        <f>AN54/AN53</f>
        <v/>
      </c>
      <c r="AP54" s="232" t="n"/>
      <c r="AQ54" s="231">
        <f>AP54/AP53</f>
        <v/>
      </c>
      <c r="AR54" s="198" t="n"/>
      <c r="AS54" s="231">
        <f>AR54/AR53</f>
        <v/>
      </c>
      <c r="AT54" s="171" t="n"/>
      <c r="AU54" s="231">
        <f>AT54/AT53</f>
        <v/>
      </c>
      <c r="AV54" s="171" t="n"/>
      <c r="AW54" s="231">
        <f>AV54/AV53</f>
        <v/>
      </c>
      <c r="AX54" s="171" t="n"/>
      <c r="AY54" s="231">
        <f>AX54/AX53</f>
        <v/>
      </c>
      <c r="AZ54" s="171" t="n"/>
      <c r="BA54" s="231">
        <f>AZ54/AZ53</f>
        <v/>
      </c>
      <c r="BB54" s="171" t="n"/>
      <c r="BC54" s="167">
        <f>BB54/BB53</f>
        <v/>
      </c>
      <c r="BD54" s="171" t="n"/>
      <c r="BE54" s="167">
        <f>BD54/BD53</f>
        <v/>
      </c>
      <c r="BF54" s="171" t="n"/>
      <c r="BG54" s="167">
        <f>BF54/BF53</f>
        <v/>
      </c>
      <c r="BH54" s="171" t="n"/>
      <c r="BI54" s="167">
        <f>BH54/BH53</f>
        <v/>
      </c>
      <c r="BJ54" s="171" t="n"/>
      <c r="BK54" s="167">
        <f>BJ54/BJ53</f>
        <v/>
      </c>
      <c r="BL54" s="199">
        <f>AVERAGE(B54,D54,F54,H54,J54,L54,N54,P54,R54,T54,V54,X54,Z54,AB54,AD54,AF54,AH54,AJ54,AL54,AN54,AP54,AR54,AT54,AV54,AX54,AZ54,BB54,BD54,BF54,BH54,BJ54)</f>
        <v/>
      </c>
      <c r="BM54" s="200">
        <f>BL54/BL53</f>
        <v/>
      </c>
      <c r="BN54" s="199">
        <f>SUM(B54,D54,F54,H54,J54,L54,N54,P54,R54,T54,V54,X54,Z54,AB54,AD54,AF54,AH54,AJ54,AL54,AN54,AP54,AR54,AT54,AV54,AX54,AZ54,BB54,BD54,BF54,BH54,BJ54)</f>
        <v/>
      </c>
      <c r="BO54" s="156" t="n"/>
    </row>
    <row r="55">
      <c r="A55" s="158" t="inlineStr">
        <is>
          <t>Онлайн калькулятор для НК  (100% = посетители сайта)</t>
        </is>
      </c>
      <c r="B55" s="233" t="n"/>
      <c r="C55" s="175" t="n"/>
      <c r="D55" s="233" t="n"/>
      <c r="E55" s="175" t="n"/>
      <c r="F55" s="233" t="n"/>
      <c r="G55" s="175" t="n"/>
      <c r="H55" s="233" t="n"/>
      <c r="I55" s="175" t="n"/>
      <c r="J55" s="233" t="n"/>
      <c r="K55" s="175" t="n"/>
      <c r="L55" s="233" t="n"/>
      <c r="M55" s="175" t="n"/>
      <c r="N55" s="233" t="n"/>
      <c r="O55" s="175" t="n"/>
      <c r="P55" s="233" t="n"/>
      <c r="Q55" s="175" t="n"/>
      <c r="R55" s="174" t="n"/>
      <c r="S55" s="175" t="n"/>
      <c r="T55" s="174" t="n"/>
      <c r="U55" s="175" t="n"/>
      <c r="V55" s="174" t="n"/>
      <c r="W55" s="175" t="n"/>
      <c r="X55" s="174" t="n"/>
      <c r="Y55" s="175" t="n"/>
      <c r="Z55" s="174" t="n"/>
      <c r="AA55" s="175" t="n"/>
      <c r="AB55" s="174" t="n"/>
      <c r="AC55" s="175" t="n"/>
      <c r="AD55" s="174" t="n"/>
      <c r="AE55" s="175" t="n"/>
      <c r="AF55" s="174" t="n"/>
      <c r="AG55" s="175" t="n"/>
      <c r="AH55" s="174" t="n"/>
      <c r="AI55" s="175" t="n"/>
      <c r="AJ55" s="174" t="n"/>
      <c r="AK55" s="175" t="n"/>
      <c r="AL55" s="174" t="n"/>
      <c r="AM55" s="175" t="n"/>
      <c r="AN55" s="174" t="n"/>
      <c r="AO55" s="175" t="n"/>
      <c r="AP55" s="174" t="n"/>
      <c r="AQ55" s="175" t="n"/>
      <c r="AR55" s="233" t="n"/>
      <c r="AS55" s="175" t="n"/>
      <c r="AT55" s="233" t="n"/>
      <c r="AU55" s="175" t="n"/>
      <c r="AV55" s="233" t="n"/>
      <c r="AW55" s="175" t="n"/>
      <c r="AX55" s="233" t="n"/>
      <c r="AY55" s="175" t="n"/>
      <c r="AZ55" s="233" t="n"/>
      <c r="BA55" s="175" t="n"/>
      <c r="BB55" s="233" t="n"/>
      <c r="BC55" s="175" t="n"/>
      <c r="BD55" s="233" t="n"/>
      <c r="BE55" s="175" t="n"/>
      <c r="BF55" s="233" t="n"/>
      <c r="BG55" s="175" t="n"/>
      <c r="BH55" s="233" t="n"/>
      <c r="BI55" s="175" t="n"/>
      <c r="BJ55" s="233" t="n"/>
      <c r="BK55" s="175" t="n"/>
      <c r="BL55" s="169" t="n"/>
      <c r="BM55" s="191" t="n"/>
      <c r="BN55" s="169" t="n"/>
      <c r="BO55" s="156" t="n"/>
    </row>
    <row r="56">
      <c r="A56" s="234" t="inlineStr">
        <is>
          <t>Переход на калькулятор</t>
        </is>
      </c>
      <c r="B56" s="235" t="n">
        <v>330</v>
      </c>
      <c r="C56" s="167">
        <f>B56/B3</f>
        <v/>
      </c>
      <c r="D56" s="235" t="n">
        <v>428</v>
      </c>
      <c r="E56" s="167">
        <f>D56/D3</f>
        <v/>
      </c>
      <c r="F56" s="235" t="n">
        <v>618</v>
      </c>
      <c r="G56" s="167">
        <f>F56/F3</f>
        <v/>
      </c>
      <c r="H56" s="235" t="n">
        <v>445</v>
      </c>
      <c r="I56" s="167">
        <f>H56/H3</f>
        <v/>
      </c>
      <c r="J56" s="235" t="n">
        <v>494</v>
      </c>
      <c r="K56" s="167">
        <f>J56/J3</f>
        <v/>
      </c>
      <c r="L56" s="235" t="n">
        <v>563</v>
      </c>
      <c r="M56" s="167">
        <f>L56/L3</f>
        <v/>
      </c>
      <c r="N56" s="235" t="n">
        <v>600</v>
      </c>
      <c r="O56" s="167">
        <f>N56/N3</f>
        <v/>
      </c>
      <c r="P56" s="235" t="n">
        <v>487</v>
      </c>
      <c r="Q56" s="167">
        <f>P56/P3</f>
        <v/>
      </c>
      <c r="R56" s="171" t="n">
        <v>599</v>
      </c>
      <c r="S56" s="167">
        <f>R56/R3</f>
        <v/>
      </c>
      <c r="T56" s="171" t="n">
        <v>646</v>
      </c>
      <c r="U56" s="167">
        <f>T56/T3</f>
        <v/>
      </c>
      <c r="V56" s="171" t="n">
        <v>780</v>
      </c>
      <c r="W56" s="167">
        <f>V56/V3</f>
        <v/>
      </c>
      <c r="X56" s="171" t="n">
        <v>801</v>
      </c>
      <c r="Y56" s="167">
        <f>X56/X3</f>
        <v/>
      </c>
      <c r="Z56" s="171" t="n">
        <v>598</v>
      </c>
      <c r="AA56" s="167">
        <f>Z56/Z3</f>
        <v/>
      </c>
      <c r="AB56" s="171" t="n">
        <v>721</v>
      </c>
      <c r="AC56" s="167">
        <f>AB56/AB3</f>
        <v/>
      </c>
      <c r="AD56" s="171" t="n">
        <v>857</v>
      </c>
      <c r="AE56" s="167">
        <f>AD56/AD3</f>
        <v/>
      </c>
      <c r="AF56" s="171" t="n">
        <v>857</v>
      </c>
      <c r="AG56" s="167">
        <f>AF56/AF3</f>
        <v/>
      </c>
      <c r="AH56" s="171" t="n">
        <v>857</v>
      </c>
      <c r="AI56" s="167">
        <f>AH56/AH3</f>
        <v/>
      </c>
      <c r="AJ56" s="171" t="n">
        <v>857</v>
      </c>
      <c r="AK56" s="167">
        <f>AJ56/AJ3</f>
        <v/>
      </c>
      <c r="AL56" s="171" t="n">
        <v>1178</v>
      </c>
      <c r="AM56" s="167">
        <f>AL56/AL3</f>
        <v/>
      </c>
      <c r="AN56" s="171" t="n">
        <v>1178</v>
      </c>
      <c r="AO56" s="167">
        <f>AN56/AN3</f>
        <v/>
      </c>
      <c r="AP56" s="171" t="n">
        <v>1108</v>
      </c>
      <c r="AQ56" s="167">
        <f>AP56/AP3</f>
        <v/>
      </c>
      <c r="AR56" s="235" t="n">
        <v>1002</v>
      </c>
      <c r="AS56" s="167">
        <f>AR56/AR3</f>
        <v/>
      </c>
      <c r="AT56" s="235" t="n">
        <v>727</v>
      </c>
      <c r="AU56" s="167">
        <f>AT56/AT3</f>
        <v/>
      </c>
      <c r="AV56" s="235" t="n">
        <v>799</v>
      </c>
      <c r="AW56" s="167">
        <f>AV56/AV3</f>
        <v/>
      </c>
      <c r="AX56" s="235" t="n">
        <v>825</v>
      </c>
      <c r="AY56" s="167">
        <f>AX56/AX3</f>
        <v/>
      </c>
      <c r="AZ56" s="235" t="n">
        <v>951</v>
      </c>
      <c r="BA56" s="167">
        <f>AZ56/AZ3</f>
        <v/>
      </c>
      <c r="BB56" s="235" t="n">
        <v>951</v>
      </c>
      <c r="BC56" s="167">
        <f>BB56/BB3</f>
        <v/>
      </c>
      <c r="BD56" s="235" t="n">
        <v>951</v>
      </c>
      <c r="BE56" s="167">
        <f>BD56/BD3</f>
        <v/>
      </c>
      <c r="BF56" s="235" t="n">
        <v>951</v>
      </c>
      <c r="BG56" s="167">
        <f>BF56/BF3</f>
        <v/>
      </c>
      <c r="BH56" s="235" t="n"/>
      <c r="BI56" s="167">
        <f>BH56/BH3</f>
        <v/>
      </c>
      <c r="BJ56" s="235" t="n"/>
      <c r="BK56" s="167">
        <f>BJ56/BJ3</f>
        <v/>
      </c>
      <c r="BL56" s="169">
        <f>AVERAGE(B56,D56,F56,H56,J56,L56,N56,P56,R56,T56,V56,X56,Z56,AB56,AD56,AF56,AH56,AJ56,AL56,AN56,AP56,AR56,AT56,AV56,AX56,AZ56,BB56,BD56,BF56,BH56,BJ56)</f>
        <v/>
      </c>
      <c r="BM56" s="191">
        <f>BL56/BL3</f>
        <v/>
      </c>
      <c r="BN56" s="169">
        <f>SUM(B56,D56,F56,H56,J56,L56,N56,P56,R56,T56,V56,X56,Z56,AB56,AD56,AF56,AH56,AJ56,AL56,AN56,AP56,AR56,AT56,AV56,AX56,AZ56,BB56,BD56,BF56,BH56,BJ56)</f>
        <v/>
      </c>
      <c r="BO56" s="156" t="n"/>
    </row>
    <row r="57" ht="15.75" customHeight="1" thickBot="1">
      <c r="A57" s="236" t="inlineStr">
        <is>
          <t>Оставил заявку</t>
        </is>
      </c>
      <c r="B57" s="237" t="n">
        <v>227</v>
      </c>
      <c r="C57" s="238">
        <f>B57/B56</f>
        <v/>
      </c>
      <c r="D57" s="237" t="n">
        <v>293</v>
      </c>
      <c r="E57" s="238">
        <f>D57/D56</f>
        <v/>
      </c>
      <c r="F57" s="237" t="n">
        <v>293</v>
      </c>
      <c r="G57" s="238">
        <f>F57/F56</f>
        <v/>
      </c>
      <c r="H57" s="237" t="n">
        <v>262</v>
      </c>
      <c r="I57" s="238">
        <f>H57/H56</f>
        <v/>
      </c>
      <c r="J57" s="237" t="n">
        <v>290</v>
      </c>
      <c r="K57" s="238">
        <f>J57/J56</f>
        <v/>
      </c>
      <c r="L57" s="237" t="n">
        <v>332</v>
      </c>
      <c r="M57" s="238">
        <f>L57/L56</f>
        <v/>
      </c>
      <c r="N57" s="237" t="n">
        <v>364</v>
      </c>
      <c r="O57" s="238">
        <f>N57/N56</f>
        <v/>
      </c>
      <c r="P57" s="237" t="n">
        <v>319</v>
      </c>
      <c r="Q57" s="238">
        <f>P57/P56</f>
        <v/>
      </c>
      <c r="R57" s="239" t="n">
        <v>344</v>
      </c>
      <c r="S57" s="238">
        <f>R57/R56</f>
        <v/>
      </c>
      <c r="T57" s="237" t="n">
        <v>373</v>
      </c>
      <c r="U57" s="238">
        <f>T57/T56</f>
        <v/>
      </c>
      <c r="V57" s="237" t="n">
        <v>461</v>
      </c>
      <c r="W57" s="238">
        <f>V57/V56</f>
        <v/>
      </c>
      <c r="X57" s="237" t="n">
        <v>497</v>
      </c>
      <c r="Y57" s="238">
        <f>X57/X56</f>
        <v/>
      </c>
      <c r="Z57" s="237" t="n">
        <v>348</v>
      </c>
      <c r="AA57" s="238">
        <f>Z57/Z56</f>
        <v/>
      </c>
      <c r="AB57" s="237" t="n">
        <v>435</v>
      </c>
      <c r="AC57" s="238">
        <f>AB57/AB56</f>
        <v/>
      </c>
      <c r="AD57" s="237" t="n">
        <v>534</v>
      </c>
      <c r="AE57" s="238">
        <f>AD57/AD56</f>
        <v/>
      </c>
      <c r="AF57" s="237" t="n">
        <v>534</v>
      </c>
      <c r="AG57" s="238">
        <f>AF57/AF56</f>
        <v/>
      </c>
      <c r="AH57" s="237" t="n">
        <v>534</v>
      </c>
      <c r="AI57" s="238">
        <f>AH57/AH56</f>
        <v/>
      </c>
      <c r="AJ57" s="237" t="n">
        <v>534</v>
      </c>
      <c r="AK57" s="238">
        <f>AJ57/AJ56</f>
        <v/>
      </c>
      <c r="AL57" s="240" t="n">
        <v>847</v>
      </c>
      <c r="AM57" s="238">
        <f>AL57/AL56</f>
        <v/>
      </c>
      <c r="AN57" s="240" t="n">
        <v>847</v>
      </c>
      <c r="AO57" s="238">
        <f>AN57/AN56</f>
        <v/>
      </c>
      <c r="AP57" s="240" t="n">
        <v>788</v>
      </c>
      <c r="AQ57" s="238">
        <f>AP57/AP56</f>
        <v/>
      </c>
      <c r="AR57" s="241" t="n">
        <v>733</v>
      </c>
      <c r="AS57" s="238">
        <f>AR57/AR56</f>
        <v/>
      </c>
      <c r="AT57" s="241" t="n">
        <v>530</v>
      </c>
      <c r="AU57" s="238">
        <f>AT57/AT56</f>
        <v/>
      </c>
      <c r="AV57" s="241" t="n">
        <v>564</v>
      </c>
      <c r="AW57" s="238">
        <f>AV57/AV56</f>
        <v/>
      </c>
      <c r="AX57" s="241" t="n">
        <v>262</v>
      </c>
      <c r="AY57" s="238">
        <f>AX57/AX56</f>
        <v/>
      </c>
      <c r="AZ57" s="241" t="n">
        <v>678</v>
      </c>
      <c r="BA57" s="238">
        <f>AZ57/AZ56</f>
        <v/>
      </c>
      <c r="BB57" s="241" t="n">
        <v>678</v>
      </c>
      <c r="BC57" s="242">
        <f>BB57/BB56</f>
        <v/>
      </c>
      <c r="BD57" s="241" t="n">
        <v>678</v>
      </c>
      <c r="BE57" s="242">
        <f>BD57/BD56</f>
        <v/>
      </c>
      <c r="BF57" s="241" t="n">
        <v>678</v>
      </c>
      <c r="BG57" s="242">
        <f>BF57/BF56</f>
        <v/>
      </c>
      <c r="BH57" s="241" t="n"/>
      <c r="BI57" s="242">
        <f>BH57/BH56</f>
        <v/>
      </c>
      <c r="BJ57" s="241" t="n"/>
      <c r="BK57" s="242">
        <f>BJ57/BJ56</f>
        <v/>
      </c>
      <c r="BL57" s="169">
        <f>AVERAGE(B57,D57,F57,H57,J57,L57,N57,P57,R57,T57,V57,X57,Z57,AB57,AD57,AF57,AH57,AJ57,AL57,AN57,AP57,AR57,AT57,AV57,AX57,AZ57,BB57,BD57,BF57,BH57,BJ57)</f>
        <v/>
      </c>
      <c r="BM57" s="191">
        <f>BL57/BL56</f>
        <v/>
      </c>
      <c r="BN57" s="169">
        <f>SUM(B57,D57,F57,H57,J57,L57,N57,P57,R57,T57,V57,X57,Z57,AB57,AD57,AF57,AH57,AJ57,AL57,AN57,AP57,AR57,AT57,AV57,AX57,AZ57,BB57,BD57,BF57,BH57,BJ57)</f>
        <v/>
      </c>
      <c r="BO57" s="156" t="n"/>
    </row>
    <row r="58" ht="15.75" customHeight="1" thickBot="1">
      <c r="A58" s="243" t="inlineStr">
        <is>
          <t>Оформление заявки НК (100% = оставил заявку)</t>
        </is>
      </c>
      <c r="C58" s="244" t="n"/>
      <c r="E58" s="244" t="n"/>
      <c r="G58" s="244" t="n"/>
      <c r="I58" s="244" t="n"/>
      <c r="K58" s="244" t="n"/>
      <c r="M58" s="244" t="n"/>
      <c r="O58" s="244" t="n"/>
      <c r="Q58" s="244" t="n"/>
      <c r="S58" s="244" t="n"/>
      <c r="U58" s="244" t="n"/>
      <c r="W58" s="244" t="n"/>
      <c r="Y58" s="244" t="n"/>
      <c r="AA58" s="244" t="n"/>
      <c r="AC58" s="244" t="n"/>
      <c r="AE58" s="244" t="n"/>
      <c r="AG58" s="244" t="n"/>
      <c r="AI58" s="244" t="n"/>
      <c r="AK58" s="244" t="n"/>
      <c r="AM58" s="244" t="n"/>
      <c r="AO58" s="244" t="n"/>
      <c r="AQ58" s="244" t="n"/>
      <c r="AS58" s="244" t="n"/>
      <c r="AU58" s="244" t="n"/>
      <c r="AW58" s="244" t="n"/>
      <c r="AY58" s="244" t="n"/>
      <c r="BA58" s="244" t="n"/>
      <c r="BC58" s="244" t="n"/>
      <c r="BE58" s="244" t="n"/>
      <c r="BG58" s="244" t="n"/>
      <c r="BI58" s="244" t="n"/>
      <c r="BK58" s="245" t="n"/>
      <c r="BL58" s="246" t="inlineStr">
        <is>
          <t>Среднее в день</t>
        </is>
      </c>
      <c r="BM58" s="247" t="inlineStr">
        <is>
          <t>% конверсии</t>
        </is>
      </c>
      <c r="BN58" s="248" t="inlineStr">
        <is>
          <t>Сумма конверсий</t>
        </is>
      </c>
      <c r="BO58" s="155" t="inlineStr">
        <is>
          <t>Конверсия шага средняя</t>
        </is>
      </c>
      <c r="BP58" s="155" t="inlineStr">
        <is>
          <t>Конверсия от суммы заявок</t>
        </is>
      </c>
    </row>
    <row r="59">
      <c r="A59" s="234" t="inlineStr">
        <is>
          <t>Заполнил паспортные данные</t>
        </is>
      </c>
      <c r="B59" s="171" t="n">
        <v>102</v>
      </c>
      <c r="C59" s="167">
        <f>B59/B57</f>
        <v/>
      </c>
      <c r="D59" s="171" t="n">
        <v>155</v>
      </c>
      <c r="E59" s="167">
        <f>D59/D57</f>
        <v/>
      </c>
      <c r="F59" s="171" t="n">
        <v>158</v>
      </c>
      <c r="G59" s="167">
        <f>F59/F57</f>
        <v/>
      </c>
      <c r="H59" s="171" t="n">
        <v>135</v>
      </c>
      <c r="I59" s="167">
        <f>H59/H57</f>
        <v/>
      </c>
      <c r="J59" s="171" t="n">
        <v>156</v>
      </c>
      <c r="K59" s="167">
        <f>J59/J57</f>
        <v/>
      </c>
      <c r="L59" s="171" t="n">
        <v>188</v>
      </c>
      <c r="M59" s="167">
        <f>L59/L57</f>
        <v/>
      </c>
      <c r="N59" s="171" t="n">
        <v>192</v>
      </c>
      <c r="O59" s="167">
        <f>N59/N57</f>
        <v/>
      </c>
      <c r="P59" s="171" t="n">
        <v>176</v>
      </c>
      <c r="Q59" s="167">
        <f>P59/P57</f>
        <v/>
      </c>
      <c r="R59" s="171" t="n">
        <v>196</v>
      </c>
      <c r="S59" s="167">
        <f>R59/R57</f>
        <v/>
      </c>
      <c r="T59" s="171" t="n">
        <v>223</v>
      </c>
      <c r="U59" s="167">
        <f>T59/T57</f>
        <v/>
      </c>
      <c r="V59" s="171" t="n">
        <v>243</v>
      </c>
      <c r="W59" s="167">
        <f>V59/V57</f>
        <v/>
      </c>
      <c r="X59" s="171" t="n">
        <v>256</v>
      </c>
      <c r="Y59" s="167">
        <f>X59/X57</f>
        <v/>
      </c>
      <c r="Z59" s="171" t="n">
        <v>216</v>
      </c>
      <c r="AA59" s="167">
        <f>Z59/Z57</f>
        <v/>
      </c>
      <c r="AB59" s="171" t="n">
        <v>263</v>
      </c>
      <c r="AC59" s="167">
        <f>AB59/AB57</f>
        <v/>
      </c>
      <c r="AD59" s="171" t="n">
        <v>307</v>
      </c>
      <c r="AE59" s="167">
        <f>AD59/AD57</f>
        <v/>
      </c>
      <c r="AF59" s="171" t="n">
        <v>307</v>
      </c>
      <c r="AG59" s="167">
        <f>AF59/AF57</f>
        <v/>
      </c>
      <c r="AH59" s="171" t="n">
        <v>307</v>
      </c>
      <c r="AI59" s="167">
        <f>AH59/AH57</f>
        <v/>
      </c>
      <c r="AJ59" s="171" t="n">
        <v>307</v>
      </c>
      <c r="AK59" s="167">
        <f>AJ59/AJ57</f>
        <v/>
      </c>
      <c r="AL59" s="171" t="n">
        <v>542</v>
      </c>
      <c r="AM59" s="167">
        <f>AL59/AL57</f>
        <v/>
      </c>
      <c r="AN59" s="171" t="n">
        <v>542</v>
      </c>
      <c r="AO59" s="167">
        <f>AN59/AN57</f>
        <v/>
      </c>
      <c r="AP59" s="171" t="n">
        <v>462</v>
      </c>
      <c r="AQ59" s="167">
        <f>AP59/AP57</f>
        <v/>
      </c>
      <c r="AR59" s="171" t="n">
        <v>422</v>
      </c>
      <c r="AS59" s="167">
        <f>AR59/AR57</f>
        <v/>
      </c>
      <c r="AT59" s="171" t="n">
        <v>294</v>
      </c>
      <c r="AU59" s="167">
        <f>AT59/AT57</f>
        <v/>
      </c>
      <c r="AV59" s="171" t="n">
        <v>326</v>
      </c>
      <c r="AW59" s="167">
        <f>AV59/AV57</f>
        <v/>
      </c>
      <c r="AX59" s="171" t="n">
        <v>145</v>
      </c>
      <c r="AY59" s="167">
        <f>AX59/AX57</f>
        <v/>
      </c>
      <c r="AZ59" s="171" t="n">
        <v>338</v>
      </c>
      <c r="BA59" s="167">
        <f>AZ59/AZ57</f>
        <v/>
      </c>
      <c r="BB59" s="171" t="n">
        <v>338</v>
      </c>
      <c r="BC59" s="167">
        <f>BB59/BB57</f>
        <v/>
      </c>
      <c r="BD59" s="171" t="n">
        <v>338</v>
      </c>
      <c r="BE59" s="167">
        <f>BD59/BD57</f>
        <v/>
      </c>
      <c r="BF59" s="171" t="n">
        <v>338</v>
      </c>
      <c r="BG59" s="167">
        <f>BF59/BF57</f>
        <v/>
      </c>
      <c r="BH59" s="171" t="n"/>
      <c r="BI59" s="167">
        <f>BH59/BH57</f>
        <v/>
      </c>
      <c r="BJ59" s="171" t="n"/>
      <c r="BK59" s="167">
        <f>BJ59/BJ57</f>
        <v/>
      </c>
      <c r="BL59" s="169">
        <f>AVERAGE(B59,D59,F59,H59,J59,L59,N59,P59,R59,T59,V59,X59,Z59,AB59,AD59,AF59,AH59,AJ59,AL59,AN59,AP59,AR59,AT59,AV59,AX59,AZ59,BB59,BD59,BF59,BH59,BJ59)</f>
        <v/>
      </c>
      <c r="BM59" s="172">
        <f>BL59/BL57</f>
        <v/>
      </c>
      <c r="BN59" s="169">
        <f>SUM(B59,D59,F59,H59,J59,L59,N59,P59,R59,T59,V59,X59,Z59,AB59,AD59,AF59,AH59,AJ59,AL59,AN59,AP59,AR59,AT59,AV59,AX59,AZ59,BB59,BD59,BF59,BH59,BJ59)</f>
        <v/>
      </c>
      <c r="BO59" s="249" t="n">
        <v>1</v>
      </c>
      <c r="BP59" s="250">
        <f>BN59/BN57</f>
        <v/>
      </c>
    </row>
    <row r="60">
      <c r="A60" s="234" t="inlineStr">
        <is>
          <t>Заполнил Фотография паспорта</t>
        </is>
      </c>
      <c r="B60" s="171" t="n">
        <v>69</v>
      </c>
      <c r="C60" s="167">
        <f>B60/B59</f>
        <v/>
      </c>
      <c r="D60" s="171" t="n">
        <v>110</v>
      </c>
      <c r="E60" s="167">
        <f>D60/D59</f>
        <v/>
      </c>
      <c r="F60" s="171" t="n">
        <v>113</v>
      </c>
      <c r="G60" s="167">
        <f>F60/F59</f>
        <v/>
      </c>
      <c r="H60" s="171" t="n">
        <v>88</v>
      </c>
      <c r="I60" s="167">
        <f>H60/H59</f>
        <v/>
      </c>
      <c r="J60" s="171" t="n">
        <v>115</v>
      </c>
      <c r="K60" s="167">
        <f>J60/J59</f>
        <v/>
      </c>
      <c r="L60" s="171" t="n">
        <v>112</v>
      </c>
      <c r="M60" s="167">
        <f>L60/L59</f>
        <v/>
      </c>
      <c r="N60" s="171" t="n">
        <v>126</v>
      </c>
      <c r="O60" s="167">
        <f>N60/N59</f>
        <v/>
      </c>
      <c r="P60" s="171" t="n">
        <v>121</v>
      </c>
      <c r="Q60" s="167">
        <f>P60/P59</f>
        <v/>
      </c>
      <c r="R60" s="171" t="n">
        <v>137</v>
      </c>
      <c r="S60" s="167">
        <f>R60/R59</f>
        <v/>
      </c>
      <c r="T60" s="171" t="n">
        <v>157</v>
      </c>
      <c r="U60" s="167">
        <f>T60/T59</f>
        <v/>
      </c>
      <c r="V60" s="171" t="n">
        <v>164</v>
      </c>
      <c r="W60" s="167">
        <f>V60/V59</f>
        <v/>
      </c>
      <c r="X60" s="171" t="n">
        <v>167</v>
      </c>
      <c r="Y60" s="167">
        <f>X60/X59</f>
        <v/>
      </c>
      <c r="Z60" s="171" t="n">
        <v>161</v>
      </c>
      <c r="AA60" s="167">
        <f>Z60/Z59</f>
        <v/>
      </c>
      <c r="AB60" s="171" t="n">
        <v>178</v>
      </c>
      <c r="AC60" s="167">
        <f>AB60/AB59</f>
        <v/>
      </c>
      <c r="AD60" s="171" t="n">
        <v>216</v>
      </c>
      <c r="AE60" s="167">
        <f>AD60/AD59</f>
        <v/>
      </c>
      <c r="AF60" s="171" t="n">
        <v>216</v>
      </c>
      <c r="AG60" s="167">
        <f>AF60/AF59</f>
        <v/>
      </c>
      <c r="AH60" s="171" t="n">
        <v>216</v>
      </c>
      <c r="AI60" s="167">
        <f>AH60/AH59</f>
        <v/>
      </c>
      <c r="AJ60" s="171" t="n">
        <v>216</v>
      </c>
      <c r="AK60" s="167">
        <f>AJ60/AJ59</f>
        <v/>
      </c>
      <c r="AL60" s="171" t="n">
        <v>333</v>
      </c>
      <c r="AM60" s="167">
        <f>AL60/AL59</f>
        <v/>
      </c>
      <c r="AN60" s="171" t="n">
        <v>333</v>
      </c>
      <c r="AO60" s="167">
        <f>AN60/AN59</f>
        <v/>
      </c>
      <c r="AP60" s="171" t="n">
        <v>293</v>
      </c>
      <c r="AQ60" s="167">
        <f>AP60/AP59</f>
        <v/>
      </c>
      <c r="AR60" s="171" t="n">
        <v>259</v>
      </c>
      <c r="AS60" s="167">
        <f>AR60/AR59</f>
        <v/>
      </c>
      <c r="AT60" s="171" t="n">
        <v>198</v>
      </c>
      <c r="AU60" s="167">
        <f>AT60/AT59</f>
        <v/>
      </c>
      <c r="AV60" s="171" t="n">
        <v>206</v>
      </c>
      <c r="AW60" s="167">
        <f>AV60/AV59</f>
        <v/>
      </c>
      <c r="AX60" s="171" t="n">
        <v>89</v>
      </c>
      <c r="AY60" s="167">
        <f>AX60/AX59</f>
        <v/>
      </c>
      <c r="AZ60" s="171" t="n">
        <v>214</v>
      </c>
      <c r="BA60" s="167">
        <f>AZ60/AZ59</f>
        <v/>
      </c>
      <c r="BB60" s="171" t="n">
        <v>214</v>
      </c>
      <c r="BC60" s="167">
        <f>BB60/BB59</f>
        <v/>
      </c>
      <c r="BD60" s="171" t="n">
        <v>214</v>
      </c>
      <c r="BE60" s="167">
        <f>BD60/BD59</f>
        <v/>
      </c>
      <c r="BF60" s="171" t="n">
        <v>214</v>
      </c>
      <c r="BG60" s="167">
        <f>BF60/BF59</f>
        <v/>
      </c>
      <c r="BH60" s="171" t="n"/>
      <c r="BI60" s="167">
        <f>BH60/BH59</f>
        <v/>
      </c>
      <c r="BJ60" s="171" t="n"/>
      <c r="BK60" s="167">
        <f>BJ60/BJ59</f>
        <v/>
      </c>
      <c r="BL60" s="169">
        <f>AVERAGE(B60,D60,F60,H60,J60,L60,N60,P60,R60,T60,V60,X60,Z60,AB60,AD60,AF60,AH60,AJ60,AL60,AN60,AP60,AR60,AT60,AV60,AX60,AZ60,BB60,BD60,BF60,BH60,BJ60)</f>
        <v/>
      </c>
      <c r="BM60" s="172">
        <f>BL60/BL57</f>
        <v/>
      </c>
      <c r="BN60" s="169">
        <f>SUM(B60,D60,F60,H60,J60,L60,N60,P60,R60,T60,V60,X60,Z60,AB60,AD60,AF60,AH60,AJ60,AL60,AN60,AP60,AR60,AT60,AV60,AX60,AZ60,BB60,BD60,BF60,BH60,BJ60)</f>
        <v/>
      </c>
      <c r="BO60" s="251">
        <f>BL60/BL59</f>
        <v/>
      </c>
      <c r="BP60" s="192">
        <f>BN60/BN57</f>
        <v/>
      </c>
    </row>
    <row r="61">
      <c r="A61" s="234" t="inlineStr">
        <is>
          <t>Заполнил анкету</t>
        </is>
      </c>
      <c r="B61" s="171" t="n">
        <v>65</v>
      </c>
      <c r="C61" s="167">
        <f>B61/B59</f>
        <v/>
      </c>
      <c r="D61" s="171" t="n">
        <v>102</v>
      </c>
      <c r="E61" s="167">
        <f>D61/D59</f>
        <v/>
      </c>
      <c r="F61" s="171" t="n">
        <v>103</v>
      </c>
      <c r="G61" s="167">
        <f>F61/F59</f>
        <v/>
      </c>
      <c r="H61" s="171" t="n">
        <v>76</v>
      </c>
      <c r="I61" s="167">
        <f>H61/H59</f>
        <v/>
      </c>
      <c r="J61" s="171" t="n">
        <v>104</v>
      </c>
      <c r="K61" s="167">
        <f>J61/J59</f>
        <v/>
      </c>
      <c r="L61" s="171" t="n">
        <v>103</v>
      </c>
      <c r="M61" s="167">
        <f>L61/L59</f>
        <v/>
      </c>
      <c r="N61" s="171" t="n">
        <v>118</v>
      </c>
      <c r="O61" s="167">
        <f>N61/N59</f>
        <v/>
      </c>
      <c r="P61" s="171" t="n">
        <v>112</v>
      </c>
      <c r="Q61" s="167">
        <f>P61/P59</f>
        <v/>
      </c>
      <c r="R61" s="171" t="n">
        <v>130</v>
      </c>
      <c r="S61" s="167">
        <f>R61/R59</f>
        <v/>
      </c>
      <c r="T61" s="171" t="n">
        <v>145</v>
      </c>
      <c r="U61" s="167">
        <f>T61/T59</f>
        <v/>
      </c>
      <c r="V61" s="171" t="n">
        <v>154</v>
      </c>
      <c r="W61" s="167">
        <f>V61/V59</f>
        <v/>
      </c>
      <c r="X61" s="171" t="n">
        <v>158</v>
      </c>
      <c r="Y61" s="167">
        <f>X61/X59</f>
        <v/>
      </c>
      <c r="Z61" s="171" t="n">
        <v>158</v>
      </c>
      <c r="AA61" s="167">
        <f>Z61/Z59</f>
        <v/>
      </c>
      <c r="AB61" s="171" t="n">
        <v>169</v>
      </c>
      <c r="AC61" s="167">
        <f>AB61/AB59</f>
        <v/>
      </c>
      <c r="AD61" s="171" t="n">
        <v>201</v>
      </c>
      <c r="AE61" s="167">
        <f>AD61/AD59</f>
        <v/>
      </c>
      <c r="AF61" s="171" t="n">
        <v>201</v>
      </c>
      <c r="AG61" s="167">
        <f>AF61/AF59</f>
        <v/>
      </c>
      <c r="AH61" s="171" t="n">
        <v>201</v>
      </c>
      <c r="AI61" s="167">
        <f>AH61/AH59</f>
        <v/>
      </c>
      <c r="AJ61" s="171" t="n">
        <v>201</v>
      </c>
      <c r="AK61" s="167">
        <f>AJ61/AJ59</f>
        <v/>
      </c>
      <c r="AL61" s="171" t="n">
        <v>314</v>
      </c>
      <c r="AM61" s="167">
        <f>AL61/AL59</f>
        <v/>
      </c>
      <c r="AN61" s="171" t="n">
        <v>314</v>
      </c>
      <c r="AO61" s="167">
        <f>AN61/AN59</f>
        <v/>
      </c>
      <c r="AP61" s="171" t="n">
        <v>284</v>
      </c>
      <c r="AQ61" s="167">
        <f>AP61/AP59</f>
        <v/>
      </c>
      <c r="AR61" s="171" t="n">
        <v>249</v>
      </c>
      <c r="AS61" s="167">
        <f>AR61/AR59</f>
        <v/>
      </c>
      <c r="AT61" s="171" t="n">
        <v>183</v>
      </c>
      <c r="AU61" s="167">
        <f>AT61/AT59</f>
        <v/>
      </c>
      <c r="AV61" s="171" t="n">
        <v>188</v>
      </c>
      <c r="AW61" s="167">
        <f>AV61/AV59</f>
        <v/>
      </c>
      <c r="AX61" s="171" t="n">
        <v>85</v>
      </c>
      <c r="AY61" s="167">
        <f>AX61/AX59</f>
        <v/>
      </c>
      <c r="AZ61" s="171" t="n">
        <v>204</v>
      </c>
      <c r="BA61" s="167">
        <f>AZ61/AZ59</f>
        <v/>
      </c>
      <c r="BB61" s="171" t="n">
        <v>204</v>
      </c>
      <c r="BC61" s="167">
        <f>BB61/BB59</f>
        <v/>
      </c>
      <c r="BD61" s="171" t="n">
        <v>204</v>
      </c>
      <c r="BE61" s="167">
        <f>BD61/BD59</f>
        <v/>
      </c>
      <c r="BF61" s="171" t="n">
        <v>204</v>
      </c>
      <c r="BG61" s="167">
        <f>BF61/BF59</f>
        <v/>
      </c>
      <c r="BH61" s="171" t="n"/>
      <c r="BI61" s="167">
        <f>BH61/BH59</f>
        <v/>
      </c>
      <c r="BJ61" s="171" t="n"/>
      <c r="BK61" s="167">
        <f>BJ61/BJ59</f>
        <v/>
      </c>
      <c r="BL61" s="169">
        <f>AVERAGE(B61,D61,F61,H61,J61,L61,N61,P61,R61,T61,V61,X61,Z61,AB61,AD61,AF61,AH61,AJ61,AL61,AN61,AP61,AR61,AT61,AV61,AX61,AZ61,BB61,BD61,BF61,BH61,BJ61)</f>
        <v/>
      </c>
      <c r="BM61" s="172">
        <f>BL61/BL57</f>
        <v/>
      </c>
      <c r="BN61" s="169">
        <f>SUM(B61,D61,F61,H61,J61,L61,N61,P61,R61,T61,V61,X61,Z61,AB61,AD61,AF61,AH61,AJ61,AL61,AN61,AP61,AR61,AT61,AV61,AX61,AZ61,BB61,BD61,BF61,BH61,BJ61)</f>
        <v/>
      </c>
      <c r="BO61" s="251">
        <f>BL61/BL60</f>
        <v/>
      </c>
      <c r="BP61" s="192">
        <f>BN61/BN57</f>
        <v/>
      </c>
    </row>
    <row r="62">
      <c r="A62" s="234" t="inlineStr">
        <is>
          <t>Банковская карта</t>
        </is>
      </c>
      <c r="B62" s="171" t="n">
        <v>56</v>
      </c>
      <c r="C62" s="167">
        <f>B62/B59</f>
        <v/>
      </c>
      <c r="D62" s="171" t="n">
        <v>74</v>
      </c>
      <c r="E62" s="167">
        <f>D62/D59</f>
        <v/>
      </c>
      <c r="F62" s="171" t="n">
        <v>59</v>
      </c>
      <c r="G62" s="167">
        <f>F62/F59</f>
        <v/>
      </c>
      <c r="H62" s="171" t="n">
        <v>70</v>
      </c>
      <c r="I62" s="167">
        <f>H62/H59</f>
        <v/>
      </c>
      <c r="J62" s="171" t="n">
        <v>96</v>
      </c>
      <c r="K62" s="167">
        <f>J62/J59</f>
        <v/>
      </c>
      <c r="L62" s="171" t="n">
        <v>93</v>
      </c>
      <c r="M62" s="167">
        <f>L62/L59</f>
        <v/>
      </c>
      <c r="N62" s="171" t="n">
        <v>107</v>
      </c>
      <c r="O62" s="167">
        <f>N62/N59</f>
        <v/>
      </c>
      <c r="P62" s="171" t="n">
        <v>108</v>
      </c>
      <c r="Q62" s="167">
        <f>P62/P59</f>
        <v/>
      </c>
      <c r="R62" s="171" t="n">
        <v>105</v>
      </c>
      <c r="S62" s="167">
        <f>R62/R59</f>
        <v/>
      </c>
      <c r="T62" s="171" t="n">
        <v>130</v>
      </c>
      <c r="U62" s="167">
        <f>T62/T59</f>
        <v/>
      </c>
      <c r="V62" s="171" t="n">
        <v>136</v>
      </c>
      <c r="W62" s="167">
        <f>V62/V59</f>
        <v/>
      </c>
      <c r="X62" s="171" t="n">
        <v>146</v>
      </c>
      <c r="Y62" s="167">
        <f>X62/X59</f>
        <v/>
      </c>
      <c r="Z62" s="171" t="n">
        <v>138</v>
      </c>
      <c r="AA62" s="167">
        <f>Z62/Z59</f>
        <v/>
      </c>
      <c r="AB62" s="171" t="n">
        <v>126</v>
      </c>
      <c r="AC62" s="167">
        <f>AB62/AB59</f>
        <v/>
      </c>
      <c r="AD62" s="171" t="n">
        <v>165</v>
      </c>
      <c r="AE62" s="167">
        <f>AD62/AD59</f>
        <v/>
      </c>
      <c r="AF62" s="171" t="n">
        <v>165</v>
      </c>
      <c r="AG62" s="167">
        <f>AF62/AF59</f>
        <v/>
      </c>
      <c r="AH62" s="171" t="n">
        <v>165</v>
      </c>
      <c r="AI62" s="167">
        <f>AH62/AH59</f>
        <v/>
      </c>
      <c r="AJ62" s="171" t="n">
        <v>165</v>
      </c>
      <c r="AK62" s="167">
        <f>AJ62/AJ59</f>
        <v/>
      </c>
      <c r="AL62" s="171" t="n">
        <v>277</v>
      </c>
      <c r="AM62" s="167">
        <f>AL62/AL59</f>
        <v/>
      </c>
      <c r="AN62" s="171" t="n">
        <v>277</v>
      </c>
      <c r="AO62" s="167">
        <f>AN62/AN59</f>
        <v/>
      </c>
      <c r="AP62" s="171" t="n">
        <v>235</v>
      </c>
      <c r="AQ62" s="167">
        <f>AP62/AP59</f>
        <v/>
      </c>
      <c r="AR62" s="171" t="n">
        <v>227</v>
      </c>
      <c r="AS62" s="167">
        <f>AR62/AR59</f>
        <v/>
      </c>
      <c r="AT62" s="171" t="n">
        <v>163</v>
      </c>
      <c r="AU62" s="167">
        <f>AT62/AT59</f>
        <v/>
      </c>
      <c r="AV62" s="171" t="n">
        <v>175</v>
      </c>
      <c r="AW62" s="167">
        <f>AV62/AV59</f>
        <v/>
      </c>
      <c r="AX62" s="171" t="n">
        <v>63</v>
      </c>
      <c r="AY62" s="167">
        <f>AX62/AX59</f>
        <v/>
      </c>
      <c r="AZ62" s="171" t="n">
        <v>190</v>
      </c>
      <c r="BA62" s="167">
        <f>AZ62/AZ59</f>
        <v/>
      </c>
      <c r="BB62" s="171" t="n">
        <v>190</v>
      </c>
      <c r="BC62" s="167">
        <f>BB62/BB59</f>
        <v/>
      </c>
      <c r="BD62" s="171" t="n">
        <v>190</v>
      </c>
      <c r="BE62" s="167">
        <f>BD62/BD59</f>
        <v/>
      </c>
      <c r="BF62" s="171" t="n">
        <v>190</v>
      </c>
      <c r="BG62" s="167">
        <f>BF62/BF59</f>
        <v/>
      </c>
      <c r="BH62" s="171" t="n"/>
      <c r="BI62" s="167">
        <f>BH62/BH59</f>
        <v/>
      </c>
      <c r="BJ62" s="171" t="n"/>
      <c r="BK62" s="167">
        <f>BJ62/BJ59</f>
        <v/>
      </c>
      <c r="BL62" s="169">
        <f>AVERAGE(B62,D62,F62,H62,J62,L62,N62,P62,R62,T62,V62,X62,Z62,AB62,AD62,AF62,AH62,AJ62,AL62,AN62,AP62,AR62,AT62,AV62,AX62,AZ62,BB62,BD62,BF62,BH62,BJ62)</f>
        <v/>
      </c>
      <c r="BM62" s="172">
        <f>BL62/BL57</f>
        <v/>
      </c>
      <c r="BN62" s="169">
        <f>SUM(B62,D62,F62,H62,J62,L62,N62,P62,R62,T62,V62,X62,Z62,AB62,AD62,AF62,AH62,AJ62,AL62,AN62,AP62,AR62,AT62,AV62,AX62,AZ62,BB62,BD62,BF62,BH62,BJ62)</f>
        <v/>
      </c>
      <c r="BO62" s="251">
        <f>BL62/BL61</f>
        <v/>
      </c>
      <c r="BP62" s="192">
        <f>BN62/BN57</f>
        <v/>
      </c>
    </row>
    <row r="63">
      <c r="A63" s="236" t="inlineStr">
        <is>
          <t>Заявка успешно отправлена</t>
        </is>
      </c>
      <c r="B63" s="239" t="n">
        <v>56</v>
      </c>
      <c r="C63" s="238">
        <f>B63/B59</f>
        <v/>
      </c>
      <c r="D63" s="239" t="n">
        <v>73</v>
      </c>
      <c r="E63" s="238">
        <f>D63/D59</f>
        <v/>
      </c>
      <c r="F63" s="239" t="n">
        <v>59</v>
      </c>
      <c r="G63" s="238">
        <f>F63/F59</f>
        <v/>
      </c>
      <c r="H63" s="237" t="n">
        <v>68</v>
      </c>
      <c r="I63" s="238">
        <f>H63/H59</f>
        <v/>
      </c>
      <c r="J63" s="237" t="n">
        <v>95</v>
      </c>
      <c r="K63" s="238">
        <f>J63/J59</f>
        <v/>
      </c>
      <c r="L63" s="237" t="n">
        <v>92</v>
      </c>
      <c r="M63" s="238">
        <f>L63/L59</f>
        <v/>
      </c>
      <c r="N63" s="239" t="n">
        <v>107</v>
      </c>
      <c r="O63" s="238">
        <f>N63/N59</f>
        <v/>
      </c>
      <c r="P63" s="239" t="n">
        <v>108</v>
      </c>
      <c r="Q63" s="238">
        <f>P63/P59</f>
        <v/>
      </c>
      <c r="R63" s="239" t="n">
        <v>103</v>
      </c>
      <c r="S63" s="238">
        <f>R63/R59</f>
        <v/>
      </c>
      <c r="T63" s="237" t="n">
        <v>128</v>
      </c>
      <c r="U63" s="238">
        <f>T63/T59</f>
        <v/>
      </c>
      <c r="V63" s="237" t="n">
        <v>134</v>
      </c>
      <c r="W63" s="238">
        <f>V63/V59</f>
        <v/>
      </c>
      <c r="X63" s="237" t="n">
        <v>145</v>
      </c>
      <c r="Y63" s="238">
        <f>X63/X59</f>
        <v/>
      </c>
      <c r="Z63" s="237" t="n">
        <v>136</v>
      </c>
      <c r="AA63" s="238">
        <f>Z63/Z59</f>
        <v/>
      </c>
      <c r="AB63" s="237" t="n">
        <v>126</v>
      </c>
      <c r="AC63" s="238">
        <f>AB63/AB59</f>
        <v/>
      </c>
      <c r="AD63" s="237" t="n">
        <v>165</v>
      </c>
      <c r="AE63" s="238">
        <f>AD63/AD59</f>
        <v/>
      </c>
      <c r="AF63" s="237" t="n">
        <v>165</v>
      </c>
      <c r="AG63" s="238">
        <f>AF63/AF59</f>
        <v/>
      </c>
      <c r="AH63" s="237" t="n">
        <v>165</v>
      </c>
      <c r="AI63" s="238">
        <f>AH63/AH59</f>
        <v/>
      </c>
      <c r="AJ63" s="237" t="n">
        <v>165</v>
      </c>
      <c r="AK63" s="238">
        <f>AJ63/AJ59</f>
        <v/>
      </c>
      <c r="AL63" s="240" t="n">
        <v>275</v>
      </c>
      <c r="AM63" s="238">
        <f>AL63/AL59</f>
        <v/>
      </c>
      <c r="AN63" s="240" t="n">
        <v>275</v>
      </c>
      <c r="AO63" s="238">
        <f>AN63/AN59</f>
        <v/>
      </c>
      <c r="AP63" s="240" t="n">
        <v>234</v>
      </c>
      <c r="AQ63" s="238">
        <f>AP63/AP59</f>
        <v/>
      </c>
      <c r="AR63" s="240" t="n">
        <v>226</v>
      </c>
      <c r="AS63" s="238">
        <f>AR63/AR59</f>
        <v/>
      </c>
      <c r="AT63" s="240" t="n">
        <v>159</v>
      </c>
      <c r="AU63" s="238">
        <f>AT63/AT59</f>
        <v/>
      </c>
      <c r="AV63" s="240" t="n">
        <v>172</v>
      </c>
      <c r="AW63" s="238">
        <f>AV63/AV59</f>
        <v/>
      </c>
      <c r="AX63" s="240" t="n">
        <v>63</v>
      </c>
      <c r="AY63" s="238">
        <f>AX63/AX59</f>
        <v/>
      </c>
      <c r="AZ63" s="240" t="n">
        <v>184</v>
      </c>
      <c r="BA63" s="238">
        <f>AZ63/AZ59</f>
        <v/>
      </c>
      <c r="BB63" s="240" t="n">
        <v>184</v>
      </c>
      <c r="BC63" s="238">
        <f>BB63/BB59</f>
        <v/>
      </c>
      <c r="BD63" s="241" t="n">
        <v>184</v>
      </c>
      <c r="BE63" s="238">
        <f>BD63/BD59</f>
        <v/>
      </c>
      <c r="BF63" s="240" t="n">
        <v>184</v>
      </c>
      <c r="BG63" s="238">
        <f>BF63/BF59</f>
        <v/>
      </c>
      <c r="BH63" s="239" t="n"/>
      <c r="BI63" s="238">
        <f>BH63/BH59</f>
        <v/>
      </c>
      <c r="BJ63" s="239" t="n"/>
      <c r="BK63" s="238">
        <f>BJ63/BJ59</f>
        <v/>
      </c>
      <c r="BL63" s="252">
        <f>AVERAGE(B63,D63,F63,H63,J63,L63,N63,P63,R63,T63,V63,X63,Z63,AB63,AD63,AF63,AH63,AJ63,AL63,AN63,AP63,AR63,AT63,AV63,AX63,AZ63,BB63,BD63,BF63,BH63,BJ63)</f>
        <v/>
      </c>
      <c r="BM63" s="253">
        <f>BL63/BL57</f>
        <v/>
      </c>
      <c r="BN63" s="252">
        <f>SUM(B63,D63,F63,H63,J63,L63,N63,P63,R63,T63,V63,X63,Z63,AB63,AD63,AF63,AH63,AJ63,AL63,AN63,AP63,AR63,AT63,AV63,AX63,AZ63,BB63,BD63,BF63,BH63,BJ63)</f>
        <v/>
      </c>
      <c r="BO63" s="254">
        <f>BL63/BL62</f>
        <v/>
      </c>
      <c r="BP63" s="254">
        <f>BN63/BN57</f>
        <v/>
      </c>
    </row>
    <row r="64">
      <c r="A64" s="255" t="inlineStr">
        <is>
          <t>Одобрен заём НК (100% = заявка успешно оставлена)</t>
        </is>
      </c>
      <c r="B64" s="256" t="n">
        <v>12</v>
      </c>
      <c r="C64" s="257">
        <f>B64/B63</f>
        <v/>
      </c>
      <c r="D64" s="256" t="n">
        <v>13</v>
      </c>
      <c r="E64" s="257">
        <f>D64/D63</f>
        <v/>
      </c>
      <c r="F64" s="256" t="n">
        <v>14</v>
      </c>
      <c r="G64" s="257">
        <f>F64/F63</f>
        <v/>
      </c>
      <c r="H64" s="258" t="n">
        <v>12</v>
      </c>
      <c r="I64" s="257">
        <f>H64/H63</f>
        <v/>
      </c>
      <c r="J64" s="258" t="n">
        <v>15</v>
      </c>
      <c r="K64" s="257">
        <f>J64/J63</f>
        <v/>
      </c>
      <c r="L64" s="258" t="n">
        <v>12</v>
      </c>
      <c r="M64" s="257">
        <f>L64/L63</f>
        <v/>
      </c>
      <c r="N64" s="256" t="n">
        <v>19</v>
      </c>
      <c r="O64" s="257">
        <f>N64/N63</f>
        <v/>
      </c>
      <c r="P64" s="256" t="n">
        <v>12</v>
      </c>
      <c r="Q64" s="257">
        <f>P64/P63</f>
        <v/>
      </c>
      <c r="R64" s="256" t="n">
        <v>33</v>
      </c>
      <c r="S64" s="257">
        <f>R64/R63</f>
        <v/>
      </c>
      <c r="T64" s="258" t="n">
        <v>24</v>
      </c>
      <c r="U64" s="257">
        <f>T64/T63</f>
        <v/>
      </c>
      <c r="V64" s="258" t="n">
        <v>17</v>
      </c>
      <c r="W64" s="257">
        <f>V64/V63</f>
        <v/>
      </c>
      <c r="X64" s="258" t="n">
        <v>15</v>
      </c>
      <c r="Y64" s="257">
        <f>X64/X63</f>
        <v/>
      </c>
      <c r="Z64" s="258" t="n">
        <v>21</v>
      </c>
      <c r="AA64" s="257">
        <f>Z64/Z63</f>
        <v/>
      </c>
      <c r="AB64" s="259" t="n">
        <v>17</v>
      </c>
      <c r="AC64" s="257">
        <f>AB64/AB63</f>
        <v/>
      </c>
      <c r="AD64" s="259" t="n">
        <v>16</v>
      </c>
      <c r="AE64" s="257">
        <f>AD64/AD63</f>
        <v/>
      </c>
      <c r="AF64" s="259" t="n">
        <v>16</v>
      </c>
      <c r="AG64" s="257">
        <f>AF64/AF63</f>
        <v/>
      </c>
      <c r="AH64" s="259" t="n">
        <v>16</v>
      </c>
      <c r="AI64" s="257">
        <f>AH64/AH63</f>
        <v/>
      </c>
      <c r="AJ64" s="259" t="n">
        <v>16</v>
      </c>
      <c r="AK64" s="257">
        <f>AJ64/AJ63</f>
        <v/>
      </c>
      <c r="AL64" s="260" t="n">
        <v>25</v>
      </c>
      <c r="AM64" s="257">
        <f>AL64/AL63</f>
        <v/>
      </c>
      <c r="AN64" s="260" t="n">
        <v>25</v>
      </c>
      <c r="AO64" s="257">
        <f>AN64/AN63</f>
        <v/>
      </c>
      <c r="AP64" s="260" t="n">
        <v>27</v>
      </c>
      <c r="AQ64" s="257">
        <f>AP64/AP63</f>
        <v/>
      </c>
      <c r="AR64" s="260" t="n">
        <v>26</v>
      </c>
      <c r="AS64" s="257">
        <f>AR64/AR63</f>
        <v/>
      </c>
      <c r="AT64" s="260" t="n">
        <v>14</v>
      </c>
      <c r="AU64" s="257">
        <f>AT64/AT63</f>
        <v/>
      </c>
      <c r="AV64" s="260" t="n">
        <v>13</v>
      </c>
      <c r="AW64" s="257">
        <f>AV64/AV63</f>
        <v/>
      </c>
      <c r="AX64" s="260" t="n">
        <v>5</v>
      </c>
      <c r="AY64" s="257">
        <f>AX64/AX63</f>
        <v/>
      </c>
      <c r="AZ64" s="260" t="n">
        <v>16</v>
      </c>
      <c r="BA64" s="257">
        <f>AZ64/AZ63</f>
        <v/>
      </c>
      <c r="BB64" s="260" t="n">
        <v>16</v>
      </c>
      <c r="BC64" s="257">
        <f>BB64/BB63</f>
        <v/>
      </c>
      <c r="BD64" s="261" t="n">
        <v>16</v>
      </c>
      <c r="BE64" s="257">
        <f>BD64/BD63</f>
        <v/>
      </c>
      <c r="BF64" s="260" t="n">
        <v>16</v>
      </c>
      <c r="BG64" s="257">
        <f>BF64/BF63</f>
        <v/>
      </c>
      <c r="BH64" s="256" t="n"/>
      <c r="BI64" s="257">
        <f>BH64/BH63</f>
        <v/>
      </c>
      <c r="BJ64" s="256" t="n"/>
      <c r="BK64" s="257">
        <f>BJ64/BJ63</f>
        <v/>
      </c>
      <c r="BL64" s="262">
        <f>AVERAGE(B64,D64,F64,H64,J64,L64,N64,P64,R64,T64,V64,X64,Z64,AB64,AD64,AF64,AH64,AJ64,AL64,AN64,AP64,AR64,AT64,AV64,AX64,AZ64,BB64,BD64,BF64,BH64,BJ64)</f>
        <v/>
      </c>
      <c r="BM64" s="263">
        <f>BL64/BL57</f>
        <v/>
      </c>
      <c r="BN64" s="262">
        <f>SUM(B64,D64,F64,H64,J64,L64,N64,P64,R64,T64,V64,X64,Z64,AB64,AD64,AF64,AH64,AJ64,AL64,AN64,AP64,AR64,AT64,AV64,AX64,AZ64,BB64,BD64,BF64,BH64,BJ64)</f>
        <v/>
      </c>
      <c r="BO64" s="254">
        <f>BL64/BL63</f>
        <v/>
      </c>
      <c r="BP64" s="264">
        <f>BN64/BN57</f>
        <v/>
      </c>
    </row>
    <row r="65" ht="15.75" customHeight="1" thickBot="1">
      <c r="A65" s="265" t="inlineStr">
        <is>
          <t>Оформлен договор с НК</t>
        </is>
      </c>
      <c r="B65" s="266" t="n">
        <v>12</v>
      </c>
      <c r="C65" s="207">
        <f>B65/B64</f>
        <v/>
      </c>
      <c r="D65" s="206" t="n">
        <v>12</v>
      </c>
      <c r="E65" s="207">
        <f>D65/D64</f>
        <v/>
      </c>
      <c r="F65" s="206" t="n">
        <v>13</v>
      </c>
      <c r="G65" s="207">
        <f>F65/F64</f>
        <v/>
      </c>
      <c r="H65" s="206" t="n">
        <v>11</v>
      </c>
      <c r="I65" s="207">
        <f>H65/H64</f>
        <v/>
      </c>
      <c r="J65" s="206" t="n">
        <v>12</v>
      </c>
      <c r="K65" s="207">
        <f>J65/J64</f>
        <v/>
      </c>
      <c r="L65" s="206" t="n">
        <v>12</v>
      </c>
      <c r="M65" s="207">
        <f>L65/L64</f>
        <v/>
      </c>
      <c r="N65" s="206" t="n">
        <v>19</v>
      </c>
      <c r="O65" s="207">
        <f>N65/N64</f>
        <v/>
      </c>
      <c r="P65" s="206" t="n">
        <v>12</v>
      </c>
      <c r="Q65" s="207">
        <f>P65/P64</f>
        <v/>
      </c>
      <c r="R65" s="206" t="n">
        <v>29</v>
      </c>
      <c r="S65" s="207">
        <f>R65/R64</f>
        <v/>
      </c>
      <c r="T65" s="206" t="n">
        <v>23</v>
      </c>
      <c r="U65" s="207">
        <f>T65/T64</f>
        <v/>
      </c>
      <c r="V65" s="206" t="n">
        <v>17</v>
      </c>
      <c r="W65" s="207">
        <f>V65/V64</f>
        <v/>
      </c>
      <c r="X65" s="206" t="n">
        <v>14</v>
      </c>
      <c r="Y65" s="207">
        <f>X65/X64</f>
        <v/>
      </c>
      <c r="Z65" s="206" t="n">
        <v>20</v>
      </c>
      <c r="AA65" s="207">
        <f>Z65/Z64</f>
        <v/>
      </c>
      <c r="AB65" s="206" t="n">
        <v>17</v>
      </c>
      <c r="AC65" s="207">
        <f>AB65/AB64</f>
        <v/>
      </c>
      <c r="AD65" s="206" t="n">
        <v>12</v>
      </c>
      <c r="AE65" s="207">
        <f>AD65/AD64</f>
        <v/>
      </c>
      <c r="AF65" s="206" t="n">
        <v>12</v>
      </c>
      <c r="AG65" s="207">
        <f>AF65/AF64</f>
        <v/>
      </c>
      <c r="AH65" s="206" t="n">
        <v>12</v>
      </c>
      <c r="AI65" s="207">
        <f>AH65/AH64</f>
        <v/>
      </c>
      <c r="AJ65" s="206" t="n">
        <v>12</v>
      </c>
      <c r="AK65" s="207">
        <f>AJ65/AJ64</f>
        <v/>
      </c>
      <c r="AL65" s="206" t="n">
        <v>22</v>
      </c>
      <c r="AM65" s="207">
        <f>AL65/AL64</f>
        <v/>
      </c>
      <c r="AN65" s="206" t="n">
        <v>22</v>
      </c>
      <c r="AO65" s="207">
        <f>AN65/AN64</f>
        <v/>
      </c>
      <c r="AP65" s="206" t="n">
        <v>24</v>
      </c>
      <c r="AQ65" s="207">
        <f>AP65/AP64</f>
        <v/>
      </c>
      <c r="AR65" s="206" t="n">
        <v>22</v>
      </c>
      <c r="AS65" s="207">
        <f>AR65/AR64</f>
        <v/>
      </c>
      <c r="AT65" s="206" t="n">
        <v>13</v>
      </c>
      <c r="AU65" s="207">
        <f>AT65/AT64</f>
        <v/>
      </c>
      <c r="AV65" s="206" t="n">
        <v>13</v>
      </c>
      <c r="AW65" s="207">
        <f>AV65/AV64</f>
        <v/>
      </c>
      <c r="AX65" s="206" t="n">
        <v>3</v>
      </c>
      <c r="AY65" s="207">
        <f>AX65/AX64</f>
        <v/>
      </c>
      <c r="AZ65" s="206" t="n">
        <v>14</v>
      </c>
      <c r="BA65" s="207">
        <f>AZ65/AZ64</f>
        <v/>
      </c>
      <c r="BB65" s="206" t="n">
        <v>14</v>
      </c>
      <c r="BC65" s="207">
        <f>BB65/BB64</f>
        <v/>
      </c>
      <c r="BD65" s="206" t="n">
        <v>14</v>
      </c>
      <c r="BE65" s="207">
        <f>BD65/BD64</f>
        <v/>
      </c>
      <c r="BF65" s="206" t="n">
        <v>14</v>
      </c>
      <c r="BG65" s="207">
        <f>BF65/BF64</f>
        <v/>
      </c>
      <c r="BH65" s="206" t="n"/>
      <c r="BI65" s="207">
        <f>BH65/BH64</f>
        <v/>
      </c>
      <c r="BJ65" s="206" t="n"/>
      <c r="BK65" s="207">
        <f>BJ65/BJ64</f>
        <v/>
      </c>
      <c r="BL65" s="179">
        <f>AVERAGE(B65,D65,F65,H65,J65,L65,N65,P65,R65,T65,V65,X65,Z65,AB65,AD65,AF65,AH65,AJ65,AL65,AN65,AP65,AR65,AT65,AV65,AX65,AZ65,BB65,BD65,BF65,BH65,BJ65)</f>
        <v/>
      </c>
      <c r="BM65" s="267">
        <f>BL65/BL57</f>
        <v/>
      </c>
      <c r="BN65" s="179">
        <f>SUM(B65,D65,F65,H65,J65,L65,N65,P65,R65,T65,V65,X65,Z65,AB65,AD65,AF65,AH65,AJ65,AL65,AN65,AP65,AR65,AT65,AV65,AX65,AZ65,BB65,BD65,BF65,BH65,BJ65)</f>
        <v/>
      </c>
      <c r="BO65" s="268">
        <f>BL65/BL64</f>
        <v/>
      </c>
      <c r="BP65" s="197">
        <f>BN65/BN57</f>
        <v/>
      </c>
    </row>
    <row r="66">
      <c r="A66" s="157" t="inlineStr">
        <is>
          <t>Рефинансирование Заявка в ЛК</t>
        </is>
      </c>
      <c r="B66" s="274" t="n"/>
      <c r="C66" s="288" t="n"/>
      <c r="D66" s="275" t="n"/>
      <c r="E66" s="288" t="n"/>
      <c r="F66" s="275" t="n"/>
      <c r="G66" s="288" t="n"/>
      <c r="H66" s="275" t="n"/>
      <c r="I66" s="288" t="n"/>
      <c r="J66" s="275" t="n"/>
      <c r="K66" s="288" t="n"/>
      <c r="L66" s="275" t="n"/>
      <c r="M66" s="288" t="n"/>
      <c r="N66" s="275" t="n"/>
      <c r="O66" s="288" t="n"/>
      <c r="P66" s="275" t="n"/>
      <c r="Q66" s="288" t="n"/>
      <c r="R66" s="275" t="n"/>
      <c r="S66" s="288" t="n"/>
      <c r="T66" s="275" t="n"/>
      <c r="U66" s="288" t="n"/>
      <c r="V66" s="275" t="n"/>
      <c r="W66" s="288" t="n"/>
      <c r="X66" s="275" t="n"/>
      <c r="Y66" s="288" t="n"/>
      <c r="Z66" s="275" t="n"/>
      <c r="AA66" s="288" t="n"/>
      <c r="AB66" s="275" t="n"/>
      <c r="AC66" s="288" t="n"/>
      <c r="AD66" s="275" t="n"/>
      <c r="AE66" s="288" t="n"/>
      <c r="AF66" s="275" t="n"/>
      <c r="AG66" s="288" t="n"/>
      <c r="AH66" s="275" t="n"/>
      <c r="AI66" s="288" t="n"/>
      <c r="AJ66" s="275" t="n"/>
      <c r="AK66" s="288" t="n"/>
      <c r="AL66" s="275" t="n"/>
      <c r="AM66" s="288" t="n"/>
      <c r="AN66" s="275" t="n"/>
      <c r="AO66" s="274" t="n"/>
      <c r="AP66" s="285" t="n"/>
      <c r="AQ66" s="275" t="n"/>
      <c r="AR66" s="288" t="n"/>
      <c r="AS66" s="275" t="n"/>
      <c r="AT66" s="288" t="n"/>
      <c r="AU66" s="275" t="n"/>
      <c r="AV66" s="288" t="n"/>
      <c r="AW66" s="275" t="n"/>
      <c r="AX66" s="288" t="n"/>
      <c r="AY66" s="275" t="n"/>
      <c r="AZ66" s="288" t="n"/>
      <c r="BA66" s="275" t="n"/>
      <c r="BB66" s="288" t="n"/>
      <c r="BC66" s="275" t="n"/>
      <c r="BD66" s="288" t="n"/>
      <c r="BE66" s="285" t="n"/>
      <c r="BF66" s="275" t="n"/>
      <c r="BG66" s="288" t="n"/>
      <c r="BH66" s="275" t="n"/>
      <c r="BI66" s="288" t="n"/>
      <c r="BJ66" s="285" t="n"/>
      <c r="BK66" s="285" t="n"/>
      <c r="BL66" s="276" t="n"/>
      <c r="BM66" s="277" t="n"/>
      <c r="BN66" s="278" t="n"/>
    </row>
    <row r="67">
      <c r="A67" s="271" t="inlineStr">
        <is>
          <t>Клик по кнопке на банере "Оставить заявку"</t>
        </is>
      </c>
      <c r="B67" s="245" t="n"/>
      <c r="C67" s="244" t="n"/>
      <c r="E67" s="244" t="n"/>
      <c r="G67" s="244" t="n"/>
      <c r="I67" s="244" t="n"/>
      <c r="K67" s="244" t="n"/>
      <c r="M67" s="244" t="n"/>
      <c r="O67" s="244" t="n"/>
      <c r="Q67" s="244" t="n"/>
      <c r="S67" s="244" t="n"/>
      <c r="U67" s="244" t="n"/>
      <c r="W67" s="244" t="n"/>
      <c r="Y67" s="244" t="n"/>
      <c r="AA67" s="244" t="n"/>
      <c r="AC67" s="244" t="n"/>
      <c r="AE67" s="244" t="n"/>
      <c r="AG67" s="244" t="n"/>
      <c r="AI67" s="244" t="n"/>
      <c r="AK67" s="244" t="n"/>
      <c r="AM67" s="244" t="n"/>
      <c r="AO67" s="245" t="n"/>
      <c r="AP67" s="286" t="n">
        <v>1</v>
      </c>
      <c r="AR67" s="244" t="n"/>
      <c r="AT67" s="244" t="n"/>
      <c r="AV67" s="244" t="n"/>
      <c r="AX67" s="244" t="n"/>
      <c r="AZ67" s="244" t="n"/>
      <c r="BB67" s="244" t="n"/>
      <c r="BD67" s="244" t="n"/>
      <c r="BE67" s="286" t="n"/>
      <c r="BG67" s="244" t="n"/>
      <c r="BI67" s="244" t="n"/>
      <c r="BJ67" s="286" t="n"/>
      <c r="BK67" s="286" t="n"/>
      <c r="BN67" s="279" t="n"/>
    </row>
    <row r="68" ht="15.75" customHeight="1" thickBot="1">
      <c r="A68" s="273" t="inlineStr">
        <is>
          <t>В заявка Реф-ия клик на кнопку "Оставить заявку"</t>
        </is>
      </c>
      <c r="B68" s="280" t="n"/>
      <c r="C68" s="289" t="n"/>
      <c r="D68" s="281" t="n"/>
      <c r="E68" s="289" t="n"/>
      <c r="F68" s="281" t="n"/>
      <c r="G68" s="289" t="n"/>
      <c r="H68" s="281" t="n"/>
      <c r="I68" s="289" t="n"/>
      <c r="J68" s="281" t="n"/>
      <c r="K68" s="289" t="n"/>
      <c r="L68" s="281" t="n"/>
      <c r="M68" s="289" t="n"/>
      <c r="N68" s="281" t="n"/>
      <c r="O68" s="289" t="n"/>
      <c r="P68" s="281" t="n"/>
      <c r="Q68" s="289" t="n"/>
      <c r="R68" s="281" t="n"/>
      <c r="S68" s="289" t="n"/>
      <c r="T68" s="281" t="n"/>
      <c r="U68" s="289" t="n"/>
      <c r="V68" s="281" t="n"/>
      <c r="W68" s="289" t="n"/>
      <c r="X68" s="281" t="n"/>
      <c r="Y68" s="289" t="n"/>
      <c r="Z68" s="281" t="n"/>
      <c r="AA68" s="289" t="n"/>
      <c r="AB68" s="281" t="n"/>
      <c r="AC68" s="289" t="n"/>
      <c r="AD68" s="281" t="n"/>
      <c r="AE68" s="289" t="n"/>
      <c r="AF68" s="281" t="n"/>
      <c r="AG68" s="289" t="n"/>
      <c r="AH68" s="281" t="n"/>
      <c r="AI68" s="289" t="n"/>
      <c r="AJ68" s="281" t="n"/>
      <c r="AK68" s="289" t="n"/>
      <c r="AL68" s="281" t="n"/>
      <c r="AM68" s="289" t="n"/>
      <c r="AN68" s="281" t="n"/>
      <c r="AO68" s="280" t="n"/>
      <c r="AP68" s="287" t="n">
        <v>1</v>
      </c>
      <c r="AQ68" s="281" t="n"/>
      <c r="AR68" s="289" t="n">
        <v>1</v>
      </c>
      <c r="AS68" s="281" t="n"/>
      <c r="AT68" s="289" t="n"/>
      <c r="AU68" s="281" t="n"/>
      <c r="AV68" s="289" t="n"/>
      <c r="AW68" s="281" t="n"/>
      <c r="AX68" s="289" t="n"/>
      <c r="AY68" s="281" t="n"/>
      <c r="AZ68" s="289" t="n"/>
      <c r="BA68" s="281" t="n"/>
      <c r="BB68" s="289" t="n"/>
      <c r="BC68" s="281" t="n"/>
      <c r="BD68" s="289" t="n"/>
      <c r="BE68" s="287" t="n"/>
      <c r="BF68" s="281" t="n"/>
      <c r="BG68" s="289" t="n"/>
      <c r="BH68" s="281" t="n"/>
      <c r="BI68" s="289" t="n"/>
      <c r="BJ68" s="287" t="n"/>
      <c r="BK68" s="287" t="n"/>
      <c r="BL68" s="282" t="n"/>
      <c r="BM68" s="283" t="n"/>
      <c r="BN68" s="284" t="n"/>
    </row>
    <row r="69">
      <c r="A69" s="157" t="inlineStr">
        <is>
          <t>Рефинансирование Оформление в ЛК</t>
        </is>
      </c>
      <c r="B69" s="274" t="n"/>
      <c r="C69" s="288" t="n"/>
      <c r="D69" s="275" t="n"/>
      <c r="E69" s="288" t="n"/>
      <c r="F69" s="275" t="n"/>
      <c r="G69" s="288" t="n"/>
      <c r="H69" s="275" t="n"/>
      <c r="I69" s="288" t="n"/>
      <c r="J69" s="275" t="n"/>
      <c r="K69" s="288" t="n"/>
      <c r="L69" s="275" t="n"/>
      <c r="M69" s="288" t="n"/>
      <c r="N69" s="275" t="n"/>
      <c r="O69" s="288" t="n"/>
      <c r="P69" s="275" t="n"/>
      <c r="Q69" s="288" t="n"/>
      <c r="R69" s="275" t="n"/>
      <c r="S69" s="288" t="n"/>
      <c r="T69" s="275" t="n"/>
      <c r="U69" s="288" t="n"/>
      <c r="V69" s="275" t="n"/>
      <c r="W69" s="288" t="n"/>
      <c r="X69" s="275" t="n"/>
      <c r="Y69" s="288" t="n"/>
      <c r="Z69" s="275" t="n"/>
      <c r="AA69" s="288" t="n"/>
      <c r="AB69" s="275" t="n"/>
      <c r="AC69" s="288" t="n"/>
      <c r="AD69" s="275" t="n"/>
      <c r="AE69" s="288" t="n"/>
      <c r="AF69" s="275" t="n"/>
      <c r="AG69" s="288" t="n"/>
      <c r="AH69" s="275" t="n"/>
      <c r="AI69" s="288" t="n"/>
      <c r="AJ69" s="275" t="n"/>
      <c r="AK69" s="288" t="n"/>
      <c r="AL69" s="275" t="n"/>
      <c r="AM69" s="288" t="n"/>
      <c r="AN69" s="275" t="n"/>
      <c r="AO69" s="274" t="n"/>
      <c r="AP69" s="285" t="n"/>
      <c r="AQ69" s="275" t="n"/>
      <c r="AR69" s="288" t="n"/>
      <c r="AS69" s="275" t="n"/>
      <c r="AT69" s="288" t="n"/>
      <c r="AU69" s="275" t="n"/>
      <c r="AV69" s="288" t="n"/>
      <c r="AW69" s="275" t="n"/>
      <c r="AX69" s="288" t="n"/>
      <c r="AY69" s="275" t="n"/>
      <c r="AZ69" s="288" t="n"/>
      <c r="BA69" s="275" t="n"/>
      <c r="BB69" s="288" t="n"/>
      <c r="BC69" s="275" t="n"/>
      <c r="BD69" s="288" t="n"/>
      <c r="BE69" s="285" t="n"/>
      <c r="BF69" s="275" t="n"/>
      <c r="BG69" s="291" t="n"/>
      <c r="BH69" s="275" t="n"/>
      <c r="BI69" s="288" t="n"/>
      <c r="BJ69" s="275" t="n"/>
      <c r="BK69" s="288" t="n"/>
      <c r="BL69" s="276" t="n"/>
      <c r="BM69" s="277" t="n"/>
      <c r="BN69" s="278" t="n"/>
    </row>
    <row r="70">
      <c r="A70" s="271" t="inlineStr">
        <is>
          <t>Клик в одобренной заявке "Продолжить оформление"</t>
        </is>
      </c>
      <c r="B70" s="245" t="n"/>
      <c r="C70" s="244" t="n"/>
      <c r="E70" s="244" t="n"/>
      <c r="G70" s="244" t="n"/>
      <c r="I70" s="244" t="n"/>
      <c r="K70" s="244" t="n"/>
      <c r="M70" s="244" t="n"/>
      <c r="O70" s="244" t="n"/>
      <c r="Q70" s="244" t="n"/>
      <c r="S70" s="244" t="n"/>
      <c r="U70" s="244" t="n"/>
      <c r="W70" s="244" t="n"/>
      <c r="Y70" s="244" t="n"/>
      <c r="AA70" s="244" t="n"/>
      <c r="AC70" s="244" t="n"/>
      <c r="AE70" s="244" t="n"/>
      <c r="AG70" s="244" t="n"/>
      <c r="AI70" s="244" t="n"/>
      <c r="AK70" s="244" t="n"/>
      <c r="AM70" s="244" t="n"/>
      <c r="AO70" s="245" t="n"/>
      <c r="AP70" s="286" t="n">
        <v>1</v>
      </c>
      <c r="AR70" s="244" t="n"/>
      <c r="AT70" s="244" t="n"/>
      <c r="AV70" s="244" t="n"/>
      <c r="AX70" s="244" t="n"/>
      <c r="AZ70" s="244" t="n"/>
      <c r="BB70" s="244" t="n"/>
      <c r="BD70" s="244" t="n"/>
      <c r="BE70" s="286" t="n"/>
      <c r="BG70" s="244" t="n"/>
      <c r="BI70" s="244" t="n"/>
      <c r="BK70" s="244" t="n"/>
      <c r="BN70" s="279" t="n"/>
    </row>
    <row r="71">
      <c r="A71" s="271" t="inlineStr">
        <is>
          <t>На странице "Данные для проверки" клик на кнопке "Рефинансировать"</t>
        </is>
      </c>
      <c r="B71" s="245" t="n"/>
      <c r="C71" s="244" t="n"/>
      <c r="E71" s="244" t="n"/>
      <c r="G71" s="244" t="n"/>
      <c r="I71" s="244" t="n"/>
      <c r="K71" s="244" t="n"/>
      <c r="M71" s="244" t="n"/>
      <c r="O71" s="244" t="n"/>
      <c r="Q71" s="244" t="n"/>
      <c r="S71" s="244" t="n"/>
      <c r="U71" s="244" t="n"/>
      <c r="W71" s="244" t="n"/>
      <c r="Y71" s="244" t="n"/>
      <c r="AA71" s="244" t="n"/>
      <c r="AC71" s="244" t="n"/>
      <c r="AE71" s="244" t="n"/>
      <c r="AG71" s="244" t="n"/>
      <c r="AI71" s="244" t="n"/>
      <c r="AK71" s="244" t="n"/>
      <c r="AM71" s="244" t="n"/>
      <c r="AO71" s="245" t="n"/>
      <c r="AP71" s="286" t="n">
        <v>1</v>
      </c>
      <c r="AR71" s="244" t="n"/>
      <c r="AT71" s="244" t="n"/>
      <c r="AV71" s="244" t="n"/>
      <c r="AX71" s="244" t="n"/>
      <c r="AZ71" s="244" t="n"/>
      <c r="BB71" s="244" t="n"/>
      <c r="BD71" s="244" t="n"/>
      <c r="BE71" s="286" t="n"/>
      <c r="BG71" s="244" t="n"/>
      <c r="BI71" s="244" t="n"/>
      <c r="BK71" s="244" t="n"/>
      <c r="BN71" s="279" t="n"/>
    </row>
    <row r="72">
      <c r="A72" s="271" t="inlineStr">
        <is>
          <t>Карта выбрана</t>
        </is>
      </c>
      <c r="B72" s="245" t="n"/>
      <c r="C72" s="244" t="n"/>
      <c r="E72" s="244" t="n"/>
      <c r="G72" s="244" t="n"/>
      <c r="I72" s="244" t="n"/>
      <c r="K72" s="244" t="n"/>
      <c r="M72" s="244" t="n"/>
      <c r="O72" s="244" t="n"/>
      <c r="Q72" s="244" t="n"/>
      <c r="S72" s="244" t="n"/>
      <c r="U72" s="244" t="n"/>
      <c r="W72" s="244" t="n"/>
      <c r="Y72" s="244" t="n"/>
      <c r="AA72" s="244" t="n"/>
      <c r="AC72" s="244" t="n"/>
      <c r="AE72" s="244" t="n"/>
      <c r="AG72" s="244" t="n"/>
      <c r="AI72" s="244" t="n"/>
      <c r="AK72" s="244" t="n"/>
      <c r="AM72" s="244" t="n"/>
      <c r="AO72" s="245" t="n"/>
      <c r="AP72" s="286" t="n">
        <v>1</v>
      </c>
      <c r="AR72" s="244" t="n"/>
      <c r="AT72" s="244" t="n"/>
      <c r="AV72" s="244" t="n"/>
      <c r="AX72" s="244" t="n"/>
      <c r="AZ72" s="244" t="n"/>
      <c r="BB72" s="244" t="n"/>
      <c r="BD72" s="244" t="n"/>
      <c r="BE72" s="286" t="n"/>
      <c r="BG72" s="244" t="n"/>
      <c r="BI72" s="244" t="n"/>
      <c r="BK72" s="244" t="n"/>
      <c r="BN72" s="279" t="n"/>
    </row>
    <row r="73">
      <c r="A73" s="271" t="inlineStr">
        <is>
          <t>Просмотр Условий и АСП успешно, Нажал "Подписать договор"</t>
        </is>
      </c>
      <c r="B73" s="245" t="n"/>
      <c r="C73" s="244" t="n"/>
      <c r="E73" s="244" t="n"/>
      <c r="G73" s="244" t="n"/>
      <c r="I73" s="244" t="n"/>
      <c r="K73" s="244" t="n"/>
      <c r="M73" s="244" t="n"/>
      <c r="O73" s="244" t="n"/>
      <c r="Q73" s="244" t="n"/>
      <c r="S73" s="244" t="n"/>
      <c r="U73" s="244" t="n"/>
      <c r="W73" s="244" t="n"/>
      <c r="Y73" s="244" t="n"/>
      <c r="AA73" s="244" t="n"/>
      <c r="AC73" s="244" t="n"/>
      <c r="AE73" s="244" t="n"/>
      <c r="AG73" s="244" t="n"/>
      <c r="AI73" s="244" t="n"/>
      <c r="AK73" s="244" t="n"/>
      <c r="AM73" s="244" t="n"/>
      <c r="AO73" s="245" t="n"/>
      <c r="AP73" s="286" t="n">
        <v>1</v>
      </c>
      <c r="AR73" s="244" t="n"/>
      <c r="AT73" s="244" t="n"/>
      <c r="AV73" s="244" t="n"/>
      <c r="AX73" s="244" t="n"/>
      <c r="AZ73" s="244" t="n"/>
      <c r="BB73" s="244" t="n"/>
      <c r="BD73" s="244" t="n"/>
      <c r="BE73" s="286" t="n"/>
      <c r="BG73" s="244" t="n"/>
      <c r="BI73" s="244" t="n"/>
      <c r="BK73" s="244" t="n"/>
      <c r="BN73" s="279" t="n"/>
    </row>
    <row r="74" ht="15.75" customHeight="1" thickBot="1">
      <c r="A74" s="290" t="inlineStr">
        <is>
          <t xml:space="preserve">Успешная загрузка страницы "Спасибо" </t>
        </is>
      </c>
      <c r="B74" s="280" t="n"/>
      <c r="C74" s="289" t="n"/>
      <c r="D74" s="281" t="n"/>
      <c r="E74" s="289" t="n"/>
      <c r="F74" s="281" t="n"/>
      <c r="G74" s="289" t="n"/>
      <c r="H74" s="281" t="n"/>
      <c r="I74" s="289" t="n"/>
      <c r="J74" s="281" t="n"/>
      <c r="K74" s="289" t="n"/>
      <c r="L74" s="281" t="n"/>
      <c r="M74" s="289" t="n"/>
      <c r="N74" s="281" t="n"/>
      <c r="O74" s="289" t="n"/>
      <c r="P74" s="281" t="n"/>
      <c r="Q74" s="289" t="n"/>
      <c r="R74" s="281" t="n"/>
      <c r="S74" s="289" t="n"/>
      <c r="T74" s="281" t="n"/>
      <c r="U74" s="289" t="n"/>
      <c r="V74" s="281" t="n"/>
      <c r="W74" s="289" t="n"/>
      <c r="X74" s="281" t="n"/>
      <c r="Y74" s="289" t="n"/>
      <c r="Z74" s="281" t="n"/>
      <c r="AA74" s="289" t="n"/>
      <c r="AB74" s="281" t="n"/>
      <c r="AC74" s="289" t="n"/>
      <c r="AD74" s="281" t="n"/>
      <c r="AE74" s="289" t="n"/>
      <c r="AF74" s="281" t="n"/>
      <c r="AG74" s="289" t="n"/>
      <c r="AH74" s="281" t="n"/>
      <c r="AI74" s="289" t="n"/>
      <c r="AJ74" s="281" t="n"/>
      <c r="AK74" s="289" t="n"/>
      <c r="AL74" s="281" t="n"/>
      <c r="AM74" s="289" t="n"/>
      <c r="AN74" s="281" t="n"/>
      <c r="AO74" s="280" t="n"/>
      <c r="AP74" s="287" t="n"/>
      <c r="AQ74" s="281" t="n"/>
      <c r="AR74" s="289" t="n"/>
      <c r="AS74" s="281" t="n"/>
      <c r="AT74" s="289" t="n"/>
      <c r="AU74" s="281" t="n"/>
      <c r="AV74" s="289" t="n"/>
      <c r="AW74" s="281" t="n"/>
      <c r="AX74" s="289" t="n"/>
      <c r="AY74" s="281" t="n"/>
      <c r="AZ74" s="289" t="n"/>
      <c r="BA74" s="281" t="n"/>
      <c r="BB74" s="289" t="n"/>
      <c r="BC74" s="281" t="n"/>
      <c r="BD74" s="289" t="n"/>
      <c r="BE74" s="287" t="n"/>
      <c r="BF74" s="281" t="n"/>
      <c r="BG74" s="289" t="n"/>
      <c r="BH74" s="281" t="n"/>
      <c r="BI74" s="289" t="n"/>
      <c r="BJ74" s="281" t="n"/>
      <c r="BK74" s="289" t="n"/>
      <c r="BL74" s="282" t="n"/>
      <c r="BM74" s="283" t="n"/>
      <c r="BN74" s="284" t="n"/>
    </row>
    <row r="75">
      <c r="A75" s="272" t="inlineStr">
        <is>
          <t xml:space="preserve"> 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Орлов Алексей Станиславович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2022-03-30T14:54:25Z</dcterms:modified>
  <cp:lastModifiedBy>Ардеев Максим Алексеевич</cp:lastModifiedBy>
</cp:coreProperties>
</file>