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22065" windowHeight="9465" tabRatio="500" firstSheet="1" activeTab="2"/>
  </bookViews>
  <sheets>
    <sheet name="Раздел0" sheetId="1" r:id="rId1"/>
    <sheet name="Раздел1" sheetId="2" r:id="rId2"/>
    <sheet name="Раздел2" sheetId="3" r:id="rId3"/>
    <sheet name="Раздел3" sheetId="4" r:id="rId4"/>
    <sheet name="Раздел4" sheetId="5" r:id="rId5"/>
    <sheet name="Раздел5" sheetId="6" r:id="rId6"/>
    <sheet name="Раздел6" sheetId="7" r:id="rId7"/>
    <sheet name="Раздел7" sheetId="8" r:id="rId8"/>
  </sheets>
  <definedNames>
    <definedName name="_xlnm.Print_Area" localSheetId="5">Раздел5!$A$1:$Q$195</definedName>
  </definedNames>
  <calcPr calcId="162913"/>
</workbook>
</file>

<file path=xl/calcChain.xml><?xml version="1.0" encoding="utf-8"?>
<calcChain xmlns="http://schemas.openxmlformats.org/spreadsheetml/2006/main">
  <c r="H173" i="6" l="1"/>
  <c r="H175" i="6"/>
  <c r="H178" i="6"/>
  <c r="H169" i="6"/>
  <c r="H170" i="6"/>
  <c r="H171" i="6"/>
  <c r="H172" i="6"/>
  <c r="H174" i="6"/>
  <c r="H176" i="6"/>
  <c r="H177" i="6"/>
  <c r="C153" i="6" l="1"/>
  <c r="D153" i="6"/>
  <c r="E153" i="6"/>
  <c r="F153" i="6"/>
  <c r="G153" i="6"/>
  <c r="C156" i="6"/>
  <c r="D156" i="6"/>
  <c r="E156" i="6"/>
  <c r="F156" i="6"/>
  <c r="G156" i="6"/>
  <c r="C165" i="6"/>
  <c r="D165" i="6"/>
  <c r="E165" i="6"/>
  <c r="F165" i="6"/>
  <c r="G165" i="6"/>
  <c r="C189" i="6" l="1"/>
  <c r="D27" i="3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L27" i="3" l="1"/>
  <c r="L8" i="3" l="1"/>
  <c r="O189" i="6" l="1"/>
  <c r="C8" i="2"/>
  <c r="J165" i="6"/>
  <c r="H195" i="6"/>
  <c r="H188" i="6"/>
  <c r="H186" i="6"/>
  <c r="H182" i="6"/>
  <c r="H179" i="6"/>
  <c r="H167" i="6"/>
  <c r="H144" i="6"/>
  <c r="H133" i="6"/>
  <c r="H131" i="6"/>
  <c r="H122" i="6"/>
  <c r="H118" i="6"/>
  <c r="H113" i="6"/>
  <c r="H109" i="6"/>
  <c r="H110" i="6"/>
  <c r="H111" i="6"/>
  <c r="H112" i="6"/>
  <c r="H114" i="6"/>
  <c r="H115" i="6"/>
  <c r="H89" i="6"/>
  <c r="H74" i="6"/>
  <c r="H68" i="6"/>
  <c r="H56" i="6"/>
  <c r="H40" i="6"/>
  <c r="C10" i="5"/>
  <c r="H10" i="5" s="1"/>
  <c r="C8" i="3"/>
  <c r="D7" i="2"/>
  <c r="C24" i="2"/>
  <c r="E7" i="2"/>
  <c r="F7" i="2"/>
  <c r="G7" i="2"/>
  <c r="H7" i="2"/>
  <c r="I7" i="2"/>
  <c r="J7" i="2"/>
  <c r="K7" i="2"/>
  <c r="L7" i="2"/>
  <c r="M7" i="2"/>
  <c r="N7" i="2"/>
  <c r="C9" i="2"/>
  <c r="C10" i="2"/>
  <c r="C11" i="2"/>
  <c r="C12" i="2"/>
  <c r="C13" i="2"/>
  <c r="C14" i="2"/>
  <c r="C15" i="2"/>
  <c r="C25" i="2"/>
  <c r="H166" i="6"/>
  <c r="H168" i="6"/>
  <c r="H180" i="6"/>
  <c r="H181" i="6"/>
  <c r="H183" i="6"/>
  <c r="H185" i="6"/>
  <c r="H187" i="6"/>
  <c r="H157" i="6"/>
  <c r="H158" i="6"/>
  <c r="H159" i="6"/>
  <c r="H160" i="6"/>
  <c r="H161" i="6"/>
  <c r="H162" i="6"/>
  <c r="H163" i="6"/>
  <c r="H164" i="6"/>
  <c r="H154" i="6"/>
  <c r="H155" i="6"/>
  <c r="E8" i="3"/>
  <c r="G8" i="3"/>
  <c r="F31" i="4"/>
  <c r="E31" i="4"/>
  <c r="D31" i="4"/>
  <c r="D8" i="4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7" i="6"/>
  <c r="H58" i="6"/>
  <c r="H59" i="6"/>
  <c r="H60" i="6"/>
  <c r="H61" i="6"/>
  <c r="H62" i="6"/>
  <c r="H63" i="6"/>
  <c r="H64" i="6"/>
  <c r="H65" i="6"/>
  <c r="H66" i="6"/>
  <c r="H67" i="6"/>
  <c r="H69" i="6"/>
  <c r="H70" i="6"/>
  <c r="H71" i="6"/>
  <c r="H72" i="6"/>
  <c r="H73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16" i="6"/>
  <c r="H108" i="6"/>
  <c r="H117" i="6"/>
  <c r="H184" i="6"/>
  <c r="H119" i="6"/>
  <c r="H120" i="6"/>
  <c r="H121" i="6"/>
  <c r="H123" i="6"/>
  <c r="H124" i="6"/>
  <c r="H125" i="6"/>
  <c r="H126" i="6"/>
  <c r="H127" i="6"/>
  <c r="H128" i="6"/>
  <c r="H129" i="6"/>
  <c r="H130" i="6"/>
  <c r="H132" i="6"/>
  <c r="H134" i="6"/>
  <c r="H135" i="6"/>
  <c r="H136" i="6"/>
  <c r="H137" i="6"/>
  <c r="H138" i="6"/>
  <c r="H139" i="6"/>
  <c r="H140" i="6"/>
  <c r="H141" i="6"/>
  <c r="H142" i="6"/>
  <c r="H143" i="6"/>
  <c r="H145" i="6"/>
  <c r="H146" i="6"/>
  <c r="H147" i="6"/>
  <c r="H148" i="6"/>
  <c r="H149" i="6"/>
  <c r="H150" i="6"/>
  <c r="H151" i="6"/>
  <c r="H152" i="6"/>
  <c r="O165" i="6"/>
  <c r="O153" i="6"/>
  <c r="O156" i="6"/>
  <c r="M8" i="3"/>
  <c r="C18" i="2"/>
  <c r="F8" i="4"/>
  <c r="F37" i="4"/>
  <c r="D37" i="4"/>
  <c r="D189" i="6"/>
  <c r="D8" i="6" s="1"/>
  <c r="I156" i="6"/>
  <c r="I153" i="6"/>
  <c r="I165" i="6"/>
  <c r="I8" i="6" s="1"/>
  <c r="J156" i="6"/>
  <c r="K156" i="6"/>
  <c r="L156" i="6"/>
  <c r="M156" i="6"/>
  <c r="M8" i="6" s="1"/>
  <c r="M153" i="6"/>
  <c r="M165" i="6"/>
  <c r="N156" i="6"/>
  <c r="P156" i="6"/>
  <c r="Q156" i="6"/>
  <c r="Q189" i="6"/>
  <c r="P189" i="6"/>
  <c r="Q165" i="6"/>
  <c r="Q8" i="6" s="1"/>
  <c r="Q153" i="6"/>
  <c r="P165" i="6"/>
  <c r="N165" i="6"/>
  <c r="L165" i="6"/>
  <c r="K165" i="6"/>
  <c r="J153" i="6"/>
  <c r="K153" i="6"/>
  <c r="L153" i="6"/>
  <c r="L8" i="6" s="1"/>
  <c r="N153" i="6"/>
  <c r="P153" i="6"/>
  <c r="F8" i="3"/>
  <c r="K37" i="4"/>
  <c r="L37" i="4"/>
  <c r="J37" i="4"/>
  <c r="E37" i="4"/>
  <c r="G37" i="4"/>
  <c r="C5" i="8"/>
  <c r="D26" i="7"/>
  <c r="E26" i="7"/>
  <c r="G26" i="7"/>
  <c r="H26" i="7"/>
  <c r="I26" i="7"/>
  <c r="C26" i="7"/>
  <c r="F9" i="7"/>
  <c r="F8" i="7"/>
  <c r="F26" i="7" s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C11" i="5"/>
  <c r="H11" i="5" s="1"/>
  <c r="C12" i="5"/>
  <c r="H12" i="5" s="1"/>
  <c r="C13" i="5"/>
  <c r="H13" i="5"/>
  <c r="C14" i="5"/>
  <c r="H14" i="5" s="1"/>
  <c r="C15" i="5"/>
  <c r="H15" i="5" s="1"/>
  <c r="C16" i="5"/>
  <c r="H16" i="5" s="1"/>
  <c r="C9" i="5"/>
  <c r="D8" i="5"/>
  <c r="E8" i="5"/>
  <c r="F8" i="5"/>
  <c r="G8" i="5"/>
  <c r="I8" i="5"/>
  <c r="C32" i="4"/>
  <c r="C33" i="4"/>
  <c r="C34" i="4"/>
  <c r="C35" i="4"/>
  <c r="C36" i="4"/>
  <c r="C38" i="4"/>
  <c r="C39" i="4"/>
  <c r="C40" i="4"/>
  <c r="C41" i="4"/>
  <c r="C42" i="4"/>
  <c r="C10" i="4"/>
  <c r="C11" i="4"/>
  <c r="C12" i="4"/>
  <c r="C13" i="4"/>
  <c r="C14" i="4"/>
  <c r="C15" i="4"/>
  <c r="C16" i="4"/>
  <c r="C17" i="4"/>
  <c r="C18" i="4"/>
  <c r="C23" i="4"/>
  <c r="C24" i="4"/>
  <c r="C25" i="4"/>
  <c r="C26" i="4"/>
  <c r="C27" i="4"/>
  <c r="C28" i="4"/>
  <c r="C29" i="4"/>
  <c r="C30" i="4"/>
  <c r="C9" i="4"/>
  <c r="G31" i="4"/>
  <c r="G8" i="4" s="1"/>
  <c r="G7" i="4" s="1"/>
  <c r="H31" i="4"/>
  <c r="H8" i="4" s="1"/>
  <c r="H7" i="4" s="1"/>
  <c r="I31" i="4"/>
  <c r="I8" i="4" s="1"/>
  <c r="I7" i="4" s="1"/>
  <c r="J31" i="4"/>
  <c r="J8" i="4" s="1"/>
  <c r="K31" i="4"/>
  <c r="K8" i="4" s="1"/>
  <c r="L31" i="4"/>
  <c r="L8" i="4"/>
  <c r="M31" i="4"/>
  <c r="M8" i="4" s="1"/>
  <c r="M7" i="4" s="1"/>
  <c r="N31" i="4"/>
  <c r="N8" i="4"/>
  <c r="N7" i="4" s="1"/>
  <c r="H8" i="3"/>
  <c r="I8" i="3"/>
  <c r="J8" i="3"/>
  <c r="K8" i="3"/>
  <c r="S8" i="6" s="1"/>
  <c r="N8" i="3"/>
  <c r="O8" i="3"/>
  <c r="P8" i="3"/>
  <c r="Q8" i="3"/>
  <c r="C16" i="2"/>
  <c r="C17" i="2"/>
  <c r="C19" i="2"/>
  <c r="C20" i="2"/>
  <c r="C21" i="2"/>
  <c r="C22" i="2"/>
  <c r="C23" i="2"/>
  <c r="C22" i="4"/>
  <c r="C21" i="4"/>
  <c r="C20" i="4"/>
  <c r="C19" i="4"/>
  <c r="E8" i="4"/>
  <c r="E7" i="4" s="1"/>
  <c r="J8" i="6"/>
  <c r="G8" i="6"/>
  <c r="P8" i="6"/>
  <c r="F8" i="6"/>
  <c r="E8" i="6"/>
  <c r="H165" i="6"/>
  <c r="K8" i="6"/>
  <c r="C8" i="6"/>
  <c r="N8" i="6"/>
  <c r="O8" i="6"/>
  <c r="H153" i="6"/>
  <c r="C31" i="4"/>
  <c r="D7" i="4" l="1"/>
  <c r="C37" i="4"/>
  <c r="K7" i="4"/>
  <c r="J7" i="4"/>
  <c r="L7" i="4"/>
  <c r="F7" i="4"/>
  <c r="H156" i="6"/>
  <c r="H8" i="6"/>
  <c r="C8" i="5"/>
  <c r="C8" i="4"/>
  <c r="C7" i="4" s="1"/>
  <c r="H9" i="5"/>
  <c r="H8" i="5" s="1"/>
  <c r="D8" i="3"/>
  <c r="R8" i="6" s="1"/>
  <c r="C7" i="2"/>
</calcChain>
</file>

<file path=xl/sharedStrings.xml><?xml version="1.0" encoding="utf-8"?>
<sst xmlns="http://schemas.openxmlformats.org/spreadsheetml/2006/main" count="657" uniqueCount="459">
  <si>
    <t>ФЕДЕРАЛЬНОЕ СТАТИСТИЧЕСКОЕ НАБЛЮДЕНИЕ</t>
  </si>
  <si>
    <t>КОНФИДЕНЦИАЛЬНОСТЬ ГАРАНТИРУЕТСЯ ПОЛУЧАТЕЛЕМ ИНФОРМАЦИИ</t>
  </si>
  <si>
    <t>г.</t>
  </si>
  <si>
    <t xml:space="preserve">Предоставляют: </t>
  </si>
  <si>
    <t>15 января после
отчетного периода</t>
  </si>
  <si>
    <t>Годовая</t>
  </si>
  <si>
    <t>25 января после
отчетного периода</t>
  </si>
  <si>
    <t>10 февраля после
отчетного периода</t>
  </si>
  <si>
    <t>Код формы по ОКУД</t>
  </si>
  <si>
    <t>Код</t>
  </si>
  <si>
    <t>Всего</t>
  </si>
  <si>
    <t>специалисты,
впервые
приступившие к
работе в области
физической
культуры и спорта
в отчетном
периоде</t>
  </si>
  <si>
    <t>со специальным
образованием</t>
  </si>
  <si>
    <t xml:space="preserve">в возрасте </t>
  </si>
  <si>
    <t>высшим</t>
  </si>
  <si>
    <t>средним</t>
  </si>
  <si>
    <t>предприятий, организаций и учреждений</t>
  </si>
  <si>
    <t>спортивных сооружений</t>
  </si>
  <si>
    <t>физкультурно-спортивных клубов</t>
  </si>
  <si>
    <t xml:space="preserve">    детских и подростковых </t>
  </si>
  <si>
    <t>аппаратов физкультурно-спортивных организаций всех уровней</t>
  </si>
  <si>
    <t>органов  управления физической культурой и спортом всех уровней</t>
  </si>
  <si>
    <t>другие, в том числе адаптивной физической культуры и спорта</t>
  </si>
  <si>
    <t>Из общего числа  (строка 01) высокопроизводительных  рабочих мест</t>
  </si>
  <si>
    <t>Раздел II. Физкультурно-оздоровительная работа</t>
  </si>
  <si>
    <t>Учреждения,
предприятия,
объединения,
организации</t>
  </si>
  <si>
    <t>из общей численности занимающихся (гр. 4):</t>
  </si>
  <si>
    <t>в возрасте</t>
  </si>
  <si>
    <t>в том числе:
дошкольные
образовательные
организации</t>
  </si>
  <si>
    <t>X</t>
  </si>
  <si>
    <t>общеобразовательные
организации</t>
  </si>
  <si>
    <t>из них имеющие
спортивные клубы</t>
  </si>
  <si>
    <t>образовательные
организации высшего
образования</t>
  </si>
  <si>
    <t>предприятия,
учреждения,
организации</t>
  </si>
  <si>
    <t>учреждения и
организации при
спортивных сооружениях</t>
  </si>
  <si>
    <t>другие учреждения и
организации, в том
числе адаптивной
физической культуры и
спорта</t>
  </si>
  <si>
    <t>Наименование
спортивного
сооружения</t>
  </si>
  <si>
    <t>Из общего числа спортивных
сооружений (из гр. 3)</t>
  </si>
  <si>
    <t>в том числе по формам
собственности:</t>
  </si>
  <si>
    <t>федера
льной</t>
  </si>
  <si>
    <t>другой</t>
  </si>
  <si>
    <t>в том числе:
Стадионы с трибунами на 1500 мест и более</t>
  </si>
  <si>
    <t>Плоскостные спортивные сооружения – всего</t>
  </si>
  <si>
    <t>- из них футбольные поля</t>
  </si>
  <si>
    <t>Спортивные залы - всего</t>
  </si>
  <si>
    <t>из них размером:
- (42 х 24 м)</t>
  </si>
  <si>
    <t>- (36 х 18 м), (30 х 18 м),
  (30 х 15 м)</t>
  </si>
  <si>
    <t>из них:
- легкоатлетические</t>
  </si>
  <si>
    <t>- футбольные</t>
  </si>
  <si>
    <t>Велотреки, велодромы</t>
  </si>
  <si>
    <t xml:space="preserve">   - для прыжков в воду</t>
  </si>
  <si>
    <t>Лыжные базы</t>
  </si>
  <si>
    <t>Биатлонные комплексы</t>
  </si>
  <si>
    <t>в том числе:
- тиры</t>
  </si>
  <si>
    <t>- стрельбища</t>
  </si>
  <si>
    <t>- стенды</t>
  </si>
  <si>
    <t>Гребные базы и каналы</t>
  </si>
  <si>
    <t>в том числе:
-универсальная игровая площадка</t>
  </si>
  <si>
    <t>- площадка с тренажерами</t>
  </si>
  <si>
    <t>Статьи расходов</t>
  </si>
  <si>
    <t xml:space="preserve">Фактически выделено бюджетных средств </t>
  </si>
  <si>
    <t>в том числе</t>
  </si>
  <si>
    <t>из консолидированного
бюджета субъекта
Российской Федерации:</t>
  </si>
  <si>
    <t>бюджет
субъекта 
Российской
Федерации</t>
  </si>
  <si>
    <t>бюджет
муниципального
образования</t>
  </si>
  <si>
    <t>Приобретение спортивного
оборудования и инвентаря</t>
  </si>
  <si>
    <t>Капитальный ремонт
спортсооружений</t>
  </si>
  <si>
    <t>Другие</t>
  </si>
  <si>
    <t>Справочно:</t>
  </si>
  <si>
    <t>тыс. руб.</t>
  </si>
  <si>
    <t>Виды спорта</t>
  </si>
  <si>
    <t>из них
женщины</t>
  </si>
  <si>
    <t>в том числе:
Авиамодельный спорт</t>
  </si>
  <si>
    <t>Автомобильный спорт</t>
  </si>
  <si>
    <t>Айкидо</t>
  </si>
  <si>
    <t>Акробатический рок-н-ролл</t>
  </si>
  <si>
    <t>Альпинизм</t>
  </si>
  <si>
    <t>Американский футбол</t>
  </si>
  <si>
    <t>Бадминтон</t>
  </si>
  <si>
    <t>Баскетбол</t>
  </si>
  <si>
    <t>Бейсбол</t>
  </si>
  <si>
    <t>Биатлон</t>
  </si>
  <si>
    <t>Бильярдный спорт</t>
  </si>
  <si>
    <t>Бобслей</t>
  </si>
  <si>
    <t>Бодибилдинг</t>
  </si>
  <si>
    <t>Бокс</t>
  </si>
  <si>
    <t>Борьба на поясах</t>
  </si>
  <si>
    <t>Боулинг</t>
  </si>
  <si>
    <t>Велосипедный спорт</t>
  </si>
  <si>
    <t>Вертолетный спорт</t>
  </si>
  <si>
    <t>Водно-моторный спорт</t>
  </si>
  <si>
    <t>Водное поло</t>
  </si>
  <si>
    <t xml:space="preserve">Воднолыжный спорт </t>
  </si>
  <si>
    <t>Воздухоплавательный спорт</t>
  </si>
  <si>
    <t xml:space="preserve">Волейбол </t>
  </si>
  <si>
    <t>Восточное боевое единоборство</t>
  </si>
  <si>
    <t>Всестилевое каратэ</t>
  </si>
  <si>
    <t>Гандбол</t>
  </si>
  <si>
    <t xml:space="preserve">Гиревой спорт </t>
  </si>
  <si>
    <t xml:space="preserve">Го </t>
  </si>
  <si>
    <t>Гольф</t>
  </si>
  <si>
    <t>Горнолыжный спорт</t>
  </si>
  <si>
    <t>Городошный спорт</t>
  </si>
  <si>
    <t xml:space="preserve">Гребля на байдарках и каноэ </t>
  </si>
  <si>
    <t>Гребной слалом</t>
  </si>
  <si>
    <t xml:space="preserve">Гребной спорт </t>
  </si>
  <si>
    <t>Дартс</t>
  </si>
  <si>
    <t>Джиу-джитсу</t>
  </si>
  <si>
    <t>Дзюдо</t>
  </si>
  <si>
    <t>Ездовой спорт</t>
  </si>
  <si>
    <t>Капоэйра</t>
  </si>
  <si>
    <t>Каратэ</t>
  </si>
  <si>
    <t>Кендо</t>
  </si>
  <si>
    <t>Керлинг</t>
  </si>
  <si>
    <t>Кикбоксинг</t>
  </si>
  <si>
    <t>Кинологический спорт</t>
  </si>
  <si>
    <t>Киокусинкай</t>
  </si>
  <si>
    <t>Компьютерный спорт</t>
  </si>
  <si>
    <t>Конный спорт</t>
  </si>
  <si>
    <t>Конькобежный спорт</t>
  </si>
  <si>
    <t>Кореш</t>
  </si>
  <si>
    <t>Лапта</t>
  </si>
  <si>
    <t>Легкая атлетика</t>
  </si>
  <si>
    <t>Лыжное двоеборье</t>
  </si>
  <si>
    <t>Лыжные гонки</t>
  </si>
  <si>
    <t>Морское многоборье</t>
  </si>
  <si>
    <t xml:space="preserve">Мотоциклетный спорт </t>
  </si>
  <si>
    <t>Настольный теннис</t>
  </si>
  <si>
    <t>Парашютный спорт</t>
  </si>
  <si>
    <t>Парусный спорт</t>
  </si>
  <si>
    <t>Пауэрлифтинг</t>
  </si>
  <si>
    <t>Перетягивание каната</t>
  </si>
  <si>
    <t>Плавание</t>
  </si>
  <si>
    <t>Планерный спорт</t>
  </si>
  <si>
    <t>Подводный спорт</t>
  </si>
  <si>
    <t>Полиатлон</t>
  </si>
  <si>
    <t>Практическая стрельба</t>
  </si>
  <si>
    <t>Прыжки в воду</t>
  </si>
  <si>
    <t>Прыжки на батуте</t>
  </si>
  <si>
    <t>Прыжки на лыжах с трамплина</t>
  </si>
  <si>
    <t>Пулевая стрельба</t>
  </si>
  <si>
    <t>Пэйнтбол</t>
  </si>
  <si>
    <t>Радиоспорт</t>
  </si>
  <si>
    <t>Рафтинг</t>
  </si>
  <si>
    <t>Регби</t>
  </si>
  <si>
    <t>Роллер спорт</t>
  </si>
  <si>
    <t xml:space="preserve">Рукопашный бой </t>
  </si>
  <si>
    <t>Рыболовный спорт</t>
  </si>
  <si>
    <t>Сават</t>
  </si>
  <si>
    <t>Самбо</t>
  </si>
  <si>
    <t>Самолетный спорт</t>
  </si>
  <si>
    <t>Санный спорт</t>
  </si>
  <si>
    <t>Серфинг</t>
  </si>
  <si>
    <t>Синхронное плавание</t>
  </si>
  <si>
    <t>Скалолазание</t>
  </si>
  <si>
    <t>Сквош</t>
  </si>
  <si>
    <t>Смешанное боевое единоборство (ММА)</t>
  </si>
  <si>
    <t>Сноуборд</t>
  </si>
  <si>
    <t xml:space="preserve">Современное пятиборье </t>
  </si>
  <si>
    <t>Софтбол</t>
  </si>
  <si>
    <t>Спорт сверхлегкой авиации</t>
  </si>
  <si>
    <t>Спортивная акробатика</t>
  </si>
  <si>
    <t xml:space="preserve">Спортивная аэробика </t>
  </si>
  <si>
    <t>Спортивная борьба</t>
  </si>
  <si>
    <t>Спортивная гимнастика</t>
  </si>
  <si>
    <t>Спортивно-прикладное собаководство</t>
  </si>
  <si>
    <t>Спортивное ориентирование</t>
  </si>
  <si>
    <t>Спортивный бридж</t>
  </si>
  <si>
    <t>Стендовая стрельба</t>
  </si>
  <si>
    <t>Стрельба из арбалета</t>
  </si>
  <si>
    <t>Стрельба из лука</t>
  </si>
  <si>
    <t>Судомодельный спорт</t>
  </si>
  <si>
    <t>Сумо</t>
  </si>
  <si>
    <t>Танцевальный спорт</t>
  </si>
  <si>
    <t>Теннис</t>
  </si>
  <si>
    <t>Триатлон</t>
  </si>
  <si>
    <t>Тхэквондо</t>
  </si>
  <si>
    <t>Тяжелая атлетика</t>
  </si>
  <si>
    <t>Универсальный бой</t>
  </si>
  <si>
    <t>Ушу</t>
  </si>
  <si>
    <t>Фехтование</t>
  </si>
  <si>
    <t xml:space="preserve">Фигурное катание на коньках </t>
  </si>
  <si>
    <t xml:space="preserve">Фитнес-аэробика </t>
  </si>
  <si>
    <t xml:space="preserve">Флорбол </t>
  </si>
  <si>
    <t>Фристайл</t>
  </si>
  <si>
    <t>Футбол</t>
  </si>
  <si>
    <t>Хоккей</t>
  </si>
  <si>
    <t>Хоккей на траве</t>
  </si>
  <si>
    <t>Хоккей с мячом</t>
  </si>
  <si>
    <t>Художественная гимнастика</t>
  </si>
  <si>
    <t>Чир спорт</t>
  </si>
  <si>
    <t>Шахматы</t>
  </si>
  <si>
    <t>Шашки</t>
  </si>
  <si>
    <t>Эстетическая гимнастика</t>
  </si>
  <si>
    <t>в том числе:
военно-прикладные</t>
  </si>
  <si>
    <t>служебно-прикладные</t>
  </si>
  <si>
    <t>мас-рестлинг</t>
  </si>
  <si>
    <t>хапсагай</t>
  </si>
  <si>
    <t>хуреш</t>
  </si>
  <si>
    <t>шодсанлат</t>
  </si>
  <si>
    <t>якутские национальные прыжки</t>
  </si>
  <si>
    <t>Вид общественно полезной услуги в области физической культуры и массового спорта</t>
  </si>
  <si>
    <t>№ строки</t>
  </si>
  <si>
    <t>из федерального бюджета</t>
  </si>
  <si>
    <t>из консолидированного бюджета субъекта Российской Федерации:</t>
  </si>
  <si>
    <t>бюджет 
субъекта Российской Федерации</t>
  </si>
  <si>
    <t>бюджет муниципального образования</t>
  </si>
  <si>
    <t xml:space="preserve">Виды спорта </t>
  </si>
  <si>
    <t xml:space="preserve">    - I разряд</t>
  </si>
  <si>
    <t>Присуждены другие государственные почетные звания и награды</t>
  </si>
  <si>
    <t>(должность)</t>
  </si>
  <si>
    <t>(Ф.И.О.)</t>
  </si>
  <si>
    <t>(подпись)</t>
  </si>
  <si>
    <t>E-mail</t>
  </si>
  <si>
    <t xml:space="preserve">СВЕДЕНИЯ  О  ФИЗИЧЕСКОЙ  КУЛЬТУРЕ  И  СПОРТЕ </t>
  </si>
  <si>
    <t>по состоянию на 31 декабря 20</t>
  </si>
  <si>
    <t xml:space="preserve">юридические лица, включая общественные организации, осуществляющие деятельность по физической культуре и спорту:
- органу местного самоуправления в области физической культуры и спорта </t>
  </si>
  <si>
    <t xml:space="preserve">орган местного самоуправления в области физической культуры и спорта:
- органу исполнительной власти субъектов Российской Федерации в области физкультуры и спорта
</t>
  </si>
  <si>
    <t>Форма № 1-ФК</t>
  </si>
  <si>
    <t>Наименование отчитывающейся организации</t>
  </si>
  <si>
    <t xml:space="preserve">Почтовый адрес </t>
  </si>
  <si>
    <t>для
спортивной
подготовки и
проведения
соревнований</t>
  </si>
  <si>
    <t>в
сельской
местности</t>
  </si>
  <si>
    <t>находящиеся в аварийном состоянии</t>
  </si>
  <si>
    <t>Единовременная пропускная способность (человек)</t>
  </si>
  <si>
    <t>из них в сельской местности</t>
  </si>
  <si>
    <t>субъектов Российской Федерации</t>
  </si>
  <si>
    <t>Х</t>
  </si>
  <si>
    <t xml:space="preserve">   - 25 - метровые</t>
  </si>
  <si>
    <t>физкультурно-спортивные клубы</t>
  </si>
  <si>
    <t xml:space="preserve">    - заслуженный  мастер спорта</t>
  </si>
  <si>
    <t>в том числе:
    - мастер спорта</t>
  </si>
  <si>
    <t>из них:
    - кандидат в мастера спорта</t>
  </si>
  <si>
    <t>Присвоено званий – заслуженный тренер России</t>
  </si>
  <si>
    <t>Присвоено званий – заслуженный работник физической культуры Российской Федерации</t>
  </si>
  <si>
    <t>Присуждены почетные звания и награды 
субъекта Российской Федерации</t>
  </si>
  <si>
    <t>- спот (плаза начального уровня)</t>
  </si>
  <si>
    <t xml:space="preserve">        детские и 
        подростковые</t>
  </si>
  <si>
    <t>Количество физкультурных и спортивных мероприятий, проведенных организацией самостоятельно в отчетный период</t>
  </si>
  <si>
    <t>Раздел III. Спортивная инфраструктура</t>
  </si>
  <si>
    <t>Cодержание спортивных
сооружений</t>
  </si>
  <si>
    <t>Спортивные разряды</t>
  </si>
  <si>
    <t>из них:</t>
  </si>
  <si>
    <t>1 разряд</t>
  </si>
  <si>
    <t>КМС</t>
  </si>
  <si>
    <t>Спортивные звания</t>
  </si>
  <si>
    <t>МС</t>
  </si>
  <si>
    <t>МСМК</t>
  </si>
  <si>
    <t>ЗМС</t>
  </si>
  <si>
    <t>1 категории</t>
  </si>
  <si>
    <t>всероссийской категории</t>
  </si>
  <si>
    <t>Высшим</t>
  </si>
  <si>
    <t>Средним</t>
  </si>
  <si>
    <t>Число спортивных судей</t>
  </si>
  <si>
    <t>Армреслинг</t>
  </si>
  <si>
    <t>Кудо</t>
  </si>
  <si>
    <t>Северное многоборье</t>
  </si>
  <si>
    <t>Спортивный туризм - всего</t>
  </si>
  <si>
    <t xml:space="preserve"> в том числе: Северная (скандинавская) ходьба</t>
  </si>
  <si>
    <t>Тхэквондо ИТФ</t>
  </si>
  <si>
    <t>Функциональное многоборье</t>
  </si>
  <si>
    <t>керешу</t>
  </si>
  <si>
    <t>таврели</t>
  </si>
  <si>
    <t>Водно-спасательное многоборье</t>
  </si>
  <si>
    <t>Регбол</t>
  </si>
  <si>
    <t>Спортивная йога</t>
  </si>
  <si>
    <t>Страйкбол</t>
  </si>
  <si>
    <t>Флаинг диск</t>
  </si>
  <si>
    <t>вело и пешие маршруты</t>
  </si>
  <si>
    <t>моржевание</t>
  </si>
  <si>
    <t>беговелы, самокаты</t>
  </si>
  <si>
    <t>крокет</t>
  </si>
  <si>
    <t xml:space="preserve">Другие </t>
  </si>
  <si>
    <t>Скейтбординг</t>
  </si>
  <si>
    <t>Загруженность</t>
  </si>
  <si>
    <t>Мощность</t>
  </si>
  <si>
    <t>Присвоено спортивных разрядов</t>
  </si>
  <si>
    <t xml:space="preserve">Манежи - всего </t>
  </si>
  <si>
    <t>Плавательные бассейны - всего</t>
  </si>
  <si>
    <t>всего</t>
  </si>
  <si>
    <t>женщин</t>
  </si>
  <si>
    <t xml:space="preserve"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
</t>
  </si>
  <si>
    <t>штатные работники</t>
  </si>
  <si>
    <t>Всего работников физической культуры и спорта  (сумма строк 02, 03, 05, 07, 09, 10-12, 15-17)</t>
  </si>
  <si>
    <t>31 - 59
лет</t>
  </si>
  <si>
    <t>до 30
лет</t>
  </si>
  <si>
    <t>женщины</t>
  </si>
  <si>
    <t>в том числе:
дошкольных образовательных организаций</t>
  </si>
  <si>
    <t>общеобразовательных организаций</t>
  </si>
  <si>
    <t>из них имеющих 
спортивные клубы</t>
  </si>
  <si>
    <t>профессиональных образовательных организаций</t>
  </si>
  <si>
    <t>образовательных организаций высшего  образования</t>
  </si>
  <si>
    <t>организаций дополнительного образования детей, осуществляющих работу по физической культуре и спорту</t>
  </si>
  <si>
    <t>Из общего числа  (строка 01) в организациях малого и среднего предпринимательства</t>
  </si>
  <si>
    <t>Количество
вакансий</t>
  </si>
  <si>
    <t>Количество со-зданных в сфере физиче-ской культуры и спорта рабочих мест</t>
  </si>
  <si>
    <t>01</t>
  </si>
  <si>
    <t>02</t>
  </si>
  <si>
    <t>03</t>
  </si>
  <si>
    <t>04</t>
  </si>
  <si>
    <t>05</t>
  </si>
  <si>
    <t>06</t>
  </si>
  <si>
    <t>07</t>
  </si>
  <si>
    <t>08</t>
  </si>
  <si>
    <t>30-54 (женщины), 59 (мужчины) лет</t>
  </si>
  <si>
    <t>Численность занимающихся физической культурой и спортом (человек)</t>
  </si>
  <si>
    <t>Посещают
учебные
занятия
по
физической
культуре
(человек)</t>
  </si>
  <si>
    <t>Численность
обучающихся,
отнесенных по
состоянию
здоровья к
спецмед-
группе
(человек)</t>
  </si>
  <si>
    <t>из них
посещают занятия
по
физической
культуре
в
спецмед-
группе
(человек)</t>
  </si>
  <si>
    <t>из
общей
численности
занимающихся
(гр. 4) -
на
платной
основе</t>
  </si>
  <si>
    <t>работающие</t>
  </si>
  <si>
    <t>55 (женщины), 60 (мужчины) – 79 лет</t>
  </si>
  <si>
    <t>(40)</t>
  </si>
  <si>
    <t>организации дополнительного  образования детей</t>
  </si>
  <si>
    <t>профессиональные обра-зовательные организации</t>
  </si>
  <si>
    <t>(77)</t>
  </si>
  <si>
    <t>(78)</t>
  </si>
  <si>
    <t>Количество заключенных в отчетный период соглашений о государственно-частном (муниципально-частном) партнерстве</t>
  </si>
  <si>
    <t>Количество заключенных в отчетный период концессионных соглашений</t>
  </si>
  <si>
    <t>Крытые спортивные объекты с искусственным льдом</t>
  </si>
  <si>
    <t>Другие спортивные сооружения</t>
  </si>
  <si>
    <t>муниц
ипальной</t>
  </si>
  <si>
    <t>09</t>
  </si>
  <si>
    <t>(88)</t>
  </si>
  <si>
    <t>(89)</t>
  </si>
  <si>
    <t>(90)</t>
  </si>
  <si>
    <t>из
федерального
бюджета</t>
  </si>
  <si>
    <t>Получено из
внебюджетных
источников</t>
  </si>
  <si>
    <t>Всего
израсходовано на
развитие
физической
культуры
и спорта</t>
  </si>
  <si>
    <t>(91)</t>
  </si>
  <si>
    <t>Организация и проведение физкультурных и массовых спортивных мероприятий</t>
  </si>
  <si>
    <t>Заработная плата работников физической культуры и спорта</t>
  </si>
  <si>
    <t>Поступило средств от предоставления  платных услуг  от занятий в клубах, секциях, группах  физкультурно-оздоровительной направленности</t>
  </si>
  <si>
    <t>Поступило средств от проведения  спортивно-зрелищных мероприятий</t>
  </si>
  <si>
    <t>Из гр. 9 израсходовано по подразделу 02 «Массовый спорт»</t>
  </si>
  <si>
    <t>Из гр. 9 израсходовано по подразделу 03  «Спорт высших достижений»</t>
  </si>
  <si>
    <t>Из гр. 9 израсходовано на финансирование профессионального спорта</t>
  </si>
  <si>
    <t>(92)</t>
  </si>
  <si>
    <t>Со специальным образованием</t>
  </si>
  <si>
    <t>Воздушно-силовая атлетика (воркаут)</t>
  </si>
  <si>
    <t>Гонки с препятствиями</t>
  </si>
  <si>
    <t>Киокушин</t>
  </si>
  <si>
    <t>Муатай</t>
  </si>
  <si>
    <t>Пилонный спорт</t>
  </si>
  <si>
    <t>Роуп скиппинг (спортивная скакалка)</t>
  </si>
  <si>
    <t>Спортивное метание ножа</t>
  </si>
  <si>
    <t>Спорт глухих</t>
  </si>
  <si>
    <t>Спорт лиц с интеллектуальными нарушениями</t>
  </si>
  <si>
    <t>Спорт лиц с поражением ОДА</t>
  </si>
  <si>
    <t>Спорт слепых</t>
  </si>
  <si>
    <t>Спортивное программирование</t>
  </si>
  <si>
    <t>Тхэквондо ГТФ</t>
  </si>
  <si>
    <t>Тхэквондо МТФ</t>
  </si>
  <si>
    <t>Футбол лиц с заболеванием ЦП</t>
  </si>
  <si>
    <t>Автомодельный спорт</t>
  </si>
  <si>
    <t xml:space="preserve">в том числе:
авиационные гонки
</t>
  </si>
  <si>
    <t>Боулспорт</t>
  </si>
  <si>
    <t>Зимнее плавание</t>
  </si>
  <si>
    <t>Крикет</t>
  </si>
  <si>
    <t>Микрофутзал</t>
  </si>
  <si>
    <t>Нарды</t>
  </si>
  <si>
    <t>Падел</t>
  </si>
  <si>
    <t>Силовой экстрим</t>
  </si>
  <si>
    <t>Стрельба на дальние дистанции</t>
  </si>
  <si>
    <t>Фиджитал спорт (функционально-цифровой спорт)</t>
  </si>
  <si>
    <t>Хапкидо</t>
  </si>
  <si>
    <t>Cпортивная подготовка по спорту глухих</t>
  </si>
  <si>
    <t>Cпортивная подготовка по спорту лиц с интеллектуальными нарушениями</t>
  </si>
  <si>
    <t>Cпортивная подготовка по спорту лиц с поражением опорно-двигательного аппарата</t>
  </si>
  <si>
    <t>Cпортивная подготовка по спорту слепых</t>
  </si>
  <si>
    <t>Cпортивная подготовка по футболу лиц с заболеванием церебральным параличом</t>
  </si>
  <si>
    <t>Пропаганда физической культуры, спорта и здорового образа жизни</t>
  </si>
  <si>
    <t>Проведение занятий физкультурно-спортивной направленности по месту проживания граждан</t>
  </si>
  <si>
    <t>Организация и проведение официальных спортивных мероприятий</t>
  </si>
  <si>
    <t>Участие в организации официальных спортивных мероприятий</t>
  </si>
  <si>
    <t>Организация и проведение официальных физкультурных (физкультурно-оздоровительных) мероприятий</t>
  </si>
  <si>
    <t>Обеспечение доступа к спортивным объектам</t>
  </si>
  <si>
    <t>Организация развития национальных видов спорта</t>
  </si>
  <si>
    <t>Организация и проведение физкультурных и спортивных мероприятий в рамках Всероссийского физкультурно-спортивного комплекса «Готов к труду и обороне» (ГТО) (за исключением тестирования выполнения нормативов испытаний комплекса ГТО)</t>
  </si>
  <si>
    <t>Организация и проведение мероприятий по военно-прикладным видам спорта</t>
  </si>
  <si>
    <t>Организация и проведение мероприятий по служебно-прикладным видам спорта</t>
  </si>
  <si>
    <t>Организация и проведение всероссийских смотров физической подготовки граждан допризывного и призывного возрастов к военной службе</t>
  </si>
  <si>
    <t>Организация и проведение спортивно-оздоровительной работы по развитию физической культуры и спорта среди различных групп населения</t>
  </si>
  <si>
    <t>Организация и обеспечение экспериментальной и инновационной деятельности в области физкультуры и спорта</t>
  </si>
  <si>
    <t>Всего (сумма строк 276-293)</t>
  </si>
  <si>
    <t>Прикладные виды спорта – всего
(сумма строк 239-240)</t>
  </si>
  <si>
    <t>Национальные виды спорта – всего 
(сумма строк 242-249)</t>
  </si>
  <si>
    <t>Из гр. 8 по разделу
1100 "Физическая
культура и спорт" бюджетной классификации Российской Федерации</t>
  </si>
  <si>
    <t>Расходы – всего (сумма строк 80-87)</t>
  </si>
  <si>
    <r>
      <t xml:space="preserve">в том числе:
</t>
    </r>
    <r>
      <rPr>
        <sz val="10"/>
        <rFont val="Arial"/>
        <family val="2"/>
        <charset val="204"/>
      </rPr>
      <t>Организация и проведение спортивных мероприятий</t>
    </r>
  </si>
  <si>
    <r>
      <t>Всего спортивных сооружений с учетом объектов городской и рекреационной инфраструктуры, приспособленных для занятий физической культурой и спортом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(сумма строк 42, 71)</t>
    </r>
  </si>
  <si>
    <r>
      <t xml:space="preserve">Всего спортивных сооружений (сумма строк  </t>
    </r>
    <r>
      <rPr>
        <sz val="10"/>
        <rFont val="Arial"/>
        <family val="2"/>
        <charset val="204"/>
      </rPr>
      <t>43, 44, 47, 52, 53, 56, 57, 63, 64, 65, 69, 70)</t>
    </r>
  </si>
  <si>
    <r>
      <rPr>
        <sz val="10"/>
        <rFont val="Arial"/>
        <family val="2"/>
        <charset val="204"/>
      </rPr>
      <t>Площадь плоскостных спортивных сооружений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) </t>
    </r>
  </si>
  <si>
    <r>
      <rPr>
        <sz val="10"/>
        <rFont val="Arial"/>
        <family val="2"/>
        <charset val="204"/>
      </rPr>
      <t xml:space="preserve">- (24 х 12 м) и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18 х 9 м</t>
    </r>
    <r>
      <rPr>
        <b/>
        <sz val="10"/>
        <rFont val="Arial"/>
        <family val="2"/>
        <charset val="204"/>
      </rPr>
      <t>)</t>
    </r>
  </si>
  <si>
    <r>
      <rPr>
        <sz val="10"/>
        <rFont val="Arial"/>
        <family val="2"/>
        <charset val="204"/>
      </rPr>
      <t>Площадь спортивных залов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</si>
  <si>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r>
      <rPr>
        <sz val="10"/>
        <rFont val="Arial"/>
        <family val="2"/>
        <charset val="204"/>
      </rPr>
      <t>Площадь зеркала воды плавательных бассейнов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</si>
  <si>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r>
      <t xml:space="preserve">Из общего числа бассейнов 
(строка </t>
    </r>
    <r>
      <rPr>
        <sz val="10"/>
        <rFont val="Arial"/>
        <family val="2"/>
        <charset val="204"/>
      </rPr>
      <t>57) - крытые</t>
    </r>
  </si>
  <si>
    <r>
      <t xml:space="preserve">Сооружения для стрелковых видов спорта – всего (сумма строк </t>
    </r>
    <r>
      <rPr>
        <sz val="10"/>
        <rFont val="Arial"/>
        <family val="2"/>
        <charset val="204"/>
      </rPr>
      <t>66-68)</t>
    </r>
  </si>
  <si>
    <r>
      <t xml:space="preserve">Объекты городской и рекреационной инфраструктуры, приспособленные для занятий физической культурой и спортом - всего (сумма строк </t>
    </r>
    <r>
      <rPr>
        <sz val="10"/>
        <rFont val="Arial"/>
        <family val="2"/>
        <charset val="204"/>
      </rPr>
      <t>72-76)</t>
    </r>
  </si>
  <si>
    <r>
      <rPr>
        <sz val="10"/>
        <rFont val="Arial"/>
        <family val="2"/>
        <charset val="204"/>
      </rPr>
      <t xml:space="preserve">- дистанция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велодорожка</t>
    </r>
    <r>
      <rPr>
        <b/>
        <sz val="10"/>
        <rFont val="Arial"/>
        <family val="2"/>
        <charset val="204"/>
      </rPr>
      <t>)</t>
    </r>
  </si>
  <si>
    <r>
      <rPr>
        <sz val="10"/>
        <rFont val="Arial"/>
        <family val="2"/>
        <charset val="204"/>
      </rPr>
      <t xml:space="preserve">- каток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сезонный</t>
    </r>
    <r>
      <rPr>
        <b/>
        <sz val="10"/>
        <rFont val="Arial"/>
        <family val="2"/>
        <charset val="204"/>
      </rPr>
      <t>)</t>
    </r>
  </si>
  <si>
    <t xml:space="preserve">Количество спортсооружений (единица) </t>
  </si>
  <si>
    <t>Количество
учре-ждений,
предприя-
тий,
организа
ций,
всего
(единица)</t>
  </si>
  <si>
    <t>16-17 лет</t>
  </si>
  <si>
    <t>18-29 лет</t>
  </si>
  <si>
    <t>Работники физической
культуры и спорта</t>
  </si>
  <si>
    <r>
      <t xml:space="preserve">органы исполнительной власти субъектов Российской Федерации в области физкультуры и спорта:
- </t>
    </r>
    <r>
      <rPr>
        <sz val="10"/>
        <rFont val="Arial"/>
        <family val="2"/>
        <charset val="204"/>
      </rPr>
      <t>Министерству спорта Российской Федерации</t>
    </r>
  </si>
  <si>
    <r>
      <rPr>
        <sz val="10"/>
        <rFont val="Arial"/>
        <family val="2"/>
        <charset val="204"/>
      </rPr>
      <t>0609402</t>
    </r>
  </si>
  <si>
    <t>Всего учреждений, предприятий, объединений, организаций (сумма строк 21, 22, 24, 26, 28, 29, 31, 32, 35)</t>
  </si>
  <si>
    <r>
      <t>Из общего числа 
(</t>
    </r>
    <r>
      <rPr>
        <b/>
        <sz val="10"/>
        <rFont val="Arial"/>
        <family val="2"/>
        <charset val="204"/>
      </rPr>
      <t>строка 20</t>
    </r>
    <r>
      <rPr>
        <sz val="10"/>
        <rFont val="Arial"/>
        <family val="2"/>
        <charset val="204"/>
      </rPr>
      <t xml:space="preserve">) - в сельской местности
</t>
    </r>
  </si>
  <si>
    <r>
      <t>Из общего числа 
(</t>
    </r>
    <r>
      <rPr>
        <b/>
        <sz val="10"/>
        <rFont val="Arial"/>
        <family val="2"/>
        <charset val="204"/>
      </rPr>
      <t>строка 20</t>
    </r>
    <r>
      <rPr>
        <sz val="10"/>
        <rFont val="Arial"/>
        <family val="2"/>
        <charset val="204"/>
      </rPr>
      <t xml:space="preserve">) - в форме малых предприятий
</t>
    </r>
  </si>
  <si>
    <r>
      <t>Из общего числа (</t>
    </r>
    <r>
      <rPr>
        <b/>
        <sz val="10"/>
        <rFont val="Arial"/>
        <family val="2"/>
        <charset val="204"/>
      </rPr>
      <t>строка 20</t>
    </r>
    <r>
      <rPr>
        <sz val="10"/>
        <rFont val="Arial"/>
        <family val="2"/>
        <charset val="204"/>
      </rPr>
      <t>) - организации, развивающие различные формы хореографического искусства</t>
    </r>
  </si>
  <si>
    <r>
      <t>Из общего числа (</t>
    </r>
    <r>
      <rPr>
        <b/>
        <sz val="10"/>
        <rFont val="Arial"/>
        <family val="2"/>
        <charset val="204"/>
      </rPr>
      <t>строка 20</t>
    </r>
    <r>
      <rPr>
        <sz val="10"/>
        <rFont val="Arial"/>
        <family val="2"/>
        <charset val="204"/>
      </rPr>
      <t>) - физкультурно-спортивные клубы, их объединения и организации, осуществляющие подготовку населения к выполнению нормативов испытаний (тестов) комплекса ГТО</t>
    </r>
  </si>
  <si>
    <t>Численность 
занимающихся и их квалификация 
(человек)</t>
  </si>
  <si>
    <t>Инвестиции на реконструкцию и строительство спортивных
сооружений</t>
  </si>
  <si>
    <r>
      <t xml:space="preserve">отчитывающейся
организации по ОКПО (для территориально обособленного подразделения </t>
    </r>
    <r>
      <rPr>
        <sz val="10"/>
        <rFont val="Arial"/>
        <family val="2"/>
        <charset val="204"/>
      </rPr>
      <t>юридического лица - идентификационный номер)</t>
    </r>
  </si>
  <si>
    <t>№
строки</t>
  </si>
  <si>
    <t>60 лет и старше</t>
  </si>
  <si>
    <t>из общей численности работников (гр. 3):</t>
  </si>
  <si>
    <t xml:space="preserve">    из них:
    фитнес-клубов</t>
  </si>
  <si>
    <t>3-15 лет</t>
  </si>
  <si>
    <t>80 лет и
старше</t>
  </si>
  <si>
    <t xml:space="preserve">        из них:
        фитнес-клубы
</t>
  </si>
  <si>
    <t>Число штатных тренеров, 
тренеров-преподавателей</t>
  </si>
  <si>
    <t>Раздел VI. Социально ориентированные некоммерческие организации (СОНКО)</t>
  </si>
  <si>
    <t xml:space="preserve">    - мастер спорта международного класса и Гроссмейстер России</t>
  </si>
  <si>
    <t>(номер контактного 
телефона)</t>
  </si>
  <si>
    <t>(дата составления
документа)</t>
  </si>
  <si>
    <t xml:space="preserve">    из них:
   - 50 - метровые</t>
  </si>
  <si>
    <t xml:space="preserve">в том числе: 
гонки на охотничьих лыжах
</t>
  </si>
  <si>
    <t>в том числе:
хореография (танцы)</t>
  </si>
  <si>
    <t>Сроки
предоставления</t>
  </si>
  <si>
    <t>Обязанность предоставления административных данных предусмотрена статьей 8 Федерального закона от 29 ноября 2007 г.
№ 282-ФЗ «Об официальном статистическом учете и системе государственной статистики в Российской Федерации»</t>
  </si>
  <si>
    <t>Раздел I. Кадры, человек</t>
  </si>
  <si>
    <t>Раздел IV. Финансирование физической культуры и спорта, тысяча рублей</t>
  </si>
  <si>
    <t>Раздел V. Развитие видов спорта и двигательной активности, человек</t>
  </si>
  <si>
    <t>Всего видов спорта (сумма строк 94-204, 206-237, 238, 241, 250, 274, 280)</t>
  </si>
  <si>
    <t>Виды спорта, признанные в Российской Федерации (сумма строк 251-273)</t>
  </si>
  <si>
    <t>Брейкинг</t>
  </si>
  <si>
    <t>Воздушная гимнастика</t>
  </si>
  <si>
    <t>Гонки дронов (беспилотных воздушных судов)</t>
  </si>
  <si>
    <t>Лазерный бой</t>
  </si>
  <si>
    <t>Многоборье готов к труду и обороне</t>
  </si>
  <si>
    <t>Иные виды двигательной активности (сумма строк 275-279)</t>
  </si>
  <si>
    <t>Количество СОНКО, оказывающих общественно полезные услуги в области физической культуры и массового спорта (единица)</t>
  </si>
  <si>
    <t>Количество СОНКО, получивших государственную поддержку на оказание общественно полезных услуг населению
(единица)</t>
  </si>
  <si>
    <t>Количество человек, получивших услугу
(человек)</t>
  </si>
  <si>
    <t>Фактически выделено бюджетных средств на оказание услуги посредством СОНКО, тысяча рублей</t>
  </si>
  <si>
    <t>(Должностное лицо, ответственное за предоставление первичных статистических и (или) административных данных (лицо, уполномоченное предоставлять первичные статистические и (или) административные данные от имени респондента)</t>
  </si>
  <si>
    <t>Раздел VII. Спортивное мастерство, человек</t>
  </si>
  <si>
    <t xml:space="preserve">Присвоено спортивных званий - всего (сумма строк 301-303) </t>
  </si>
  <si>
    <t>Приказ Росстата:
Об утверждении формы
от 29.12.2023 № 709
О внесении изменений
(при наличии)
от __________ № ___
от __________ № ___</t>
  </si>
  <si>
    <t>Управление культуры, спорта, туризма и молодежной политики администрации Артинского городского округа</t>
  </si>
  <si>
    <t>632340 Свердловская область, Артинский район, п.г.т. Арти, ул. Ленина, 100</t>
  </si>
  <si>
    <t>5076676</t>
  </si>
  <si>
    <t>Главный специалист УКСТиМП Администрации Артинского городского округа</t>
  </si>
  <si>
    <t>Жеребцов Сергей Викторович</t>
  </si>
  <si>
    <t>8(34391)2-11-39</t>
  </si>
  <si>
    <t>arti_sport100@mail.ru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</si>
</sst>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₽_-;\-* #,##0\ _₽_-;_-* &quot;-&quot;??\ _₽_-;_-@_-"/>
    <numFmt numFmtId="165" formatCode="_-* #,##0.0\ _₽_-;\-* #,##0.0\ _₽_-;_-* &quot;-&quot;??\ _₽_-;_-@_-"/>
    <numFmt numFmtId="166" formatCode="#,##0.0"/>
  </numFmts>
  <fonts count="13">
    <font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8"/>
      <name val="Arial"/>
      <family val="2"/>
      <charset val="128"/>
    </font>
    <font>
      <sz val="10"/>
      <name val="Arial"/>
      <family val="2"/>
      <charset val="1"/>
    </font>
    <font>
      <sz val="1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2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9FF6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2" borderId="0" applyBorder="0" applyProtection="0"/>
    <xf numFmtId="164" fontId="10" fillId="3" borderId="47">
      <alignment horizontal="center" vertical="center"/>
    </xf>
    <xf numFmtId="43" fontId="1" fillId="0" borderId="0" applyBorder="0" applyAlignment="0" applyProtection="0"/>
  </cellStyleXfs>
  <cellXfs count="20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Font="1" applyBorder="1" applyProtection="1"/>
    <xf numFmtId="0" fontId="0" fillId="0" borderId="6" xfId="0" applyFont="1" applyFill="1" applyBorder="1" applyProtection="1"/>
    <xf numFmtId="0" fontId="0" fillId="0" borderId="7" xfId="0" applyBorder="1" applyProtection="1"/>
    <xf numFmtId="0" fontId="4" fillId="0" borderId="8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4" borderId="10" xfId="0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4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wrapText="1"/>
    </xf>
    <xf numFmtId="164" fontId="1" fillId="0" borderId="1" xfId="3" applyNumberFormat="1" applyBorder="1" applyAlignment="1" applyProtection="1">
      <alignment horizontal="center" vertical="center" wrapText="1"/>
      <protection locked="0"/>
    </xf>
    <xf numFmtId="164" fontId="1" fillId="0" borderId="1" xfId="3" applyNumberFormat="1" applyBorder="1" applyAlignment="1" applyProtection="1">
      <alignment horizontal="center" vertical="center"/>
    </xf>
    <xf numFmtId="164" fontId="1" fillId="0" borderId="1" xfId="3" applyNumberFormat="1" applyBorder="1" applyAlignment="1" applyProtection="1">
      <alignment horizontal="center" vertical="center"/>
      <protection locked="0"/>
    </xf>
    <xf numFmtId="0" fontId="0" fillId="5" borderId="10" xfId="0" applyFont="1" applyFill="1" applyBorder="1" applyAlignment="1" applyProtection="1">
      <alignment horizontal="center"/>
      <protection locked="0"/>
    </xf>
    <xf numFmtId="43" fontId="1" fillId="0" borderId="1" xfId="3" applyBorder="1" applyAlignment="1" applyProtection="1">
      <alignment horizontal="center" vertical="center"/>
    </xf>
    <xf numFmtId="165" fontId="0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164" fontId="0" fillId="3" borderId="1" xfId="0" applyNumberFormat="1" applyFont="1" applyFill="1" applyBorder="1" applyAlignment="1" applyProtection="1">
      <alignment horizontal="center" vertical="center"/>
    </xf>
    <xf numFmtId="0" fontId="0" fillId="0" borderId="1" xfId="0" quotePrefix="1" applyFont="1" applyBorder="1" applyAlignment="1" applyProtection="1">
      <alignment wrapText="1"/>
    </xf>
    <xf numFmtId="164" fontId="1" fillId="0" borderId="1" xfId="3" applyNumberForma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>
      <alignment horizontal="center" vertical="center"/>
    </xf>
    <xf numFmtId="164" fontId="1" fillId="3" borderId="1" xfId="3" applyNumberFormat="1" applyFill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164" fontId="0" fillId="0" borderId="1" xfId="3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64" fontId="1" fillId="0" borderId="1" xfId="3" applyNumberFormat="1" applyFill="1" applyBorder="1" applyAlignment="1" applyProtection="1">
      <alignment horizontal="center" vertical="center"/>
      <protection hidden="1"/>
    </xf>
    <xf numFmtId="164" fontId="1" fillId="0" borderId="1" xfId="3" applyNumberFormat="1" applyFill="1" applyBorder="1" applyAlignment="1" applyProtection="1">
      <alignment horizontal="center" vertical="center"/>
      <protection locked="0" hidden="1"/>
    </xf>
    <xf numFmtId="0" fontId="0" fillId="0" borderId="1" xfId="0" applyBorder="1" applyProtection="1">
      <protection locked="0"/>
    </xf>
    <xf numFmtId="164" fontId="10" fillId="3" borderId="47" xfId="2">
      <alignment horizontal="center" vertical="center"/>
    </xf>
    <xf numFmtId="164" fontId="8" fillId="3" borderId="47" xfId="2" applyFont="1">
      <alignment horizontal="center" vertical="center"/>
    </xf>
    <xf numFmtId="166" fontId="1" fillId="3" borderId="1" xfId="3" applyNumberFormat="1" applyFill="1" applyBorder="1" applyAlignment="1" applyProtection="1">
      <alignment horizontal="center" vertical="center"/>
    </xf>
    <xf numFmtId="3" fontId="10" fillId="3" borderId="47" xfId="2" applyNumberFormat="1">
      <alignment horizontal="center" vertical="center"/>
    </xf>
    <xf numFmtId="0" fontId="0" fillId="0" borderId="0" xfId="0" applyFill="1" applyProtection="1"/>
    <xf numFmtId="164" fontId="1" fillId="0" borderId="0" xfId="3" applyNumberFormat="1" applyFill="1" applyBorder="1" applyProtection="1"/>
    <xf numFmtId="164" fontId="1" fillId="0" borderId="0" xfId="3" applyNumberFormat="1" applyFill="1" applyBorder="1" applyAlignment="1" applyProtection="1">
      <alignment horizontal="center" vertical="center"/>
    </xf>
    <xf numFmtId="0" fontId="0" fillId="0" borderId="0" xfId="0" applyFill="1" applyBorder="1" applyProtection="1"/>
    <xf numFmtId="43" fontId="1" fillId="0" borderId="0" xfId="3" applyFill="1" applyBorder="1" applyProtection="1"/>
    <xf numFmtId="164" fontId="0" fillId="0" borderId="1" xfId="0" applyNumberFormat="1" applyFont="1" applyBorder="1" applyAlignment="1" applyProtection="1">
      <alignment horizontal="center" vertical="center"/>
    </xf>
    <xf numFmtId="3" fontId="1" fillId="3" borderId="1" xfId="3" applyNumberFormat="1" applyFill="1" applyBorder="1" applyAlignment="1" applyProtection="1">
      <alignment horizontal="center" vertical="center"/>
      <protection hidden="1"/>
    </xf>
    <xf numFmtId="3" fontId="1" fillId="3" borderId="1" xfId="3" applyNumberFormat="1" applyFill="1" applyBorder="1" applyAlignment="1" applyProtection="1">
      <alignment horizontal="center" vertical="center"/>
    </xf>
    <xf numFmtId="166" fontId="1" fillId="3" borderId="1" xfId="3" applyNumberFormat="1" applyFill="1" applyBorder="1" applyAlignment="1" applyProtection="1">
      <alignment horizontal="center" vertical="center"/>
      <protection hidden="1"/>
    </xf>
    <xf numFmtId="164" fontId="10" fillId="3" borderId="1" xfId="2" applyBorder="1" applyProtection="1">
      <alignment horizontal="center" vertical="center"/>
      <protection hidden="1"/>
    </xf>
    <xf numFmtId="0" fontId="0" fillId="0" borderId="1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 indent="2"/>
    </xf>
    <xf numFmtId="0" fontId="0" fillId="0" borderId="0" xfId="0" applyAlignment="1" applyProtection="1">
      <alignment horizontal="right" vertical="center"/>
    </xf>
    <xf numFmtId="0" fontId="0" fillId="0" borderId="1" xfId="0" applyFont="1" applyBorder="1" applyAlignment="1" applyProtection="1">
      <alignment horizontal="left" wrapText="1" indent="2"/>
    </xf>
    <xf numFmtId="0" fontId="0" fillId="0" borderId="1" xfId="0" applyFont="1" applyBorder="1" applyAlignment="1" applyProtection="1">
      <alignment horizontal="left" indent="2"/>
    </xf>
    <xf numFmtId="0" fontId="0" fillId="0" borderId="1" xfId="0" quotePrefix="1" applyFont="1" applyBorder="1" applyAlignment="1" applyProtection="1">
      <alignment horizontal="left" indent="2"/>
    </xf>
    <xf numFmtId="0" fontId="0" fillId="3" borderId="10" xfId="0" applyFont="1" applyFill="1" applyBorder="1" applyAlignment="1" applyProtection="1">
      <alignment horizontal="center"/>
      <protection locked="0"/>
    </xf>
    <xf numFmtId="16" fontId="0" fillId="3" borderId="10" xfId="0" applyNumberFormat="1" applyFont="1" applyFill="1" applyBorder="1" applyAlignment="1" applyProtection="1">
      <alignment horizontal="center"/>
      <protection locked="0"/>
    </xf>
    <xf numFmtId="3" fontId="0" fillId="3" borderId="1" xfId="3" applyNumberFormat="1" applyFont="1" applyFill="1" applyBorder="1" applyAlignment="1" applyProtection="1">
      <alignment horizontal="center" vertical="center"/>
      <protection hidden="1"/>
    </xf>
    <xf numFmtId="164" fontId="0" fillId="0" borderId="1" xfId="3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wrapText="1"/>
    </xf>
    <xf numFmtId="0" fontId="0" fillId="6" borderId="1" xfId="0" applyFont="1" applyFill="1" applyBorder="1" applyAlignment="1" applyProtection="1">
      <alignment wrapText="1"/>
    </xf>
    <xf numFmtId="0" fontId="0" fillId="6" borderId="1" xfId="0" applyFont="1" applyFill="1" applyBorder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  <xf numFmtId="166" fontId="0" fillId="3" borderId="1" xfId="3" applyNumberFormat="1" applyFont="1" applyFill="1" applyBorder="1" applyAlignment="1" applyProtection="1">
      <alignment horizontal="center" vertical="center"/>
      <protection hidden="1"/>
    </xf>
    <xf numFmtId="166" fontId="0" fillId="3" borderId="1" xfId="3" applyNumberFormat="1" applyFont="1" applyFill="1" applyBorder="1" applyAlignment="1" applyProtection="1">
      <alignment horizontal="center" vertical="center"/>
    </xf>
    <xf numFmtId="0" fontId="0" fillId="6" borderId="1" xfId="0" applyFont="1" applyFill="1" applyBorder="1" applyAlignment="1" applyProtection="1">
      <alignment horizontal="left" vertical="center" wrapText="1"/>
    </xf>
    <xf numFmtId="0" fontId="0" fillId="6" borderId="0" xfId="0" applyFill="1" applyAlignment="1" applyProtection="1">
      <alignment horizontal="right"/>
    </xf>
    <xf numFmtId="49" fontId="0" fillId="6" borderId="0" xfId="0" applyNumberFormat="1" applyFill="1" applyAlignment="1" applyProtection="1">
      <alignment horizontal="center"/>
    </xf>
    <xf numFmtId="0" fontId="0" fillId="0" borderId="1" xfId="0" applyFont="1" applyBorder="1" applyProtection="1"/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 indent="2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Protection="1"/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/>
    </xf>
    <xf numFmtId="0" fontId="4" fillId="6" borderId="0" xfId="0" applyFont="1" applyFill="1" applyAlignment="1" applyProtection="1">
      <alignment horizontal="right"/>
    </xf>
    <xf numFmtId="164" fontId="0" fillId="0" borderId="1" xfId="3" applyNumberFormat="1" applyFont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3" fontId="0" fillId="3" borderId="1" xfId="0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1" xfId="0" applyFont="1" applyBorder="1" applyAlignment="1" applyProtection="1">
      <alignment vertical="center" wrapText="1"/>
    </xf>
    <xf numFmtId="3" fontId="1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 indent="1"/>
    </xf>
    <xf numFmtId="0" fontId="0" fillId="6" borderId="1" xfId="0" applyFont="1" applyFill="1" applyBorder="1" applyAlignment="1" applyProtection="1">
      <alignment horizontal="left" vertical="top" wrapText="1" indent="1"/>
    </xf>
    <xf numFmtId="0" fontId="0" fillId="6" borderId="1" xfId="0" applyFont="1" applyFill="1" applyBorder="1" applyAlignment="1" applyProtection="1">
      <alignment horizontal="left" wrapText="1" indent="1"/>
    </xf>
    <xf numFmtId="0" fontId="0" fillId="0" borderId="1" xfId="0" applyFont="1" applyBorder="1" applyAlignment="1" applyProtection="1">
      <alignment horizontal="center" vertical="center"/>
    </xf>
    <xf numFmtId="0" fontId="12" fillId="0" borderId="48" xfId="0" applyFont="1" applyBorder="1" applyAlignment="1" applyProtection="1">
      <alignment horizontal="center" vertical="center"/>
      <protection locked="0"/>
    </xf>
    <xf numFmtId="0" fontId="0" fillId="3" borderId="18" xfId="0" applyFont="1" applyFill="1" applyBorder="1" applyAlignment="1" applyProtection="1">
      <alignment horizontal="center" vertical="center" wrapText="1"/>
      <protection locked="0"/>
    </xf>
    <xf numFmtId="0" fontId="0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0" borderId="18" xfId="0" applyFont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ont="1" applyBorder="1" applyAlignment="1" applyProtection="1">
      <alignment horizontal="center" vertical="center" wrapText="1"/>
    </xf>
    <xf numFmtId="49" fontId="0" fillId="0" borderId="20" xfId="0" applyNumberFormat="1" applyFont="1" applyBorder="1" applyAlignment="1" applyProtection="1">
      <alignment horizontal="center" vertical="center" wrapText="1"/>
    </xf>
    <xf numFmtId="49" fontId="0" fillId="3" borderId="18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/>
    </xf>
    <xf numFmtId="0" fontId="0" fillId="6" borderId="21" xfId="0" applyFont="1" applyFill="1" applyBorder="1" applyAlignment="1" applyProtection="1">
      <alignment horizontal="center" vertical="center" wrapText="1"/>
    </xf>
    <xf numFmtId="0" fontId="0" fillId="6" borderId="22" xfId="0" applyFont="1" applyFill="1" applyBorder="1" applyAlignment="1" applyProtection="1">
      <alignment horizontal="center" vertical="center" wrapText="1"/>
    </xf>
    <xf numFmtId="0" fontId="0" fillId="6" borderId="23" xfId="0" applyFont="1" applyFill="1" applyBorder="1" applyAlignment="1" applyProtection="1">
      <alignment horizontal="center" vertical="center" wrapText="1"/>
    </xf>
    <xf numFmtId="0" fontId="0" fillId="6" borderId="49" xfId="0" applyFont="1" applyFill="1" applyBorder="1" applyAlignment="1" applyProtection="1">
      <alignment horizontal="center" vertical="center" wrapText="1"/>
    </xf>
    <xf numFmtId="0" fontId="0" fillId="6" borderId="50" xfId="0" applyFont="1" applyFill="1" applyBorder="1" applyAlignment="1" applyProtection="1">
      <alignment horizontal="center" vertical="center"/>
    </xf>
    <xf numFmtId="0" fontId="0" fillId="6" borderId="51" xfId="0" applyFont="1" applyFill="1" applyBorder="1" applyAlignment="1" applyProtection="1">
      <alignment horizontal="center" vertical="center"/>
    </xf>
    <xf numFmtId="0" fontId="0" fillId="0" borderId="24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right"/>
    </xf>
    <xf numFmtId="0" fontId="4" fillId="0" borderId="18" xfId="0" applyFont="1" applyBorder="1" applyAlignment="1" applyProtection="1">
      <alignment horizontal="right" vertical="center"/>
    </xf>
    <xf numFmtId="0" fontId="4" fillId="0" borderId="19" xfId="0" applyFont="1" applyBorder="1" applyAlignment="1" applyProtection="1">
      <alignment horizontal="right" vertical="center"/>
    </xf>
    <xf numFmtId="0" fontId="0" fillId="3" borderId="19" xfId="0" applyFont="1" applyFill="1" applyBorder="1" applyAlignment="1" applyProtection="1">
      <alignment horizontal="left" vertical="center"/>
      <protection locked="0"/>
    </xf>
    <xf numFmtId="0" fontId="0" fillId="3" borderId="20" xfId="0" applyFont="1" applyFill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</xf>
    <xf numFmtId="0" fontId="0" fillId="3" borderId="15" xfId="0" applyFont="1" applyFill="1" applyBorder="1" applyAlignment="1" applyProtection="1">
      <alignment horizontal="left" vertical="center"/>
      <protection locked="0"/>
    </xf>
    <xf numFmtId="0" fontId="0" fillId="0" borderId="1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0" fontId="2" fillId="0" borderId="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/>
    </xf>
    <xf numFmtId="1" fontId="0" fillId="3" borderId="0" xfId="0" applyNumberFormat="1" applyFill="1" applyProtection="1">
      <protection locked="0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0" fillId="6" borderId="0" xfId="0" applyFill="1" applyAlignment="1" applyProtection="1">
      <alignment horizontal="right"/>
    </xf>
    <xf numFmtId="166" fontId="0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center" vertical="center"/>
    </xf>
    <xf numFmtId="0" fontId="4" fillId="0" borderId="31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38" xfId="0" applyFont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horizontal="center" vertical="center"/>
    </xf>
    <xf numFmtId="0" fontId="4" fillId="0" borderId="40" xfId="0" applyFont="1" applyBorder="1" applyAlignment="1" applyProtection="1">
      <alignment horizontal="center" vertical="center"/>
    </xf>
    <xf numFmtId="0" fontId="4" fillId="0" borderId="41" xfId="0" applyFont="1" applyBorder="1" applyAlignment="1" applyProtection="1">
      <alignment horizontal="center" vertical="center"/>
    </xf>
    <xf numFmtId="0" fontId="4" fillId="0" borderId="42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32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33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36" xfId="0" applyFont="1" applyBorder="1" applyAlignment="1" applyProtection="1">
      <alignment horizontal="center" vertical="center"/>
    </xf>
    <xf numFmtId="0" fontId="4" fillId="0" borderId="37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44" xfId="0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wrapText="1"/>
    </xf>
  </cellXfs>
  <cellStyles count="4">
    <cellStyle name="Обычный" xfId="0" builtinId="0"/>
    <cellStyle name="Пояснение" xfId="1" builtinId="53" customBuiltin="1"/>
    <cellStyle name="Расчетная ячейка" xfId="2"/>
    <cellStyle name="Финансовый" xfId="3" builtinId="3"/>
  </cellStyles>
  <dxfs count="722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 patternType="solid"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rgb="FF0070C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C00000"/>
      </font>
      <fill>
        <patternFill patternType="solid">
          <fgColor rgb="FFD8D8D8"/>
          <bgColor rgb="FFD8D8D8"/>
        </patternFill>
      </fill>
    </dxf>
    <dxf>
      <font>
        <b/>
        <color rgb="FF0070C0"/>
      </font>
      <fill>
        <patternFill patternType="solid">
          <fgColor rgb="FFD8D8D8"/>
          <bgColor rgb="FFD8D8D8"/>
        </patternFill>
      </fill>
    </dxf>
    <dxf>
      <font>
        <b/>
        <color rgb="FF0070C0"/>
      </font>
      <fill>
        <patternFill patternType="solid">
          <fgColor rgb="FFD8D8D8"/>
          <bgColor rgb="FFD8D8D8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9" tint="-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strike val="0"/>
        <color rgb="FFC00000"/>
      </font>
      <fill>
        <patternFill patternType="solid"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CCFF66"/>
      <rgbColor rgb="0099CCFF"/>
      <rgbColor rgb="00FF99CC"/>
      <rgbColor rgb="00CC99FF"/>
      <rgbColor rgb="00FFCCCC"/>
      <rgbColor rgb="003366FF"/>
      <rgbColor rgb="0033CCCC"/>
      <rgbColor rgb="0099FF66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H30"/>
  <sheetViews>
    <sheetView topLeftCell="A13" zoomScale="70" zoomScaleNormal="70" workbookViewId="0">
      <selection activeCell="C25" sqref="C25:D25"/>
    </sheetView>
  </sheetViews>
  <sheetFormatPr defaultColWidth="11.5703125" defaultRowHeight="12.75"/>
  <cols>
    <col min="1" max="1" width="2.7109375" style="2" customWidth="1"/>
    <col min="2" max="2" width="46.7109375" style="2" customWidth="1"/>
    <col min="3" max="3" width="18.28515625" style="2" customWidth="1"/>
    <col min="4" max="4" width="33.7109375" style="2" customWidth="1"/>
    <col min="5" max="5" width="10.140625" style="2" customWidth="1"/>
    <col min="6" max="6" width="45.42578125" style="2" customWidth="1"/>
    <col min="7" max="7" width="22.42578125" style="2" customWidth="1"/>
    <col min="8" max="16384" width="11.5703125" style="2"/>
  </cols>
  <sheetData>
    <row r="1" spans="1:6" ht="13.5" thickBot="1"/>
    <row r="2" spans="1:6" ht="13.5" thickBot="1">
      <c r="A2" s="129" t="s">
        <v>0</v>
      </c>
      <c r="B2" s="130"/>
      <c r="C2" s="130"/>
      <c r="D2" s="130"/>
      <c r="E2" s="130"/>
      <c r="F2" s="131"/>
    </row>
    <row r="3" spans="1:6" ht="13.5" thickBot="1"/>
    <row r="4" spans="1:6" ht="13.5" thickBot="1">
      <c r="A4" s="132" t="s">
        <v>1</v>
      </c>
      <c r="B4" s="133"/>
      <c r="C4" s="133"/>
      <c r="D4" s="133"/>
      <c r="E4" s="133"/>
      <c r="F4" s="134"/>
    </row>
    <row r="5" spans="1:6" ht="13.5" thickBot="1"/>
    <row r="6" spans="1:6" ht="81" customHeight="1" thickBot="1">
      <c r="A6" s="135" t="s">
        <v>281</v>
      </c>
      <c r="B6" s="136"/>
      <c r="C6" s="136"/>
      <c r="D6" s="136"/>
      <c r="E6" s="136"/>
      <c r="F6" s="137"/>
    </row>
    <row r="7" spans="1:6" ht="13.5" thickBot="1">
      <c r="A7" s="97"/>
      <c r="B7" s="97"/>
      <c r="C7" s="97"/>
      <c r="D7" s="97"/>
      <c r="E7" s="97"/>
      <c r="F7" s="97"/>
    </row>
    <row r="8" spans="1:6" ht="28.9" customHeight="1" thickBot="1">
      <c r="A8" s="138" t="s">
        <v>432</v>
      </c>
      <c r="B8" s="139"/>
      <c r="C8" s="139"/>
      <c r="D8" s="139"/>
      <c r="E8" s="139"/>
      <c r="F8" s="140"/>
    </row>
    <row r="9" spans="1:6" ht="13.5" thickBot="1"/>
    <row r="10" spans="1:6">
      <c r="A10" s="141" t="s">
        <v>214</v>
      </c>
      <c r="B10" s="142"/>
      <c r="C10" s="142"/>
      <c r="D10" s="142"/>
      <c r="E10" s="142"/>
      <c r="F10" s="143"/>
    </row>
    <row r="11" spans="1:6">
      <c r="A11" s="3"/>
      <c r="B11" s="144" t="s">
        <v>215</v>
      </c>
      <c r="C11" s="144"/>
      <c r="D11" s="14">
        <v>23</v>
      </c>
      <c r="E11" s="4" t="s">
        <v>2</v>
      </c>
      <c r="F11" s="5"/>
    </row>
    <row r="12" spans="1:6" ht="13.5" thickBot="1">
      <c r="A12" s="6"/>
      <c r="B12" s="7"/>
      <c r="C12" s="7"/>
      <c r="D12" s="8"/>
      <c r="E12" s="7"/>
      <c r="F12" s="9"/>
    </row>
    <row r="13" spans="1:6" ht="13.5" thickBot="1"/>
    <row r="14" spans="1:6" ht="26.25" thickBot="1">
      <c r="A14" s="120" t="s">
        <v>3</v>
      </c>
      <c r="B14" s="121"/>
      <c r="C14" s="122"/>
      <c r="D14" s="109" t="s">
        <v>431</v>
      </c>
      <c r="F14" s="10" t="s">
        <v>218</v>
      </c>
    </row>
    <row r="15" spans="1:6" ht="100.15" customHeight="1" thickBot="1">
      <c r="A15" s="151" t="s">
        <v>216</v>
      </c>
      <c r="B15" s="151"/>
      <c r="C15" s="151"/>
      <c r="D15" s="123" t="s">
        <v>4</v>
      </c>
      <c r="F15" s="11" t="s">
        <v>451</v>
      </c>
    </row>
    <row r="16" spans="1:6" ht="18.600000000000001" customHeight="1" thickBot="1">
      <c r="A16" s="152"/>
      <c r="B16" s="152"/>
      <c r="C16" s="152"/>
      <c r="D16" s="153"/>
      <c r="F16" s="12" t="s">
        <v>5</v>
      </c>
    </row>
    <row r="17" spans="1:8" ht="80.45" customHeight="1">
      <c r="A17" s="154" t="s">
        <v>217</v>
      </c>
      <c r="B17" s="154"/>
      <c r="C17" s="154"/>
      <c r="D17" s="44" t="s">
        <v>6</v>
      </c>
    </row>
    <row r="18" spans="1:8" ht="52.9" customHeight="1">
      <c r="A18" s="152" t="s">
        <v>406</v>
      </c>
      <c r="B18" s="152"/>
      <c r="C18" s="152"/>
      <c r="D18" s="44" t="s">
        <v>7</v>
      </c>
    </row>
    <row r="19" spans="1:8" ht="13.5" thickBot="1"/>
    <row r="20" spans="1:8" ht="13.5" thickBot="1">
      <c r="A20" s="145" t="s">
        <v>219</v>
      </c>
      <c r="B20" s="146"/>
      <c r="C20" s="147" t="s">
        <v>452</v>
      </c>
      <c r="D20" s="147"/>
      <c r="E20" s="147"/>
      <c r="F20" s="147"/>
      <c r="G20" s="148"/>
    </row>
    <row r="21" spans="1:8" ht="13.5" thickBot="1">
      <c r="A21" s="149" t="s">
        <v>220</v>
      </c>
      <c r="B21" s="149"/>
      <c r="C21" s="150" t="s">
        <v>453</v>
      </c>
      <c r="D21" s="150"/>
      <c r="E21" s="150"/>
      <c r="F21" s="150"/>
      <c r="G21" s="150"/>
    </row>
    <row r="22" spans="1:8" ht="13.5" thickBot="1">
      <c r="A22" s="118" t="s">
        <v>8</v>
      </c>
      <c r="B22" s="119"/>
      <c r="C22" s="120" t="s">
        <v>9</v>
      </c>
      <c r="D22" s="121"/>
      <c r="E22" s="121"/>
      <c r="F22" s="121"/>
      <c r="G22" s="122"/>
    </row>
    <row r="23" spans="1:8" ht="54" customHeight="1">
      <c r="A23" s="118"/>
      <c r="B23" s="118"/>
      <c r="C23" s="123" t="s">
        <v>415</v>
      </c>
      <c r="D23" s="123"/>
      <c r="E23" s="124"/>
      <c r="F23" s="124"/>
      <c r="G23" s="98"/>
    </row>
    <row r="24" spans="1:8" ht="13.5" thickBot="1">
      <c r="A24" s="117">
        <v>1</v>
      </c>
      <c r="B24" s="117"/>
      <c r="C24" s="117">
        <v>2</v>
      </c>
      <c r="D24" s="117"/>
      <c r="E24" s="117">
        <v>3</v>
      </c>
      <c r="F24" s="117"/>
      <c r="G24" s="13">
        <v>4</v>
      </c>
    </row>
    <row r="25" spans="1:8" ht="12.75" customHeight="1" thickBot="1">
      <c r="A25" s="125" t="s">
        <v>407</v>
      </c>
      <c r="B25" s="126"/>
      <c r="C25" s="127" t="s">
        <v>454</v>
      </c>
      <c r="D25" s="128"/>
      <c r="E25" s="115"/>
      <c r="F25" s="116"/>
      <c r="G25" s="99"/>
    </row>
    <row r="26" spans="1:8" ht="15.6" customHeight="1">
      <c r="A26" s="106"/>
      <c r="B26" s="106"/>
      <c r="C26" s="106"/>
      <c r="D26" s="106"/>
      <c r="E26" s="106"/>
      <c r="F26" s="106"/>
      <c r="G26" s="106"/>
      <c r="H26" s="106"/>
    </row>
    <row r="27" spans="1:8">
      <c r="A27" s="106"/>
      <c r="B27" s="106"/>
      <c r="C27" s="106"/>
      <c r="D27" s="106"/>
      <c r="E27" s="106"/>
      <c r="F27" s="106"/>
      <c r="G27" s="106"/>
      <c r="H27" s="106"/>
    </row>
    <row r="28" spans="1:8">
      <c r="A28" s="106"/>
      <c r="B28" s="106"/>
      <c r="C28" s="106"/>
      <c r="D28" s="106"/>
      <c r="E28" s="106"/>
      <c r="F28" s="106"/>
      <c r="G28" s="106"/>
      <c r="H28" s="106"/>
    </row>
    <row r="29" spans="1:8">
      <c r="A29" s="106"/>
      <c r="B29" s="106"/>
      <c r="C29" s="106"/>
      <c r="D29" s="106"/>
      <c r="E29" s="106"/>
      <c r="F29" s="106"/>
      <c r="G29" s="106"/>
      <c r="H29" s="106"/>
    </row>
    <row r="30" spans="1:8">
      <c r="A30" s="106"/>
      <c r="B30" s="106"/>
      <c r="C30" s="106"/>
      <c r="D30" s="106"/>
      <c r="E30" s="106"/>
      <c r="F30" s="106"/>
      <c r="G30" s="106"/>
      <c r="H30" s="106"/>
    </row>
  </sheetData>
  <sheetProtection algorithmName="SHA-512" hashValue="j58OpJBHrG9KB8vbib6RKLrSpUQppXYMuwGZqrMEYw5ev0q6AHnfhkaNYKliecaEAS3QTyW63XBGW6LniNM4dQ==" saltValue="R9V3f15YGqjEHK0iuZCA8A==" spinCount="100000" sheet="1" objects="1" scenarios="1" selectLockedCells="1"/>
  <mergeCells count="25">
    <mergeCell ref="B11:C11"/>
    <mergeCell ref="A20:B20"/>
    <mergeCell ref="C20:G20"/>
    <mergeCell ref="A21:B21"/>
    <mergeCell ref="C21:G21"/>
    <mergeCell ref="A15:C16"/>
    <mergeCell ref="A14:C14"/>
    <mergeCell ref="D15:D16"/>
    <mergeCell ref="A17:C17"/>
    <mergeCell ref="A18:C18"/>
    <mergeCell ref="A2:F2"/>
    <mergeCell ref="A4:F4"/>
    <mergeCell ref="A6:F6"/>
    <mergeCell ref="A8:F8"/>
    <mergeCell ref="A10:F10"/>
    <mergeCell ref="E25:F25"/>
    <mergeCell ref="A24:B24"/>
    <mergeCell ref="C24:D24"/>
    <mergeCell ref="E24:F24"/>
    <mergeCell ref="A22:B23"/>
    <mergeCell ref="C22:G22"/>
    <mergeCell ref="C23:D23"/>
    <mergeCell ref="E23:F23"/>
    <mergeCell ref="A25:B25"/>
    <mergeCell ref="C25:D25"/>
  </mergeCells>
  <dataValidations count="1">
    <dataValidation type="whole" operator="greaterThanOrEqual" allowBlank="1" showInputMessage="1" showErrorMessage="1" errorTitle="Неверный тип данных" error="Необходимо вводить положительное число в ячейку" sqref="D11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scale="65" orientation="landscape" useFirstPageNumber="1" verticalDpi="300" r:id="rId1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N25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11" sqref="L11"/>
    </sheetView>
  </sheetViews>
  <sheetFormatPr defaultColWidth="11.5703125" defaultRowHeight="12.75"/>
  <cols>
    <col min="1" max="1" width="34.7109375" customWidth="1"/>
    <col min="2" max="2" width="7.7109375" customWidth="1"/>
    <col min="3" max="3" width="15.85546875" customWidth="1"/>
    <col min="4" max="4" width="17.140625" customWidth="1"/>
    <col min="5" max="5" width="20.7109375" customWidth="1"/>
    <col min="6" max="6" width="14" customWidth="1"/>
    <col min="7" max="7" width="14.140625" customWidth="1"/>
    <col min="8" max="8" width="14.28515625" customWidth="1"/>
    <col min="9" max="9" width="14.7109375" customWidth="1"/>
    <col min="10" max="10" width="14" customWidth="1"/>
    <col min="11" max="11" width="17" customWidth="1"/>
    <col min="12" max="12" width="16.28515625" customWidth="1"/>
    <col min="13" max="14" width="15.7109375" customWidth="1"/>
  </cols>
  <sheetData>
    <row r="1" spans="1:14" ht="18">
      <c r="A1" s="155" t="s">
        <v>433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 ht="24.6" customHeight="1">
      <c r="A3" s="156" t="s">
        <v>405</v>
      </c>
      <c r="B3" s="156" t="s">
        <v>416</v>
      </c>
      <c r="C3" s="156" t="s">
        <v>10</v>
      </c>
      <c r="D3" s="90"/>
      <c r="E3" s="157" t="s">
        <v>418</v>
      </c>
      <c r="F3" s="157"/>
      <c r="G3" s="157"/>
      <c r="H3" s="157"/>
      <c r="I3" s="157"/>
      <c r="J3" s="157"/>
      <c r="K3" s="157"/>
      <c r="L3" s="157"/>
      <c r="M3" s="156" t="s">
        <v>294</v>
      </c>
      <c r="N3" s="156" t="s">
        <v>295</v>
      </c>
    </row>
    <row r="4" spans="1:14" ht="67.150000000000006" customHeight="1">
      <c r="A4" s="156"/>
      <c r="B4" s="156"/>
      <c r="C4" s="156"/>
      <c r="D4" s="156" t="s">
        <v>282</v>
      </c>
      <c r="E4" s="156" t="s">
        <v>11</v>
      </c>
      <c r="F4" s="156" t="s">
        <v>222</v>
      </c>
      <c r="G4" s="156" t="s">
        <v>12</v>
      </c>
      <c r="H4" s="156"/>
      <c r="I4" s="157" t="s">
        <v>13</v>
      </c>
      <c r="J4" s="157"/>
      <c r="K4" s="157"/>
      <c r="L4" s="156" t="s">
        <v>286</v>
      </c>
      <c r="M4" s="156"/>
      <c r="N4" s="156"/>
    </row>
    <row r="5" spans="1:14" ht="52.9" customHeight="1">
      <c r="A5" s="156"/>
      <c r="B5" s="156"/>
      <c r="C5" s="156"/>
      <c r="D5" s="156"/>
      <c r="E5" s="156"/>
      <c r="F5" s="156"/>
      <c r="G5" s="91" t="s">
        <v>14</v>
      </c>
      <c r="H5" s="91" t="s">
        <v>15</v>
      </c>
      <c r="I5" s="90" t="s">
        <v>285</v>
      </c>
      <c r="J5" s="90" t="s">
        <v>284</v>
      </c>
      <c r="K5" s="90" t="s">
        <v>417</v>
      </c>
      <c r="L5" s="156"/>
      <c r="M5" s="156"/>
      <c r="N5" s="156"/>
    </row>
    <row r="6" spans="1:14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ht="38.25">
      <c r="A7" s="92" t="s">
        <v>283</v>
      </c>
      <c r="B7" s="93" t="s">
        <v>296</v>
      </c>
      <c r="C7" s="108">
        <f>C8+C9+C11+C13+C15+SUM(C16:C18)+SUM(C21:C23)</f>
        <v>93</v>
      </c>
      <c r="D7" s="108">
        <f t="shared" ref="D7:N7" si="0">D8+D9+D11+D13+D15+SUM(D16:D18)+SUM(D21:D23)</f>
        <v>90</v>
      </c>
      <c r="E7" s="108">
        <f t="shared" si="0"/>
        <v>1</v>
      </c>
      <c r="F7" s="108">
        <f t="shared" si="0"/>
        <v>61</v>
      </c>
      <c r="G7" s="108">
        <f t="shared" si="0"/>
        <v>56</v>
      </c>
      <c r="H7" s="108">
        <f t="shared" si="0"/>
        <v>31</v>
      </c>
      <c r="I7" s="108">
        <f t="shared" si="0"/>
        <v>18</v>
      </c>
      <c r="J7" s="108">
        <f t="shared" si="0"/>
        <v>61</v>
      </c>
      <c r="K7" s="108">
        <f t="shared" si="0"/>
        <v>14</v>
      </c>
      <c r="L7" s="108">
        <f t="shared" si="0"/>
        <v>15</v>
      </c>
      <c r="M7" s="108">
        <f t="shared" si="0"/>
        <v>1</v>
      </c>
      <c r="N7" s="108">
        <f t="shared" si="0"/>
        <v>22</v>
      </c>
    </row>
    <row r="8" spans="1:14" ht="38.25">
      <c r="A8" s="94" t="s">
        <v>287</v>
      </c>
      <c r="B8" s="93" t="s">
        <v>297</v>
      </c>
      <c r="C8" s="64">
        <f>SUM(I8:K8)</f>
        <v>10</v>
      </c>
      <c r="D8" s="26">
        <v>10</v>
      </c>
      <c r="E8" s="26"/>
      <c r="F8" s="26">
        <v>8</v>
      </c>
      <c r="G8" s="26">
        <v>4</v>
      </c>
      <c r="H8" s="26">
        <v>6</v>
      </c>
      <c r="I8" s="26">
        <v>3</v>
      </c>
      <c r="J8" s="26">
        <v>6</v>
      </c>
      <c r="K8" s="26">
        <v>1</v>
      </c>
      <c r="L8" s="26">
        <v>4</v>
      </c>
      <c r="M8" s="26"/>
      <c r="N8" s="26">
        <v>1</v>
      </c>
    </row>
    <row r="9" spans="1:14" ht="15">
      <c r="A9" s="94" t="s">
        <v>288</v>
      </c>
      <c r="B9" s="93" t="s">
        <v>298</v>
      </c>
      <c r="C9" s="64">
        <f t="shared" ref="C9:C17" si="1">SUM(I9:K9)</f>
        <v>32</v>
      </c>
      <c r="D9" s="26">
        <v>32</v>
      </c>
      <c r="E9" s="26"/>
      <c r="F9" s="26">
        <v>19</v>
      </c>
      <c r="G9" s="26">
        <v>21</v>
      </c>
      <c r="H9" s="26">
        <v>11</v>
      </c>
      <c r="I9" s="26">
        <v>9</v>
      </c>
      <c r="J9" s="26">
        <v>19</v>
      </c>
      <c r="K9" s="26">
        <v>4</v>
      </c>
      <c r="L9" s="26">
        <v>4</v>
      </c>
      <c r="M9" s="26">
        <v>1</v>
      </c>
      <c r="N9" s="26">
        <v>8</v>
      </c>
    </row>
    <row r="10" spans="1:14" ht="25.5">
      <c r="A10" s="95" t="s">
        <v>289</v>
      </c>
      <c r="B10" s="93" t="s">
        <v>299</v>
      </c>
      <c r="C10" s="64">
        <f t="shared" si="1"/>
        <v>9</v>
      </c>
      <c r="D10" s="26">
        <v>9</v>
      </c>
      <c r="E10" s="26"/>
      <c r="F10" s="26">
        <v>3</v>
      </c>
      <c r="G10" s="26">
        <v>5</v>
      </c>
      <c r="H10" s="26">
        <v>4</v>
      </c>
      <c r="I10" s="26">
        <v>2</v>
      </c>
      <c r="J10" s="26">
        <v>7</v>
      </c>
      <c r="K10" s="26"/>
      <c r="L10" s="26">
        <v>3</v>
      </c>
      <c r="M10" s="26">
        <v>1</v>
      </c>
      <c r="N10" s="26">
        <v>3</v>
      </c>
    </row>
    <row r="11" spans="1:14" ht="25.5">
      <c r="A11" s="94" t="s">
        <v>290</v>
      </c>
      <c r="B11" s="93" t="s">
        <v>300</v>
      </c>
      <c r="C11" s="64">
        <f t="shared" si="1"/>
        <v>1</v>
      </c>
      <c r="D11" s="103">
        <v>1</v>
      </c>
      <c r="E11" s="26"/>
      <c r="F11" s="26"/>
      <c r="G11" s="26">
        <v>1</v>
      </c>
      <c r="H11" s="26"/>
      <c r="I11" s="26"/>
      <c r="J11" s="26"/>
      <c r="K11" s="26">
        <v>1</v>
      </c>
      <c r="L11" s="26"/>
      <c r="M11" s="26"/>
      <c r="N11" s="26"/>
    </row>
    <row r="12" spans="1:14" ht="25.5">
      <c r="A12" s="95" t="s">
        <v>289</v>
      </c>
      <c r="B12" s="93" t="s">
        <v>301</v>
      </c>
      <c r="C12" s="64">
        <f t="shared" si="1"/>
        <v>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ht="25.5">
      <c r="A13" s="94" t="s">
        <v>291</v>
      </c>
      <c r="B13" s="93" t="s">
        <v>302</v>
      </c>
      <c r="C13" s="64">
        <f t="shared" si="1"/>
        <v>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ht="25.5">
      <c r="A14" s="95" t="s">
        <v>289</v>
      </c>
      <c r="B14" s="93" t="s">
        <v>303</v>
      </c>
      <c r="C14" s="64">
        <f t="shared" si="1"/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ht="51">
      <c r="A15" s="94" t="s">
        <v>292</v>
      </c>
      <c r="B15" s="93" t="s">
        <v>322</v>
      </c>
      <c r="C15" s="64">
        <f t="shared" si="1"/>
        <v>23</v>
      </c>
      <c r="D15" s="26">
        <v>20</v>
      </c>
      <c r="E15" s="26"/>
      <c r="F15" s="103">
        <v>22</v>
      </c>
      <c r="G15" s="26">
        <v>12</v>
      </c>
      <c r="H15" s="26">
        <v>5</v>
      </c>
      <c r="I15" s="26">
        <v>2</v>
      </c>
      <c r="J15" s="26">
        <v>17</v>
      </c>
      <c r="K15" s="26">
        <v>4</v>
      </c>
      <c r="L15" s="26">
        <v>6</v>
      </c>
      <c r="M15" s="26"/>
      <c r="N15" s="26">
        <v>13</v>
      </c>
    </row>
    <row r="16" spans="1:14" ht="25.5">
      <c r="A16" s="94" t="s">
        <v>16</v>
      </c>
      <c r="B16" s="96">
        <v>10</v>
      </c>
      <c r="C16" s="64">
        <f t="shared" si="1"/>
        <v>0</v>
      </c>
      <c r="D16" s="26"/>
      <c r="E16" s="26"/>
      <c r="F16" s="103"/>
      <c r="G16" s="26"/>
      <c r="H16" s="26"/>
      <c r="I16" s="26"/>
      <c r="J16" s="26"/>
      <c r="K16" s="26"/>
      <c r="L16" s="26"/>
      <c r="M16" s="26"/>
      <c r="N16" s="26"/>
    </row>
    <row r="17" spans="1:14" ht="15">
      <c r="A17" s="94" t="s">
        <v>17</v>
      </c>
      <c r="B17" s="96">
        <v>11</v>
      </c>
      <c r="C17" s="64">
        <f t="shared" si="1"/>
        <v>20</v>
      </c>
      <c r="D17" s="26">
        <v>20</v>
      </c>
      <c r="E17" s="26">
        <v>1</v>
      </c>
      <c r="F17" s="26">
        <v>9</v>
      </c>
      <c r="G17" s="26">
        <v>11</v>
      </c>
      <c r="H17" s="26">
        <v>9</v>
      </c>
      <c r="I17" s="26">
        <v>2</v>
      </c>
      <c r="J17" s="26">
        <v>16</v>
      </c>
      <c r="K17" s="26">
        <v>2</v>
      </c>
      <c r="L17" s="26"/>
      <c r="M17" s="26"/>
      <c r="N17" s="26"/>
    </row>
    <row r="18" spans="1:14" ht="15">
      <c r="A18" s="94" t="s">
        <v>18</v>
      </c>
      <c r="B18" s="96">
        <v>12</v>
      </c>
      <c r="C18" s="64">
        <f>SUM(I18+J18+K18)</f>
        <v>7</v>
      </c>
      <c r="D18" s="103">
        <v>7</v>
      </c>
      <c r="E18" s="26"/>
      <c r="F18" s="26">
        <v>3</v>
      </c>
      <c r="G18" s="103">
        <v>7</v>
      </c>
      <c r="H18" s="26"/>
      <c r="I18" s="26">
        <v>2</v>
      </c>
      <c r="J18" s="26">
        <v>3</v>
      </c>
      <c r="K18" s="26">
        <v>2</v>
      </c>
      <c r="L18" s="26">
        <v>1</v>
      </c>
      <c r="M18" s="26"/>
      <c r="N18" s="26"/>
    </row>
    <row r="19" spans="1:14" ht="25.5">
      <c r="A19" s="94" t="s">
        <v>419</v>
      </c>
      <c r="B19" s="96">
        <v>13</v>
      </c>
      <c r="C19" s="64">
        <f t="shared" ref="C19:C25" si="2">SUM(I19:K19)</f>
        <v>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ht="15">
      <c r="A20" s="94" t="s">
        <v>19</v>
      </c>
      <c r="B20" s="96">
        <v>14</v>
      </c>
      <c r="C20" s="64">
        <f t="shared" si="2"/>
        <v>7</v>
      </c>
      <c r="D20" s="26">
        <v>7</v>
      </c>
      <c r="E20" s="26"/>
      <c r="F20" s="26">
        <v>3</v>
      </c>
      <c r="G20" s="26">
        <v>7</v>
      </c>
      <c r="H20" s="26"/>
      <c r="I20" s="26">
        <v>2</v>
      </c>
      <c r="J20" s="26">
        <v>3</v>
      </c>
      <c r="K20" s="26">
        <v>2</v>
      </c>
      <c r="L20" s="26">
        <v>1</v>
      </c>
      <c r="M20" s="26"/>
      <c r="N20" s="26"/>
    </row>
    <row r="21" spans="1:14" ht="25.5">
      <c r="A21" s="94" t="s">
        <v>20</v>
      </c>
      <c r="B21" s="96">
        <v>15</v>
      </c>
      <c r="C21" s="64">
        <f t="shared" si="2"/>
        <v>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ht="25.5">
      <c r="A22" s="94" t="s">
        <v>21</v>
      </c>
      <c r="B22" s="96">
        <v>16</v>
      </c>
      <c r="C22" s="64">
        <f t="shared" si="2"/>
        <v>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ht="25.5">
      <c r="A23" s="94" t="s">
        <v>22</v>
      </c>
      <c r="B23" s="96">
        <v>17</v>
      </c>
      <c r="C23" s="64">
        <f t="shared" si="2"/>
        <v>0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ht="38.25">
      <c r="A24" s="94" t="s">
        <v>293</v>
      </c>
      <c r="B24" s="96">
        <v>18</v>
      </c>
      <c r="C24" s="64">
        <f t="shared" si="2"/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ht="38.25">
      <c r="A25" s="94" t="s">
        <v>23</v>
      </c>
      <c r="B25" s="96">
        <v>19</v>
      </c>
      <c r="C25" s="64">
        <f t="shared" si="2"/>
        <v>3</v>
      </c>
      <c r="D25" s="26">
        <v>3</v>
      </c>
      <c r="E25" s="26"/>
      <c r="F25" s="26">
        <v>3</v>
      </c>
      <c r="G25" s="26">
        <v>1</v>
      </c>
      <c r="H25" s="26">
        <v>2</v>
      </c>
      <c r="I25" s="26">
        <v>1</v>
      </c>
      <c r="J25" s="26">
        <v>2</v>
      </c>
      <c r="K25" s="26"/>
      <c r="L25" s="26">
        <v>2</v>
      </c>
      <c r="M25" s="26"/>
      <c r="N25" s="26"/>
    </row>
  </sheetData>
  <sheetProtection algorithmName="SHA-512" hashValue="uX//FMwCw0qA5FlzQL7LXKmC9Qn1zl/BluL/4IYCZ+GfDXTNSnQaFXUz2qZkAQSiPUNcl5Qof7BQX0VOKcefHA==" saltValue="HsSAlqxcZIgI9ngUjLCbew==" spinCount="100000" sheet="1" objects="1" scenarios="1" selectLockedCells="1"/>
  <mergeCells count="14">
    <mergeCell ref="A1:N1"/>
    <mergeCell ref="A3:A5"/>
    <mergeCell ref="B3:B5"/>
    <mergeCell ref="C3:C5"/>
    <mergeCell ref="E3:L3"/>
    <mergeCell ref="A2:N2"/>
    <mergeCell ref="N3:N5"/>
    <mergeCell ref="E4:E5"/>
    <mergeCell ref="F4:F5"/>
    <mergeCell ref="G4:H4"/>
    <mergeCell ref="M3:M5"/>
    <mergeCell ref="D4:D5"/>
    <mergeCell ref="I4:K4"/>
    <mergeCell ref="L4:L5"/>
  </mergeCells>
  <conditionalFormatting sqref="C18:C20 E18:E20">
    <cfRule type="expression" dxfId="721" priority="377" stopIfTrue="1">
      <formula>$C$18&lt;$E$18</formula>
    </cfRule>
  </conditionalFormatting>
  <conditionalFormatting sqref="C18:C20 G18:H20">
    <cfRule type="expression" dxfId="720" priority="379" stopIfTrue="1">
      <formula>$C$18&lt;($G$18+$H$18)</formula>
    </cfRule>
  </conditionalFormatting>
  <conditionalFormatting sqref="C18:C20 F18:F20">
    <cfRule type="expression" dxfId="719" priority="376" stopIfTrue="1">
      <formula>$C$18&lt;$F$18</formula>
    </cfRule>
  </conditionalFormatting>
  <conditionalFormatting sqref="L18:L20 C18:C20">
    <cfRule type="expression" dxfId="718" priority="374" stopIfTrue="1">
      <formula>$C$18&lt;$L$18</formula>
    </cfRule>
  </conditionalFormatting>
  <conditionalFormatting sqref="C7:C25 G7:H25">
    <cfRule type="expression" dxfId="717" priority="37" stopIfTrue="1">
      <formula>$C$14&lt;($G$14+$H$14)</formula>
    </cfRule>
    <cfRule type="expression" dxfId="716" priority="38" stopIfTrue="1">
      <formula>$C$13&lt;($G$13+$H$13)</formula>
    </cfRule>
    <cfRule type="expression" dxfId="715" priority="39" stopIfTrue="1">
      <formula>$C$12&lt;($G$12+$H$12)</formula>
    </cfRule>
    <cfRule type="expression" dxfId="714" priority="40" stopIfTrue="1">
      <formula>$C$11&lt;($G$11+$H$11)</formula>
    </cfRule>
    <cfRule type="expression" dxfId="713" priority="41" stopIfTrue="1">
      <formula>$C$10&lt;($G$10+$H$10)</formula>
    </cfRule>
    <cfRule type="expression" dxfId="712" priority="42" stopIfTrue="1">
      <formula>$C$9&lt;($G$9+$H$9)</formula>
    </cfRule>
    <cfRule type="expression" dxfId="711" priority="43" stopIfTrue="1">
      <formula>$C$20&lt;($G$20+$H$20)</formula>
    </cfRule>
    <cfRule type="expression" dxfId="710" priority="44" stopIfTrue="1">
      <formula>$C$19&lt;($G$19+$H$19)</formula>
    </cfRule>
    <cfRule type="expression" dxfId="709" priority="322" stopIfTrue="1">
      <formula>($G$7+$H$7)&gt;$C$7</formula>
    </cfRule>
  </conditionalFormatting>
  <conditionalFormatting sqref="C25:N25 C7:N7">
    <cfRule type="expression" dxfId="708" priority="323" stopIfTrue="1">
      <formula>$C$25&gt;$C$7</formula>
    </cfRule>
  </conditionalFormatting>
  <conditionalFormatting sqref="C7:C25 E7:E25 F21:H21">
    <cfRule type="expression" dxfId="707" priority="71" stopIfTrue="1">
      <formula>$C$20&lt;$E$20</formula>
    </cfRule>
    <cfRule type="expression" dxfId="706" priority="72" stopIfTrue="1">
      <formula>$C$19&lt;$E$19</formula>
    </cfRule>
    <cfRule type="expression" dxfId="705" priority="321" stopIfTrue="1">
      <formula>$E$7&gt;$C$7</formula>
    </cfRule>
  </conditionalFormatting>
  <conditionalFormatting sqref="C7:C25 F7:F25">
    <cfRule type="expression" dxfId="704" priority="19" stopIfTrue="1">
      <formula>$C$14&lt;$F$14</formula>
    </cfRule>
    <cfRule type="expression" dxfId="703" priority="20" stopIfTrue="1">
      <formula>$C$13&lt;$F$13</formula>
    </cfRule>
    <cfRule type="expression" dxfId="702" priority="21" stopIfTrue="1">
      <formula>$C$12&lt;$F$12</formula>
    </cfRule>
    <cfRule type="expression" dxfId="701" priority="22" stopIfTrue="1">
      <formula>$C$11&lt;$F$11</formula>
    </cfRule>
    <cfRule type="expression" dxfId="700" priority="23" stopIfTrue="1">
      <formula>$C$10&lt;$F$10</formula>
    </cfRule>
    <cfRule type="expression" dxfId="699" priority="24" stopIfTrue="1">
      <formula>$C$9&lt;$F$9</formula>
    </cfRule>
    <cfRule type="expression" dxfId="698" priority="51" stopIfTrue="1">
      <formula>$C$25&lt;$F$25</formula>
    </cfRule>
    <cfRule type="expression" dxfId="697" priority="52" stopIfTrue="1">
      <formula>$C$24&lt;$F$24</formula>
    </cfRule>
    <cfRule type="expression" dxfId="696" priority="69" stopIfTrue="1">
      <formula>$C$20&lt;$F$20</formula>
    </cfRule>
    <cfRule type="expression" dxfId="695" priority="70" stopIfTrue="1">
      <formula>$C$19&lt;$F$19</formula>
    </cfRule>
    <cfRule type="expression" dxfId="694" priority="320" stopIfTrue="1">
      <formula>$F$7&gt;$C$7</formula>
    </cfRule>
  </conditionalFormatting>
  <conditionalFormatting sqref="C7:C25 L7:L25">
    <cfRule type="expression" dxfId="693" priority="1">
      <formula>$C$13&lt;$L$13</formula>
    </cfRule>
    <cfRule type="expression" dxfId="692" priority="2">
      <formula>$C$12&lt;$L$12</formula>
    </cfRule>
    <cfRule type="expression" dxfId="691" priority="3" stopIfTrue="1">
      <formula>$C$14&lt;$L$14</formula>
    </cfRule>
    <cfRule type="expression" dxfId="690" priority="4" stopIfTrue="1">
      <formula>$C$11&lt;$L$11</formula>
    </cfRule>
    <cfRule type="expression" dxfId="689" priority="5" stopIfTrue="1">
      <formula>$C$10&lt;$L$10</formula>
    </cfRule>
    <cfRule type="expression" dxfId="688" priority="6" stopIfTrue="1">
      <formula>$C$9&lt;$L$9</formula>
    </cfRule>
    <cfRule type="expression" dxfId="687" priority="45" stopIfTrue="1">
      <formula>$C$25&lt;$L$25</formula>
    </cfRule>
    <cfRule type="expression" dxfId="686" priority="46" stopIfTrue="1">
      <formula>$C$24&lt;$L$24</formula>
    </cfRule>
    <cfRule type="expression" dxfId="685" priority="319" stopIfTrue="1">
      <formula>$L$7&gt;$C$7</formula>
    </cfRule>
  </conditionalFormatting>
  <conditionalFormatting sqref="C7:C25 I7:K25">
    <cfRule type="expression" dxfId="684" priority="318" stopIfTrue="1">
      <formula>$C$7&lt;&gt;SUM($I$7:$K$7)</formula>
    </cfRule>
  </conditionalFormatting>
  <conditionalFormatting sqref="C7:N7 C24:N24">
    <cfRule type="expression" dxfId="683" priority="60" stopIfTrue="1">
      <formula>$K$24&gt;$K$7</formula>
    </cfRule>
    <cfRule type="expression" dxfId="682" priority="61" stopIfTrue="1">
      <formula>$J$24&gt;$J$7</formula>
    </cfRule>
    <cfRule type="expression" dxfId="681" priority="62" stopIfTrue="1">
      <formula>$I$24&gt;$I$7</formula>
    </cfRule>
    <cfRule type="expression" dxfId="680" priority="317" stopIfTrue="1">
      <formula>$C$24&gt;$C$7</formula>
    </cfRule>
  </conditionalFormatting>
  <conditionalFormatting sqref="C7:D25">
    <cfRule type="expression" dxfId="679" priority="73" stopIfTrue="1">
      <formula>$C$20&lt;$D$20</formula>
    </cfRule>
    <cfRule type="expression" dxfId="678" priority="74" stopIfTrue="1">
      <formula>$C$19&lt;$D$19</formula>
    </cfRule>
    <cfRule type="expression" dxfId="677" priority="311" stopIfTrue="1">
      <formula>$D$7&gt;$C$7</formula>
    </cfRule>
  </conditionalFormatting>
  <conditionalFormatting sqref="C24:N24 C7:N7">
    <cfRule type="expression" dxfId="676" priority="299" stopIfTrue="1">
      <formula>$N$7&lt;$N$24</formula>
    </cfRule>
    <cfRule type="expression" dxfId="675" priority="300" stopIfTrue="1">
      <formula>$M$7&lt;$M$24</formula>
    </cfRule>
    <cfRule type="expression" dxfId="674" priority="301" stopIfTrue="1">
      <formula>$L$7&lt;$L$24</formula>
    </cfRule>
    <cfRule type="expression" dxfId="673" priority="302" stopIfTrue="1">
      <formula>$H$7&lt;$H$24</formula>
    </cfRule>
    <cfRule type="expression" dxfId="672" priority="303" stopIfTrue="1">
      <formula>$G$7&lt;$G$24</formula>
    </cfRule>
    <cfRule type="expression" dxfId="671" priority="304" stopIfTrue="1">
      <formula>$F$7&lt;$F$24</formula>
    </cfRule>
    <cfRule type="expression" dxfId="670" priority="305" stopIfTrue="1">
      <formula>$E$7&lt;$E$24</formula>
    </cfRule>
    <cfRule type="expression" dxfId="669" priority="306" stopIfTrue="1">
      <formula>$D$7&lt;$D$24</formula>
    </cfRule>
  </conditionalFormatting>
  <conditionalFormatting sqref="C7:N7 C25:N25">
    <cfRule type="expression" dxfId="668" priority="57" stopIfTrue="1">
      <formula>$K$25&gt;$K$7</formula>
    </cfRule>
    <cfRule type="expression" dxfId="667" priority="58" stopIfTrue="1">
      <formula>$J$25&gt;$J$7</formula>
    </cfRule>
    <cfRule type="expression" dxfId="666" priority="59" stopIfTrue="1">
      <formula>$I$25&gt;$I$7</formula>
    </cfRule>
    <cfRule type="expression" dxfId="665" priority="291" stopIfTrue="1">
      <formula>$N$7&lt;$N$25</formula>
    </cfRule>
    <cfRule type="expression" dxfId="664" priority="292" stopIfTrue="1">
      <formula>$M$7&lt;$M$25</formula>
    </cfRule>
    <cfRule type="expression" dxfId="663" priority="293" stopIfTrue="1">
      <formula>$L$7&lt;$L$25</formula>
    </cfRule>
    <cfRule type="expression" dxfId="662" priority="294" stopIfTrue="1">
      <formula>$H$7&lt;$H$25</formula>
    </cfRule>
    <cfRule type="expression" dxfId="661" priority="295" stopIfTrue="1">
      <formula>$G$7&lt;$G$25</formula>
    </cfRule>
    <cfRule type="expression" dxfId="660" priority="296" stopIfTrue="1">
      <formula>$F$7&lt;$F$25</formula>
    </cfRule>
    <cfRule type="expression" dxfId="659" priority="297" stopIfTrue="1">
      <formula>$E$7&lt;$E$25</formula>
    </cfRule>
    <cfRule type="expression" dxfId="658" priority="298" stopIfTrue="1">
      <formula>$D$7&lt;$D$25</formula>
    </cfRule>
  </conditionalFormatting>
  <conditionalFormatting sqref="C9:N10 D10:D14">
    <cfRule type="expression" dxfId="657" priority="234" stopIfTrue="1">
      <formula>$K$9&lt;$K$10</formula>
    </cfRule>
    <cfRule type="expression" dxfId="656" priority="235" stopIfTrue="1">
      <formula>$J$9&lt;$J$10</formula>
    </cfRule>
    <cfRule type="expression" dxfId="655" priority="236" stopIfTrue="1">
      <formula>$I$9&lt;$I$10</formula>
    </cfRule>
    <cfRule type="expression" dxfId="654" priority="280" stopIfTrue="1">
      <formula>$N$9&lt;$N$10</formula>
    </cfRule>
    <cfRule type="expression" dxfId="653" priority="282" stopIfTrue="1">
      <formula>$M$9&lt;$M$10</formula>
    </cfRule>
    <cfRule type="expression" dxfId="652" priority="283" stopIfTrue="1">
      <formula>$L$9&lt;$L$10</formula>
    </cfRule>
    <cfRule type="expression" dxfId="651" priority="284" stopIfTrue="1">
      <formula>$H$9&lt;$H$10</formula>
    </cfRule>
    <cfRule type="expression" dxfId="650" priority="285" stopIfTrue="1">
      <formula>$G$9&lt;$G$10</formula>
    </cfRule>
    <cfRule type="expression" dxfId="649" priority="286" stopIfTrue="1">
      <formula>$F$9&lt;$F$10</formula>
    </cfRule>
    <cfRule type="expression" dxfId="648" priority="288" stopIfTrue="1">
      <formula>$E$9&lt;$E$10</formula>
    </cfRule>
    <cfRule type="expression" dxfId="647" priority="289" stopIfTrue="1">
      <formula>$D$9&lt;$D$10</formula>
    </cfRule>
    <cfRule type="expression" dxfId="646" priority="290" stopIfTrue="1">
      <formula>$C$9&lt;$C$10</formula>
    </cfRule>
  </conditionalFormatting>
  <conditionalFormatting sqref="C11:N12 I12:K14 I9:K10">
    <cfRule type="expression" dxfId="645" priority="231" stopIfTrue="1">
      <formula>$K$11&lt;$K$12</formula>
    </cfRule>
    <cfRule type="expression" dxfId="644" priority="232" stopIfTrue="1">
      <formula>$J$11&lt;$J$12</formula>
    </cfRule>
    <cfRule type="expression" dxfId="643" priority="233" stopIfTrue="1">
      <formula>$I$11&lt;$I$12</formula>
    </cfRule>
    <cfRule type="expression" dxfId="642" priority="271" stopIfTrue="1">
      <formula>$N$11&lt;$N$12</formula>
    </cfRule>
    <cfRule type="expression" dxfId="641" priority="272" stopIfTrue="1">
      <formula>$M$11&lt;$M$12</formula>
    </cfRule>
    <cfRule type="expression" dxfId="640" priority="273" stopIfTrue="1">
      <formula>$L$11&lt;$L$12</formula>
    </cfRule>
    <cfRule type="expression" dxfId="639" priority="274" stopIfTrue="1">
      <formula>$H$11&lt;$H$12</formula>
    </cfRule>
    <cfRule type="expression" dxfId="638" priority="275" stopIfTrue="1">
      <formula>$G$11&lt;$G$12</formula>
    </cfRule>
    <cfRule type="expression" dxfId="637" priority="276" stopIfTrue="1">
      <formula>$F$11&lt;$F$12</formula>
    </cfRule>
    <cfRule type="expression" dxfId="636" priority="277" stopIfTrue="1">
      <formula>$E$11&lt;$E$12</formula>
    </cfRule>
    <cfRule type="expression" dxfId="635" priority="278" stopIfTrue="1">
      <formula>$D$11&lt;$D$12</formula>
    </cfRule>
    <cfRule type="expression" dxfId="634" priority="279" stopIfTrue="1">
      <formula>$C$11&lt;$C$12</formula>
    </cfRule>
  </conditionalFormatting>
  <conditionalFormatting sqref="C13:N14">
    <cfRule type="expression" dxfId="633" priority="144" stopIfTrue="1">
      <formula>$K$13&lt;$K$14</formula>
    </cfRule>
    <cfRule type="expression" dxfId="632" priority="145" stopIfTrue="1">
      <formula>$J$13&lt;$J$14</formula>
    </cfRule>
    <cfRule type="expression" dxfId="631" priority="146" stopIfTrue="1">
      <formula>$I$13&lt;$I$14</formula>
    </cfRule>
    <cfRule type="expression" dxfId="630" priority="262" stopIfTrue="1">
      <formula>$N$13&lt;$N$14</formula>
    </cfRule>
    <cfRule type="expression" dxfId="629" priority="263" stopIfTrue="1">
      <formula>$M$13&lt;$M$14</formula>
    </cfRule>
    <cfRule type="expression" dxfId="628" priority="264" stopIfTrue="1">
      <formula>$L$13&lt;$L$14</formula>
    </cfRule>
    <cfRule type="expression" dxfId="627" priority="265" stopIfTrue="1">
      <formula>$H$13&lt;$H$14</formula>
    </cfRule>
    <cfRule type="expression" dxfId="626" priority="266" stopIfTrue="1">
      <formula>$G$13&lt;$G$14</formula>
    </cfRule>
    <cfRule type="expression" dxfId="625" priority="267" stopIfTrue="1">
      <formula>$F$13&lt;$F$14</formula>
    </cfRule>
    <cfRule type="expression" dxfId="624" priority="268" stopIfTrue="1">
      <formula>$E$13&lt;$E$14</formula>
    </cfRule>
    <cfRule type="expression" dxfId="623" priority="269" stopIfTrue="1">
      <formula>$D$13&lt;$D$14</formula>
    </cfRule>
    <cfRule type="expression" dxfId="622" priority="270" stopIfTrue="1">
      <formula>$C$13&lt;$C$14</formula>
    </cfRule>
  </conditionalFormatting>
  <conditionalFormatting sqref="C18:N19">
    <cfRule type="expression" dxfId="621" priority="254" stopIfTrue="1">
      <formula>$N$18&lt;$N$19</formula>
    </cfRule>
    <cfRule type="expression" dxfId="620" priority="255" stopIfTrue="1">
      <formula>$M$18&lt;$M$19</formula>
    </cfRule>
    <cfRule type="expression" dxfId="619" priority="256" stopIfTrue="1">
      <formula>$L$18&lt;$L$19</formula>
    </cfRule>
    <cfRule type="expression" dxfId="618" priority="257" stopIfTrue="1">
      <formula>$H$18&lt;$H$19</formula>
    </cfRule>
    <cfRule type="expression" dxfId="617" priority="258" stopIfTrue="1">
      <formula>$G$18&lt;$G$19</formula>
    </cfRule>
    <cfRule type="expression" dxfId="616" priority="259" stopIfTrue="1">
      <formula>$F$18&lt;$F$19</formula>
    </cfRule>
    <cfRule type="expression" dxfId="615" priority="260" stopIfTrue="1">
      <formula>$E$18&lt;$E$19</formula>
    </cfRule>
    <cfRule type="expression" dxfId="614" priority="261" stopIfTrue="1">
      <formula>$D$18&lt;$D$19</formula>
    </cfRule>
  </conditionalFormatting>
  <conditionalFormatting sqref="C18:N18 C20:N20">
    <cfRule type="expression" dxfId="613" priority="246" stopIfTrue="1">
      <formula>$N$18&lt;$N$20</formula>
    </cfRule>
    <cfRule type="expression" dxfId="612" priority="247" stopIfTrue="1">
      <formula>$M$18&lt;$M$20</formula>
    </cfRule>
    <cfRule type="expression" dxfId="611" priority="248" stopIfTrue="1">
      <formula>$L$18&lt;$L$20</formula>
    </cfRule>
    <cfRule type="expression" dxfId="610" priority="249" stopIfTrue="1">
      <formula>$H$18&lt;$H$20</formula>
    </cfRule>
    <cfRule type="expression" dxfId="609" priority="250" stopIfTrue="1">
      <formula>$G$18&lt;$G$20</formula>
    </cfRule>
    <cfRule type="expression" dxfId="608" priority="251" stopIfTrue="1">
      <formula>$F$18&lt;$F$20</formula>
    </cfRule>
    <cfRule type="expression" dxfId="607" priority="252" stopIfTrue="1">
      <formula>$E$18&lt;$E$20</formula>
    </cfRule>
    <cfRule type="expression" dxfId="606" priority="253" stopIfTrue="1">
      <formula>$D$18&lt;$D$20</formula>
    </cfRule>
  </conditionalFormatting>
  <conditionalFormatting sqref="C18:N20">
    <cfRule type="expression" dxfId="605" priority="75" stopIfTrue="1">
      <formula>$K$18&lt;$K$20</formula>
    </cfRule>
    <cfRule type="expression" dxfId="604" priority="76" stopIfTrue="1">
      <formula>$K$18&lt;$K$19</formula>
    </cfRule>
    <cfRule type="expression" dxfId="603" priority="77" stopIfTrue="1">
      <formula>$J$18&lt;$J$20</formula>
    </cfRule>
    <cfRule type="expression" dxfId="602" priority="78" stopIfTrue="1">
      <formula>$J$18&lt;$J$19</formula>
    </cfRule>
    <cfRule type="expression" dxfId="601" priority="79" stopIfTrue="1">
      <formula>$I$18&lt;$I$20</formula>
    </cfRule>
    <cfRule type="expression" dxfId="600" priority="80" stopIfTrue="1">
      <formula>$I$18&lt;$I$19</formula>
    </cfRule>
    <cfRule type="expression" dxfId="599" priority="81" stopIfTrue="1">
      <formula>$K$18&lt;($K$19+$K$20)</formula>
    </cfRule>
    <cfRule type="expression" dxfId="598" priority="82" stopIfTrue="1">
      <formula>$J$18&lt;($J$19+$J$20)</formula>
    </cfRule>
    <cfRule type="expression" dxfId="597" priority="83" stopIfTrue="1">
      <formula>$I$18&lt;($I$19+$I$20)</formula>
    </cfRule>
    <cfRule type="expression" dxfId="596" priority="238" stopIfTrue="1">
      <formula>$N$18&lt;($N$19+$N$20)</formula>
    </cfRule>
    <cfRule type="expression" dxfId="595" priority="239" stopIfTrue="1">
      <formula>$M$18&lt;($M$19+$M$20)</formula>
    </cfRule>
    <cfRule type="expression" dxfId="594" priority="240" stopIfTrue="1">
      <formula>$L$18&lt;($L$19+$L$20)</formula>
    </cfRule>
    <cfRule type="expression" dxfId="593" priority="241" stopIfTrue="1">
      <formula>$H$18&lt;($H$19+$H$20)</formula>
    </cfRule>
    <cfRule type="expression" dxfId="592" priority="242" stopIfTrue="1">
      <formula>$G$18&lt;($G$19+$G$20)</formula>
    </cfRule>
    <cfRule type="expression" dxfId="591" priority="243" stopIfTrue="1">
      <formula>$F$18&lt;($F$19+$F$20)</formula>
    </cfRule>
    <cfRule type="expression" dxfId="590" priority="244" stopIfTrue="1">
      <formula>$E$18&lt;($E$19+$E$20)</formula>
    </cfRule>
    <cfRule type="expression" dxfId="589" priority="245" stopIfTrue="1">
      <formula>$D$18&lt;($D$19+$D$20)</formula>
    </cfRule>
  </conditionalFormatting>
  <conditionalFormatting sqref="D8:N25">
    <cfRule type="containsText" dxfId="588" priority="237" stopIfTrue="1" operator="containsText" text=".">
      <formula>NOT(ISERROR(SEARCH(".",D8)))</formula>
    </cfRule>
  </conditionalFormatting>
  <conditionalFormatting sqref="D11:K12 I12:K14 I9:K10">
    <cfRule type="expression" dxfId="587" priority="219" stopIfTrue="1">
      <formula>$K$9&lt;$K$10</formula>
    </cfRule>
    <cfRule type="expression" dxfId="586" priority="220" stopIfTrue="1">
      <formula>$J$9&lt;$J$10</formula>
    </cfRule>
    <cfRule type="expression" dxfId="585" priority="221" stopIfTrue="1">
      <formula>$I$9&lt;$I$10</formula>
    </cfRule>
    <cfRule type="expression" dxfId="584" priority="222" stopIfTrue="1">
      <formula>$N$9&lt;$N$10</formula>
    </cfRule>
    <cfRule type="expression" dxfId="583" priority="223" stopIfTrue="1">
      <formula>$M$9&lt;$M$10</formula>
    </cfRule>
    <cfRule type="expression" dxfId="582" priority="224" stopIfTrue="1">
      <formula>$L$9&lt;$L$10</formula>
    </cfRule>
    <cfRule type="expression" dxfId="581" priority="225" stopIfTrue="1">
      <formula>$H$9&lt;$H$10</formula>
    </cfRule>
    <cfRule type="expression" dxfId="580" priority="226" stopIfTrue="1">
      <formula>$G$9&lt;$G$10</formula>
    </cfRule>
    <cfRule type="expression" dxfId="579" priority="227" stopIfTrue="1">
      <formula>$F$9&lt;$F$10</formula>
    </cfRule>
    <cfRule type="expression" dxfId="578" priority="228" stopIfTrue="1">
      <formula>$E$9&lt;$E$10</formula>
    </cfRule>
    <cfRule type="expression" dxfId="577" priority="229" stopIfTrue="1">
      <formula>$D$9&lt;$D$10</formula>
    </cfRule>
    <cfRule type="expression" dxfId="576" priority="230" stopIfTrue="1">
      <formula>$C$9&lt;$C$10</formula>
    </cfRule>
  </conditionalFormatting>
  <conditionalFormatting sqref="D13:K14">
    <cfRule type="expression" dxfId="575" priority="207" stopIfTrue="1">
      <formula>$K$9&lt;$K$10</formula>
    </cfRule>
    <cfRule type="expression" dxfId="574" priority="208" stopIfTrue="1">
      <formula>$J$9&lt;$J$10</formula>
    </cfRule>
    <cfRule type="expression" dxfId="573" priority="209" stopIfTrue="1">
      <formula>$I$9&lt;$I$10</formula>
    </cfRule>
    <cfRule type="expression" dxfId="572" priority="210" stopIfTrue="1">
      <formula>$N$9&lt;$N$10</formula>
    </cfRule>
    <cfRule type="expression" dxfId="571" priority="211" stopIfTrue="1">
      <formula>$M$9&lt;$M$10</formula>
    </cfRule>
    <cfRule type="expression" dxfId="570" priority="212" stopIfTrue="1">
      <formula>$L$9&lt;$L$10</formula>
    </cfRule>
    <cfRule type="expression" dxfId="569" priority="213" stopIfTrue="1">
      <formula>$H$9&lt;$H$10</formula>
    </cfRule>
    <cfRule type="expression" dxfId="568" priority="214" stopIfTrue="1">
      <formula>$G$9&lt;$G$10</formula>
    </cfRule>
    <cfRule type="expression" dxfId="567" priority="215" stopIfTrue="1">
      <formula>$F$9&lt;$F$10</formula>
    </cfRule>
    <cfRule type="expression" dxfId="566" priority="216" stopIfTrue="1">
      <formula>$E$9&lt;$E$10</formula>
    </cfRule>
    <cfRule type="expression" dxfId="565" priority="217" stopIfTrue="1">
      <formula>$D$9&lt;$D$10</formula>
    </cfRule>
    <cfRule type="expression" dxfId="564" priority="218" stopIfTrue="1">
      <formula>$C$9&lt;$C$10</formula>
    </cfRule>
  </conditionalFormatting>
  <conditionalFormatting sqref="I9:K14">
    <cfRule type="expression" dxfId="563" priority="195" stopIfTrue="1">
      <formula>$K$9&lt;$K$10</formula>
    </cfRule>
    <cfRule type="expression" dxfId="562" priority="196" stopIfTrue="1">
      <formula>$J$9&lt;$J$10</formula>
    </cfRule>
    <cfRule type="expression" dxfId="561" priority="197" stopIfTrue="1">
      <formula>$I$9&lt;$I$10</formula>
    </cfRule>
    <cfRule type="expression" dxfId="560" priority="198" stopIfTrue="1">
      <formula>$N$9&lt;$N$10</formula>
    </cfRule>
    <cfRule type="expression" dxfId="559" priority="199" stopIfTrue="1">
      <formula>$M$9&lt;$M$10</formula>
    </cfRule>
    <cfRule type="expression" dxfId="558" priority="200" stopIfTrue="1">
      <formula>$L$9&lt;$L$10</formula>
    </cfRule>
    <cfRule type="expression" dxfId="557" priority="201" stopIfTrue="1">
      <formula>$H$9&lt;$H$10</formula>
    </cfRule>
    <cfRule type="expression" dxfId="556" priority="202" stopIfTrue="1">
      <formula>$G$9&lt;$G$10</formula>
    </cfRule>
    <cfRule type="expression" dxfId="555" priority="203" stopIfTrue="1">
      <formula>$F$9&lt;$F$10</formula>
    </cfRule>
    <cfRule type="expression" dxfId="554" priority="204" stopIfTrue="1">
      <formula>$E$9&lt;$E$10</formula>
    </cfRule>
    <cfRule type="expression" dxfId="553" priority="205" stopIfTrue="1">
      <formula>$D$9&lt;$D$10</formula>
    </cfRule>
    <cfRule type="expression" dxfId="552" priority="206" stopIfTrue="1">
      <formula>$C$9&lt;$C$10</formula>
    </cfRule>
  </conditionalFormatting>
  <conditionalFormatting sqref="I13:K13">
    <cfRule type="expression" dxfId="551" priority="183" stopIfTrue="1">
      <formula>$K$9&lt;$K$10</formula>
    </cfRule>
    <cfRule type="expression" dxfId="550" priority="184" stopIfTrue="1">
      <formula>$J$9&lt;$J$10</formula>
    </cfRule>
    <cfRule type="expression" dxfId="549" priority="185" stopIfTrue="1">
      <formula>$I$9&lt;$I$10</formula>
    </cfRule>
    <cfRule type="expression" dxfId="548" priority="186" stopIfTrue="1">
      <formula>$N$9&lt;$N$10</formula>
    </cfRule>
    <cfRule type="expression" dxfId="547" priority="187" stopIfTrue="1">
      <formula>$M$9&lt;$M$10</formula>
    </cfRule>
    <cfRule type="expression" dxfId="546" priority="188" stopIfTrue="1">
      <formula>$L$9&lt;$L$10</formula>
    </cfRule>
    <cfRule type="expression" dxfId="545" priority="189" stopIfTrue="1">
      <formula>$H$9&lt;$H$10</formula>
    </cfRule>
    <cfRule type="expression" dxfId="544" priority="190" stopIfTrue="1">
      <formula>$G$9&lt;$G$10</formula>
    </cfRule>
    <cfRule type="expression" dxfId="543" priority="191" stopIfTrue="1">
      <formula>$F$9&lt;$F$10</formula>
    </cfRule>
    <cfRule type="expression" dxfId="542" priority="192" stopIfTrue="1">
      <formula>$E$9&lt;$E$10</formula>
    </cfRule>
    <cfRule type="expression" dxfId="541" priority="193" stopIfTrue="1">
      <formula>$D$9&lt;$D$10</formula>
    </cfRule>
    <cfRule type="expression" dxfId="540" priority="194" stopIfTrue="1">
      <formula>$C$9&lt;$C$10</formula>
    </cfRule>
  </conditionalFormatting>
  <conditionalFormatting sqref="I12:K12">
    <cfRule type="expression" dxfId="539" priority="171" stopIfTrue="1">
      <formula>$K$9&lt;$K$10</formula>
    </cfRule>
    <cfRule type="expression" dxfId="538" priority="172" stopIfTrue="1">
      <formula>$J$9&lt;$J$10</formula>
    </cfRule>
    <cfRule type="expression" dxfId="537" priority="173" stopIfTrue="1">
      <formula>$I$9&lt;$I$10</formula>
    </cfRule>
    <cfRule type="expression" dxfId="536" priority="174" stopIfTrue="1">
      <formula>$N$9&lt;$N$10</formula>
    </cfRule>
    <cfRule type="expression" dxfId="535" priority="175" stopIfTrue="1">
      <formula>$M$9&lt;$M$10</formula>
    </cfRule>
    <cfRule type="expression" dxfId="534" priority="176" stopIfTrue="1">
      <formula>$L$9&lt;$L$10</formula>
    </cfRule>
    <cfRule type="expression" dxfId="533" priority="177" stopIfTrue="1">
      <formula>$H$9&lt;$H$10</formula>
    </cfRule>
    <cfRule type="expression" dxfId="532" priority="178" stopIfTrue="1">
      <formula>$G$9&lt;$G$10</formula>
    </cfRule>
    <cfRule type="expression" dxfId="531" priority="179" stopIfTrue="1">
      <formula>$F$9&lt;$F$10</formula>
    </cfRule>
    <cfRule type="expression" dxfId="530" priority="180" stopIfTrue="1">
      <formula>$E$9&lt;$E$10</formula>
    </cfRule>
    <cfRule type="expression" dxfId="529" priority="181" stopIfTrue="1">
      <formula>$D$9&lt;$D$10</formula>
    </cfRule>
    <cfRule type="expression" dxfId="528" priority="182" stopIfTrue="1">
      <formula>$C$9&lt;$C$10</formula>
    </cfRule>
  </conditionalFormatting>
  <conditionalFormatting sqref="I14:K14">
    <cfRule type="expression" dxfId="527" priority="159" stopIfTrue="1">
      <formula>$K$9&lt;$K$10</formula>
    </cfRule>
    <cfRule type="expression" dxfId="526" priority="160" stopIfTrue="1">
      <formula>$J$9&lt;$J$10</formula>
    </cfRule>
    <cfRule type="expression" dxfId="525" priority="161" stopIfTrue="1">
      <formula>$I$9&lt;$I$10</formula>
    </cfRule>
    <cfRule type="expression" dxfId="524" priority="162" stopIfTrue="1">
      <formula>$N$9&lt;$N$10</formula>
    </cfRule>
    <cfRule type="expression" dxfId="523" priority="163" stopIfTrue="1">
      <formula>$M$9&lt;$M$10</formula>
    </cfRule>
    <cfRule type="expression" dxfId="522" priority="164" stopIfTrue="1">
      <formula>$L$9&lt;$L$10</formula>
    </cfRule>
    <cfRule type="expression" dxfId="521" priority="165" stopIfTrue="1">
      <formula>$H$9&lt;$H$10</formula>
    </cfRule>
    <cfRule type="expression" dxfId="520" priority="166" stopIfTrue="1">
      <formula>$G$9&lt;$G$10</formula>
    </cfRule>
    <cfRule type="expression" dxfId="519" priority="167" stopIfTrue="1">
      <formula>$F$9&lt;$F$10</formula>
    </cfRule>
    <cfRule type="expression" dxfId="518" priority="168" stopIfTrue="1">
      <formula>$E$9&lt;$E$10</formula>
    </cfRule>
    <cfRule type="expression" dxfId="517" priority="169" stopIfTrue="1">
      <formula>$D$9&lt;$D$10</formula>
    </cfRule>
    <cfRule type="expression" dxfId="516" priority="170" stopIfTrue="1">
      <formula>$C$9&lt;$C$10</formula>
    </cfRule>
  </conditionalFormatting>
  <conditionalFormatting sqref="D11:K12 I12:K14 I9:K10">
    <cfRule type="expression" dxfId="515" priority="147" stopIfTrue="1">
      <formula>$K$9&lt;$K$10</formula>
    </cfRule>
    <cfRule type="expression" dxfId="514" priority="148" stopIfTrue="1">
      <formula>$J$9&lt;$J$10</formula>
    </cfRule>
    <cfRule type="expression" dxfId="513" priority="149" stopIfTrue="1">
      <formula>$I$9&lt;$I$10</formula>
    </cfRule>
    <cfRule type="expression" dxfId="512" priority="150" stopIfTrue="1">
      <formula>$N$9&lt;$N$10</formula>
    </cfRule>
    <cfRule type="expression" dxfId="511" priority="151" stopIfTrue="1">
      <formula>$M$9&lt;$M$10</formula>
    </cfRule>
    <cfRule type="expression" dxfId="510" priority="152" stopIfTrue="1">
      <formula>$L$9&lt;$L$10</formula>
    </cfRule>
    <cfRule type="expression" dxfId="509" priority="153" stopIfTrue="1">
      <formula>$H$9&lt;$H$10</formula>
    </cfRule>
    <cfRule type="expression" dxfId="508" priority="154" stopIfTrue="1">
      <formula>$G$9&lt;$G$10</formula>
    </cfRule>
    <cfRule type="expression" dxfId="507" priority="155" stopIfTrue="1">
      <formula>$F$9&lt;$F$10</formula>
    </cfRule>
    <cfRule type="expression" dxfId="506" priority="156" stopIfTrue="1">
      <formula>$E$9&lt;$E$10</formula>
    </cfRule>
    <cfRule type="expression" dxfId="505" priority="157" stopIfTrue="1">
      <formula>$D$9&lt;$D$10</formula>
    </cfRule>
    <cfRule type="expression" dxfId="504" priority="158" stopIfTrue="1">
      <formula>$C$9&lt;$C$10</formula>
    </cfRule>
  </conditionalFormatting>
  <conditionalFormatting sqref="D13:N14">
    <cfRule type="expression" dxfId="503" priority="132" stopIfTrue="1">
      <formula>$K$11&lt;$K$12</formula>
    </cfRule>
    <cfRule type="expression" dxfId="502" priority="133" stopIfTrue="1">
      <formula>$J$11&lt;$J$12</formula>
    </cfRule>
    <cfRule type="expression" dxfId="501" priority="134" stopIfTrue="1">
      <formula>$I$11&lt;$I$12</formula>
    </cfRule>
    <cfRule type="expression" dxfId="500" priority="135" stopIfTrue="1">
      <formula>$N$11&lt;$N$12</formula>
    </cfRule>
    <cfRule type="expression" dxfId="499" priority="136" stopIfTrue="1">
      <formula>$M$11&lt;$M$12</formula>
    </cfRule>
    <cfRule type="expression" dxfId="498" priority="137" stopIfTrue="1">
      <formula>$L$11&lt;$L$12</formula>
    </cfRule>
    <cfRule type="expression" dxfId="497" priority="138" stopIfTrue="1">
      <formula>$H$11&lt;$H$12</formula>
    </cfRule>
    <cfRule type="expression" dxfId="496" priority="139" stopIfTrue="1">
      <formula>$G$11&lt;$G$12</formula>
    </cfRule>
    <cfRule type="expression" dxfId="495" priority="140" stopIfTrue="1">
      <formula>$F$11&lt;$F$12</formula>
    </cfRule>
    <cfRule type="expression" dxfId="494" priority="141" stopIfTrue="1">
      <formula>$E$11&lt;$E$12</formula>
    </cfRule>
    <cfRule type="expression" dxfId="493" priority="142" stopIfTrue="1">
      <formula>$D$11&lt;$D$12</formula>
    </cfRule>
    <cfRule type="expression" dxfId="492" priority="143" stopIfTrue="1">
      <formula>$C$11&lt;$C$12</formula>
    </cfRule>
  </conditionalFormatting>
  <conditionalFormatting sqref="D13:K14">
    <cfRule type="expression" dxfId="491" priority="120" stopIfTrue="1">
      <formula>$K$9&lt;$K$10</formula>
    </cfRule>
    <cfRule type="expression" dxfId="490" priority="121" stopIfTrue="1">
      <formula>$J$9&lt;$J$10</formula>
    </cfRule>
    <cfRule type="expression" dxfId="489" priority="122" stopIfTrue="1">
      <formula>$I$9&lt;$I$10</formula>
    </cfRule>
    <cfRule type="expression" dxfId="488" priority="123" stopIfTrue="1">
      <formula>$N$9&lt;$N$10</formula>
    </cfRule>
    <cfRule type="expression" dxfId="487" priority="124" stopIfTrue="1">
      <formula>$M$9&lt;$M$10</formula>
    </cfRule>
    <cfRule type="expression" dxfId="486" priority="125" stopIfTrue="1">
      <formula>$L$9&lt;$L$10</formula>
    </cfRule>
    <cfRule type="expression" dxfId="485" priority="126" stopIfTrue="1">
      <formula>$H$9&lt;$H$10</formula>
    </cfRule>
    <cfRule type="expression" dxfId="484" priority="127" stopIfTrue="1">
      <formula>$G$9&lt;$G$10</formula>
    </cfRule>
    <cfRule type="expression" dxfId="483" priority="128" stopIfTrue="1">
      <formula>$F$9&lt;$F$10</formula>
    </cfRule>
    <cfRule type="expression" dxfId="482" priority="129" stopIfTrue="1">
      <formula>$E$9&lt;$E$10</formula>
    </cfRule>
    <cfRule type="expression" dxfId="481" priority="130" stopIfTrue="1">
      <formula>$D$9&lt;$D$10</formula>
    </cfRule>
    <cfRule type="expression" dxfId="480" priority="131" stopIfTrue="1">
      <formula>$C$9&lt;$C$10</formula>
    </cfRule>
  </conditionalFormatting>
  <conditionalFormatting sqref="I13:K13">
    <cfRule type="expression" dxfId="479" priority="108" stopIfTrue="1">
      <formula>$K$9&lt;$K$10</formula>
    </cfRule>
    <cfRule type="expression" dxfId="478" priority="109" stopIfTrue="1">
      <formula>$J$9&lt;$J$10</formula>
    </cfRule>
    <cfRule type="expression" dxfId="477" priority="110" stopIfTrue="1">
      <formula>$I$9&lt;$I$10</formula>
    </cfRule>
    <cfRule type="expression" dxfId="476" priority="111" stopIfTrue="1">
      <formula>$N$9&lt;$N$10</formula>
    </cfRule>
    <cfRule type="expression" dxfId="475" priority="112" stopIfTrue="1">
      <formula>$M$9&lt;$M$10</formula>
    </cfRule>
    <cfRule type="expression" dxfId="474" priority="113" stopIfTrue="1">
      <formula>$L$9&lt;$L$10</formula>
    </cfRule>
    <cfRule type="expression" dxfId="473" priority="114" stopIfTrue="1">
      <formula>$H$9&lt;$H$10</formula>
    </cfRule>
    <cfRule type="expression" dxfId="472" priority="115" stopIfTrue="1">
      <formula>$G$9&lt;$G$10</formula>
    </cfRule>
    <cfRule type="expression" dxfId="471" priority="116" stopIfTrue="1">
      <formula>$F$9&lt;$F$10</formula>
    </cfRule>
    <cfRule type="expression" dxfId="470" priority="117" stopIfTrue="1">
      <formula>$E$9&lt;$E$10</formula>
    </cfRule>
    <cfRule type="expression" dxfId="469" priority="118" stopIfTrue="1">
      <formula>$D$9&lt;$D$10</formula>
    </cfRule>
    <cfRule type="expression" dxfId="468" priority="119" stopIfTrue="1">
      <formula>$C$9&lt;$C$10</formula>
    </cfRule>
  </conditionalFormatting>
  <conditionalFormatting sqref="I14:K14">
    <cfRule type="expression" dxfId="467" priority="96" stopIfTrue="1">
      <formula>$K$9&lt;$K$10</formula>
    </cfRule>
    <cfRule type="expression" dxfId="466" priority="97" stopIfTrue="1">
      <formula>$J$9&lt;$J$10</formula>
    </cfRule>
    <cfRule type="expression" dxfId="465" priority="98" stopIfTrue="1">
      <formula>$I$9&lt;$I$10</formula>
    </cfRule>
    <cfRule type="expression" dxfId="464" priority="99" stopIfTrue="1">
      <formula>$N$9&lt;$N$10</formula>
    </cfRule>
    <cfRule type="expression" dxfId="463" priority="100" stopIfTrue="1">
      <formula>$M$9&lt;$M$10</formula>
    </cfRule>
    <cfRule type="expression" dxfId="462" priority="101" stopIfTrue="1">
      <formula>$L$9&lt;$L$10</formula>
    </cfRule>
    <cfRule type="expression" dxfId="461" priority="102" stopIfTrue="1">
      <formula>$H$9&lt;$H$10</formula>
    </cfRule>
    <cfRule type="expression" dxfId="460" priority="103" stopIfTrue="1">
      <formula>$G$9&lt;$G$10</formula>
    </cfRule>
    <cfRule type="expression" dxfId="459" priority="104" stopIfTrue="1">
      <formula>$F$9&lt;$F$10</formula>
    </cfRule>
    <cfRule type="expression" dxfId="458" priority="105" stopIfTrue="1">
      <formula>$E$9&lt;$E$10</formula>
    </cfRule>
    <cfRule type="expression" dxfId="457" priority="106" stopIfTrue="1">
      <formula>$D$9&lt;$D$10</formula>
    </cfRule>
    <cfRule type="expression" dxfId="456" priority="107" stopIfTrue="1">
      <formula>$C$9&lt;$C$10</formula>
    </cfRule>
  </conditionalFormatting>
  <conditionalFormatting sqref="D13:K14">
    <cfRule type="expression" dxfId="455" priority="84" stopIfTrue="1">
      <formula>$K$9&lt;$K$10</formula>
    </cfRule>
    <cfRule type="expression" dxfId="454" priority="85" stopIfTrue="1">
      <formula>$J$9&lt;$J$10</formula>
    </cfRule>
    <cfRule type="expression" dxfId="453" priority="86" stopIfTrue="1">
      <formula>$I$9&lt;$I$10</formula>
    </cfRule>
    <cfRule type="expression" dxfId="452" priority="87" stopIfTrue="1">
      <formula>$N$9&lt;$N$10</formula>
    </cfRule>
    <cfRule type="expression" dxfId="451" priority="88" stopIfTrue="1">
      <formula>$M$9&lt;$M$10</formula>
    </cfRule>
    <cfRule type="expression" dxfId="450" priority="89" stopIfTrue="1">
      <formula>$L$9&lt;$L$10</formula>
    </cfRule>
    <cfRule type="expression" dxfId="449" priority="90" stopIfTrue="1">
      <formula>$H$9&lt;$H$10</formula>
    </cfRule>
    <cfRule type="expression" dxfId="448" priority="91" stopIfTrue="1">
      <formula>$G$9&lt;$G$10</formula>
    </cfRule>
    <cfRule type="expression" dxfId="447" priority="92" stopIfTrue="1">
      <formula>$F$9&lt;$F$10</formula>
    </cfRule>
    <cfRule type="expression" dxfId="446" priority="93" stopIfTrue="1">
      <formula>$E$9&lt;$E$10</formula>
    </cfRule>
    <cfRule type="expression" dxfId="445" priority="94" stopIfTrue="1">
      <formula>$D$9&lt;$D$10</formula>
    </cfRule>
    <cfRule type="expression" dxfId="444" priority="95" stopIfTrue="1">
      <formula>$C$9&lt;$C$10</formula>
    </cfRule>
  </conditionalFormatting>
  <conditionalFormatting sqref="C7:C25 G7:G25">
    <cfRule type="expression" dxfId="443" priority="13" stopIfTrue="1">
      <formula>$C$14&lt;$G$14</formula>
    </cfRule>
    <cfRule type="expression" dxfId="442" priority="14" stopIfTrue="1">
      <formula>$C$13&lt;$G$13</formula>
    </cfRule>
    <cfRule type="expression" dxfId="441" priority="15" stopIfTrue="1">
      <formula>$C$12&lt;$G$12</formula>
    </cfRule>
    <cfRule type="expression" dxfId="440" priority="16" stopIfTrue="1">
      <formula>$C$11&lt;$G$11</formula>
    </cfRule>
    <cfRule type="expression" dxfId="439" priority="17" stopIfTrue="1">
      <formula>$C$10&lt;$G$10</formula>
    </cfRule>
    <cfRule type="expression" dxfId="438" priority="18" stopIfTrue="1">
      <formula>$C$9&lt;$G$9</formula>
    </cfRule>
    <cfRule type="expression" dxfId="437" priority="49" stopIfTrue="1">
      <formula>$C$25&lt;$G$25</formula>
    </cfRule>
    <cfRule type="expression" dxfId="436" priority="50" stopIfTrue="1">
      <formula>$C$24&lt;$G$24</formula>
    </cfRule>
    <cfRule type="expression" dxfId="435" priority="67" stopIfTrue="1">
      <formula>$C$20&lt;$G$20</formula>
    </cfRule>
    <cfRule type="expression" dxfId="434" priority="68" stopIfTrue="1">
      <formula>$C$19&lt;$G$19</formula>
    </cfRule>
  </conditionalFormatting>
  <conditionalFormatting sqref="C7:C25 H7:H25">
    <cfRule type="expression" dxfId="433" priority="7" stopIfTrue="1">
      <formula>$C$14&lt;$H$14</formula>
    </cfRule>
    <cfRule type="expression" dxfId="432" priority="8" stopIfTrue="1">
      <formula>$C$13&lt;$H$13</formula>
    </cfRule>
    <cfRule type="expression" dxfId="431" priority="9" stopIfTrue="1">
      <formula>$C$12&lt;$H$12</formula>
    </cfRule>
    <cfRule type="expression" dxfId="430" priority="10" stopIfTrue="1">
      <formula>$C$11&lt;$H$11</formula>
    </cfRule>
    <cfRule type="expression" dxfId="429" priority="11" stopIfTrue="1">
      <formula>$C$10&lt;$H$10</formula>
    </cfRule>
    <cfRule type="expression" dxfId="428" priority="12" stopIfTrue="1">
      <formula>$C$9&lt;$H$9</formula>
    </cfRule>
    <cfRule type="expression" dxfId="427" priority="47" stopIfTrue="1">
      <formula>$C$25&lt;$H$25</formula>
    </cfRule>
    <cfRule type="expression" dxfId="426" priority="48" stopIfTrue="1">
      <formula>$C$24&lt;$H$24</formula>
    </cfRule>
    <cfRule type="expression" dxfId="425" priority="65" stopIfTrue="1">
      <formula>$C$20&lt;$H$20</formula>
    </cfRule>
    <cfRule type="expression" dxfId="424" priority="66" stopIfTrue="1">
      <formula>$C$19&lt;$H$19</formula>
    </cfRule>
  </conditionalFormatting>
  <conditionalFormatting sqref="L7:L25 C7:C25">
    <cfRule type="expression" dxfId="423" priority="63" stopIfTrue="1">
      <formula>$C$20&lt;$L$20</formula>
    </cfRule>
    <cfRule type="expression" dxfId="422" priority="64" stopIfTrue="1">
      <formula>$C$19&lt;$L$19</formula>
    </cfRule>
  </conditionalFormatting>
  <conditionalFormatting sqref="C7:D25">
    <cfRule type="expression" dxfId="421" priority="56" stopIfTrue="1">
      <formula>$C$24&lt;$D$24</formula>
    </cfRule>
  </conditionalFormatting>
  <conditionalFormatting sqref="C7:D25">
    <cfRule type="expression" dxfId="420" priority="55" stopIfTrue="1">
      <formula>$C$25&lt;$D$25</formula>
    </cfRule>
  </conditionalFormatting>
  <conditionalFormatting sqref="C7:C25 E7:E25">
    <cfRule type="expression" dxfId="419" priority="25" stopIfTrue="1">
      <formula>$C$14&lt;$E$14</formula>
    </cfRule>
    <cfRule type="expression" dxfId="418" priority="26" stopIfTrue="1">
      <formula>$C$13&lt;$E$13</formula>
    </cfRule>
    <cfRule type="expression" dxfId="417" priority="27" stopIfTrue="1">
      <formula>$C$12&lt;$E$12</formula>
    </cfRule>
    <cfRule type="expression" dxfId="416" priority="28" stopIfTrue="1">
      <formula>$C$11&lt;$E$11</formula>
    </cfRule>
    <cfRule type="expression" dxfId="415" priority="29" stopIfTrue="1">
      <formula>$C$10&lt;$E$10</formula>
    </cfRule>
    <cfRule type="expression" dxfId="414" priority="30" stopIfTrue="1">
      <formula>$C$9&lt;$E$9</formula>
    </cfRule>
    <cfRule type="expression" dxfId="413" priority="53" stopIfTrue="1">
      <formula>$C$25&lt;$E$25</formula>
    </cfRule>
    <cfRule type="expression" dxfId="412" priority="54" stopIfTrue="1">
      <formula>$C$24&lt;$E$24</formula>
    </cfRule>
  </conditionalFormatting>
  <conditionalFormatting sqref="C7:D25">
    <cfRule type="expression" dxfId="411" priority="36" stopIfTrue="1">
      <formula>$C$9&lt;$D$9</formula>
    </cfRule>
  </conditionalFormatting>
  <conditionalFormatting sqref="C7:D25">
    <cfRule type="expression" dxfId="410" priority="35" stopIfTrue="1">
      <formula>$C$10&lt;$D$10</formula>
    </cfRule>
  </conditionalFormatting>
  <conditionalFormatting sqref="C7:D25">
    <cfRule type="expression" dxfId="409" priority="34" stopIfTrue="1">
      <formula>$C$11&lt;$D$11</formula>
    </cfRule>
  </conditionalFormatting>
  <conditionalFormatting sqref="C7:D25">
    <cfRule type="expression" dxfId="408" priority="33" stopIfTrue="1">
      <formula>$C$12&lt;$D$12</formula>
    </cfRule>
  </conditionalFormatting>
  <conditionalFormatting sqref="C7:D25">
    <cfRule type="expression" dxfId="407" priority="32" stopIfTrue="1">
      <formula>$C$13&lt;$D$13</formula>
    </cfRule>
  </conditionalFormatting>
  <conditionalFormatting sqref="C7:D25">
    <cfRule type="expression" dxfId="406" priority="31" stopIfTrue="1">
      <formula>$C$14&lt;$D$14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" sqref="D8:N25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scale="56" firstPageNumber="0" fitToHeight="0" orientation="landscape" verticalDpi="300" r:id="rId1"/>
  <headerFooter>
    <oddHeader>&amp;C&amp;A</oddHeader>
    <oddFooter>&amp;CСтраница &amp;P</oddFooter>
  </headerFooter>
  <ignoredErrors>
    <ignoredError sqref="C18" formula="1"/>
    <ignoredError sqref="D7 C9:C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Q37"/>
  <sheetViews>
    <sheetView tabSelected="1" zoomScale="70" zoomScaleNormal="70" workbookViewId="0">
      <pane xSplit="2" ySplit="7" topLeftCell="C23" activePane="bottomRight" state="frozen"/>
      <selection activeCell="B32" sqref="B32"/>
      <selection pane="topRight" activeCell="B32" sqref="B32"/>
      <selection pane="bottomLeft" activeCell="B32" sqref="B32"/>
      <selection pane="bottomRight" activeCell="E27" sqref="E27:I27"/>
    </sheetView>
  </sheetViews>
  <sheetFormatPr defaultColWidth="11.5703125" defaultRowHeight="12.75"/>
  <cols>
    <col min="1" max="1" width="23.140625" style="2" customWidth="1"/>
    <col min="2" max="2" width="7.85546875" style="2" customWidth="1"/>
    <col min="3" max="3" width="12.28515625" style="2" customWidth="1"/>
    <col min="4" max="4" width="13.28515625" style="2" customWidth="1"/>
    <col min="5" max="5" width="13.85546875" style="2" customWidth="1"/>
    <col min="6" max="6" width="12.42578125" style="2" customWidth="1"/>
    <col min="7" max="8" width="13.5703125" style="2" customWidth="1"/>
    <col min="9" max="9" width="12.85546875" style="2" customWidth="1"/>
    <col min="10" max="10" width="11.7109375" style="2" customWidth="1"/>
    <col min="11" max="11" width="14.140625" style="2" customWidth="1"/>
    <col min="12" max="12" width="12.85546875" style="2" customWidth="1"/>
    <col min="13" max="13" width="13.85546875" style="2" customWidth="1"/>
    <col min="14" max="14" width="15.7109375" style="2" customWidth="1"/>
    <col min="15" max="15" width="14.28515625" style="2" customWidth="1"/>
    <col min="16" max="16" width="13.42578125" style="2" customWidth="1"/>
    <col min="17" max="17" width="15.28515625" style="2" customWidth="1"/>
    <col min="18" max="16384" width="11.5703125" style="2"/>
  </cols>
  <sheetData>
    <row r="1" spans="1:17" ht="18">
      <c r="A1" s="162" t="s">
        <v>24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28.9" customHeight="1">
      <c r="A3" s="159" t="s">
        <v>25</v>
      </c>
      <c r="B3" s="159" t="s">
        <v>416</v>
      </c>
      <c r="C3" s="159" t="s">
        <v>402</v>
      </c>
      <c r="D3" s="159" t="s">
        <v>305</v>
      </c>
      <c r="E3" s="159"/>
      <c r="F3" s="159"/>
      <c r="G3" s="159"/>
      <c r="H3" s="159"/>
      <c r="I3" s="159"/>
      <c r="J3" s="159"/>
      <c r="K3" s="159"/>
      <c r="L3" s="159"/>
      <c r="M3" s="159"/>
      <c r="N3" s="159" t="s">
        <v>306</v>
      </c>
      <c r="O3" s="159" t="s">
        <v>307</v>
      </c>
      <c r="P3" s="159" t="s">
        <v>308</v>
      </c>
      <c r="Q3" s="159" t="s">
        <v>309</v>
      </c>
    </row>
    <row r="4" spans="1:17" ht="26.45" customHeight="1">
      <c r="A4" s="159"/>
      <c r="B4" s="159"/>
      <c r="C4" s="159"/>
      <c r="D4" s="164" t="s">
        <v>10</v>
      </c>
      <c r="E4" s="164" t="s">
        <v>26</v>
      </c>
      <c r="F4" s="164"/>
      <c r="G4" s="164"/>
      <c r="H4" s="164"/>
      <c r="I4" s="164"/>
      <c r="J4" s="164"/>
      <c r="K4" s="164"/>
      <c r="L4" s="164"/>
      <c r="M4" s="164"/>
      <c r="N4" s="159"/>
      <c r="O4" s="159"/>
      <c r="P4" s="159"/>
      <c r="Q4" s="159"/>
    </row>
    <row r="5" spans="1:17" ht="25.15" customHeight="1">
      <c r="A5" s="159"/>
      <c r="B5" s="159"/>
      <c r="C5" s="159"/>
      <c r="D5" s="159"/>
      <c r="E5" s="164" t="s">
        <v>27</v>
      </c>
      <c r="F5" s="164"/>
      <c r="G5" s="164"/>
      <c r="H5" s="164"/>
      <c r="I5" s="164"/>
      <c r="J5" s="164"/>
      <c r="K5" s="159" t="s">
        <v>286</v>
      </c>
      <c r="L5" s="159" t="s">
        <v>222</v>
      </c>
      <c r="M5" s="159" t="s">
        <v>310</v>
      </c>
      <c r="N5" s="159"/>
      <c r="O5" s="159"/>
      <c r="P5" s="159"/>
      <c r="Q5" s="159"/>
    </row>
    <row r="6" spans="1:17" ht="81.599999999999994" customHeight="1">
      <c r="A6" s="159"/>
      <c r="B6" s="159"/>
      <c r="C6" s="159"/>
      <c r="D6" s="159"/>
      <c r="E6" s="68" t="s">
        <v>420</v>
      </c>
      <c r="F6" s="68" t="s">
        <v>403</v>
      </c>
      <c r="G6" s="68" t="s">
        <v>404</v>
      </c>
      <c r="H6" s="68" t="s">
        <v>304</v>
      </c>
      <c r="I6" s="68" t="s">
        <v>311</v>
      </c>
      <c r="J6" s="68" t="s">
        <v>421</v>
      </c>
      <c r="K6" s="159"/>
      <c r="L6" s="159"/>
      <c r="M6" s="159"/>
      <c r="N6" s="159"/>
      <c r="O6" s="159"/>
      <c r="P6" s="159"/>
      <c r="Q6" s="159"/>
    </row>
    <row r="7" spans="1:17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</row>
    <row r="8" spans="1:17" ht="76.5">
      <c r="A8" s="100" t="s">
        <v>408</v>
      </c>
      <c r="B8" s="67">
        <v>20</v>
      </c>
      <c r="C8" s="52">
        <f>SUM(C9,C10,C12,C14,C16,C17,C19,C20,C23)</f>
        <v>98</v>
      </c>
      <c r="D8" s="52">
        <f>SUM(D9,D10,D12,D14,D16,D17,D19,D20,D23)</f>
        <v>13957</v>
      </c>
      <c r="E8" s="52">
        <f t="shared" ref="E8:Q8" si="0">SUM(E9,E10,E12,E14,E16,E17,E19,E20,E23)</f>
        <v>4237</v>
      </c>
      <c r="F8" s="52">
        <f t="shared" si="0"/>
        <v>529</v>
      </c>
      <c r="G8" s="52">
        <f t="shared" si="0"/>
        <v>1759</v>
      </c>
      <c r="H8" s="52">
        <f t="shared" si="0"/>
        <v>4793</v>
      </c>
      <c r="I8" s="52">
        <f t="shared" si="0"/>
        <v>2621</v>
      </c>
      <c r="J8" s="52">
        <f t="shared" si="0"/>
        <v>18</v>
      </c>
      <c r="K8" s="52">
        <f t="shared" si="0"/>
        <v>6196</v>
      </c>
      <c r="L8" s="52">
        <f>SUM(L9,L10,L12,L14,L16,L17,L19,L20,L23)</f>
        <v>7440</v>
      </c>
      <c r="M8" s="52">
        <f t="shared" si="0"/>
        <v>5879</v>
      </c>
      <c r="N8" s="52">
        <f t="shared" si="0"/>
        <v>3991</v>
      </c>
      <c r="O8" s="52">
        <f t="shared" si="0"/>
        <v>34</v>
      </c>
      <c r="P8" s="52">
        <f t="shared" si="0"/>
        <v>34</v>
      </c>
      <c r="Q8" s="52">
        <f t="shared" si="0"/>
        <v>335</v>
      </c>
    </row>
    <row r="9" spans="1:17" ht="51">
      <c r="A9" s="65" t="s">
        <v>28</v>
      </c>
      <c r="B9" s="67">
        <v>21</v>
      </c>
      <c r="C9" s="28">
        <v>18</v>
      </c>
      <c r="D9" s="52">
        <f>SUM(E9)</f>
        <v>718</v>
      </c>
      <c r="E9" s="28">
        <v>718</v>
      </c>
      <c r="F9" s="27" t="s">
        <v>29</v>
      </c>
      <c r="G9" s="27" t="s">
        <v>29</v>
      </c>
      <c r="H9" s="27" t="s">
        <v>29</v>
      </c>
      <c r="I9" s="27" t="s">
        <v>29</v>
      </c>
      <c r="J9" s="27" t="s">
        <v>29</v>
      </c>
      <c r="K9" s="28">
        <v>224</v>
      </c>
      <c r="L9" s="28">
        <v>258</v>
      </c>
      <c r="M9" s="27" t="s">
        <v>29</v>
      </c>
      <c r="N9" s="28">
        <v>718</v>
      </c>
      <c r="O9" s="28"/>
      <c r="P9" s="28"/>
      <c r="Q9" s="28">
        <v>291</v>
      </c>
    </row>
    <row r="10" spans="1:17" ht="25.5">
      <c r="A10" s="65" t="s">
        <v>30</v>
      </c>
      <c r="B10" s="67">
        <v>22</v>
      </c>
      <c r="C10" s="28">
        <v>18</v>
      </c>
      <c r="D10" s="52">
        <f>SUM(E10:G10)</f>
        <v>3049</v>
      </c>
      <c r="E10" s="28">
        <v>2784</v>
      </c>
      <c r="F10" s="28">
        <v>67</v>
      </c>
      <c r="G10" s="28">
        <v>198</v>
      </c>
      <c r="H10" s="27" t="s">
        <v>29</v>
      </c>
      <c r="I10" s="27" t="s">
        <v>29</v>
      </c>
      <c r="J10" s="27" t="s">
        <v>29</v>
      </c>
      <c r="K10" s="28">
        <v>1183</v>
      </c>
      <c r="L10" s="28">
        <v>1087</v>
      </c>
      <c r="M10" s="27" t="s">
        <v>29</v>
      </c>
      <c r="N10" s="28">
        <v>3049</v>
      </c>
      <c r="O10" s="28">
        <v>5</v>
      </c>
      <c r="P10" s="28">
        <v>5</v>
      </c>
      <c r="Q10" s="28"/>
    </row>
    <row r="11" spans="1:17" ht="25.5">
      <c r="A11" s="70" t="s">
        <v>31</v>
      </c>
      <c r="B11" s="67">
        <v>23</v>
      </c>
      <c r="C11" s="28">
        <v>14</v>
      </c>
      <c r="D11" s="52">
        <f>SUM(E11:G11)</f>
        <v>600</v>
      </c>
      <c r="E11" s="28">
        <v>543</v>
      </c>
      <c r="F11" s="28">
        <v>14</v>
      </c>
      <c r="G11" s="28">
        <v>43</v>
      </c>
      <c r="H11" s="27" t="s">
        <v>29</v>
      </c>
      <c r="I11" s="27" t="s">
        <v>29</v>
      </c>
      <c r="J11" s="27" t="s">
        <v>29</v>
      </c>
      <c r="K11" s="28">
        <v>145</v>
      </c>
      <c r="L11" s="28">
        <v>175</v>
      </c>
      <c r="M11" s="27" t="s">
        <v>29</v>
      </c>
      <c r="N11" s="27" t="s">
        <v>29</v>
      </c>
      <c r="O11" s="27" t="s">
        <v>29</v>
      </c>
      <c r="P11" s="27" t="s">
        <v>29</v>
      </c>
      <c r="Q11" s="28"/>
    </row>
    <row r="12" spans="1:17" ht="38.25">
      <c r="A12" s="65" t="s">
        <v>314</v>
      </c>
      <c r="B12" s="67">
        <v>24</v>
      </c>
      <c r="C12" s="28">
        <v>1</v>
      </c>
      <c r="D12" s="52">
        <f>SUM(E12:G12)</f>
        <v>233</v>
      </c>
      <c r="E12" s="28">
        <v>9</v>
      </c>
      <c r="F12" s="28"/>
      <c r="G12" s="28">
        <v>224</v>
      </c>
      <c r="H12" s="27" t="s">
        <v>29</v>
      </c>
      <c r="I12" s="27" t="s">
        <v>29</v>
      </c>
      <c r="J12" s="27" t="s">
        <v>29</v>
      </c>
      <c r="K12" s="28">
        <v>81</v>
      </c>
      <c r="L12" s="28"/>
      <c r="M12" s="28">
        <v>12</v>
      </c>
      <c r="N12" s="28">
        <v>224</v>
      </c>
      <c r="O12" s="28">
        <v>29</v>
      </c>
      <c r="P12" s="28">
        <v>29</v>
      </c>
      <c r="Q12" s="28"/>
    </row>
    <row r="13" spans="1:17" ht="25.5">
      <c r="A13" s="70" t="s">
        <v>31</v>
      </c>
      <c r="B13" s="67">
        <v>25</v>
      </c>
      <c r="C13" s="28">
        <v>1</v>
      </c>
      <c r="D13" s="52">
        <f>SUM(E13:G13)</f>
        <v>45</v>
      </c>
      <c r="E13" s="28"/>
      <c r="F13" s="28"/>
      <c r="G13" s="28">
        <v>45</v>
      </c>
      <c r="H13" s="27" t="s">
        <v>29</v>
      </c>
      <c r="I13" s="27" t="s">
        <v>29</v>
      </c>
      <c r="J13" s="27" t="s">
        <v>29</v>
      </c>
      <c r="K13" s="28"/>
      <c r="L13" s="28"/>
      <c r="M13" s="28"/>
      <c r="N13" s="27" t="s">
        <v>29</v>
      </c>
      <c r="O13" s="27" t="s">
        <v>29</v>
      </c>
      <c r="P13" s="27" t="s">
        <v>29</v>
      </c>
      <c r="Q13" s="28"/>
    </row>
    <row r="14" spans="1:17" ht="38.25">
      <c r="A14" s="65" t="s">
        <v>32</v>
      </c>
      <c r="B14" s="67">
        <v>26</v>
      </c>
      <c r="C14" s="28"/>
      <c r="D14" s="52">
        <f>SUM(E14:H14)</f>
        <v>0</v>
      </c>
      <c r="E14" s="28"/>
      <c r="F14" s="28"/>
      <c r="G14" s="28"/>
      <c r="H14" s="28"/>
      <c r="I14" s="27" t="s">
        <v>29</v>
      </c>
      <c r="J14" s="27" t="s">
        <v>29</v>
      </c>
      <c r="K14" s="28"/>
      <c r="L14" s="28"/>
      <c r="M14" s="28"/>
      <c r="N14" s="28"/>
      <c r="O14" s="28"/>
      <c r="P14" s="28"/>
      <c r="Q14" s="28"/>
    </row>
    <row r="15" spans="1:17" ht="25.5">
      <c r="A15" s="70" t="s">
        <v>31</v>
      </c>
      <c r="B15" s="67">
        <v>27</v>
      </c>
      <c r="C15" s="28"/>
      <c r="D15" s="52">
        <f>SUM(E15:J15)</f>
        <v>0</v>
      </c>
      <c r="E15" s="28"/>
      <c r="F15" s="28"/>
      <c r="G15" s="28"/>
      <c r="H15" s="28"/>
      <c r="I15" s="27" t="s">
        <v>29</v>
      </c>
      <c r="J15" s="27" t="s">
        <v>29</v>
      </c>
      <c r="K15" s="28"/>
      <c r="L15" s="28"/>
      <c r="M15" s="28"/>
      <c r="N15" s="27" t="s">
        <v>29</v>
      </c>
      <c r="O15" s="27" t="s">
        <v>29</v>
      </c>
      <c r="P15" s="27" t="s">
        <v>29</v>
      </c>
      <c r="Q15" s="28"/>
    </row>
    <row r="16" spans="1:17" ht="38.25">
      <c r="A16" s="65" t="s">
        <v>313</v>
      </c>
      <c r="B16" s="67">
        <v>28</v>
      </c>
      <c r="C16" s="28">
        <v>2</v>
      </c>
      <c r="D16" s="52">
        <f>SUM(E16:H16)</f>
        <v>504</v>
      </c>
      <c r="E16" s="28">
        <v>428</v>
      </c>
      <c r="F16" s="28">
        <v>73</v>
      </c>
      <c r="G16" s="28">
        <v>3</v>
      </c>
      <c r="H16" s="28"/>
      <c r="I16" s="27" t="s">
        <v>29</v>
      </c>
      <c r="J16" s="27" t="s">
        <v>29</v>
      </c>
      <c r="K16" s="28">
        <v>210</v>
      </c>
      <c r="L16" s="28"/>
      <c r="M16" s="28"/>
      <c r="N16" s="27" t="s">
        <v>29</v>
      </c>
      <c r="O16" s="27" t="s">
        <v>29</v>
      </c>
      <c r="P16" s="27" t="s">
        <v>29</v>
      </c>
      <c r="Q16" s="28">
        <v>44</v>
      </c>
    </row>
    <row r="17" spans="1:17" ht="38.25">
      <c r="A17" s="65" t="s">
        <v>33</v>
      </c>
      <c r="B17" s="67">
        <v>29</v>
      </c>
      <c r="C17" s="28">
        <v>31</v>
      </c>
      <c r="D17" s="52">
        <f>SUM(E17:J17)</f>
        <v>8488</v>
      </c>
      <c r="E17" s="28"/>
      <c r="F17" s="28">
        <v>151</v>
      </c>
      <c r="G17" s="28">
        <v>1153</v>
      </c>
      <c r="H17" s="28">
        <v>4666</v>
      </c>
      <c r="I17" s="28">
        <v>2500</v>
      </c>
      <c r="J17" s="28">
        <v>18</v>
      </c>
      <c r="K17" s="28">
        <v>4106</v>
      </c>
      <c r="L17" s="28">
        <v>5724</v>
      </c>
      <c r="M17" s="28">
        <v>5485</v>
      </c>
      <c r="N17" s="27" t="s">
        <v>29</v>
      </c>
      <c r="O17" s="27" t="s">
        <v>29</v>
      </c>
      <c r="P17" s="27" t="s">
        <v>29</v>
      </c>
      <c r="Q17" s="28"/>
    </row>
    <row r="18" spans="1:17" ht="25.5">
      <c r="A18" s="70" t="s">
        <v>31</v>
      </c>
      <c r="B18" s="67">
        <v>30</v>
      </c>
      <c r="C18" s="28"/>
      <c r="D18" s="52">
        <f>SUM(E18:J18)</f>
        <v>0</v>
      </c>
      <c r="E18" s="28"/>
      <c r="F18" s="28"/>
      <c r="G18" s="28"/>
      <c r="H18" s="28"/>
      <c r="I18" s="28"/>
      <c r="J18" s="28"/>
      <c r="K18" s="28"/>
      <c r="L18" s="28"/>
      <c r="M18" s="28"/>
      <c r="N18" s="27" t="s">
        <v>29</v>
      </c>
      <c r="O18" s="27" t="s">
        <v>29</v>
      </c>
      <c r="P18" s="27" t="s">
        <v>29</v>
      </c>
      <c r="Q18" s="28"/>
    </row>
    <row r="19" spans="1:17" ht="63.6" customHeight="1">
      <c r="A19" s="65" t="s">
        <v>34</v>
      </c>
      <c r="B19" s="67">
        <v>31</v>
      </c>
      <c r="C19" s="28">
        <v>2</v>
      </c>
      <c r="D19" s="52">
        <f>SUM(E19:J19)</f>
        <v>528</v>
      </c>
      <c r="E19" s="28">
        <v>252</v>
      </c>
      <c r="F19" s="28">
        <v>58</v>
      </c>
      <c r="G19" s="28">
        <v>84</v>
      </c>
      <c r="H19" s="28">
        <v>68</v>
      </c>
      <c r="I19" s="28">
        <v>66</v>
      </c>
      <c r="J19" s="28"/>
      <c r="K19" s="28">
        <v>143</v>
      </c>
      <c r="L19" s="28">
        <v>88</v>
      </c>
      <c r="M19" s="28">
        <v>178</v>
      </c>
      <c r="N19" s="27" t="s">
        <v>29</v>
      </c>
      <c r="O19" s="27" t="s">
        <v>29</v>
      </c>
      <c r="P19" s="27" t="s">
        <v>29</v>
      </c>
      <c r="Q19" s="28"/>
    </row>
    <row r="20" spans="1:17" ht="25.5">
      <c r="A20" s="65" t="s">
        <v>229</v>
      </c>
      <c r="B20" s="67">
        <v>32</v>
      </c>
      <c r="C20" s="28">
        <v>8</v>
      </c>
      <c r="D20" s="52">
        <f>SUM(E20:J20)</f>
        <v>182</v>
      </c>
      <c r="E20" s="28">
        <v>46</v>
      </c>
      <c r="F20" s="28">
        <v>84</v>
      </c>
      <c r="G20" s="28">
        <v>52</v>
      </c>
      <c r="H20" s="28"/>
      <c r="I20" s="28"/>
      <c r="J20" s="28"/>
      <c r="K20" s="28">
        <v>44</v>
      </c>
      <c r="L20" s="28">
        <v>182</v>
      </c>
      <c r="M20" s="28">
        <v>40</v>
      </c>
      <c r="N20" s="27" t="s">
        <v>29</v>
      </c>
      <c r="O20" s="27" t="s">
        <v>29</v>
      </c>
      <c r="P20" s="27" t="s">
        <v>29</v>
      </c>
      <c r="Q20" s="28"/>
    </row>
    <row r="21" spans="1:17" ht="38.25">
      <c r="A21" s="107" t="s">
        <v>422</v>
      </c>
      <c r="B21" s="67">
        <v>33</v>
      </c>
      <c r="C21" s="28"/>
      <c r="D21" s="52">
        <f>SUM(E21:J21)</f>
        <v>0</v>
      </c>
      <c r="E21" s="28"/>
      <c r="F21" s="28"/>
      <c r="G21" s="28"/>
      <c r="H21" s="28"/>
      <c r="I21" s="28"/>
      <c r="J21" s="28"/>
      <c r="K21" s="28"/>
      <c r="L21" s="28"/>
      <c r="M21" s="28"/>
      <c r="N21" s="27" t="s">
        <v>29</v>
      </c>
      <c r="O21" s="27" t="s">
        <v>29</v>
      </c>
      <c r="P21" s="27" t="s">
        <v>29</v>
      </c>
      <c r="Q21" s="28"/>
    </row>
    <row r="22" spans="1:17" ht="37.9" customHeight="1">
      <c r="A22" s="65" t="s">
        <v>237</v>
      </c>
      <c r="B22" s="67">
        <v>34</v>
      </c>
      <c r="C22" s="28">
        <v>8</v>
      </c>
      <c r="D22" s="52">
        <f>SUM(E22:G22)</f>
        <v>182</v>
      </c>
      <c r="E22" s="28">
        <v>46</v>
      </c>
      <c r="F22" s="28">
        <v>84</v>
      </c>
      <c r="G22" s="28">
        <v>52</v>
      </c>
      <c r="H22" s="27" t="s">
        <v>29</v>
      </c>
      <c r="I22" s="27" t="s">
        <v>29</v>
      </c>
      <c r="J22" s="27" t="s">
        <v>29</v>
      </c>
      <c r="K22" s="28">
        <v>44</v>
      </c>
      <c r="L22" s="28">
        <v>182</v>
      </c>
      <c r="M22" s="28">
        <v>40</v>
      </c>
      <c r="N22" s="27" t="s">
        <v>29</v>
      </c>
      <c r="O22" s="27" t="s">
        <v>29</v>
      </c>
      <c r="P22" s="27" t="s">
        <v>29</v>
      </c>
      <c r="Q22" s="28"/>
    </row>
    <row r="23" spans="1:17" ht="63.75">
      <c r="A23" s="65" t="s">
        <v>35</v>
      </c>
      <c r="B23" s="67">
        <v>35</v>
      </c>
      <c r="C23" s="28">
        <v>18</v>
      </c>
      <c r="D23" s="52">
        <f>SUM(E23:J23)</f>
        <v>255</v>
      </c>
      <c r="E23" s="45"/>
      <c r="F23" s="28">
        <v>96</v>
      </c>
      <c r="G23" s="28">
        <v>45</v>
      </c>
      <c r="H23" s="28">
        <v>59</v>
      </c>
      <c r="I23" s="28">
        <v>55</v>
      </c>
      <c r="J23" s="28"/>
      <c r="K23" s="28">
        <v>205</v>
      </c>
      <c r="L23" s="28">
        <v>101</v>
      </c>
      <c r="M23" s="28">
        <v>164</v>
      </c>
      <c r="N23" s="27" t="s">
        <v>29</v>
      </c>
      <c r="O23" s="27" t="s">
        <v>29</v>
      </c>
      <c r="P23" s="27" t="s">
        <v>29</v>
      </c>
      <c r="Q23" s="28"/>
    </row>
    <row r="24" spans="1:17" ht="137.44999999999999" customHeight="1">
      <c r="A24" s="65" t="s">
        <v>412</v>
      </c>
      <c r="B24" s="67">
        <v>36</v>
      </c>
      <c r="C24" s="28">
        <v>1</v>
      </c>
      <c r="D24" s="52">
        <f>SUM(E24:J24)</f>
        <v>283</v>
      </c>
      <c r="E24" s="28">
        <v>252</v>
      </c>
      <c r="F24" s="28">
        <v>15</v>
      </c>
      <c r="G24" s="28">
        <v>5</v>
      </c>
      <c r="H24" s="28">
        <v>6</v>
      </c>
      <c r="I24" s="28">
        <v>5</v>
      </c>
      <c r="J24" s="28"/>
      <c r="K24" s="28">
        <v>126</v>
      </c>
      <c r="L24" s="35">
        <v>88</v>
      </c>
      <c r="M24" s="28">
        <v>11</v>
      </c>
      <c r="N24" s="27" t="s">
        <v>29</v>
      </c>
      <c r="O24" s="27" t="s">
        <v>29</v>
      </c>
      <c r="P24" s="27" t="s">
        <v>29</v>
      </c>
      <c r="Q24" s="28"/>
    </row>
    <row r="25" spans="1:17" ht="87" customHeight="1">
      <c r="A25" s="65" t="s">
        <v>411</v>
      </c>
      <c r="B25" s="67">
        <v>37</v>
      </c>
      <c r="C25" s="28">
        <v>19</v>
      </c>
      <c r="D25" s="52">
        <f>SUM(E25:J25)</f>
        <v>108</v>
      </c>
      <c r="E25" s="28">
        <v>50</v>
      </c>
      <c r="F25" s="28">
        <v>27</v>
      </c>
      <c r="G25" s="28"/>
      <c r="H25" s="28">
        <v>17</v>
      </c>
      <c r="I25" s="28">
        <v>14</v>
      </c>
      <c r="J25" s="28"/>
      <c r="K25" s="28">
        <v>71</v>
      </c>
      <c r="L25" s="35"/>
      <c r="M25" s="28">
        <v>15</v>
      </c>
      <c r="N25" s="27" t="s">
        <v>29</v>
      </c>
      <c r="O25" s="27" t="s">
        <v>29</v>
      </c>
      <c r="P25" s="27" t="s">
        <v>29</v>
      </c>
      <c r="Q25" s="28"/>
    </row>
    <row r="26" spans="1:17" ht="51">
      <c r="A26" s="65" t="s">
        <v>410</v>
      </c>
      <c r="B26" s="67">
        <v>38</v>
      </c>
      <c r="C26" s="28"/>
      <c r="D26" s="52">
        <f>SUM(E26:J26)</f>
        <v>0</v>
      </c>
      <c r="E26" s="28"/>
      <c r="F26" s="45"/>
      <c r="G26" s="28"/>
      <c r="H26" s="28"/>
      <c r="I26" s="28"/>
      <c r="J26" s="28"/>
      <c r="K26" s="28"/>
      <c r="L26" s="35"/>
      <c r="M26" s="28"/>
      <c r="N26" s="27" t="s">
        <v>29</v>
      </c>
      <c r="O26" s="27" t="s">
        <v>29</v>
      </c>
      <c r="P26" s="27" t="s">
        <v>29</v>
      </c>
      <c r="Q26" s="28"/>
    </row>
    <row r="27" spans="1:17" ht="51">
      <c r="A27" s="65" t="s">
        <v>409</v>
      </c>
      <c r="B27" s="67">
        <v>39</v>
      </c>
      <c r="C27" s="28">
        <v>51</v>
      </c>
      <c r="D27" s="52">
        <f>SUM(E27:J27)</f>
        <v>7440</v>
      </c>
      <c r="E27" s="28">
        <v>1288</v>
      </c>
      <c r="F27" s="28">
        <v>337</v>
      </c>
      <c r="G27" s="28">
        <v>384</v>
      </c>
      <c r="H27" s="28">
        <v>3253</v>
      </c>
      <c r="I27" s="28">
        <v>2164</v>
      </c>
      <c r="J27" s="28">
        <v>14</v>
      </c>
      <c r="K27" s="28">
        <v>2964</v>
      </c>
      <c r="L27" s="52">
        <f>SUM(L9,L10,L12,L14,L16,L17,L19,L20,L23)</f>
        <v>7440</v>
      </c>
      <c r="M27" s="28">
        <v>3158</v>
      </c>
      <c r="N27" s="28">
        <v>1277</v>
      </c>
      <c r="O27" s="28"/>
      <c r="P27" s="28"/>
      <c r="Q27" s="28"/>
    </row>
    <row r="32" spans="1:17">
      <c r="A32" s="101" t="s">
        <v>68</v>
      </c>
      <c r="B32" s="160" t="s">
        <v>238</v>
      </c>
      <c r="C32" s="160"/>
      <c r="D32" s="160"/>
      <c r="E32" s="160"/>
      <c r="F32" s="20"/>
      <c r="G32" s="20"/>
      <c r="H32" s="20"/>
      <c r="I32" s="20"/>
    </row>
    <row r="33" spans="1:9">
      <c r="A33" s="20"/>
      <c r="B33" s="160"/>
      <c r="C33" s="160"/>
      <c r="D33" s="160"/>
      <c r="E33" s="160"/>
      <c r="F33" s="20"/>
      <c r="G33" s="20"/>
      <c r="H33" s="20"/>
      <c r="I33" s="20"/>
    </row>
    <row r="34" spans="1:9">
      <c r="A34" s="20"/>
      <c r="B34" s="160"/>
      <c r="C34" s="160"/>
      <c r="D34" s="160"/>
      <c r="E34" s="160"/>
      <c r="F34" s="20"/>
      <c r="G34" s="20"/>
      <c r="H34" s="20"/>
      <c r="I34" s="20"/>
    </row>
    <row r="35" spans="1:9">
      <c r="A35" s="20"/>
      <c r="B35" s="160"/>
      <c r="C35" s="160"/>
      <c r="D35" s="160"/>
      <c r="E35" s="160"/>
      <c r="F35" s="20"/>
      <c r="G35" s="20"/>
      <c r="H35" s="20"/>
      <c r="I35" s="20"/>
    </row>
    <row r="36" spans="1:9">
      <c r="A36" s="20"/>
      <c r="B36" s="160"/>
      <c r="C36" s="160"/>
      <c r="D36" s="160"/>
      <c r="E36" s="160"/>
      <c r="F36" s="83" t="s">
        <v>312</v>
      </c>
      <c r="G36" s="161">
        <v>230</v>
      </c>
      <c r="H36" s="161"/>
      <c r="I36" s="20"/>
    </row>
    <row r="37" spans="1:9">
      <c r="A37" s="20"/>
      <c r="B37" s="20"/>
      <c r="C37" s="20"/>
      <c r="D37" s="20"/>
      <c r="E37" s="20"/>
      <c r="F37" s="20"/>
      <c r="G37" s="20"/>
      <c r="H37" s="20"/>
      <c r="I37" s="20"/>
    </row>
  </sheetData>
  <sheetProtection algorithmName="SHA-512" hashValue="NxOAMEV19XeGLCMB0fjL1tTLfwFprCJEBHVZb6L8kU0E+9curKBPTMlt+3WQEv/EJaJ30gy2OhMgrEa3dXuyHA==" saltValue="NQBtC+0IQ81jtR3xHP9kiQ==" spinCount="100000" sheet="1" objects="1" scenarios="1" selectLockedCells="1"/>
  <mergeCells count="18">
    <mergeCell ref="E5:J5"/>
    <mergeCell ref="K5:K6"/>
    <mergeCell ref="L5:L6"/>
    <mergeCell ref="M5:M6"/>
    <mergeCell ref="B32:E36"/>
    <mergeCell ref="G36:H36"/>
    <mergeCell ref="A1:Q1"/>
    <mergeCell ref="A2:Q2"/>
    <mergeCell ref="A3:A6"/>
    <mergeCell ref="B3:B6"/>
    <mergeCell ref="C3:C6"/>
    <mergeCell ref="D3:M3"/>
    <mergeCell ref="N3:N6"/>
    <mergeCell ref="O3:O6"/>
    <mergeCell ref="P3:P6"/>
    <mergeCell ref="Q3:Q6"/>
    <mergeCell ref="D4:D6"/>
    <mergeCell ref="E4:M4"/>
  </mergeCells>
  <conditionalFormatting sqref="D27 L8:M8 L27:M27">
    <cfRule type="expression" dxfId="405" priority="117" stopIfTrue="1">
      <formula>OR($L$8&lt;&gt;$D$27,$D$27&lt;&gt;$L$27)</formula>
    </cfRule>
  </conditionalFormatting>
  <conditionalFormatting sqref="C10:D11 Q10:Q11">
    <cfRule type="expression" dxfId="404" priority="98" stopIfTrue="1">
      <formula>$C$11&gt;$C$10</formula>
    </cfRule>
  </conditionalFormatting>
  <conditionalFormatting sqref="C12:D13 M13 Q12:Q13">
    <cfRule type="expression" dxfId="403" priority="99" stopIfTrue="1">
      <formula>$C$13&gt;$C$12</formula>
    </cfRule>
  </conditionalFormatting>
  <conditionalFormatting sqref="C14:D15 M14:M15 Q14:Q15 H14:H15">
    <cfRule type="expression" dxfId="402" priority="100" stopIfTrue="1">
      <formula>$C$15&gt;$C$14</formula>
    </cfRule>
  </conditionalFormatting>
  <conditionalFormatting sqref="C17:C18 E18:M18 Q17:Q18">
    <cfRule type="expression" dxfId="401" priority="101" stopIfTrue="1">
      <formula>$C$18&gt;$C$17</formula>
    </cfRule>
  </conditionalFormatting>
  <conditionalFormatting sqref="C26:M26 Q26 C8:M8 Q8">
    <cfRule type="expression" dxfId="400" priority="105" stopIfTrue="1">
      <formula>C$26&gt;C$8</formula>
    </cfRule>
  </conditionalFormatting>
  <conditionalFormatting sqref="C27:D27 C8:Q8 L27:Q27">
    <cfRule type="expression" dxfId="399" priority="106" stopIfTrue="1">
      <formula>C$27&gt;C$8</formula>
    </cfRule>
  </conditionalFormatting>
  <conditionalFormatting sqref="O8:P10 O12:P12 O14:P14 O27:P27">
    <cfRule type="expression" dxfId="398" priority="114" stopIfTrue="1">
      <formula>$P$8&gt;$O$8</formula>
    </cfRule>
  </conditionalFormatting>
  <conditionalFormatting sqref="Q8:Q27 D8:D27">
    <cfRule type="expression" dxfId="397" priority="113" stopIfTrue="1">
      <formula>$Q8&gt;$D8</formula>
    </cfRule>
  </conditionalFormatting>
  <conditionalFormatting sqref="N8:O10 N12:O12 N14:O14 N27:O27">
    <cfRule type="expression" dxfId="396" priority="112" stopIfTrue="1">
      <formula>$O8&gt;$N8</formula>
    </cfRule>
  </conditionalFormatting>
  <conditionalFormatting sqref="K8 D8:D27 K18 K21:K22 K24 K26">
    <cfRule type="expression" dxfId="395" priority="94" stopIfTrue="1">
      <formula>$K$8&gt;$D$8</formula>
    </cfRule>
  </conditionalFormatting>
  <conditionalFormatting sqref="M8 M13:M16 D8 D12:D27 M18 M21:M22 M24 M26:M27">
    <cfRule type="expression" dxfId="394" priority="96" stopIfTrue="1">
      <formula>$M$8&gt;$D$8</formula>
    </cfRule>
  </conditionalFormatting>
  <conditionalFormatting sqref="L8 D8:D27 L18 L21:L22 L24 L26:L27">
    <cfRule type="expression" dxfId="393" priority="95" stopIfTrue="1">
      <formula>$L$8&gt;$D$8</formula>
    </cfRule>
  </conditionalFormatting>
  <conditionalFormatting sqref="C25:D25 Q25 C8:M8 Q8">
    <cfRule type="expression" dxfId="392" priority="104" stopIfTrue="1">
      <formula>$C$25&gt;$C$8</formula>
    </cfRule>
  </conditionalFormatting>
  <conditionalFormatting sqref="C24:M24 Q24 C8:M8 Q8">
    <cfRule type="expression" dxfId="391" priority="103" stopIfTrue="1">
      <formula>$C$24&gt;$C$8</formula>
    </cfRule>
  </conditionalFormatting>
  <conditionalFormatting sqref="H14">
    <cfRule type="expression" dxfId="390" priority="88" stopIfTrue="1">
      <formula>$K$14&gt;SUM($E$14:$H$14)</formula>
    </cfRule>
  </conditionalFormatting>
  <conditionalFormatting sqref="H16">
    <cfRule type="expression" dxfId="389" priority="87" stopIfTrue="1">
      <formula>$K$16&gt;SUM($E$16:$H$16)</formula>
    </cfRule>
  </conditionalFormatting>
  <conditionalFormatting sqref="D10:D11">
    <cfRule type="expression" dxfId="388" priority="81" stopIfTrue="1">
      <formula>$D$10&lt;$D$11</formula>
    </cfRule>
  </conditionalFormatting>
  <conditionalFormatting sqref="D12:D13 M13">
    <cfRule type="expression" dxfId="387" priority="80" stopIfTrue="1">
      <formula>$D$12&lt;$D$13</formula>
    </cfRule>
  </conditionalFormatting>
  <conditionalFormatting sqref="D14:D15">
    <cfRule type="expression" dxfId="386" priority="79" stopIfTrue="1">
      <formula>$D$14&lt;$D$15</formula>
    </cfRule>
  </conditionalFormatting>
  <conditionalFormatting sqref="D17:D18">
    <cfRule type="expression" dxfId="385" priority="78" stopIfTrue="1">
      <formula>$D$17&lt;$D$18</formula>
    </cfRule>
  </conditionalFormatting>
  <conditionalFormatting sqref="D21:M21 D20">
    <cfRule type="expression" dxfId="384" priority="77" stopIfTrue="1">
      <formula>$D$20&lt;$D$21</formula>
    </cfRule>
  </conditionalFormatting>
  <conditionalFormatting sqref="D20 D22:G22 K22:M22">
    <cfRule type="expression" dxfId="383" priority="75" stopIfTrue="1">
      <formula>$D$20&lt;$D$22</formula>
    </cfRule>
  </conditionalFormatting>
  <conditionalFormatting sqref="E8:J8 E18:J18 E17 E21:J22 F9:J9 H10:J16">
    <cfRule type="expression" dxfId="382" priority="93" stopIfTrue="1">
      <formula>$E$8&lt;&gt;SUM($E$9,$E$10,$E$12,$E$14,$E$16,$E$17,$E$19,$E$20,$E$23)</formula>
    </cfRule>
  </conditionalFormatting>
  <conditionalFormatting sqref="K17">
    <cfRule type="expression" dxfId="381" priority="73" stopIfTrue="1">
      <formula>$K17&gt;$D17</formula>
    </cfRule>
  </conditionalFormatting>
  <conditionalFormatting sqref="L17:M17">
    <cfRule type="cellIs" dxfId="380" priority="72" stopIfTrue="1" operator="greaterThan">
      <formula>$D17</formula>
    </cfRule>
  </conditionalFormatting>
  <conditionalFormatting sqref="K9:K16">
    <cfRule type="expression" dxfId="379" priority="71" stopIfTrue="1">
      <formula>$K9&gt;$D9</formula>
    </cfRule>
  </conditionalFormatting>
  <conditionalFormatting sqref="L9:L16">
    <cfRule type="cellIs" dxfId="378" priority="70" stopIfTrue="1" operator="greaterThan">
      <formula>$D9</formula>
    </cfRule>
  </conditionalFormatting>
  <conditionalFormatting sqref="M12">
    <cfRule type="cellIs" dxfId="377" priority="69" stopIfTrue="1" operator="greaterThan">
      <formula>$D12</formula>
    </cfRule>
  </conditionalFormatting>
  <conditionalFormatting sqref="E20:M20">
    <cfRule type="expression" dxfId="376" priority="68" stopIfTrue="1">
      <formula>SUM(E$21:E$22)&gt;E$20</formula>
    </cfRule>
  </conditionalFormatting>
  <conditionalFormatting sqref="K19:K20">
    <cfRule type="expression" dxfId="375" priority="67" stopIfTrue="1">
      <formula>$K19&gt;$D19</formula>
    </cfRule>
  </conditionalFormatting>
  <conditionalFormatting sqref="L19:M20">
    <cfRule type="cellIs" dxfId="374" priority="66" stopIfTrue="1" operator="greaterThan">
      <formula>$D19</formula>
    </cfRule>
  </conditionalFormatting>
  <conditionalFormatting sqref="K23">
    <cfRule type="expression" dxfId="373" priority="65" stopIfTrue="1">
      <formula>$K23&gt;$D23</formula>
    </cfRule>
  </conditionalFormatting>
  <conditionalFormatting sqref="L23:M23">
    <cfRule type="cellIs" dxfId="372" priority="64" stopIfTrue="1" operator="greaterThan">
      <formula>$D23</formula>
    </cfRule>
  </conditionalFormatting>
  <conditionalFormatting sqref="L25">
    <cfRule type="expression" dxfId="371" priority="63" stopIfTrue="1">
      <formula>OR($L$8&lt;&gt;$D$27,$D$27&lt;&gt;$L$27)</formula>
    </cfRule>
  </conditionalFormatting>
  <conditionalFormatting sqref="L25">
    <cfRule type="expression" dxfId="370" priority="62" stopIfTrue="1">
      <formula>L$27&gt;L$8</formula>
    </cfRule>
  </conditionalFormatting>
  <conditionalFormatting sqref="K25">
    <cfRule type="expression" dxfId="369" priority="61" stopIfTrue="1">
      <formula>$K25&gt;$D25</formula>
    </cfRule>
  </conditionalFormatting>
  <conditionalFormatting sqref="L25">
    <cfRule type="expression" dxfId="368" priority="60" stopIfTrue="1">
      <formula>L$26&gt;L$8</formula>
    </cfRule>
  </conditionalFormatting>
  <conditionalFormatting sqref="L25:M25">
    <cfRule type="cellIs" dxfId="367" priority="59" stopIfTrue="1" operator="greaterThan">
      <formula>$D25</formula>
    </cfRule>
  </conditionalFormatting>
  <conditionalFormatting sqref="E27:K27">
    <cfRule type="expression" dxfId="366" priority="58" stopIfTrue="1">
      <formula>E$27&gt;E$8</formula>
    </cfRule>
  </conditionalFormatting>
  <conditionalFormatting sqref="K27">
    <cfRule type="expression" dxfId="365" priority="57" stopIfTrue="1">
      <formula>$K27&gt;$D27</formula>
    </cfRule>
  </conditionalFormatting>
  <conditionalFormatting sqref="B8:Q36">
    <cfRule type="containsText" dxfId="364" priority="56" stopIfTrue="1" operator="containsText" text=".">
      <formula>NOT(ISERROR(SEARCH(".",B8)))</formula>
    </cfRule>
  </conditionalFormatting>
  <conditionalFormatting sqref="C10:Q11">
    <cfRule type="expression" dxfId="363" priority="48" stopIfTrue="1">
      <formula>$Q$10&lt;$Q$11</formula>
    </cfRule>
    <cfRule type="expression" dxfId="362" priority="49" stopIfTrue="1">
      <formula>$L$10&lt;$L$11</formula>
    </cfRule>
    <cfRule type="expression" dxfId="361" priority="50" stopIfTrue="1">
      <formula>$K$10&lt;$K$11</formula>
    </cfRule>
    <cfRule type="expression" dxfId="360" priority="51" stopIfTrue="1">
      <formula>$G$10&lt;$G$11</formula>
    </cfRule>
    <cfRule type="expression" dxfId="359" priority="52" stopIfTrue="1">
      <formula>$F$10&lt;$F$11</formula>
    </cfRule>
    <cfRule type="expression" dxfId="358" priority="53" stopIfTrue="1">
      <formula>$E$10&lt;$E$11</formula>
    </cfRule>
    <cfRule type="expression" dxfId="357" priority="54" stopIfTrue="1">
      <formula>$D$10&lt;$D$11</formula>
    </cfRule>
    <cfRule type="expression" dxfId="356" priority="55" stopIfTrue="1">
      <formula>$C$10&lt;$C$11</formula>
    </cfRule>
  </conditionalFormatting>
  <conditionalFormatting sqref="C12:Q13">
    <cfRule type="expression" dxfId="355" priority="39" stopIfTrue="1">
      <formula>$Q$12&lt;$Q$13</formula>
    </cfRule>
    <cfRule type="expression" dxfId="354" priority="40" stopIfTrue="1">
      <formula>$M$12&lt;$M$13</formula>
    </cfRule>
    <cfRule type="expression" dxfId="353" priority="41" stopIfTrue="1">
      <formula>$L$12&lt;$L$13</formula>
    </cfRule>
    <cfRule type="expression" dxfId="352" priority="42" stopIfTrue="1">
      <formula>$K$12&lt;$K$13</formula>
    </cfRule>
    <cfRule type="expression" dxfId="351" priority="43" stopIfTrue="1">
      <formula>$G$12&lt;$G$13</formula>
    </cfRule>
    <cfRule type="expression" dxfId="350" priority="44" stopIfTrue="1">
      <formula>$F$12&lt;$F$13</formula>
    </cfRule>
    <cfRule type="expression" dxfId="349" priority="45" stopIfTrue="1">
      <formula>$E$12&lt;$E$13</formula>
    </cfRule>
    <cfRule type="expression" dxfId="348" priority="46" stopIfTrue="1">
      <formula>$D$12&lt;$D$13</formula>
    </cfRule>
    <cfRule type="expression" dxfId="347" priority="47" stopIfTrue="1">
      <formula>$C$12&lt;$C$13</formula>
    </cfRule>
  </conditionalFormatting>
  <conditionalFormatting sqref="C14:Q15">
    <cfRule type="expression" dxfId="346" priority="29" stopIfTrue="1">
      <formula>$Q$14&lt;$Q$15</formula>
    </cfRule>
    <cfRule type="expression" dxfId="345" priority="30" stopIfTrue="1">
      <formula>$M$14&lt;$M$15</formula>
    </cfRule>
    <cfRule type="expression" dxfId="344" priority="31" stopIfTrue="1">
      <formula>$L$14&lt;$L$15</formula>
    </cfRule>
    <cfRule type="expression" dxfId="343" priority="32" stopIfTrue="1">
      <formula>$K$14&lt;$K$15</formula>
    </cfRule>
    <cfRule type="expression" dxfId="342" priority="33" stopIfTrue="1">
      <formula>$H$14&lt;$H$15</formula>
    </cfRule>
    <cfRule type="expression" dxfId="341" priority="34" stopIfTrue="1">
      <formula>$G$14&lt;$G$15</formula>
    </cfRule>
    <cfRule type="expression" dxfId="340" priority="35" stopIfTrue="1">
      <formula>$F$14&lt;$F$15</formula>
    </cfRule>
    <cfRule type="expression" dxfId="339" priority="36" stopIfTrue="1">
      <formula>$E$14&lt;$E$15</formula>
    </cfRule>
    <cfRule type="expression" dxfId="338" priority="37" stopIfTrue="1">
      <formula>$D$14&lt;$D$15</formula>
    </cfRule>
    <cfRule type="expression" dxfId="337" priority="38" stopIfTrue="1">
      <formula>$C$14&lt;$C$15</formula>
    </cfRule>
  </conditionalFormatting>
  <conditionalFormatting sqref="C17:Q18">
    <cfRule type="expression" dxfId="336" priority="17" stopIfTrue="1">
      <formula>$Q$17&lt;$Q$18</formula>
    </cfRule>
    <cfRule type="expression" dxfId="335" priority="18" stopIfTrue="1">
      <formula>$M$17&lt;$M$18</formula>
    </cfRule>
    <cfRule type="expression" dxfId="334" priority="19" stopIfTrue="1">
      <formula>$L$17&lt;$L$18</formula>
    </cfRule>
    <cfRule type="expression" dxfId="333" priority="20" stopIfTrue="1">
      <formula>$K$17&lt;$K$18</formula>
    </cfRule>
    <cfRule type="expression" dxfId="332" priority="21" stopIfTrue="1">
      <formula>$J$17&lt;$J$18</formula>
    </cfRule>
    <cfRule type="expression" dxfId="331" priority="22" stopIfTrue="1">
      <formula>$I$17&lt;$I$18</formula>
    </cfRule>
    <cfRule type="expression" dxfId="330" priority="23" stopIfTrue="1">
      <formula>$H$17&lt;$H$18</formula>
    </cfRule>
    <cfRule type="expression" dxfId="329" priority="24" stopIfTrue="1">
      <formula>$G$17&lt;$G$18</formula>
    </cfRule>
    <cfRule type="expression" dxfId="328" priority="25" stopIfTrue="1">
      <formula>$F$17&lt;$F$18</formula>
    </cfRule>
    <cfRule type="expression" dxfId="327" priority="26" stopIfTrue="1">
      <formula>$E$17&lt;$E$18</formula>
    </cfRule>
    <cfRule type="expression" dxfId="326" priority="27" stopIfTrue="1">
      <formula>$D$17&lt;$D$18</formula>
    </cfRule>
    <cfRule type="expression" dxfId="325" priority="28" stopIfTrue="1">
      <formula>$C$17&lt;$C$18</formula>
    </cfRule>
  </conditionalFormatting>
  <conditionalFormatting sqref="C20:Q22">
    <cfRule type="expression" dxfId="324" priority="14" stopIfTrue="1">
      <formula>$Q$20&lt;($Q$21+$Q$22)</formula>
    </cfRule>
    <cfRule type="expression" dxfId="323" priority="15" stopIfTrue="1">
      <formula>$Q$20&lt;$Q$22</formula>
    </cfRule>
    <cfRule type="expression" dxfId="322" priority="16" stopIfTrue="1">
      <formula>$Q$20&lt;$Q$21</formula>
    </cfRule>
  </conditionalFormatting>
  <conditionalFormatting sqref="C24:Q24 C8:Q8">
    <cfRule type="expression" dxfId="321" priority="2" stopIfTrue="1">
      <formula>$J$8&lt;$J$24</formula>
    </cfRule>
    <cfRule type="expression" dxfId="320" priority="3" stopIfTrue="1">
      <formula>$Q$8&lt;$Q$24</formula>
    </cfRule>
    <cfRule type="expression" dxfId="319" priority="4" stopIfTrue="1">
      <formula>$M$8&lt;$M$24</formula>
    </cfRule>
    <cfRule type="expression" dxfId="318" priority="5" stopIfTrue="1">
      <formula>$L$8&lt;$L$24</formula>
    </cfRule>
    <cfRule type="expression" dxfId="317" priority="6" stopIfTrue="1">
      <formula>$K$8&lt;$K$24</formula>
    </cfRule>
    <cfRule type="expression" dxfId="316" priority="7" stopIfTrue="1">
      <formula>$I$8&lt;$I$24</formula>
    </cfRule>
    <cfRule type="expression" dxfId="315" priority="8" stopIfTrue="1">
      <formula>$H$8&lt;$H$24</formula>
    </cfRule>
    <cfRule type="expression" dxfId="314" priority="9" stopIfTrue="1">
      <formula>$G$8&lt;$G$24</formula>
    </cfRule>
    <cfRule type="expression" dxfId="313" priority="10" stopIfTrue="1">
      <formula>$F$8&lt;$F$24</formula>
    </cfRule>
    <cfRule type="expression" dxfId="312" priority="11" stopIfTrue="1">
      <formula>$E$8&lt;$E$24</formula>
    </cfRule>
    <cfRule type="expression" dxfId="311" priority="12" stopIfTrue="1">
      <formula>$D$8&lt;$D$24</formula>
    </cfRule>
    <cfRule type="expression" dxfId="310" priority="13" stopIfTrue="1">
      <formula>$C$8&lt;$C$24</formula>
    </cfRule>
  </conditionalFormatting>
  <conditionalFormatting sqref="C20">
    <cfRule type="expression" dxfId="309" priority="1" stopIfTrue="1">
      <formula>$C$20&lt;($C$21+$C$22)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" sqref="B8:Q36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scale="56" firstPageNumber="0" fitToHeight="0" orientation="landscape" verticalDpi="300" r:id="rId1"/>
  <headerFooter>
    <oddHeader>&amp;C&amp;A</oddHeader>
    <oddFooter>&amp;CСтраница &amp;P</oddFooter>
  </headerFooter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N46"/>
  <sheetViews>
    <sheetView zoomScale="70" zoomScaleNormal="70" workbookViewId="0">
      <pane xSplit="2" ySplit="6" topLeftCell="C28" activePane="bottomRight" state="frozen"/>
      <selection activeCell="B32" sqref="B32"/>
      <selection pane="topRight" activeCell="B32" sqref="B32"/>
      <selection pane="bottomLeft" activeCell="B32" sqref="B32"/>
      <selection pane="bottomRight" activeCell="L41" sqref="L41"/>
    </sheetView>
  </sheetViews>
  <sheetFormatPr defaultColWidth="11.5703125" defaultRowHeight="12.75"/>
  <cols>
    <col min="1" max="1" width="39.42578125" style="2" customWidth="1"/>
    <col min="2" max="2" width="7.5703125" style="2" customWidth="1"/>
    <col min="3" max="3" width="14.5703125" style="2" customWidth="1"/>
    <col min="4" max="4" width="13" style="2" customWidth="1"/>
    <col min="5" max="5" width="14.7109375" style="2" customWidth="1"/>
    <col min="6" max="6" width="14.140625" style="2" customWidth="1"/>
    <col min="7" max="7" width="13.28515625" style="2" customWidth="1"/>
    <col min="8" max="8" width="17.7109375" style="2" customWidth="1"/>
    <col min="9" max="9" width="14" style="2" customWidth="1"/>
    <col min="10" max="10" width="13.7109375" style="2" customWidth="1"/>
    <col min="11" max="11" width="14.7109375" style="2" customWidth="1"/>
    <col min="12" max="12" width="18.85546875" style="2" customWidth="1"/>
    <col min="13" max="13" width="15.7109375" style="2" customWidth="1"/>
    <col min="14" max="14" width="17.28515625" style="2" customWidth="1"/>
    <col min="15" max="16384" width="11.5703125" style="2"/>
  </cols>
  <sheetData>
    <row r="1" spans="1:14" ht="18">
      <c r="A1" s="162" t="s">
        <v>239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4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1:14" ht="42.6" customHeight="1">
      <c r="A3" s="159" t="s">
        <v>36</v>
      </c>
      <c r="B3" s="159" t="s">
        <v>416</v>
      </c>
      <c r="C3" s="164" t="s">
        <v>401</v>
      </c>
      <c r="D3" s="164"/>
      <c r="E3" s="164"/>
      <c r="F3" s="164"/>
      <c r="G3" s="164"/>
      <c r="H3" s="159" t="s">
        <v>37</v>
      </c>
      <c r="I3" s="159"/>
      <c r="J3" s="159"/>
      <c r="K3" s="159" t="s">
        <v>224</v>
      </c>
      <c r="L3" s="159"/>
      <c r="M3" s="159" t="s">
        <v>274</v>
      </c>
      <c r="N3" s="159" t="s">
        <v>275</v>
      </c>
    </row>
    <row r="4" spans="1:14" ht="34.15" customHeight="1">
      <c r="A4" s="159"/>
      <c r="B4" s="159"/>
      <c r="C4" s="159" t="s">
        <v>10</v>
      </c>
      <c r="D4" s="159" t="s">
        <v>38</v>
      </c>
      <c r="E4" s="159"/>
      <c r="F4" s="159"/>
      <c r="G4" s="159"/>
      <c r="H4" s="159" t="s">
        <v>221</v>
      </c>
      <c r="I4" s="159" t="s">
        <v>223</v>
      </c>
      <c r="J4" s="159" t="s">
        <v>222</v>
      </c>
      <c r="K4" s="159" t="s">
        <v>10</v>
      </c>
      <c r="L4" s="159" t="s">
        <v>225</v>
      </c>
      <c r="M4" s="159"/>
      <c r="N4" s="159"/>
    </row>
    <row r="5" spans="1:14" ht="38.25">
      <c r="A5" s="159"/>
      <c r="B5" s="159"/>
      <c r="C5" s="159"/>
      <c r="D5" s="68" t="s">
        <v>39</v>
      </c>
      <c r="E5" s="68" t="s">
        <v>226</v>
      </c>
      <c r="F5" s="68" t="s">
        <v>321</v>
      </c>
      <c r="G5" s="69" t="s">
        <v>40</v>
      </c>
      <c r="H5" s="159"/>
      <c r="I5" s="159"/>
      <c r="J5" s="159"/>
      <c r="K5" s="159"/>
      <c r="L5" s="159"/>
      <c r="M5" s="159"/>
      <c r="N5" s="159"/>
    </row>
    <row r="6" spans="1:14">
      <c r="A6" s="16">
        <v>1</v>
      </c>
      <c r="B6" s="16">
        <v>2</v>
      </c>
      <c r="C6" s="67">
        <v>3</v>
      </c>
      <c r="D6" s="67">
        <v>4</v>
      </c>
      <c r="E6" s="67">
        <v>5</v>
      </c>
      <c r="F6" s="67">
        <v>6</v>
      </c>
      <c r="G6" s="67">
        <v>7</v>
      </c>
      <c r="H6" s="67">
        <v>8</v>
      </c>
      <c r="I6" s="67">
        <v>9</v>
      </c>
      <c r="J6" s="67">
        <v>10</v>
      </c>
      <c r="K6" s="67">
        <v>11</v>
      </c>
      <c r="L6" s="67">
        <v>12</v>
      </c>
      <c r="M6" s="67">
        <v>13</v>
      </c>
      <c r="N6" s="67">
        <v>14</v>
      </c>
    </row>
    <row r="7" spans="1:14" ht="78" customHeight="1">
      <c r="A7" s="18" t="s">
        <v>390</v>
      </c>
      <c r="B7" s="67">
        <v>41</v>
      </c>
      <c r="C7" s="54">
        <f>SUM(C8,C37)</f>
        <v>64</v>
      </c>
      <c r="D7" s="54">
        <f t="shared" ref="D7:N7" si="0">SUM(D8,D37)</f>
        <v>0</v>
      </c>
      <c r="E7" s="54">
        <f t="shared" si="0"/>
        <v>1</v>
      </c>
      <c r="F7" s="54">
        <f>SUM(F8,F37)</f>
        <v>62</v>
      </c>
      <c r="G7" s="54">
        <f t="shared" si="0"/>
        <v>1</v>
      </c>
      <c r="H7" s="54">
        <f t="shared" si="0"/>
        <v>37</v>
      </c>
      <c r="I7" s="54">
        <f t="shared" si="0"/>
        <v>0</v>
      </c>
      <c r="J7" s="54">
        <f t="shared" si="0"/>
        <v>41</v>
      </c>
      <c r="K7" s="54">
        <f>SUM(K8,K37)</f>
        <v>1932</v>
      </c>
      <c r="L7" s="54">
        <f>SUM(L8,L37)</f>
        <v>1247</v>
      </c>
      <c r="M7" s="54">
        <f t="shared" si="0"/>
        <v>1068965</v>
      </c>
      <c r="N7" s="54">
        <f t="shared" si="0"/>
        <v>2135599</v>
      </c>
    </row>
    <row r="8" spans="1:14" ht="38.25">
      <c r="A8" s="66" t="s">
        <v>391</v>
      </c>
      <c r="B8" s="67">
        <v>42</v>
      </c>
      <c r="C8" s="54">
        <f>SUM(C9:C10,C13,C18,C19,C22,C23,C29:C31,C35:C36)</f>
        <v>62</v>
      </c>
      <c r="D8" s="54">
        <f t="shared" ref="D8:N8" si="1">SUM(D9:D10,D13,D18,D19,D22,D23,D29:D31,D35:D36)</f>
        <v>0</v>
      </c>
      <c r="E8" s="54">
        <f t="shared" si="1"/>
        <v>1</v>
      </c>
      <c r="F8" s="54">
        <f t="shared" si="1"/>
        <v>61</v>
      </c>
      <c r="G8" s="54">
        <f>SUM(G9:G10,G13,G18,G19,G22,G23,G29:G31,G35:G36)</f>
        <v>0</v>
      </c>
      <c r="H8" s="54">
        <f t="shared" si="1"/>
        <v>37</v>
      </c>
      <c r="I8" s="54">
        <f t="shared" si="1"/>
        <v>0</v>
      </c>
      <c r="J8" s="54">
        <f t="shared" si="1"/>
        <v>39</v>
      </c>
      <c r="K8" s="54">
        <f t="shared" si="1"/>
        <v>1912</v>
      </c>
      <c r="L8" s="54">
        <f t="shared" si="1"/>
        <v>1227</v>
      </c>
      <c r="M8" s="54">
        <f t="shared" si="1"/>
        <v>1068965</v>
      </c>
      <c r="N8" s="54">
        <f t="shared" si="1"/>
        <v>2135599</v>
      </c>
    </row>
    <row r="9" spans="1:14" ht="38.25">
      <c r="A9" s="110" t="s">
        <v>41</v>
      </c>
      <c r="B9" s="67">
        <v>43</v>
      </c>
      <c r="C9" s="51">
        <f>SUM(D9:G9)</f>
        <v>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25.5">
      <c r="A10" s="110" t="s">
        <v>42</v>
      </c>
      <c r="B10" s="67">
        <v>44</v>
      </c>
      <c r="C10" s="51">
        <f t="shared" ref="C10:C42" si="2">SUM(D10:G10)</f>
        <v>25</v>
      </c>
      <c r="D10" s="17"/>
      <c r="E10" s="17"/>
      <c r="F10" s="17">
        <v>25</v>
      </c>
      <c r="G10" s="17"/>
      <c r="H10" s="17">
        <v>13</v>
      </c>
      <c r="I10" s="17"/>
      <c r="J10" s="17">
        <v>15</v>
      </c>
      <c r="K10" s="17">
        <v>985</v>
      </c>
      <c r="L10" s="17">
        <v>630</v>
      </c>
      <c r="M10" s="17">
        <v>321456</v>
      </c>
      <c r="N10" s="17">
        <v>533040</v>
      </c>
    </row>
    <row r="11" spans="1:14" ht="15">
      <c r="A11" s="70" t="s">
        <v>43</v>
      </c>
      <c r="B11" s="67">
        <v>45</v>
      </c>
      <c r="C11" s="51">
        <f t="shared" si="2"/>
        <v>8</v>
      </c>
      <c r="D11" s="17"/>
      <c r="E11" s="17"/>
      <c r="F11" s="17">
        <v>8</v>
      </c>
      <c r="G11" s="17"/>
      <c r="H11" s="17">
        <v>6</v>
      </c>
      <c r="I11" s="17"/>
      <c r="J11" s="17">
        <v>6</v>
      </c>
      <c r="K11" s="17">
        <v>405</v>
      </c>
      <c r="L11" s="17">
        <v>205</v>
      </c>
      <c r="M11" s="17">
        <v>164800</v>
      </c>
      <c r="N11" s="17">
        <v>332250</v>
      </c>
    </row>
    <row r="12" spans="1:14" ht="27">
      <c r="A12" s="66" t="s">
        <v>392</v>
      </c>
      <c r="B12" s="67">
        <v>46</v>
      </c>
      <c r="C12" s="51">
        <f t="shared" si="2"/>
        <v>51524.7</v>
      </c>
      <c r="D12" s="17"/>
      <c r="E12" s="17"/>
      <c r="F12" s="17">
        <v>51524.7</v>
      </c>
      <c r="G12" s="17"/>
      <c r="H12" s="17">
        <v>17974</v>
      </c>
      <c r="I12" s="17"/>
      <c r="J12" s="17">
        <v>5712</v>
      </c>
      <c r="K12" s="16" t="s">
        <v>29</v>
      </c>
      <c r="L12" s="16" t="s">
        <v>29</v>
      </c>
      <c r="M12" s="16" t="s">
        <v>29</v>
      </c>
      <c r="N12" s="16" t="s">
        <v>29</v>
      </c>
    </row>
    <row r="13" spans="1:14" ht="15">
      <c r="A13" s="66" t="s">
        <v>44</v>
      </c>
      <c r="B13" s="67">
        <v>47</v>
      </c>
      <c r="C13" s="51">
        <f t="shared" si="2"/>
        <v>32</v>
      </c>
      <c r="D13" s="114"/>
      <c r="E13" s="114">
        <v>1</v>
      </c>
      <c r="F13" s="114">
        <v>31</v>
      </c>
      <c r="G13" s="114"/>
      <c r="H13" s="114">
        <v>24</v>
      </c>
      <c r="I13" s="114"/>
      <c r="J13" s="114">
        <v>23</v>
      </c>
      <c r="K13" s="114">
        <v>807</v>
      </c>
      <c r="L13" s="114">
        <v>537</v>
      </c>
      <c r="M13" s="114">
        <v>461509</v>
      </c>
      <c r="N13" s="114">
        <v>628559</v>
      </c>
    </row>
    <row r="14" spans="1:14" ht="25.5">
      <c r="A14" s="70" t="s">
        <v>45</v>
      </c>
      <c r="B14" s="67">
        <v>48</v>
      </c>
      <c r="C14" s="51">
        <f t="shared" si="2"/>
        <v>0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</row>
    <row r="15" spans="1:14" ht="25.5">
      <c r="A15" s="70" t="s">
        <v>46</v>
      </c>
      <c r="B15" s="67">
        <v>49</v>
      </c>
      <c r="C15" s="51">
        <f t="shared" si="2"/>
        <v>3</v>
      </c>
      <c r="D15" s="114"/>
      <c r="E15" s="114"/>
      <c r="F15" s="114">
        <v>3</v>
      </c>
      <c r="G15" s="114"/>
      <c r="H15" s="114">
        <v>3</v>
      </c>
      <c r="I15" s="114"/>
      <c r="J15" s="114">
        <v>2</v>
      </c>
      <c r="K15" s="114">
        <v>190</v>
      </c>
      <c r="L15" s="114">
        <v>65</v>
      </c>
      <c r="M15" s="114">
        <v>79800</v>
      </c>
      <c r="N15" s="114">
        <v>149050</v>
      </c>
    </row>
    <row r="16" spans="1:14" ht="15">
      <c r="A16" s="70" t="s">
        <v>393</v>
      </c>
      <c r="B16" s="67">
        <v>50</v>
      </c>
      <c r="C16" s="51">
        <f t="shared" si="2"/>
        <v>29</v>
      </c>
      <c r="D16" s="114"/>
      <c r="E16" s="114">
        <v>1</v>
      </c>
      <c r="F16" s="114">
        <v>28</v>
      </c>
      <c r="G16" s="114"/>
      <c r="H16" s="114">
        <v>21</v>
      </c>
      <c r="I16" s="114"/>
      <c r="J16" s="114">
        <v>21</v>
      </c>
      <c r="K16" s="114">
        <v>417</v>
      </c>
      <c r="L16" s="114">
        <v>312</v>
      </c>
      <c r="M16" s="114">
        <v>141450</v>
      </c>
      <c r="N16" s="114">
        <v>220700</v>
      </c>
    </row>
    <row r="17" spans="1:14" ht="15">
      <c r="A17" s="66" t="s">
        <v>394</v>
      </c>
      <c r="B17" s="67">
        <v>51</v>
      </c>
      <c r="C17" s="51">
        <f t="shared" si="2"/>
        <v>16616</v>
      </c>
      <c r="D17" s="17"/>
      <c r="E17" s="17">
        <v>162</v>
      </c>
      <c r="F17" s="17">
        <v>16454</v>
      </c>
      <c r="G17" s="17"/>
      <c r="H17" s="17">
        <v>5845</v>
      </c>
      <c r="I17" s="17"/>
      <c r="J17" s="17">
        <v>5059</v>
      </c>
      <c r="K17" s="16" t="s">
        <v>29</v>
      </c>
      <c r="L17" s="16" t="s">
        <v>29</v>
      </c>
      <c r="M17" s="16" t="s">
        <v>29</v>
      </c>
      <c r="N17" s="16" t="s">
        <v>29</v>
      </c>
    </row>
    <row r="18" spans="1:14" ht="25.5">
      <c r="A18" s="66" t="s">
        <v>319</v>
      </c>
      <c r="B18" s="67">
        <v>52</v>
      </c>
      <c r="C18" s="51">
        <f t="shared" si="2"/>
        <v>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15">
      <c r="A19" s="66" t="s">
        <v>277</v>
      </c>
      <c r="B19" s="67">
        <v>53</v>
      </c>
      <c r="C19" s="51">
        <f t="shared" si="2"/>
        <v>0</v>
      </c>
      <c r="D19" s="17"/>
      <c r="E19" s="17"/>
      <c r="F19" s="17"/>
      <c r="G19" s="17"/>
      <c r="H19" s="35"/>
      <c r="I19" s="47"/>
      <c r="J19" s="35"/>
      <c r="K19" s="47"/>
      <c r="L19" s="47"/>
      <c r="M19" s="47"/>
      <c r="N19" s="35"/>
    </row>
    <row r="20" spans="1:14" ht="25.5">
      <c r="A20" s="70" t="s">
        <v>47</v>
      </c>
      <c r="B20" s="67">
        <v>54</v>
      </c>
      <c r="C20" s="51">
        <f t="shared" si="2"/>
        <v>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5">
      <c r="A21" s="70" t="s">
        <v>48</v>
      </c>
      <c r="B21" s="67">
        <v>55</v>
      </c>
      <c r="C21" s="51">
        <f t="shared" si="2"/>
        <v>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5">
      <c r="A22" s="66" t="s">
        <v>49</v>
      </c>
      <c r="B22" s="67">
        <v>56</v>
      </c>
      <c r="C22" s="51">
        <f t="shared" si="2"/>
        <v>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5">
      <c r="A23" s="66" t="s">
        <v>278</v>
      </c>
      <c r="B23" s="67">
        <v>57</v>
      </c>
      <c r="C23" s="51">
        <f t="shared" si="2"/>
        <v>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25.5">
      <c r="A24" s="70" t="s">
        <v>428</v>
      </c>
      <c r="B24" s="67">
        <v>58</v>
      </c>
      <c r="C24" s="51">
        <f t="shared" si="2"/>
        <v>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15">
      <c r="A25" s="70" t="s">
        <v>228</v>
      </c>
      <c r="B25" s="67">
        <v>59</v>
      </c>
      <c r="C25" s="51">
        <f t="shared" si="2"/>
        <v>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5">
      <c r="A26" s="70" t="s">
        <v>50</v>
      </c>
      <c r="B26" s="67">
        <v>60</v>
      </c>
      <c r="C26" s="51">
        <f t="shared" si="2"/>
        <v>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ht="27">
      <c r="A27" s="66" t="s">
        <v>395</v>
      </c>
      <c r="B27" s="67">
        <v>61</v>
      </c>
      <c r="C27" s="51">
        <f t="shared" si="2"/>
        <v>0</v>
      </c>
      <c r="D27" s="17"/>
      <c r="E27" s="17"/>
      <c r="F27" s="17"/>
      <c r="G27" s="17"/>
      <c r="H27" s="17"/>
      <c r="I27" s="17"/>
      <c r="J27" s="17"/>
      <c r="K27" s="16" t="s">
        <v>29</v>
      </c>
      <c r="L27" s="16" t="s">
        <v>29</v>
      </c>
      <c r="M27" s="16" t="s">
        <v>29</v>
      </c>
      <c r="N27" s="16" t="s">
        <v>29</v>
      </c>
    </row>
    <row r="28" spans="1:14" ht="25.5">
      <c r="A28" s="66" t="s">
        <v>396</v>
      </c>
      <c r="B28" s="67">
        <v>62</v>
      </c>
      <c r="C28" s="51">
        <f t="shared" si="2"/>
        <v>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ht="15">
      <c r="A29" s="66" t="s">
        <v>51</v>
      </c>
      <c r="B29" s="67">
        <v>63</v>
      </c>
      <c r="C29" s="51">
        <f t="shared" si="2"/>
        <v>1</v>
      </c>
      <c r="D29" s="17"/>
      <c r="E29" s="17"/>
      <c r="F29" s="17">
        <v>1</v>
      </c>
      <c r="G29" s="17"/>
      <c r="H29" s="17"/>
      <c r="I29" s="17"/>
      <c r="J29" s="17"/>
      <c r="K29" s="17">
        <v>50</v>
      </c>
      <c r="L29" s="17"/>
      <c r="M29" s="17">
        <v>123500</v>
      </c>
      <c r="N29" s="17">
        <v>350500</v>
      </c>
    </row>
    <row r="30" spans="1:14" ht="15">
      <c r="A30" s="66" t="s">
        <v>52</v>
      </c>
      <c r="B30" s="67">
        <v>64</v>
      </c>
      <c r="C30" s="51">
        <f t="shared" si="2"/>
        <v>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ht="25.5">
      <c r="A31" s="66" t="s">
        <v>397</v>
      </c>
      <c r="B31" s="67">
        <v>65</v>
      </c>
      <c r="C31" s="51">
        <f>SUM(C32:C34)</f>
        <v>0</v>
      </c>
      <c r="D31" s="51">
        <f>SUM(D32:D34)</f>
        <v>0</v>
      </c>
      <c r="E31" s="51">
        <f>SUM(E32:E34)</f>
        <v>0</v>
      </c>
      <c r="F31" s="51">
        <f>SUM(F32:F34)</f>
        <v>0</v>
      </c>
      <c r="G31" s="51">
        <f t="shared" ref="G31:N31" si="3">SUM(G32:G34)</f>
        <v>0</v>
      </c>
      <c r="H31" s="51">
        <f t="shared" si="3"/>
        <v>0</v>
      </c>
      <c r="I31" s="51">
        <f t="shared" si="3"/>
        <v>0</v>
      </c>
      <c r="J31" s="51">
        <f t="shared" si="3"/>
        <v>0</v>
      </c>
      <c r="K31" s="51">
        <f t="shared" si="3"/>
        <v>0</v>
      </c>
      <c r="L31" s="51">
        <f t="shared" si="3"/>
        <v>0</v>
      </c>
      <c r="M31" s="51">
        <f t="shared" si="3"/>
        <v>0</v>
      </c>
      <c r="N31" s="51">
        <f t="shared" si="3"/>
        <v>0</v>
      </c>
    </row>
    <row r="32" spans="1:14" ht="25.5">
      <c r="A32" s="70" t="s">
        <v>53</v>
      </c>
      <c r="B32" s="67">
        <v>66</v>
      </c>
      <c r="C32" s="51">
        <f t="shared" si="2"/>
        <v>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>
      <c r="A33" s="70" t="s">
        <v>54</v>
      </c>
      <c r="B33" s="67">
        <v>67</v>
      </c>
      <c r="C33" s="51">
        <f t="shared" si="2"/>
        <v>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>
      <c r="A34" s="70" t="s">
        <v>55</v>
      </c>
      <c r="B34" s="67">
        <v>68</v>
      </c>
      <c r="C34" s="51">
        <f t="shared" si="2"/>
        <v>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>
      <c r="A35" s="66" t="s">
        <v>56</v>
      </c>
      <c r="B35" s="67">
        <v>69</v>
      </c>
      <c r="C35" s="51">
        <f t="shared" si="2"/>
        <v>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ht="15">
      <c r="A36" s="89" t="s">
        <v>320</v>
      </c>
      <c r="B36" s="67">
        <v>70</v>
      </c>
      <c r="C36" s="51">
        <f t="shared" si="2"/>
        <v>4</v>
      </c>
      <c r="D36" s="17"/>
      <c r="E36" s="17"/>
      <c r="F36" s="17">
        <v>4</v>
      </c>
      <c r="G36" s="17"/>
      <c r="H36" s="17"/>
      <c r="I36" s="17"/>
      <c r="J36" s="17">
        <v>1</v>
      </c>
      <c r="K36" s="17">
        <v>70</v>
      </c>
      <c r="L36" s="17">
        <v>60</v>
      </c>
      <c r="M36" s="17">
        <v>162500</v>
      </c>
      <c r="N36" s="17">
        <v>623500</v>
      </c>
    </row>
    <row r="37" spans="1:14" ht="53.25" customHeight="1">
      <c r="A37" s="66" t="s">
        <v>398</v>
      </c>
      <c r="B37" s="67">
        <v>71</v>
      </c>
      <c r="C37" s="51">
        <f t="shared" si="2"/>
        <v>2</v>
      </c>
      <c r="D37" s="51">
        <f>SUM(D38:D42)</f>
        <v>0</v>
      </c>
      <c r="E37" s="51">
        <f>SUM(E38:E42)</f>
        <v>0</v>
      </c>
      <c r="F37" s="51">
        <f>SUM(F38:F42)</f>
        <v>1</v>
      </c>
      <c r="G37" s="51">
        <f>SUM(G38:G42)</f>
        <v>1</v>
      </c>
      <c r="H37" s="51" t="s">
        <v>227</v>
      </c>
      <c r="I37" s="51" t="s">
        <v>227</v>
      </c>
      <c r="J37" s="51">
        <f>SUM(J38:J42)</f>
        <v>2</v>
      </c>
      <c r="K37" s="51">
        <f>SUM(K38:K42)</f>
        <v>20</v>
      </c>
      <c r="L37" s="51">
        <f>SUM(L38:L42)</f>
        <v>20</v>
      </c>
      <c r="M37" s="51" t="s">
        <v>227</v>
      </c>
      <c r="N37" s="51" t="s">
        <v>227</v>
      </c>
    </row>
    <row r="38" spans="1:14" ht="25.5">
      <c r="A38" s="72" t="s">
        <v>57</v>
      </c>
      <c r="B38" s="67">
        <v>72</v>
      </c>
      <c r="C38" s="51">
        <f t="shared" si="2"/>
        <v>0</v>
      </c>
      <c r="D38" s="17"/>
      <c r="E38" s="17"/>
      <c r="F38" s="17"/>
      <c r="G38" s="17"/>
      <c r="H38" s="30" t="s">
        <v>227</v>
      </c>
      <c r="I38" s="16" t="s">
        <v>227</v>
      </c>
      <c r="J38" s="17"/>
      <c r="K38" s="17"/>
      <c r="L38" s="17"/>
      <c r="M38" s="16" t="s">
        <v>227</v>
      </c>
      <c r="N38" s="16" t="s">
        <v>227</v>
      </c>
    </row>
    <row r="39" spans="1:14" ht="15">
      <c r="A39" s="73" t="s">
        <v>399</v>
      </c>
      <c r="B39" s="67">
        <v>73</v>
      </c>
      <c r="C39" s="51">
        <f t="shared" si="2"/>
        <v>0</v>
      </c>
      <c r="D39" s="17"/>
      <c r="E39" s="17"/>
      <c r="F39" s="17"/>
      <c r="G39" s="17"/>
      <c r="H39" s="30" t="s">
        <v>227</v>
      </c>
      <c r="I39" s="16" t="s">
        <v>227</v>
      </c>
      <c r="J39" s="17"/>
      <c r="K39" s="17"/>
      <c r="L39" s="17"/>
      <c r="M39" s="16" t="s">
        <v>227</v>
      </c>
      <c r="N39" s="16" t="s">
        <v>227</v>
      </c>
    </row>
    <row r="40" spans="1:14" ht="15">
      <c r="A40" s="74" t="s">
        <v>236</v>
      </c>
      <c r="B40" s="67">
        <v>74</v>
      </c>
      <c r="C40" s="51">
        <f t="shared" si="2"/>
        <v>0</v>
      </c>
      <c r="D40" s="17"/>
      <c r="E40" s="17"/>
      <c r="F40" s="17"/>
      <c r="G40" s="17"/>
      <c r="H40" s="30" t="s">
        <v>227</v>
      </c>
      <c r="I40" s="16" t="s">
        <v>227</v>
      </c>
      <c r="J40" s="17"/>
      <c r="K40" s="17"/>
      <c r="L40" s="17"/>
      <c r="M40" s="16" t="s">
        <v>227</v>
      </c>
      <c r="N40" s="16" t="s">
        <v>227</v>
      </c>
    </row>
    <row r="41" spans="1:14" ht="15">
      <c r="A41" s="73" t="s">
        <v>58</v>
      </c>
      <c r="B41" s="67">
        <v>75</v>
      </c>
      <c r="C41" s="51">
        <f t="shared" si="2"/>
        <v>0</v>
      </c>
      <c r="D41" s="17"/>
      <c r="E41" s="17"/>
      <c r="F41" s="17"/>
      <c r="G41" s="17"/>
      <c r="H41" s="30" t="s">
        <v>227</v>
      </c>
      <c r="I41" s="16" t="s">
        <v>227</v>
      </c>
      <c r="J41" s="17"/>
      <c r="K41" s="17"/>
      <c r="L41" s="17"/>
      <c r="M41" s="16" t="s">
        <v>227</v>
      </c>
      <c r="N41" s="16" t="s">
        <v>227</v>
      </c>
    </row>
    <row r="42" spans="1:14" ht="15">
      <c r="A42" s="73" t="s">
        <v>400</v>
      </c>
      <c r="B42" s="67">
        <v>76</v>
      </c>
      <c r="C42" s="51">
        <f t="shared" si="2"/>
        <v>2</v>
      </c>
      <c r="D42" s="17"/>
      <c r="E42" s="17"/>
      <c r="F42" s="17">
        <v>1</v>
      </c>
      <c r="G42" s="17">
        <v>1</v>
      </c>
      <c r="H42" s="30" t="s">
        <v>227</v>
      </c>
      <c r="I42" s="16" t="s">
        <v>227</v>
      </c>
      <c r="J42" s="17">
        <v>2</v>
      </c>
      <c r="K42" s="17">
        <v>20</v>
      </c>
      <c r="L42" s="17">
        <v>20</v>
      </c>
      <c r="M42" s="16" t="s">
        <v>227</v>
      </c>
      <c r="N42" s="16" t="s">
        <v>227</v>
      </c>
    </row>
    <row r="44" spans="1:14">
      <c r="A44" s="71"/>
      <c r="C44" s="102" t="s">
        <v>68</v>
      </c>
      <c r="D44" s="165" t="s">
        <v>317</v>
      </c>
      <c r="E44" s="165"/>
      <c r="F44" s="165"/>
      <c r="G44" s="165"/>
      <c r="H44" s="165"/>
      <c r="I44" s="165"/>
      <c r="J44" s="165"/>
      <c r="K44" s="165"/>
      <c r="L44" s="88" t="s">
        <v>315</v>
      </c>
      <c r="M44" s="104"/>
    </row>
    <row r="45" spans="1:14">
      <c r="C45" s="87"/>
      <c r="D45" s="87"/>
      <c r="E45" s="87"/>
      <c r="F45" s="87"/>
      <c r="G45" s="87"/>
      <c r="H45" s="87"/>
      <c r="I45" s="87"/>
      <c r="J45" s="87"/>
      <c r="K45" s="87"/>
      <c r="L45" s="88"/>
    </row>
    <row r="46" spans="1:14">
      <c r="C46" s="165" t="s">
        <v>318</v>
      </c>
      <c r="D46" s="165"/>
      <c r="E46" s="165"/>
      <c r="F46" s="165"/>
      <c r="G46" s="165"/>
      <c r="H46" s="165"/>
      <c r="I46" s="165"/>
      <c r="J46" s="165"/>
      <c r="K46" s="165"/>
      <c r="L46" s="88" t="s">
        <v>316</v>
      </c>
      <c r="M46" s="104"/>
    </row>
  </sheetData>
  <sheetProtection algorithmName="SHA-512" hashValue="9HLjaTb+DNoegX24QDmXDl8ujmmBd7+I83pA6i1mciWP/K9skYdp9A2sprehYEwshsfybqmFy947oaS2DH7SKg==" saltValue="fchnGuiRbSpja5Z828bOlg==" spinCount="100000" sheet="1" objects="1" scenarios="1" selectLockedCells="1"/>
  <mergeCells count="18">
    <mergeCell ref="I4:I5"/>
    <mergeCell ref="J4:J5"/>
    <mergeCell ref="K4:K5"/>
    <mergeCell ref="L4:L5"/>
    <mergeCell ref="C46:K46"/>
    <mergeCell ref="D44:K44"/>
    <mergeCell ref="A1:N1"/>
    <mergeCell ref="A2:N2"/>
    <mergeCell ref="A3:A5"/>
    <mergeCell ref="B3:B5"/>
    <mergeCell ref="C3:G3"/>
    <mergeCell ref="H3:J3"/>
    <mergeCell ref="K3:L3"/>
    <mergeCell ref="M3:M5"/>
    <mergeCell ref="N3:N5"/>
    <mergeCell ref="C4:C5"/>
    <mergeCell ref="D4:G4"/>
    <mergeCell ref="H4:H5"/>
  </mergeCells>
  <conditionalFormatting sqref="C9:C36 H9:H12 H17:H36">
    <cfRule type="expression" dxfId="308" priority="268" stopIfTrue="1">
      <formula>$H9&gt;$C9</formula>
    </cfRule>
  </conditionalFormatting>
  <conditionalFormatting sqref="C7:C42 J7:J12 J17:J42">
    <cfRule type="expression" dxfId="307" priority="269" stopIfTrue="1">
      <formula>$J7&gt;$C7</formula>
    </cfRule>
  </conditionalFormatting>
  <conditionalFormatting sqref="C10:N11">
    <cfRule type="expression" dxfId="306" priority="247" stopIfTrue="1">
      <formula>$N$10&lt;$N$11</formula>
    </cfRule>
    <cfRule type="expression" dxfId="305" priority="248" stopIfTrue="1">
      <formula>$M$10&lt;$M$11</formula>
    </cfRule>
    <cfRule type="expression" dxfId="304" priority="249" stopIfTrue="1">
      <formula>$L$10&lt;$L$11</formula>
    </cfRule>
    <cfRule type="expression" dxfId="303" priority="250" stopIfTrue="1">
      <formula>$K$10&lt;$K$11</formula>
    </cfRule>
    <cfRule type="expression" dxfId="302" priority="251" stopIfTrue="1">
      <formula>$J$10&lt;$J$11</formula>
    </cfRule>
    <cfRule type="expression" dxfId="301" priority="252" stopIfTrue="1">
      <formula>$I$10&lt;$I$11</formula>
    </cfRule>
    <cfRule type="expression" dxfId="300" priority="253" stopIfTrue="1">
      <formula>$H$10&lt;$H$11</formula>
    </cfRule>
    <cfRule type="expression" dxfId="299" priority="254" stopIfTrue="1">
      <formula>$G$10&lt;$G$11</formula>
    </cfRule>
    <cfRule type="expression" dxfId="298" priority="255" stopIfTrue="1">
      <formula>$F$10&lt;$F$11</formula>
    </cfRule>
    <cfRule type="expression" dxfId="297" priority="256" stopIfTrue="1">
      <formula>$E$10&lt;$E$11</formula>
    </cfRule>
    <cfRule type="expression" dxfId="296" priority="257" stopIfTrue="1">
      <formula>$D$10&lt;$D$11</formula>
    </cfRule>
    <cfRule type="expression" dxfId="295" priority="258" stopIfTrue="1">
      <formula>$C$10&lt;$C$11</formula>
    </cfRule>
    <cfRule type="expression" dxfId="294" priority="271" stopIfTrue="1">
      <formula>$C$10&lt;$C$11</formula>
    </cfRule>
  </conditionalFormatting>
  <conditionalFormatting sqref="C19:N21">
    <cfRule type="expression" dxfId="293" priority="160" stopIfTrue="1">
      <formula>$N$19&lt;($N$20+$N$21)</formula>
    </cfRule>
    <cfRule type="expression" dxfId="292" priority="161" stopIfTrue="1">
      <formula>$M$19&lt;($M$20+$M$21)</formula>
    </cfRule>
    <cfRule type="expression" dxfId="291" priority="162" stopIfTrue="1">
      <formula>$L$19&lt;($L$20+$L$21)</formula>
    </cfRule>
    <cfRule type="expression" dxfId="290" priority="163" stopIfTrue="1">
      <formula>$K$19&lt;($K$20+$K$21)</formula>
    </cfRule>
    <cfRule type="expression" dxfId="289" priority="164" stopIfTrue="1">
      <formula>$J$19&lt;($J$20+$J$21)</formula>
    </cfRule>
    <cfRule type="expression" dxfId="288" priority="165" stopIfTrue="1">
      <formula>$I$19&lt;($I$20+$I$21)</formula>
    </cfRule>
    <cfRule type="expression" dxfId="287" priority="166" stopIfTrue="1">
      <formula>$H$19&lt;($H$20+$H$21)</formula>
    </cfRule>
    <cfRule type="expression" dxfId="286" priority="167" stopIfTrue="1">
      <formula>$G$19&lt;($G$20+$G$21)</formula>
    </cfRule>
    <cfRule type="expression" dxfId="285" priority="168" stopIfTrue="1">
      <formula>$F$19&lt;($F$20+$F$21)</formula>
    </cfRule>
    <cfRule type="expression" dxfId="284" priority="169" stopIfTrue="1">
      <formula>$E$19&lt;($E$20+$E$21)</formula>
    </cfRule>
    <cfRule type="expression" dxfId="283" priority="170" stopIfTrue="1">
      <formula>$D$19&lt;($D$20+$D$21)</formula>
    </cfRule>
    <cfRule type="expression" dxfId="282" priority="171" stopIfTrue="1">
      <formula>$C$19&lt;($C$20+$C$21)</formula>
    </cfRule>
    <cfRule type="expression" dxfId="281" priority="172" stopIfTrue="1">
      <formula>$N$19&lt;$N$21</formula>
    </cfRule>
    <cfRule type="expression" dxfId="280" priority="173" stopIfTrue="1">
      <formula>$N$19&lt;$N$20</formula>
    </cfRule>
    <cfRule type="expression" dxfId="279" priority="174" stopIfTrue="1">
      <formula>$M$19&lt;$M$21</formula>
    </cfRule>
    <cfRule type="expression" dxfId="278" priority="175" stopIfTrue="1">
      <formula>$M$19&lt;$M$20</formula>
    </cfRule>
    <cfRule type="expression" dxfId="277" priority="176" stopIfTrue="1">
      <formula>$L$19&lt;$L$21</formula>
    </cfRule>
    <cfRule type="expression" dxfId="276" priority="177" stopIfTrue="1">
      <formula>$L$19&lt;$L$20</formula>
    </cfRule>
    <cfRule type="expression" dxfId="275" priority="178" stopIfTrue="1">
      <formula>$K$19&lt;$K$21</formula>
    </cfRule>
    <cfRule type="expression" dxfId="274" priority="179" stopIfTrue="1">
      <formula>$K$19&lt;$K$20</formula>
    </cfRule>
    <cfRule type="expression" dxfId="273" priority="180" stopIfTrue="1">
      <formula>$J$19&lt;$J$21</formula>
    </cfRule>
    <cfRule type="expression" dxfId="272" priority="181" stopIfTrue="1">
      <formula>$J$19&lt;$J$20</formula>
    </cfRule>
    <cfRule type="expression" dxfId="271" priority="182" stopIfTrue="1">
      <formula>$I$19&lt;$I$21</formula>
    </cfRule>
    <cfRule type="expression" dxfId="270" priority="183" stopIfTrue="1">
      <formula>$I$19&lt;$I$20</formula>
    </cfRule>
    <cfRule type="expression" dxfId="269" priority="184" stopIfTrue="1">
      <formula>$H$19&lt;$H$21</formula>
    </cfRule>
    <cfRule type="expression" dxfId="268" priority="185" stopIfTrue="1">
      <formula>$H$19&lt;$H$20</formula>
    </cfRule>
    <cfRule type="expression" dxfId="267" priority="186" stopIfTrue="1">
      <formula>$G$19&lt;$G$21</formula>
    </cfRule>
    <cfRule type="expression" dxfId="266" priority="187" stopIfTrue="1">
      <formula>$G$19&lt;$G$20</formula>
    </cfRule>
    <cfRule type="expression" dxfId="265" priority="188" stopIfTrue="1">
      <formula>$F$19&lt;$F$21</formula>
    </cfRule>
    <cfRule type="expression" dxfId="264" priority="189" stopIfTrue="1">
      <formula>$F$19&lt;$F$20</formula>
    </cfRule>
    <cfRule type="expression" dxfId="263" priority="190" stopIfTrue="1">
      <formula>$E$19&lt;$E$21</formula>
    </cfRule>
    <cfRule type="expression" dxfId="262" priority="191" stopIfTrue="1">
      <formula>$E$19&lt;$E$20</formula>
    </cfRule>
    <cfRule type="expression" dxfId="261" priority="192" stopIfTrue="1">
      <formula>$D$19&lt;$D$21</formula>
    </cfRule>
    <cfRule type="expression" dxfId="260" priority="193" stopIfTrue="1">
      <formula>$D$19&lt;$D$20</formula>
    </cfRule>
    <cfRule type="expression" dxfId="259" priority="194" stopIfTrue="1">
      <formula>$C$19&lt;$C$21</formula>
    </cfRule>
    <cfRule type="expression" dxfId="258" priority="195" stopIfTrue="1">
      <formula>$C$19&lt;$C$20</formula>
    </cfRule>
    <cfRule type="expression" dxfId="257" priority="273" stopIfTrue="1">
      <formula>$C$19&lt;SUM($C$20:$C$21)</formula>
    </cfRule>
  </conditionalFormatting>
  <conditionalFormatting sqref="C23:N23 C28:N28">
    <cfRule type="expression" dxfId="256" priority="272" stopIfTrue="1">
      <formula>$C$28&gt;$C$23</formula>
    </cfRule>
  </conditionalFormatting>
  <conditionalFormatting sqref="C13:C16">
    <cfRule type="expression" dxfId="255" priority="196" stopIfTrue="1">
      <formula>$N$13&lt;($N$14+$N$15+$N$16)</formula>
    </cfRule>
    <cfRule type="expression" dxfId="254" priority="197" stopIfTrue="1">
      <formula>$M$13&lt;($M$14+$M$15+$M$16)</formula>
    </cfRule>
    <cfRule type="expression" dxfId="253" priority="198" stopIfTrue="1">
      <formula>$L$13&lt;($L$14+$L$15+$L$16)</formula>
    </cfRule>
    <cfRule type="expression" dxfId="252" priority="199" stopIfTrue="1">
      <formula>$K$13&lt;($K$14+$K$15+$K$16)</formula>
    </cfRule>
    <cfRule type="expression" dxfId="251" priority="200" stopIfTrue="1">
      <formula>$J$13&lt;($J$14+$J$15+$J$16)</formula>
    </cfRule>
    <cfRule type="expression" dxfId="250" priority="201" stopIfTrue="1">
      <formula>$I$13&lt;($I$14+$I$15+$I$16)</formula>
    </cfRule>
    <cfRule type="expression" dxfId="249" priority="202" stopIfTrue="1">
      <formula>$H$13&lt;($H$14+$H$15+$H$16)</formula>
    </cfRule>
    <cfRule type="expression" dxfId="248" priority="203" stopIfTrue="1">
      <formula>$G$13&lt;($G$14+$G$15+$G$16)</formula>
    </cfRule>
    <cfRule type="expression" dxfId="247" priority="204" stopIfTrue="1">
      <formula>$F$13&lt;($F$14+$F$15+$F$16)</formula>
    </cfRule>
    <cfRule type="expression" dxfId="246" priority="205" stopIfTrue="1">
      <formula>$E$13&lt;($E$14+$E$15+$E$16)</formula>
    </cfRule>
    <cfRule type="expression" dxfId="245" priority="206" stopIfTrue="1">
      <formula>$D$13&lt;($D$14+$D$15+$D$16)</formula>
    </cfRule>
    <cfRule type="expression" dxfId="244" priority="207" stopIfTrue="1">
      <formula>$C$13&lt;($C$14+$C$15+$C$16)</formula>
    </cfRule>
    <cfRule type="expression" dxfId="243" priority="208" stopIfTrue="1">
      <formula>$N$13&lt;$N$16</formula>
    </cfRule>
    <cfRule type="expression" dxfId="242" priority="209" stopIfTrue="1">
      <formula>$N$13&lt;$N$15</formula>
    </cfRule>
    <cfRule type="expression" dxfId="241" priority="210" stopIfTrue="1">
      <formula>$N$13&lt;$N$14</formula>
    </cfRule>
    <cfRule type="expression" dxfId="240" priority="211" stopIfTrue="1">
      <formula>$M$13&lt;$M$16</formula>
    </cfRule>
    <cfRule type="expression" dxfId="239" priority="212" stopIfTrue="1">
      <formula>$M$13&lt;$M$15</formula>
    </cfRule>
    <cfRule type="expression" dxfId="238" priority="213" stopIfTrue="1">
      <formula>$M$13&lt;$M$14</formula>
    </cfRule>
    <cfRule type="expression" dxfId="237" priority="214" stopIfTrue="1">
      <formula>$L$13&lt;$L$16</formula>
    </cfRule>
    <cfRule type="expression" dxfId="236" priority="215" stopIfTrue="1">
      <formula>$L$13&lt;$L$15</formula>
    </cfRule>
    <cfRule type="expression" dxfId="235" priority="216" stopIfTrue="1">
      <formula>$L$13&lt;$L$14</formula>
    </cfRule>
    <cfRule type="expression" dxfId="234" priority="217" stopIfTrue="1">
      <formula>$K$13&lt;$K$16</formula>
    </cfRule>
    <cfRule type="expression" dxfId="233" priority="218" stopIfTrue="1">
      <formula>$K$13&lt;$K$15</formula>
    </cfRule>
    <cfRule type="expression" dxfId="232" priority="219" stopIfTrue="1">
      <formula>$K$13&lt;$K$14</formula>
    </cfRule>
    <cfRule type="expression" dxfId="231" priority="220" stopIfTrue="1">
      <formula>$J$13&lt;$J$16</formula>
    </cfRule>
    <cfRule type="expression" dxfId="230" priority="221" stopIfTrue="1">
      <formula>$J$13&lt;$J$15</formula>
    </cfRule>
    <cfRule type="expression" dxfId="229" priority="222" stopIfTrue="1">
      <formula>$J$13&lt;$J$14</formula>
    </cfRule>
    <cfRule type="expression" dxfId="228" priority="223" stopIfTrue="1">
      <formula>$I$13&lt;$I$16</formula>
    </cfRule>
    <cfRule type="expression" dxfId="227" priority="224" stopIfTrue="1">
      <formula>$I$13&lt;$I$15</formula>
    </cfRule>
    <cfRule type="expression" dxfId="226" priority="225" stopIfTrue="1">
      <formula>$I$13&lt;$I$14</formula>
    </cfRule>
    <cfRule type="expression" dxfId="225" priority="226" stopIfTrue="1">
      <formula>$H$13&lt;$H$16</formula>
    </cfRule>
    <cfRule type="expression" dxfId="224" priority="227" stopIfTrue="1">
      <formula>$H$13&lt;$H$15</formula>
    </cfRule>
    <cfRule type="expression" dxfId="223" priority="228" stopIfTrue="1">
      <formula>$H$13&lt;$H$14</formula>
    </cfRule>
    <cfRule type="expression" dxfId="222" priority="229" stopIfTrue="1">
      <formula>$G$13&lt;$G$16</formula>
    </cfRule>
    <cfRule type="expression" dxfId="221" priority="230" stopIfTrue="1">
      <formula>$G$13&lt;$G$15</formula>
    </cfRule>
    <cfRule type="expression" dxfId="220" priority="231" stopIfTrue="1">
      <formula>$G$13&lt;$G$14</formula>
    </cfRule>
    <cfRule type="expression" dxfId="219" priority="232" stopIfTrue="1">
      <formula>$F$13&lt;$F$16</formula>
    </cfRule>
    <cfRule type="expression" dxfId="218" priority="233" stopIfTrue="1">
      <formula>$F$13&lt;$F$15</formula>
    </cfRule>
    <cfRule type="expression" dxfId="217" priority="234" stopIfTrue="1">
      <formula>$F$13&lt;$F$14</formula>
    </cfRule>
    <cfRule type="expression" dxfId="216" priority="235" stopIfTrue="1">
      <formula>$E$13&lt;$E$16</formula>
    </cfRule>
    <cfRule type="expression" dxfId="215" priority="236" stopIfTrue="1">
      <formula>$E$13&lt;$E$15</formula>
    </cfRule>
    <cfRule type="expression" dxfId="214" priority="237" stopIfTrue="1">
      <formula>$E$13&lt;$E$14</formula>
    </cfRule>
    <cfRule type="expression" dxfId="213" priority="238" stopIfTrue="1">
      <formula>$D$13&lt;$D$16</formula>
    </cfRule>
    <cfRule type="expression" dxfId="212" priority="239" stopIfTrue="1">
      <formula>$D$13&lt;$D$15</formula>
    </cfRule>
    <cfRule type="expression" dxfId="211" priority="240" stopIfTrue="1">
      <formula>$D$13&lt;$D$14</formula>
    </cfRule>
    <cfRule type="expression" dxfId="210" priority="241" stopIfTrue="1">
      <formula>$C$13&lt;$C$16</formula>
    </cfRule>
    <cfRule type="expression" dxfId="209" priority="242" stopIfTrue="1">
      <formula>$C$13&lt;$C$15</formula>
    </cfRule>
    <cfRule type="expression" dxfId="208" priority="243" stopIfTrue="1">
      <formula>$C$13&lt;$C$14</formula>
    </cfRule>
    <cfRule type="expression" dxfId="207" priority="274" stopIfTrue="1">
      <formula>$C$13&lt;SUM($C$14:$C$16)</formula>
    </cfRule>
  </conditionalFormatting>
  <conditionalFormatting sqref="D23:N23 D28:N28">
    <cfRule type="expression" dxfId="206" priority="275" stopIfTrue="1">
      <formula>$D$28&gt;$D$23</formula>
    </cfRule>
  </conditionalFormatting>
  <conditionalFormatting sqref="C23:N26">
    <cfRule type="expression" dxfId="205" priority="112" stopIfTrue="1">
      <formula>$N$23&lt;($N$24+$N$25+$N$26)</formula>
    </cfRule>
    <cfRule type="expression" dxfId="204" priority="113" stopIfTrue="1">
      <formula>$M$23&lt;($M$24+$M$25+$M$26)</formula>
    </cfRule>
    <cfRule type="expression" dxfId="203" priority="114" stopIfTrue="1">
      <formula>$L$23&lt;($L$24+$L$25+$L$26)</formula>
    </cfRule>
    <cfRule type="expression" dxfId="202" priority="115" stopIfTrue="1">
      <formula>$K$23&lt;($K$24+$K$25+$K$26)</formula>
    </cfRule>
    <cfRule type="expression" dxfId="201" priority="116" stopIfTrue="1">
      <formula>$J$23&lt;($J$24+$J$25+$J$26)</formula>
    </cfRule>
    <cfRule type="expression" dxfId="200" priority="117" stopIfTrue="1">
      <formula>$I$23&lt;($I$24+$I$25+$I$26)</formula>
    </cfRule>
    <cfRule type="expression" dxfId="199" priority="118" stopIfTrue="1">
      <formula>$H$23&lt;($H$24+$H$25+$H$26)</formula>
    </cfRule>
    <cfRule type="expression" dxfId="198" priority="119" stopIfTrue="1">
      <formula>$G$23&lt;($G$24+$G$25+$G$26)</formula>
    </cfRule>
    <cfRule type="expression" dxfId="197" priority="120" stopIfTrue="1">
      <formula>$F$23&lt;($F$24+$F$25+$F$26)</formula>
    </cfRule>
    <cfRule type="expression" dxfId="196" priority="121" stopIfTrue="1">
      <formula>$E$23&lt;($E$24+$E$25+$E$26)</formula>
    </cfRule>
    <cfRule type="expression" dxfId="195" priority="122" stopIfTrue="1">
      <formula>$D$23&lt;($D$24+$D$25+$D$26)</formula>
    </cfRule>
    <cfRule type="expression" dxfId="194" priority="123" stopIfTrue="1">
      <formula>$C$23&lt;($C$24+$C$25+$C$26)</formula>
    </cfRule>
    <cfRule type="expression" dxfId="193" priority="124" stopIfTrue="1">
      <formula>$N$23&lt;$N$26</formula>
    </cfRule>
    <cfRule type="expression" dxfId="192" priority="125" stopIfTrue="1">
      <formula>$N$23&lt;$N$25</formula>
    </cfRule>
    <cfRule type="expression" dxfId="191" priority="126" stopIfTrue="1">
      <formula>$N$23&lt;$N$24</formula>
    </cfRule>
    <cfRule type="expression" dxfId="190" priority="127" stopIfTrue="1">
      <formula>$M$23&lt;$M$26</formula>
    </cfRule>
    <cfRule type="expression" dxfId="189" priority="128" stopIfTrue="1">
      <formula>$M$23&lt;$M$25</formula>
    </cfRule>
    <cfRule type="expression" dxfId="188" priority="129" stopIfTrue="1">
      <formula>$M$23&lt;$M$24</formula>
    </cfRule>
    <cfRule type="expression" dxfId="187" priority="130" stopIfTrue="1">
      <formula>$L$23&lt;$L$26</formula>
    </cfRule>
    <cfRule type="expression" dxfId="186" priority="131" stopIfTrue="1">
      <formula>$L$23&lt;$L$25</formula>
    </cfRule>
    <cfRule type="expression" dxfId="185" priority="132" stopIfTrue="1">
      <formula>$L$23&lt;$L$24</formula>
    </cfRule>
    <cfRule type="expression" dxfId="184" priority="133" stopIfTrue="1">
      <formula>$K$23&lt;$K$26</formula>
    </cfRule>
    <cfRule type="expression" dxfId="183" priority="134" stopIfTrue="1">
      <formula>$K$23&lt;$K$25</formula>
    </cfRule>
    <cfRule type="expression" dxfId="182" priority="135" stopIfTrue="1">
      <formula>$K$23&lt;$K$24</formula>
    </cfRule>
    <cfRule type="expression" dxfId="181" priority="136" stopIfTrue="1">
      <formula>$J$23&lt;$J$26</formula>
    </cfRule>
    <cfRule type="expression" dxfId="180" priority="137" stopIfTrue="1">
      <formula>$J$23&lt;$J$25</formula>
    </cfRule>
    <cfRule type="expression" dxfId="179" priority="138" stopIfTrue="1">
      <formula>$J$23&lt;$J$24</formula>
    </cfRule>
    <cfRule type="expression" dxfId="178" priority="139" stopIfTrue="1">
      <formula>$I$23&lt;$I$26</formula>
    </cfRule>
    <cfRule type="expression" dxfId="177" priority="140" stopIfTrue="1">
      <formula>$I$23&lt;$I$25</formula>
    </cfRule>
    <cfRule type="expression" dxfId="176" priority="141" stopIfTrue="1">
      <formula>$I$23&lt;$I$24</formula>
    </cfRule>
    <cfRule type="expression" dxfId="175" priority="142" stopIfTrue="1">
      <formula>$H$23&lt;$H$26</formula>
    </cfRule>
    <cfRule type="expression" dxfId="174" priority="143" stopIfTrue="1">
      <formula>$H$23&lt;$H$25</formula>
    </cfRule>
    <cfRule type="expression" dxfId="173" priority="144" stopIfTrue="1">
      <formula>$H$23&lt;$H$24</formula>
    </cfRule>
    <cfRule type="expression" dxfId="172" priority="145" stopIfTrue="1">
      <formula>$G$23&lt;$G$26</formula>
    </cfRule>
    <cfRule type="expression" dxfId="171" priority="146" stopIfTrue="1">
      <formula>$G$23&lt;$G$25</formula>
    </cfRule>
    <cfRule type="expression" dxfId="170" priority="147" stopIfTrue="1">
      <formula>$G$23&lt;$G$24</formula>
    </cfRule>
    <cfRule type="expression" dxfId="169" priority="148" stopIfTrue="1">
      <formula>$F$23&lt;$F$26</formula>
    </cfRule>
    <cfRule type="expression" dxfId="168" priority="149" stopIfTrue="1">
      <formula>$F$23&lt;$F$25</formula>
    </cfRule>
    <cfRule type="expression" dxfId="167" priority="150" stopIfTrue="1">
      <formula>$F$23&lt;$F$24</formula>
    </cfRule>
    <cfRule type="expression" dxfId="166" priority="151" stopIfTrue="1">
      <formula>$E$23&lt;$E$26</formula>
    </cfRule>
    <cfRule type="expression" dxfId="165" priority="152" stopIfTrue="1">
      <formula>$E$23&lt;$E$25</formula>
    </cfRule>
    <cfRule type="expression" dxfId="164" priority="153" stopIfTrue="1">
      <formula>$E$23&lt;$E$24</formula>
    </cfRule>
    <cfRule type="expression" dxfId="163" priority="154" stopIfTrue="1">
      <formula>$D$23&lt;$D$26</formula>
    </cfRule>
    <cfRule type="expression" dxfId="162" priority="155" stopIfTrue="1">
      <formula>$D$23&lt;$D$25</formula>
    </cfRule>
    <cfRule type="expression" dxfId="161" priority="156" stopIfTrue="1">
      <formula>$D$23&lt;$D$24</formula>
    </cfRule>
    <cfRule type="expression" dxfId="160" priority="157" stopIfTrue="1">
      <formula>$C$23&lt;$C$26</formula>
    </cfRule>
    <cfRule type="expression" dxfId="159" priority="158" stopIfTrue="1">
      <formula>$C$23&lt;$C$25</formula>
    </cfRule>
    <cfRule type="expression" dxfId="158" priority="159" stopIfTrue="1">
      <formula>$C$23&lt;$C$24</formula>
    </cfRule>
    <cfRule type="expression" dxfId="157" priority="270" stopIfTrue="1">
      <formula>$C$23&lt;SUM($C$24:$C$26)</formula>
    </cfRule>
  </conditionalFormatting>
  <conditionalFormatting sqref="C31:N34">
    <cfRule type="expression" dxfId="156" priority="265" stopIfTrue="1">
      <formula>$C$31&lt;&gt;SUM($C$32:$C$34)</formula>
    </cfRule>
  </conditionalFormatting>
  <conditionalFormatting sqref="J37:L42">
    <cfRule type="expression" dxfId="155" priority="264" stopIfTrue="1">
      <formula>$C$37&lt;&gt;SUM($C$38:$C$42)</formula>
    </cfRule>
  </conditionalFormatting>
  <conditionalFormatting sqref="C7:G11 C13:C16 C18:G26 C28:G42">
    <cfRule type="expression" dxfId="154" priority="263" stopIfTrue="1">
      <formula>$C$7&lt;&gt;SUM($D$7:$G$7)</formula>
    </cfRule>
  </conditionalFormatting>
  <conditionalFormatting sqref="D7:G7 D9:G10 D18:G19 D22:G23 D29:G31 D35:G36 D38:G42">
    <cfRule type="expression" dxfId="153" priority="262" stopIfTrue="1">
      <formula>$D$7&lt;&gt;SUM($D$9:$D$10,$D$13,$D$18:$D$19,$D$22:$D$23,$D$29:$D$31,$D$35:$D$36,$D$38:$D$42)</formula>
    </cfRule>
  </conditionalFormatting>
  <conditionalFormatting sqref="C7:C36 H7:H12 H17:H36">
    <cfRule type="expression" dxfId="152" priority="261" stopIfTrue="1">
      <formula>$H$7&gt;$C$7</formula>
    </cfRule>
  </conditionalFormatting>
  <conditionalFormatting sqref="C7:N12 C17:N46 C13:C16">
    <cfRule type="containsText" dxfId="151" priority="259" stopIfTrue="1" operator="containsText" text=".">
      <formula>NOT(ISERROR(SEARCH(".",C7)))</formula>
    </cfRule>
  </conditionalFormatting>
  <conditionalFormatting sqref="I7:I12 C7:C36 I17:I36">
    <cfRule type="expression" dxfId="150" priority="109">
      <formula>$C7&lt;$I7</formula>
    </cfRule>
  </conditionalFormatting>
  <conditionalFormatting sqref="K7:L11 K28:L42 K18:L26">
    <cfRule type="expression" dxfId="149" priority="108">
      <formula>$K8&lt;$L8</formula>
    </cfRule>
  </conditionalFormatting>
  <conditionalFormatting sqref="H13:H16">
    <cfRule type="expression" dxfId="148" priority="51" stopIfTrue="1">
      <formula>$H13&gt;$C13</formula>
    </cfRule>
  </conditionalFormatting>
  <conditionalFormatting sqref="J13:J16">
    <cfRule type="expression" dxfId="147" priority="52" stopIfTrue="1">
      <formula>$J13&gt;$C13</formula>
    </cfRule>
  </conditionalFormatting>
  <conditionalFormatting sqref="D13:M16">
    <cfRule type="expression" dxfId="146" priority="53" stopIfTrue="1">
      <formula>$N$13&lt;($N$14+$N$15+$N$16)</formula>
    </cfRule>
  </conditionalFormatting>
  <conditionalFormatting sqref="D13:M16">
    <cfRule type="expression" dxfId="145" priority="54" stopIfTrue="1">
      <formula>$M$13&lt;($M$14+$M$15+$M$16)</formula>
    </cfRule>
  </conditionalFormatting>
  <conditionalFormatting sqref="D13:M16">
    <cfRule type="expression" dxfId="144" priority="55" stopIfTrue="1">
      <formula>$L$13&lt;($L$14+$L$15+$L$16)</formula>
    </cfRule>
  </conditionalFormatting>
  <conditionalFormatting sqref="D13:M16">
    <cfRule type="expression" dxfId="143" priority="56" stopIfTrue="1">
      <formula>$K$13&lt;($K$14+$K$15+$K$16)</formula>
    </cfRule>
  </conditionalFormatting>
  <conditionalFormatting sqref="D13:M16">
    <cfRule type="expression" dxfId="142" priority="57" stopIfTrue="1">
      <formula>$J$13&lt;($J$14+$J$15+$J$16)</formula>
    </cfRule>
  </conditionalFormatting>
  <conditionalFormatting sqref="D13:M16">
    <cfRule type="expression" dxfId="141" priority="58" stopIfTrue="1">
      <formula>$I$13&lt;($I$14+$I$15+$I$16)</formula>
    </cfRule>
  </conditionalFormatting>
  <conditionalFormatting sqref="D13:M16">
    <cfRule type="expression" dxfId="140" priority="59" stopIfTrue="1">
      <formula>$H$13&lt;($H$14+$H$15+$H$16)</formula>
    </cfRule>
  </conditionalFormatting>
  <conditionalFormatting sqref="D13:M16">
    <cfRule type="expression" dxfId="139" priority="60" stopIfTrue="1">
      <formula>$G$13&lt;($G$14+$G$15+$G$16)</formula>
    </cfRule>
  </conditionalFormatting>
  <conditionalFormatting sqref="D13:M16">
    <cfRule type="expression" dxfId="138" priority="61" stopIfTrue="1">
      <formula>$F$13&lt;($F$14+$F$15+$F$16)</formula>
    </cfRule>
  </conditionalFormatting>
  <conditionalFormatting sqref="D13:M16">
    <cfRule type="expression" dxfId="137" priority="62" stopIfTrue="1">
      <formula>$E$13&lt;($E$14+$E$15+$E$16)</formula>
    </cfRule>
  </conditionalFormatting>
  <conditionalFormatting sqref="D13:M16">
    <cfRule type="expression" dxfId="136" priority="63" stopIfTrue="1">
      <formula>$D$13&lt;($D$14+$D$15+$D$16)</formula>
    </cfRule>
  </conditionalFormatting>
  <conditionalFormatting sqref="D13:M16">
    <cfRule type="expression" dxfId="135" priority="64" stopIfTrue="1">
      <formula>$C$13&lt;($C$14+$C$15+$C$16)</formula>
    </cfRule>
  </conditionalFormatting>
  <conditionalFormatting sqref="D13:M16">
    <cfRule type="expression" dxfId="134" priority="65" stopIfTrue="1">
      <formula>$N$13&lt;$N$16</formula>
    </cfRule>
  </conditionalFormatting>
  <conditionalFormatting sqref="D13:M16">
    <cfRule type="expression" dxfId="133" priority="66" stopIfTrue="1">
      <formula>$N$13&lt;$N$15</formula>
    </cfRule>
  </conditionalFormatting>
  <conditionalFormatting sqref="D13:M16">
    <cfRule type="expression" dxfId="132" priority="67" stopIfTrue="1">
      <formula>$N$13&lt;$N$14</formula>
    </cfRule>
  </conditionalFormatting>
  <conditionalFormatting sqref="D13:M16">
    <cfRule type="expression" dxfId="131" priority="68" stopIfTrue="1">
      <formula>$M$13&lt;$M$16</formula>
    </cfRule>
  </conditionalFormatting>
  <conditionalFormatting sqref="D13:M16">
    <cfRule type="expression" dxfId="130" priority="69" stopIfTrue="1">
      <formula>$M$13&lt;$M$15</formula>
    </cfRule>
  </conditionalFormatting>
  <conditionalFormatting sqref="D13:M16">
    <cfRule type="expression" dxfId="129" priority="70" stopIfTrue="1">
      <formula>$M$13&lt;$M$14</formula>
    </cfRule>
  </conditionalFormatting>
  <conditionalFormatting sqref="D13:M16">
    <cfRule type="expression" dxfId="128" priority="71" stopIfTrue="1">
      <formula>$L$13&lt;$L$16</formula>
    </cfRule>
  </conditionalFormatting>
  <conditionalFormatting sqref="D13:M16">
    <cfRule type="expression" dxfId="127" priority="72" stopIfTrue="1">
      <formula>$L$13&lt;$L$15</formula>
    </cfRule>
  </conditionalFormatting>
  <conditionalFormatting sqref="D13:M16">
    <cfRule type="expression" dxfId="126" priority="73" stopIfTrue="1">
      <formula>$L$13&lt;$L$14</formula>
    </cfRule>
  </conditionalFormatting>
  <conditionalFormatting sqref="D13:M16">
    <cfRule type="expression" dxfId="125" priority="74" stopIfTrue="1">
      <formula>$K$13&lt;$K$16</formula>
    </cfRule>
  </conditionalFormatting>
  <conditionalFormatting sqref="D13:M16">
    <cfRule type="expression" dxfId="124" priority="75" stopIfTrue="1">
      <formula>$K$13&lt;$K$15</formula>
    </cfRule>
  </conditionalFormatting>
  <conditionalFormatting sqref="D13:M16">
    <cfRule type="expression" dxfId="123" priority="76" stopIfTrue="1">
      <formula>$K$13&lt;$K$14</formula>
    </cfRule>
  </conditionalFormatting>
  <conditionalFormatting sqref="D13:M16">
    <cfRule type="expression" dxfId="122" priority="77" stopIfTrue="1">
      <formula>$J$13&lt;$J$16</formula>
    </cfRule>
  </conditionalFormatting>
  <conditionalFormatting sqref="D13:M16">
    <cfRule type="expression" dxfId="121" priority="78" stopIfTrue="1">
      <formula>$J$13&lt;$J$15</formula>
    </cfRule>
  </conditionalFormatting>
  <conditionalFormatting sqref="D13:M16">
    <cfRule type="expression" dxfId="120" priority="79" stopIfTrue="1">
      <formula>$J$13&lt;$J$14</formula>
    </cfRule>
  </conditionalFormatting>
  <conditionalFormatting sqref="D13:M16">
    <cfRule type="expression" dxfId="119" priority="80" stopIfTrue="1">
      <formula>$I$13&lt;$I$16</formula>
    </cfRule>
  </conditionalFormatting>
  <conditionalFormatting sqref="D13:M16">
    <cfRule type="expression" dxfId="118" priority="81" stopIfTrue="1">
      <formula>$I$13&lt;$I$15</formula>
    </cfRule>
  </conditionalFormatting>
  <conditionalFormatting sqref="D13:M16">
    <cfRule type="expression" dxfId="117" priority="82" stopIfTrue="1">
      <formula>$I$13&lt;$I$14</formula>
    </cfRule>
  </conditionalFormatting>
  <conditionalFormatting sqref="D13:M16">
    <cfRule type="expression" dxfId="116" priority="83" stopIfTrue="1">
      <formula>$H$13&lt;$H$16</formula>
    </cfRule>
  </conditionalFormatting>
  <conditionalFormatting sqref="D13:M16">
    <cfRule type="expression" dxfId="115" priority="84" stopIfTrue="1">
      <formula>$H$13&lt;$H$15</formula>
    </cfRule>
  </conditionalFormatting>
  <conditionalFormatting sqref="D13:M16">
    <cfRule type="expression" dxfId="114" priority="85" stopIfTrue="1">
      <formula>$H$13&lt;$H$14</formula>
    </cfRule>
  </conditionalFormatting>
  <conditionalFormatting sqref="D13:M16">
    <cfRule type="expression" dxfId="113" priority="86" stopIfTrue="1">
      <formula>$G$13&lt;$G$16</formula>
    </cfRule>
  </conditionalFormatting>
  <conditionalFormatting sqref="D13:M16">
    <cfRule type="expression" dxfId="112" priority="87" stopIfTrue="1">
      <formula>$G$13&lt;$G$15</formula>
    </cfRule>
  </conditionalFormatting>
  <conditionalFormatting sqref="D13:M16">
    <cfRule type="expression" dxfId="111" priority="88" stopIfTrue="1">
      <formula>$G$13&lt;$G$14</formula>
    </cfRule>
  </conditionalFormatting>
  <conditionalFormatting sqref="D13:M16">
    <cfRule type="expression" dxfId="110" priority="89" stopIfTrue="1">
      <formula>$F$13&lt;$F$16</formula>
    </cfRule>
  </conditionalFormatting>
  <conditionalFormatting sqref="D13:M16">
    <cfRule type="expression" dxfId="109" priority="90" stopIfTrue="1">
      <formula>$F$13&lt;$F$15</formula>
    </cfRule>
  </conditionalFormatting>
  <conditionalFormatting sqref="D13:M16">
    <cfRule type="expression" dxfId="108" priority="91" stopIfTrue="1">
      <formula>$F$13&lt;$F$14</formula>
    </cfRule>
  </conditionalFormatting>
  <conditionalFormatting sqref="D13:M16">
    <cfRule type="expression" dxfId="107" priority="92" stopIfTrue="1">
      <formula>$E$13&lt;$E$16</formula>
    </cfRule>
  </conditionalFormatting>
  <conditionalFormatting sqref="D13:M16">
    <cfRule type="expression" dxfId="106" priority="93" stopIfTrue="1">
      <formula>$E$13&lt;$E$15</formula>
    </cfRule>
  </conditionalFormatting>
  <conditionalFormatting sqref="D13:M16">
    <cfRule type="expression" dxfId="105" priority="94" stopIfTrue="1">
      <formula>$E$13&lt;$E$14</formula>
    </cfRule>
  </conditionalFormatting>
  <conditionalFormatting sqref="D13:M16">
    <cfRule type="expression" dxfId="104" priority="95" stopIfTrue="1">
      <formula>$D$13&lt;$D$16</formula>
    </cfRule>
  </conditionalFormatting>
  <conditionalFormatting sqref="D13:M16">
    <cfRule type="expression" dxfId="103" priority="96" stopIfTrue="1">
      <formula>$D$13&lt;$D$15</formula>
    </cfRule>
  </conditionalFormatting>
  <conditionalFormatting sqref="D13:M16">
    <cfRule type="expression" dxfId="102" priority="97" stopIfTrue="1">
      <formula>$D$13&lt;$D$14</formula>
    </cfRule>
  </conditionalFormatting>
  <conditionalFormatting sqref="D13:M16">
    <cfRule type="expression" dxfId="101" priority="98" stopIfTrue="1">
      <formula>$C$13&lt;$C$16</formula>
    </cfRule>
  </conditionalFormatting>
  <conditionalFormatting sqref="D13:M16">
    <cfRule type="expression" dxfId="100" priority="99" stopIfTrue="1">
      <formula>$C$13&lt;$C$15</formula>
    </cfRule>
  </conditionalFormatting>
  <conditionalFormatting sqref="D13:M16">
    <cfRule type="expression" dxfId="99" priority="100" stopIfTrue="1">
      <formula>$C$13&lt;$C$14</formula>
    </cfRule>
  </conditionalFormatting>
  <conditionalFormatting sqref="D13:M16">
    <cfRule type="expression" dxfId="98" priority="101" stopIfTrue="1">
      <formula>$C$13&lt;SUM($C$14:$C$16)</formula>
    </cfRule>
  </conditionalFormatting>
  <conditionalFormatting sqref="D13:G16">
    <cfRule type="expression" dxfId="97" priority="102" stopIfTrue="1">
      <formula>$C$7&lt;&gt;SUM($D$7:$G$7)</formula>
    </cfRule>
  </conditionalFormatting>
  <conditionalFormatting sqref="D13:G13">
    <cfRule type="expression" dxfId="96" priority="103" stopIfTrue="1">
      <formula>$D$7&lt;&gt;SUM($D$9:$D$10,$D$13,$D$18:$D$19,$D$22:$D$23,$D$29:$D$31,$D$35:$D$36,$D$38:$D$42)</formula>
    </cfRule>
  </conditionalFormatting>
  <conditionalFormatting sqref="H13:H16">
    <cfRule type="expression" dxfId="95" priority="104" stopIfTrue="1">
      <formula>$H$7&gt;$C$7</formula>
    </cfRule>
  </conditionalFormatting>
  <conditionalFormatting sqref="D13:M16">
    <cfRule type="containsText" dxfId="94" priority="105" stopIfTrue="1" operator="containsText" text=".">
      <formula>NOT(ISERROR(SEARCH(("."),(D13))))</formula>
    </cfRule>
  </conditionalFormatting>
  <conditionalFormatting sqref="I13:I16">
    <cfRule type="expression" dxfId="93" priority="106" stopIfTrue="1">
      <formula>$C13&lt;$I13</formula>
    </cfRule>
  </conditionalFormatting>
  <conditionalFormatting sqref="K13:L16">
    <cfRule type="expression" dxfId="92" priority="107" stopIfTrue="1">
      <formula>$K14&lt;$L14</formula>
    </cfRule>
  </conditionalFormatting>
  <conditionalFormatting sqref="N13:N16">
    <cfRule type="expression" dxfId="91" priority="1" stopIfTrue="1">
      <formula>$N$13&lt;($N$14+$N$15+$N$16)</formula>
    </cfRule>
  </conditionalFormatting>
  <conditionalFormatting sqref="N13:N16">
    <cfRule type="expression" dxfId="90" priority="2" stopIfTrue="1">
      <formula>$M$13&lt;($M$14+$M$15+$M$16)</formula>
    </cfRule>
  </conditionalFormatting>
  <conditionalFormatting sqref="N13:N16">
    <cfRule type="expression" dxfId="89" priority="3" stopIfTrue="1">
      <formula>$L$13&lt;($L$14+$L$15+$L$16)</formula>
    </cfRule>
  </conditionalFormatting>
  <conditionalFormatting sqref="N13:N16">
    <cfRule type="expression" dxfId="88" priority="4" stopIfTrue="1">
      <formula>$K$13&lt;($K$14+$K$15+$K$16)</formula>
    </cfRule>
  </conditionalFormatting>
  <conditionalFormatting sqref="N13:N16">
    <cfRule type="expression" dxfId="87" priority="5" stopIfTrue="1">
      <formula>$J$13&lt;($J$14+$J$15+$J$16)</formula>
    </cfRule>
  </conditionalFormatting>
  <conditionalFormatting sqref="N13:N16">
    <cfRule type="expression" dxfId="86" priority="6" stopIfTrue="1">
      <formula>$I$13&lt;($I$14+$I$15+$I$16)</formula>
    </cfRule>
  </conditionalFormatting>
  <conditionalFormatting sqref="N13:N16">
    <cfRule type="expression" dxfId="85" priority="7" stopIfTrue="1">
      <formula>$H$13&lt;($H$14+$H$15+$H$16)</formula>
    </cfRule>
  </conditionalFormatting>
  <conditionalFormatting sqref="N13:N16">
    <cfRule type="expression" dxfId="84" priority="8" stopIfTrue="1">
      <formula>$G$13&lt;($G$14+$G$15+$G$16)</formula>
    </cfRule>
  </conditionalFormatting>
  <conditionalFormatting sqref="N13:N16">
    <cfRule type="expression" dxfId="83" priority="9" stopIfTrue="1">
      <formula>$F$13&lt;($F$14+$F$15+$F$16)</formula>
    </cfRule>
  </conditionalFormatting>
  <conditionalFormatting sqref="N13:N16">
    <cfRule type="expression" dxfId="82" priority="10" stopIfTrue="1">
      <formula>$E$13&lt;($E$14+$E$15+$E$16)</formula>
    </cfRule>
  </conditionalFormatting>
  <conditionalFormatting sqref="N13:N16">
    <cfRule type="expression" dxfId="81" priority="11" stopIfTrue="1">
      <formula>$D$13&lt;($D$14+$D$15+$D$16)</formula>
    </cfRule>
  </conditionalFormatting>
  <conditionalFormatting sqref="N13:N16">
    <cfRule type="expression" dxfId="80" priority="12" stopIfTrue="1">
      <formula>$C$13&lt;($C$14+$C$15+$C$16)</formula>
    </cfRule>
  </conditionalFormatting>
  <conditionalFormatting sqref="N13:N16">
    <cfRule type="expression" dxfId="79" priority="13" stopIfTrue="1">
      <formula>$N$13&lt;$N$16</formula>
    </cfRule>
  </conditionalFormatting>
  <conditionalFormatting sqref="N13:N16">
    <cfRule type="expression" dxfId="78" priority="14" stopIfTrue="1">
      <formula>$N$13&lt;$N$15</formula>
    </cfRule>
  </conditionalFormatting>
  <conditionalFormatting sqref="N13:N16">
    <cfRule type="expression" dxfId="77" priority="15" stopIfTrue="1">
      <formula>$N$13&lt;$N$14</formula>
    </cfRule>
  </conditionalFormatting>
  <conditionalFormatting sqref="N13:N16">
    <cfRule type="expression" dxfId="76" priority="16" stopIfTrue="1">
      <formula>$M$13&lt;$M$16</formula>
    </cfRule>
  </conditionalFormatting>
  <conditionalFormatting sqref="N13:N16">
    <cfRule type="expression" dxfId="75" priority="17" stopIfTrue="1">
      <formula>$M$13&lt;$M$15</formula>
    </cfRule>
  </conditionalFormatting>
  <conditionalFormatting sqref="N13:N16">
    <cfRule type="expression" dxfId="74" priority="18" stopIfTrue="1">
      <formula>$M$13&lt;$M$14</formula>
    </cfRule>
  </conditionalFormatting>
  <conditionalFormatting sqref="N13:N16">
    <cfRule type="expression" dxfId="73" priority="19" stopIfTrue="1">
      <formula>$L$13&lt;$L$16</formula>
    </cfRule>
  </conditionalFormatting>
  <conditionalFormatting sqref="N13:N16">
    <cfRule type="expression" dxfId="72" priority="20" stopIfTrue="1">
      <formula>$L$13&lt;$L$15</formula>
    </cfRule>
  </conditionalFormatting>
  <conditionalFormatting sqref="N13:N16">
    <cfRule type="expression" dxfId="71" priority="21" stopIfTrue="1">
      <formula>$L$13&lt;$L$14</formula>
    </cfRule>
  </conditionalFormatting>
  <conditionalFormatting sqref="N13:N16">
    <cfRule type="expression" dxfId="70" priority="22" stopIfTrue="1">
      <formula>$K$13&lt;$K$16</formula>
    </cfRule>
  </conditionalFormatting>
  <conditionalFormatting sqref="N13:N16">
    <cfRule type="expression" dxfId="69" priority="23" stopIfTrue="1">
      <formula>$K$13&lt;$K$15</formula>
    </cfRule>
  </conditionalFormatting>
  <conditionalFormatting sqref="N13:N16">
    <cfRule type="expression" dxfId="68" priority="24" stopIfTrue="1">
      <formula>$K$13&lt;$K$14</formula>
    </cfRule>
  </conditionalFormatting>
  <conditionalFormatting sqref="N13:N16">
    <cfRule type="expression" dxfId="67" priority="25" stopIfTrue="1">
      <formula>$J$13&lt;$J$16</formula>
    </cfRule>
  </conditionalFormatting>
  <conditionalFormatting sqref="N13:N16">
    <cfRule type="expression" dxfId="66" priority="26" stopIfTrue="1">
      <formula>$J$13&lt;$J$15</formula>
    </cfRule>
  </conditionalFormatting>
  <conditionalFormatting sqref="N13:N16">
    <cfRule type="expression" dxfId="65" priority="27" stopIfTrue="1">
      <formula>$J$13&lt;$J$14</formula>
    </cfRule>
  </conditionalFormatting>
  <conditionalFormatting sqref="N13:N16">
    <cfRule type="expression" dxfId="64" priority="28" stopIfTrue="1">
      <formula>$I$13&lt;$I$16</formula>
    </cfRule>
  </conditionalFormatting>
  <conditionalFormatting sqref="N13:N16">
    <cfRule type="expression" dxfId="63" priority="29" stopIfTrue="1">
      <formula>$I$13&lt;$I$15</formula>
    </cfRule>
  </conditionalFormatting>
  <conditionalFormatting sqref="N13:N16">
    <cfRule type="expression" dxfId="62" priority="30" stopIfTrue="1">
      <formula>$I$13&lt;$I$14</formula>
    </cfRule>
  </conditionalFormatting>
  <conditionalFormatting sqref="N13:N16">
    <cfRule type="expression" dxfId="61" priority="31" stopIfTrue="1">
      <formula>$H$13&lt;$H$16</formula>
    </cfRule>
  </conditionalFormatting>
  <conditionalFormatting sqref="N13:N16">
    <cfRule type="expression" dxfId="60" priority="32" stopIfTrue="1">
      <formula>$H$13&lt;$H$15</formula>
    </cfRule>
  </conditionalFormatting>
  <conditionalFormatting sqref="N13:N16">
    <cfRule type="expression" dxfId="59" priority="33" stopIfTrue="1">
      <formula>$H$13&lt;$H$14</formula>
    </cfRule>
  </conditionalFormatting>
  <conditionalFormatting sqref="N13:N16">
    <cfRule type="expression" dxfId="58" priority="34" stopIfTrue="1">
      <formula>$G$13&lt;$G$16</formula>
    </cfRule>
  </conditionalFormatting>
  <conditionalFormatting sqref="N13:N16">
    <cfRule type="expression" dxfId="57" priority="35" stopIfTrue="1">
      <formula>$G$13&lt;$G$15</formula>
    </cfRule>
  </conditionalFormatting>
  <conditionalFormatting sqref="N13:N16">
    <cfRule type="expression" dxfId="56" priority="36" stopIfTrue="1">
      <formula>$G$13&lt;$G$14</formula>
    </cfRule>
  </conditionalFormatting>
  <conditionalFormatting sqref="N13:N16">
    <cfRule type="expression" dxfId="55" priority="37" stopIfTrue="1">
      <formula>$F$13&lt;$F$16</formula>
    </cfRule>
  </conditionalFormatting>
  <conditionalFormatting sqref="N13:N16">
    <cfRule type="expression" dxfId="54" priority="38" stopIfTrue="1">
      <formula>$F$13&lt;$F$15</formula>
    </cfRule>
  </conditionalFormatting>
  <conditionalFormatting sqref="N13:N16">
    <cfRule type="expression" dxfId="53" priority="39" stopIfTrue="1">
      <formula>$F$13&lt;$F$14</formula>
    </cfRule>
  </conditionalFormatting>
  <conditionalFormatting sqref="N13:N16">
    <cfRule type="expression" dxfId="52" priority="40" stopIfTrue="1">
      <formula>$E$13&lt;$E$16</formula>
    </cfRule>
  </conditionalFormatting>
  <conditionalFormatting sqref="N13:N16">
    <cfRule type="expression" dxfId="51" priority="41" stopIfTrue="1">
      <formula>$E$13&lt;$E$15</formula>
    </cfRule>
  </conditionalFormatting>
  <conditionalFormatting sqref="N13:N16">
    <cfRule type="expression" dxfId="50" priority="42" stopIfTrue="1">
      <formula>$E$13&lt;$E$14</formula>
    </cfRule>
  </conditionalFormatting>
  <conditionalFormatting sqref="N13:N16">
    <cfRule type="expression" dxfId="49" priority="43" stopIfTrue="1">
      <formula>$D$13&lt;$D$16</formula>
    </cfRule>
  </conditionalFormatting>
  <conditionalFormatting sqref="N13:N16">
    <cfRule type="expression" dxfId="48" priority="44" stopIfTrue="1">
      <formula>$D$13&lt;$D$15</formula>
    </cfRule>
  </conditionalFormatting>
  <conditionalFormatting sqref="N13:N16">
    <cfRule type="expression" dxfId="47" priority="45" stopIfTrue="1">
      <formula>$D$13&lt;$D$14</formula>
    </cfRule>
  </conditionalFormatting>
  <conditionalFormatting sqref="N13:N16">
    <cfRule type="expression" dxfId="46" priority="46" stopIfTrue="1">
      <formula>$C$13&lt;$C$16</formula>
    </cfRule>
  </conditionalFormatting>
  <conditionalFormatting sqref="N13:N16">
    <cfRule type="expression" dxfId="45" priority="47" stopIfTrue="1">
      <formula>$C$13&lt;$C$15</formula>
    </cfRule>
  </conditionalFormatting>
  <conditionalFormatting sqref="N13:N16">
    <cfRule type="expression" dxfId="44" priority="48" stopIfTrue="1">
      <formula>$C$13&lt;$C$14</formula>
    </cfRule>
  </conditionalFormatting>
  <conditionalFormatting sqref="N13:N16">
    <cfRule type="expression" dxfId="43" priority="49" stopIfTrue="1">
      <formula>$C$13&lt;SUM($C$14:$C$16)</formula>
    </cfRule>
  </conditionalFormatting>
  <conditionalFormatting sqref="N13:N16">
    <cfRule type="containsText" dxfId="42" priority="50" stopIfTrue="1" operator="containsText" text=".">
      <formula>NOT(ISERROR(SEARCH(("."),(N13))))</formula>
    </cfRule>
  </conditionalFormatting>
  <dataValidations count="2">
    <dataValidation type="decimal" operator="greaterThanOrEqual" allowBlank="1" showInputMessage="1" showErrorMessage="1" errorTitle="Неверный тип данных" error="Необходимо вводить положительное число в ячейку" sqref="C7:C46 D7:N12 D17:N46">
      <formula1>0</formula1>
    </dataValidation>
    <dataValidation type="decimal" operator="greaterThanOrEqual" allowBlank="1" showInputMessage="1" showErrorMessage="1" error="Необходимо вводить положительное число в ячейку" sqref="D13:N16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scale="57" firstPageNumber="0" fitToHeight="0" orientation="landscape" verticalDpi="300" r:id="rId1"/>
  <headerFooter>
    <oddHeader>&amp;C&amp;A</oddHeader>
    <oddFooter>&amp;CСтраница &amp;P</oddFooter>
  </headerFooter>
  <rowBreaks count="1" manualBreakCount="1">
    <brk id="3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I32"/>
  <sheetViews>
    <sheetView zoomScale="70" zoomScaleNormal="70" workbookViewId="0">
      <pane xSplit="2" ySplit="7" topLeftCell="C17" activePane="bottomRight" state="frozen"/>
      <selection activeCell="B32" sqref="B32"/>
      <selection pane="topRight" activeCell="B32" sqref="B32"/>
      <selection pane="bottomLeft" activeCell="B32" sqref="B32"/>
      <selection pane="bottomRight" activeCell="G29" sqref="G29:H29"/>
    </sheetView>
  </sheetViews>
  <sheetFormatPr defaultColWidth="11.5703125" defaultRowHeight="12.75"/>
  <cols>
    <col min="1" max="1" width="27.7109375" style="20" customWidth="1"/>
    <col min="2" max="2" width="7.28515625" style="20" customWidth="1"/>
    <col min="3" max="3" width="18.7109375" style="20" customWidth="1"/>
    <col min="4" max="4" width="21.28515625" style="20" customWidth="1"/>
    <col min="5" max="5" width="22.85546875" style="20" customWidth="1"/>
    <col min="6" max="6" width="21.28515625" style="20" customWidth="1"/>
    <col min="7" max="7" width="19.28515625" style="20" customWidth="1"/>
    <col min="8" max="8" width="24.28515625" style="20" customWidth="1"/>
    <col min="9" max="9" width="29.7109375" style="20" customWidth="1"/>
    <col min="10" max="16384" width="11.5703125" style="20"/>
  </cols>
  <sheetData>
    <row r="1" spans="1:9" ht="18">
      <c r="A1" s="162" t="s">
        <v>434</v>
      </c>
      <c r="B1" s="162"/>
      <c r="C1" s="162"/>
      <c r="D1" s="162"/>
      <c r="E1" s="162"/>
      <c r="F1" s="162"/>
      <c r="G1" s="162"/>
      <c r="H1" s="162"/>
      <c r="I1" s="162"/>
    </row>
    <row r="2" spans="1:9" ht="26.45" customHeight="1">
      <c r="A2" s="167"/>
      <c r="B2" s="167"/>
      <c r="C2" s="167"/>
      <c r="D2" s="167"/>
      <c r="E2" s="167"/>
      <c r="F2" s="167"/>
      <c r="G2" s="167"/>
      <c r="H2" s="167"/>
      <c r="I2" s="167"/>
    </row>
    <row r="3" spans="1:9" ht="12.75" customHeight="1">
      <c r="A3" s="159" t="s">
        <v>59</v>
      </c>
      <c r="B3" s="159" t="s">
        <v>416</v>
      </c>
      <c r="C3" s="159" t="s">
        <v>60</v>
      </c>
      <c r="D3" s="159"/>
      <c r="E3" s="159"/>
      <c r="F3" s="159"/>
      <c r="G3" s="159" t="s">
        <v>327</v>
      </c>
      <c r="H3" s="159" t="s">
        <v>328</v>
      </c>
      <c r="I3" s="159" t="s">
        <v>387</v>
      </c>
    </row>
    <row r="4" spans="1:9" ht="12.75" customHeight="1">
      <c r="A4" s="159"/>
      <c r="B4" s="159"/>
      <c r="C4" s="164" t="s">
        <v>10</v>
      </c>
      <c r="D4" s="159" t="s">
        <v>61</v>
      </c>
      <c r="E4" s="159"/>
      <c r="F4" s="159"/>
      <c r="G4" s="159"/>
      <c r="H4" s="159"/>
      <c r="I4" s="159"/>
    </row>
    <row r="5" spans="1:9" ht="45.6" customHeight="1">
      <c r="A5" s="159"/>
      <c r="B5" s="159"/>
      <c r="C5" s="159"/>
      <c r="D5" s="159" t="s">
        <v>326</v>
      </c>
      <c r="E5" s="159" t="s">
        <v>62</v>
      </c>
      <c r="F5" s="159"/>
      <c r="G5" s="159"/>
      <c r="H5" s="159"/>
      <c r="I5" s="159"/>
    </row>
    <row r="6" spans="1:9" ht="51">
      <c r="A6" s="159"/>
      <c r="B6" s="159"/>
      <c r="C6" s="159"/>
      <c r="D6" s="159"/>
      <c r="E6" s="68" t="s">
        <v>63</v>
      </c>
      <c r="F6" s="68" t="s">
        <v>64</v>
      </c>
      <c r="G6" s="159"/>
      <c r="H6" s="159"/>
      <c r="I6" s="159"/>
    </row>
    <row r="7" spans="1:9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  <c r="H7" s="67">
        <v>8</v>
      </c>
      <c r="I7" s="67">
        <v>9</v>
      </c>
    </row>
    <row r="8" spans="1:9" ht="25.5">
      <c r="A8" s="18" t="s">
        <v>388</v>
      </c>
      <c r="B8" s="67">
        <v>79</v>
      </c>
      <c r="C8" s="84">
        <f>SUM(C9:C16)</f>
        <v>41036.499999999993</v>
      </c>
      <c r="D8" s="84">
        <f t="shared" ref="D8:I8" si="0">SUM(D9:D16)</f>
        <v>0</v>
      </c>
      <c r="E8" s="84">
        <f t="shared" si="0"/>
        <v>25.9</v>
      </c>
      <c r="F8" s="84">
        <f t="shared" si="0"/>
        <v>41010.6</v>
      </c>
      <c r="G8" s="84">
        <f t="shared" si="0"/>
        <v>17.2</v>
      </c>
      <c r="H8" s="84">
        <f>SUM(H9:H16)</f>
        <v>41053.699999999997</v>
      </c>
      <c r="I8" s="84">
        <f t="shared" si="0"/>
        <v>41053.699999999997</v>
      </c>
    </row>
    <row r="9" spans="1:9" ht="38.25">
      <c r="A9" s="66" t="s">
        <v>389</v>
      </c>
      <c r="B9" s="67">
        <v>80</v>
      </c>
      <c r="C9" s="85">
        <f>SUM(D9:F9)</f>
        <v>1911.5</v>
      </c>
      <c r="D9" s="31"/>
      <c r="E9" s="31"/>
      <c r="F9" s="31">
        <v>1911.5</v>
      </c>
      <c r="G9" s="31"/>
      <c r="H9" s="85">
        <f t="shared" ref="H9:H16" si="1">SUM(G9,C9)</f>
        <v>1911.5</v>
      </c>
      <c r="I9" s="31">
        <v>1911.5</v>
      </c>
    </row>
    <row r="10" spans="1:9" ht="38.25">
      <c r="A10" s="86" t="s">
        <v>330</v>
      </c>
      <c r="B10" s="67">
        <v>81</v>
      </c>
      <c r="C10" s="85">
        <f>SUM(D10:F10)</f>
        <v>0</v>
      </c>
      <c r="D10" s="31"/>
      <c r="E10" s="31"/>
      <c r="F10" s="31"/>
      <c r="G10" s="31"/>
      <c r="H10" s="85">
        <f t="shared" si="1"/>
        <v>0</v>
      </c>
      <c r="I10" s="31"/>
    </row>
    <row r="11" spans="1:9" ht="32.450000000000003" customHeight="1">
      <c r="A11" s="66" t="s">
        <v>65</v>
      </c>
      <c r="B11" s="67">
        <v>82</v>
      </c>
      <c r="C11" s="85">
        <f t="shared" ref="C11:C16" si="2">SUM(D11:F11)</f>
        <v>634.20000000000005</v>
      </c>
      <c r="D11" s="31"/>
      <c r="E11" s="31">
        <v>12.2</v>
      </c>
      <c r="F11" s="31">
        <v>622</v>
      </c>
      <c r="G11" s="31">
        <v>17.2</v>
      </c>
      <c r="H11" s="85">
        <f t="shared" si="1"/>
        <v>651.40000000000009</v>
      </c>
      <c r="I11" s="31">
        <v>651.4</v>
      </c>
    </row>
    <row r="12" spans="1:9" ht="25.5">
      <c r="A12" s="66" t="s">
        <v>66</v>
      </c>
      <c r="B12" s="67">
        <v>83</v>
      </c>
      <c r="C12" s="85">
        <f t="shared" si="2"/>
        <v>0</v>
      </c>
      <c r="D12" s="31"/>
      <c r="E12" s="31"/>
      <c r="F12" s="31"/>
      <c r="G12" s="31"/>
      <c r="H12" s="85">
        <f t="shared" si="1"/>
        <v>0</v>
      </c>
      <c r="I12" s="31"/>
    </row>
    <row r="13" spans="1:9" ht="57" customHeight="1">
      <c r="A13" s="66" t="s">
        <v>414</v>
      </c>
      <c r="B13" s="67">
        <v>84</v>
      </c>
      <c r="C13" s="85">
        <f t="shared" si="2"/>
        <v>0</v>
      </c>
      <c r="D13" s="31"/>
      <c r="E13" s="31"/>
      <c r="F13" s="31"/>
      <c r="G13" s="31"/>
      <c r="H13" s="85">
        <f t="shared" si="1"/>
        <v>0</v>
      </c>
      <c r="I13" s="31"/>
    </row>
    <row r="14" spans="1:9" ht="43.9" customHeight="1">
      <c r="A14" s="66" t="s">
        <v>331</v>
      </c>
      <c r="B14" s="67">
        <v>85</v>
      </c>
      <c r="C14" s="85">
        <f t="shared" si="2"/>
        <v>36146.199999999997</v>
      </c>
      <c r="D14" s="31"/>
      <c r="E14" s="31">
        <v>13.7</v>
      </c>
      <c r="F14" s="31">
        <v>36132.5</v>
      </c>
      <c r="G14" s="31"/>
      <c r="H14" s="85">
        <f t="shared" si="1"/>
        <v>36146.199999999997</v>
      </c>
      <c r="I14" s="31">
        <v>36146.199999999997</v>
      </c>
    </row>
    <row r="15" spans="1:9" ht="25.5">
      <c r="A15" s="66" t="s">
        <v>240</v>
      </c>
      <c r="B15" s="67">
        <v>86</v>
      </c>
      <c r="C15" s="85">
        <f t="shared" si="2"/>
        <v>373.9</v>
      </c>
      <c r="D15" s="31"/>
      <c r="E15" s="31"/>
      <c r="F15" s="31">
        <v>373.9</v>
      </c>
      <c r="G15" s="31"/>
      <c r="H15" s="85">
        <f t="shared" si="1"/>
        <v>373.9</v>
      </c>
      <c r="I15" s="31">
        <v>373.9</v>
      </c>
    </row>
    <row r="16" spans="1:9" ht="17.45" customHeight="1">
      <c r="A16" s="66" t="s">
        <v>67</v>
      </c>
      <c r="B16" s="67">
        <v>87</v>
      </c>
      <c r="C16" s="85">
        <f t="shared" si="2"/>
        <v>1970.7</v>
      </c>
      <c r="D16" s="31"/>
      <c r="E16" s="31"/>
      <c r="F16" s="31">
        <v>1970.7</v>
      </c>
      <c r="G16" s="31"/>
      <c r="H16" s="85">
        <f t="shared" si="1"/>
        <v>1970.7</v>
      </c>
      <c r="I16" s="31">
        <v>1970.7</v>
      </c>
    </row>
    <row r="18" spans="1:9" ht="12.75" customHeight="1">
      <c r="A18" s="20" t="s">
        <v>68</v>
      </c>
      <c r="B18" s="160" t="s">
        <v>332</v>
      </c>
      <c r="C18" s="160"/>
      <c r="D18" s="160"/>
      <c r="E18" s="160"/>
    </row>
    <row r="19" spans="1:9">
      <c r="B19" s="160"/>
      <c r="C19" s="160"/>
      <c r="D19" s="160"/>
      <c r="E19" s="160"/>
    </row>
    <row r="20" spans="1:9" ht="12.6" customHeight="1">
      <c r="B20" s="160"/>
      <c r="C20" s="160"/>
      <c r="D20" s="160"/>
      <c r="E20" s="160"/>
      <c r="F20" s="83" t="s">
        <v>323</v>
      </c>
      <c r="G20" s="166">
        <v>297.5</v>
      </c>
      <c r="H20" s="166"/>
      <c r="I20" s="20" t="s">
        <v>69</v>
      </c>
    </row>
    <row r="21" spans="1:9">
      <c r="F21" s="83"/>
    </row>
    <row r="22" spans="1:9" ht="12.75" customHeight="1">
      <c r="B22" s="160" t="s">
        <v>333</v>
      </c>
      <c r="C22" s="160"/>
      <c r="D22" s="160"/>
      <c r="E22" s="160"/>
      <c r="F22" s="83"/>
    </row>
    <row r="23" spans="1:9" ht="12.75" customHeight="1">
      <c r="B23" s="160"/>
      <c r="C23" s="160"/>
      <c r="D23" s="160"/>
      <c r="E23" s="160"/>
      <c r="F23" s="83" t="s">
        <v>324</v>
      </c>
      <c r="G23" s="166">
        <v>0</v>
      </c>
      <c r="H23" s="166"/>
      <c r="I23" s="20" t="s">
        <v>69</v>
      </c>
    </row>
    <row r="24" spans="1:9">
      <c r="F24" s="83"/>
    </row>
    <row r="25" spans="1:9" ht="12.75" customHeight="1">
      <c r="B25" s="160" t="s">
        <v>334</v>
      </c>
      <c r="C25" s="160"/>
      <c r="D25" s="160"/>
      <c r="E25" s="160"/>
      <c r="F25" s="83"/>
    </row>
    <row r="26" spans="1:9" ht="12.75" customHeight="1">
      <c r="B26" s="160"/>
      <c r="C26" s="160"/>
      <c r="D26" s="160"/>
      <c r="E26" s="160"/>
      <c r="F26" s="83" t="s">
        <v>325</v>
      </c>
      <c r="G26" s="166">
        <v>6035.5</v>
      </c>
      <c r="H26" s="166"/>
      <c r="I26" s="20" t="s">
        <v>69</v>
      </c>
    </row>
    <row r="27" spans="1:9">
      <c r="F27" s="83"/>
    </row>
    <row r="28" spans="1:9" ht="12.75" customHeight="1">
      <c r="B28" s="160" t="s">
        <v>335</v>
      </c>
      <c r="C28" s="160"/>
      <c r="D28" s="160"/>
      <c r="E28" s="160"/>
      <c r="F28" s="83"/>
    </row>
    <row r="29" spans="1:9" ht="12.75" customHeight="1">
      <c r="B29" s="160"/>
      <c r="C29" s="160"/>
      <c r="D29" s="160"/>
      <c r="E29" s="160"/>
      <c r="F29" s="83" t="s">
        <v>329</v>
      </c>
      <c r="G29" s="166">
        <v>3194</v>
      </c>
      <c r="H29" s="166"/>
      <c r="I29" s="20" t="s">
        <v>69</v>
      </c>
    </row>
    <row r="30" spans="1:9">
      <c r="F30" s="83"/>
    </row>
    <row r="31" spans="1:9">
      <c r="B31" s="160" t="s">
        <v>336</v>
      </c>
      <c r="C31" s="160"/>
      <c r="D31" s="160"/>
      <c r="E31" s="160"/>
      <c r="F31" s="83"/>
    </row>
    <row r="32" spans="1:9">
      <c r="B32" s="160"/>
      <c r="C32" s="160"/>
      <c r="D32" s="160"/>
      <c r="E32" s="160"/>
      <c r="F32" s="83" t="s">
        <v>337</v>
      </c>
      <c r="G32" s="166">
        <v>0</v>
      </c>
      <c r="H32" s="166"/>
      <c r="I32" s="20" t="s">
        <v>69</v>
      </c>
    </row>
  </sheetData>
  <sheetProtection algorithmName="SHA-512" hashValue="/zAN5OkGRU2S89ZiqYk1IcpW5odWFLUfz7ZQF8iCEMZCk4JOz0jRTDXtqeQlo+YMk2u0Dw+ACzIHOZzEhDq1YA==" saltValue="9XXLdjGhQTfP482cUpoUrQ==" spinCount="100000" sheet="1" objects="1" scenarios="1" selectLockedCells="1"/>
  <mergeCells count="22">
    <mergeCell ref="B31:E32"/>
    <mergeCell ref="G32:H32"/>
    <mergeCell ref="A1:I1"/>
    <mergeCell ref="A2:I2"/>
    <mergeCell ref="A3:A6"/>
    <mergeCell ref="B3:B6"/>
    <mergeCell ref="C3:F3"/>
    <mergeCell ref="G3:G6"/>
    <mergeCell ref="H3:H6"/>
    <mergeCell ref="I3:I6"/>
    <mergeCell ref="C4:C6"/>
    <mergeCell ref="D4:F4"/>
    <mergeCell ref="D5:D6"/>
    <mergeCell ref="E5:F5"/>
    <mergeCell ref="B28:E29"/>
    <mergeCell ref="G29:H29"/>
    <mergeCell ref="B18:E20"/>
    <mergeCell ref="G20:H20"/>
    <mergeCell ref="B22:E23"/>
    <mergeCell ref="G23:H23"/>
    <mergeCell ref="B25:E26"/>
    <mergeCell ref="G26:H26"/>
  </mergeCells>
  <conditionalFormatting sqref="H8:I16">
    <cfRule type="expression" dxfId="41" priority="1">
      <formula>H8&lt;I8</formula>
    </cfRule>
    <cfRule type="expression" dxfId="40" priority="8" stopIfTrue="1">
      <formula>$I$8&gt;$H$8</formula>
    </cfRule>
  </conditionalFormatting>
  <conditionalFormatting sqref="I8 G26 G29 G32">
    <cfRule type="expression" dxfId="39" priority="7" stopIfTrue="1">
      <formula>SUM($G$29,$G$26,$G$32) &gt;$I$8</formula>
    </cfRule>
  </conditionalFormatting>
  <conditionalFormatting sqref="C8:F16">
    <cfRule type="expression" dxfId="38" priority="6" stopIfTrue="1">
      <formula>$C$8&lt;&gt;SUM($D$8:$F$8)</formula>
    </cfRule>
  </conditionalFormatting>
  <conditionalFormatting sqref="C8:I16">
    <cfRule type="containsText" dxfId="37" priority="2" operator="containsText" text=".">
      <formula>NOT(ISERROR(SEARCH(".",C8)))</formula>
    </cfRule>
    <cfRule type="expression" dxfId="36" priority="5" stopIfTrue="1">
      <formula>$C$8&lt;&gt;SUM($C$9:$C$16)</formula>
    </cfRule>
  </conditionalFormatting>
  <conditionalFormatting sqref="G20:H32">
    <cfRule type="containsText" dxfId="35" priority="3" operator="containsText" text=".">
      <formula>NOT(ISERROR(SEARCH(".",G20)))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" sqref="B8:I32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scale="68" firstPageNumber="0" fitToHeight="0" orientation="landscape" verticalDpi="300" r:id="rId1"/>
  <headerFooter>
    <oddHeader>&amp;C&amp;A</oddHeader>
    <oddFooter>&amp;CСтраница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W196"/>
  <sheetViews>
    <sheetView view="pageBreakPreview" zoomScale="70" zoomScaleNormal="80" zoomScaleSheetLayoutView="70" workbookViewId="0">
      <pane xSplit="2" ySplit="7" topLeftCell="C8" activePane="bottomRight" state="frozen"/>
      <selection activeCell="B32" sqref="B32"/>
      <selection pane="topRight" activeCell="B32" sqref="B32"/>
      <selection pane="bottomLeft" activeCell="B32" sqref="B32"/>
      <selection pane="bottomRight" activeCell="D191" sqref="D191"/>
    </sheetView>
  </sheetViews>
  <sheetFormatPr defaultColWidth="11.5703125" defaultRowHeight="12.75"/>
  <cols>
    <col min="1" max="1" width="30.5703125" style="2" customWidth="1"/>
    <col min="2" max="2" width="7" style="2" customWidth="1"/>
    <col min="3" max="3" width="13.42578125" style="2" customWidth="1"/>
    <col min="4" max="13" width="13.85546875" style="2" customWidth="1"/>
    <col min="14" max="16" width="16.28515625" style="2" customWidth="1"/>
    <col min="17" max="17" width="14.28515625" style="2" customWidth="1"/>
    <col min="18" max="18" width="14.5703125" style="55" hidden="1" customWidth="1"/>
    <col min="19" max="19" width="14.5703125" style="58" hidden="1" customWidth="1"/>
    <col min="20" max="20" width="14.5703125" style="36" customWidth="1"/>
    <col min="21" max="21" width="5.42578125" style="58" customWidth="1"/>
    <col min="22" max="22" width="6" style="56" customWidth="1"/>
    <col min="23" max="23" width="5.7109375" style="58" customWidth="1"/>
    <col min="24" max="16384" width="11.5703125" style="2"/>
  </cols>
  <sheetData>
    <row r="1" spans="1:23" ht="18">
      <c r="A1" s="162" t="s">
        <v>435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23" ht="13.5" thickBot="1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23" ht="24" customHeight="1" thickBot="1">
      <c r="A3" s="159" t="s">
        <v>70</v>
      </c>
      <c r="B3" s="168" t="s">
        <v>416</v>
      </c>
      <c r="C3" s="169" t="s">
        <v>413</v>
      </c>
      <c r="D3" s="170"/>
      <c r="E3" s="171"/>
      <c r="F3" s="171"/>
      <c r="G3" s="171"/>
      <c r="H3" s="171"/>
      <c r="I3" s="171"/>
      <c r="J3" s="171"/>
      <c r="K3" s="172"/>
      <c r="L3" s="181" t="s">
        <v>253</v>
      </c>
      <c r="M3" s="171"/>
      <c r="N3" s="172"/>
      <c r="O3" s="169" t="s">
        <v>423</v>
      </c>
      <c r="P3" s="171"/>
      <c r="Q3" s="172"/>
      <c r="R3" s="197" t="s">
        <v>279</v>
      </c>
      <c r="S3" s="192" t="s">
        <v>280</v>
      </c>
    </row>
    <row r="4" spans="1:23" ht="24" customHeight="1">
      <c r="A4" s="159"/>
      <c r="B4" s="168"/>
      <c r="C4" s="190" t="s">
        <v>10</v>
      </c>
      <c r="D4" s="182" t="s">
        <v>71</v>
      </c>
      <c r="E4" s="174" t="s">
        <v>241</v>
      </c>
      <c r="F4" s="164"/>
      <c r="G4" s="164"/>
      <c r="H4" s="173" t="s">
        <v>245</v>
      </c>
      <c r="I4" s="175"/>
      <c r="J4" s="175"/>
      <c r="K4" s="176"/>
      <c r="L4" s="177" t="s">
        <v>10</v>
      </c>
      <c r="M4" s="185" t="s">
        <v>242</v>
      </c>
      <c r="N4" s="186"/>
      <c r="O4" s="190" t="s">
        <v>10</v>
      </c>
      <c r="P4" s="193" t="s">
        <v>338</v>
      </c>
      <c r="Q4" s="194"/>
      <c r="R4" s="197"/>
      <c r="S4" s="192"/>
    </row>
    <row r="5" spans="1:23" ht="24" customHeight="1">
      <c r="A5" s="159"/>
      <c r="B5" s="168"/>
      <c r="C5" s="190"/>
      <c r="D5" s="183"/>
      <c r="E5" s="174" t="s">
        <v>10</v>
      </c>
      <c r="F5" s="173" t="s">
        <v>242</v>
      </c>
      <c r="G5" s="174"/>
      <c r="H5" s="164" t="s">
        <v>10</v>
      </c>
      <c r="I5" s="173" t="s">
        <v>242</v>
      </c>
      <c r="J5" s="175"/>
      <c r="K5" s="176"/>
      <c r="L5" s="178"/>
      <c r="M5" s="187"/>
      <c r="N5" s="188"/>
      <c r="O5" s="190"/>
      <c r="P5" s="195"/>
      <c r="Q5" s="196"/>
      <c r="R5" s="197"/>
      <c r="S5" s="192"/>
    </row>
    <row r="6" spans="1:23" ht="51" customHeight="1" thickBot="1">
      <c r="A6" s="159"/>
      <c r="B6" s="168"/>
      <c r="C6" s="191"/>
      <c r="D6" s="184"/>
      <c r="E6" s="189"/>
      <c r="F6" s="40" t="s">
        <v>243</v>
      </c>
      <c r="G6" s="40" t="s">
        <v>244</v>
      </c>
      <c r="H6" s="180"/>
      <c r="I6" s="40" t="s">
        <v>246</v>
      </c>
      <c r="J6" s="40" t="s">
        <v>247</v>
      </c>
      <c r="K6" s="41" t="s">
        <v>248</v>
      </c>
      <c r="L6" s="179"/>
      <c r="M6" s="42" t="s">
        <v>249</v>
      </c>
      <c r="N6" s="41" t="s">
        <v>250</v>
      </c>
      <c r="O6" s="191"/>
      <c r="P6" s="40" t="s">
        <v>251</v>
      </c>
      <c r="Q6" s="41" t="s">
        <v>252</v>
      </c>
      <c r="R6" s="197"/>
      <c r="S6" s="192"/>
    </row>
    <row r="7" spans="1:23">
      <c r="A7" s="16">
        <v>1</v>
      </c>
      <c r="B7" s="16"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  <c r="S7" s="37"/>
      <c r="T7" s="37"/>
      <c r="U7" s="37"/>
      <c r="V7" s="57"/>
      <c r="W7" s="37"/>
    </row>
    <row r="8" spans="1:23" ht="38.25" customHeight="1">
      <c r="A8" s="80" t="s">
        <v>436</v>
      </c>
      <c r="B8" s="82">
        <v>93</v>
      </c>
      <c r="C8" s="61">
        <f t="shared" ref="C8:Q8" si="0">SUM(C9:C119,C121:C152,C153,C156,C165,C189,C195)</f>
        <v>13636</v>
      </c>
      <c r="D8" s="61">
        <f t="shared" si="0"/>
        <v>5812</v>
      </c>
      <c r="E8" s="61">
        <f t="shared" si="0"/>
        <v>130</v>
      </c>
      <c r="F8" s="61">
        <f t="shared" si="0"/>
        <v>7</v>
      </c>
      <c r="G8" s="61">
        <f t="shared" si="0"/>
        <v>2</v>
      </c>
      <c r="H8" s="61">
        <f t="shared" si="0"/>
        <v>0</v>
      </c>
      <c r="I8" s="61">
        <f t="shared" si="0"/>
        <v>0</v>
      </c>
      <c r="J8" s="61">
        <f t="shared" si="0"/>
        <v>0</v>
      </c>
      <c r="K8" s="61">
        <f t="shared" si="0"/>
        <v>0</v>
      </c>
      <c r="L8" s="61">
        <f t="shared" si="0"/>
        <v>2</v>
      </c>
      <c r="M8" s="61">
        <f t="shared" si="0"/>
        <v>1</v>
      </c>
      <c r="N8" s="61">
        <f t="shared" si="0"/>
        <v>0</v>
      </c>
      <c r="O8" s="61">
        <f t="shared" si="0"/>
        <v>17</v>
      </c>
      <c r="P8" s="61">
        <f t="shared" si="0"/>
        <v>10</v>
      </c>
      <c r="Q8" s="61">
        <f t="shared" si="0"/>
        <v>6</v>
      </c>
      <c r="R8" s="56">
        <f>Раздел2!D8</f>
        <v>13957</v>
      </c>
      <c r="S8" s="59">
        <f>Раздел2!K8</f>
        <v>6196</v>
      </c>
      <c r="T8" s="56"/>
      <c r="U8" s="59"/>
      <c r="W8" s="59"/>
    </row>
    <row r="9" spans="1:23" ht="25.5">
      <c r="A9" s="81" t="s">
        <v>72</v>
      </c>
      <c r="B9" s="82">
        <v>94</v>
      </c>
      <c r="C9" s="32">
        <v>39</v>
      </c>
      <c r="D9" s="32"/>
      <c r="E9" s="49"/>
      <c r="F9" s="32"/>
      <c r="G9" s="32"/>
      <c r="H9" s="61">
        <f t="shared" ref="H9:H75" si="1">SUM(I9+J9+K9)</f>
        <v>0</v>
      </c>
      <c r="I9" s="32"/>
      <c r="J9" s="32"/>
      <c r="K9" s="32"/>
      <c r="L9" s="32"/>
      <c r="M9" s="32"/>
      <c r="N9" s="32"/>
      <c r="O9" s="49">
        <v>1</v>
      </c>
      <c r="P9" s="32">
        <v>1</v>
      </c>
      <c r="Q9" s="32"/>
      <c r="R9" s="56"/>
      <c r="S9" s="59"/>
      <c r="T9" s="56"/>
      <c r="U9" s="59"/>
    </row>
    <row r="10" spans="1:23">
      <c r="A10" s="81" t="s">
        <v>73</v>
      </c>
      <c r="B10" s="82">
        <v>95</v>
      </c>
      <c r="C10" s="32"/>
      <c r="D10" s="32"/>
      <c r="E10" s="49"/>
      <c r="F10" s="32"/>
      <c r="G10" s="32"/>
      <c r="H10" s="61">
        <f t="shared" si="1"/>
        <v>0</v>
      </c>
      <c r="I10" s="32"/>
      <c r="J10" s="32"/>
      <c r="K10" s="32"/>
      <c r="L10" s="32"/>
      <c r="M10" s="32"/>
      <c r="N10" s="32"/>
      <c r="O10" s="49"/>
      <c r="P10" s="32"/>
      <c r="Q10" s="32"/>
      <c r="R10" s="56"/>
      <c r="S10" s="59"/>
      <c r="T10" s="56"/>
      <c r="U10" s="59"/>
    </row>
    <row r="11" spans="1:23">
      <c r="A11" s="81" t="s">
        <v>74</v>
      </c>
      <c r="B11" s="82">
        <v>96</v>
      </c>
      <c r="C11" s="32"/>
      <c r="D11" s="32"/>
      <c r="E11" s="49"/>
      <c r="F11" s="32"/>
      <c r="G11" s="32"/>
      <c r="H11" s="61">
        <f t="shared" si="1"/>
        <v>0</v>
      </c>
      <c r="I11" s="32"/>
      <c r="J11" s="32"/>
      <c r="K11" s="32"/>
      <c r="L11" s="32"/>
      <c r="M11" s="32"/>
      <c r="N11" s="32"/>
      <c r="O11" s="49"/>
      <c r="P11" s="50"/>
      <c r="Q11" s="50"/>
      <c r="R11" s="56"/>
      <c r="S11" s="59"/>
      <c r="T11" s="56"/>
      <c r="U11" s="59"/>
    </row>
    <row r="12" spans="1:23">
      <c r="A12" s="81" t="s">
        <v>75</v>
      </c>
      <c r="B12" s="82">
        <v>97</v>
      </c>
      <c r="C12" s="32"/>
      <c r="D12" s="32"/>
      <c r="E12" s="49"/>
      <c r="F12" s="32"/>
      <c r="G12" s="32"/>
      <c r="H12" s="61">
        <f t="shared" si="1"/>
        <v>0</v>
      </c>
      <c r="I12" s="32"/>
      <c r="J12" s="32"/>
      <c r="K12" s="32"/>
      <c r="L12" s="32"/>
      <c r="M12" s="32"/>
      <c r="N12" s="32"/>
      <c r="O12" s="49"/>
      <c r="P12" s="32"/>
      <c r="Q12" s="32"/>
      <c r="R12" s="56"/>
      <c r="S12" s="59"/>
      <c r="T12" s="56"/>
      <c r="U12" s="59"/>
    </row>
    <row r="13" spans="1:23">
      <c r="A13" s="81" t="s">
        <v>76</v>
      </c>
      <c r="B13" s="82">
        <v>98</v>
      </c>
      <c r="C13" s="32"/>
      <c r="D13" s="32"/>
      <c r="E13" s="49"/>
      <c r="F13" s="32"/>
      <c r="G13" s="32"/>
      <c r="H13" s="61">
        <f t="shared" si="1"/>
        <v>0</v>
      </c>
      <c r="I13" s="32"/>
      <c r="J13" s="32"/>
      <c r="K13" s="32"/>
      <c r="L13" s="32"/>
      <c r="M13" s="32"/>
      <c r="N13" s="32"/>
      <c r="O13" s="49"/>
      <c r="P13" s="32"/>
      <c r="Q13" s="32"/>
      <c r="R13" s="56"/>
      <c r="S13" s="59"/>
      <c r="T13" s="56"/>
      <c r="U13" s="59"/>
    </row>
    <row r="14" spans="1:23">
      <c r="A14" s="81" t="s">
        <v>77</v>
      </c>
      <c r="B14" s="82">
        <v>99</v>
      </c>
      <c r="C14" s="32"/>
      <c r="D14" s="32"/>
      <c r="E14" s="49"/>
      <c r="F14" s="32"/>
      <c r="G14" s="32"/>
      <c r="H14" s="61">
        <f t="shared" si="1"/>
        <v>0</v>
      </c>
      <c r="I14" s="32"/>
      <c r="J14" s="32"/>
      <c r="K14" s="32"/>
      <c r="L14" s="32"/>
      <c r="M14" s="46"/>
      <c r="N14" s="46"/>
      <c r="O14" s="49"/>
      <c r="P14" s="32"/>
      <c r="Q14" s="32"/>
      <c r="R14" s="56"/>
      <c r="S14" s="59"/>
      <c r="T14" s="56"/>
      <c r="U14" s="59"/>
    </row>
    <row r="15" spans="1:23">
      <c r="A15" s="81" t="s">
        <v>254</v>
      </c>
      <c r="B15" s="82">
        <v>100</v>
      </c>
      <c r="C15" s="32"/>
      <c r="D15" s="32"/>
      <c r="E15" s="49"/>
      <c r="F15" s="32"/>
      <c r="G15" s="32"/>
      <c r="H15" s="61">
        <f t="shared" si="1"/>
        <v>0</v>
      </c>
      <c r="I15" s="32"/>
      <c r="J15" s="32"/>
      <c r="K15" s="32"/>
      <c r="L15" s="32"/>
      <c r="M15" s="32"/>
      <c r="N15" s="32"/>
      <c r="O15" s="49"/>
      <c r="P15" s="32"/>
      <c r="Q15" s="32"/>
      <c r="R15" s="56"/>
      <c r="S15" s="59"/>
      <c r="T15" s="56"/>
      <c r="U15" s="59"/>
    </row>
    <row r="16" spans="1:23">
      <c r="A16" s="81" t="s">
        <v>78</v>
      </c>
      <c r="B16" s="82">
        <v>101</v>
      </c>
      <c r="C16" s="32">
        <v>28</v>
      </c>
      <c r="D16" s="32">
        <v>15</v>
      </c>
      <c r="E16" s="49"/>
      <c r="F16" s="32"/>
      <c r="G16" s="32"/>
      <c r="H16" s="61">
        <f t="shared" si="1"/>
        <v>0</v>
      </c>
      <c r="I16" s="32"/>
      <c r="J16" s="32"/>
      <c r="K16" s="32"/>
      <c r="L16" s="32"/>
      <c r="M16" s="32"/>
      <c r="N16" s="32"/>
      <c r="O16" s="49"/>
      <c r="P16" s="32"/>
      <c r="Q16" s="32"/>
      <c r="R16" s="56"/>
      <c r="S16" s="59"/>
      <c r="T16" s="56"/>
      <c r="U16" s="59"/>
    </row>
    <row r="17" spans="1:21">
      <c r="A17" s="81" t="s">
        <v>79</v>
      </c>
      <c r="B17" s="82">
        <v>102</v>
      </c>
      <c r="C17" s="32">
        <v>1009</v>
      </c>
      <c r="D17" s="32">
        <v>394</v>
      </c>
      <c r="E17" s="49"/>
      <c r="F17" s="32"/>
      <c r="G17" s="32"/>
      <c r="H17" s="61">
        <f t="shared" si="1"/>
        <v>0</v>
      </c>
      <c r="I17" s="32"/>
      <c r="J17" s="32"/>
      <c r="K17" s="32"/>
      <c r="L17" s="32"/>
      <c r="M17" s="32"/>
      <c r="N17" s="32"/>
      <c r="O17" s="49">
        <v>1</v>
      </c>
      <c r="P17" s="32"/>
      <c r="Q17" s="32">
        <v>1</v>
      </c>
      <c r="R17" s="56"/>
      <c r="S17" s="59"/>
      <c r="T17" s="56"/>
      <c r="U17" s="59"/>
    </row>
    <row r="18" spans="1:21">
      <c r="A18" s="81" t="s">
        <v>80</v>
      </c>
      <c r="B18" s="82">
        <v>103</v>
      </c>
      <c r="C18" s="32"/>
      <c r="D18" s="32"/>
      <c r="E18" s="49"/>
      <c r="F18" s="32"/>
      <c r="G18" s="32"/>
      <c r="H18" s="61">
        <f t="shared" si="1"/>
        <v>0</v>
      </c>
      <c r="I18" s="32"/>
      <c r="J18" s="32"/>
      <c r="K18" s="32"/>
      <c r="L18" s="32"/>
      <c r="M18" s="32"/>
      <c r="N18" s="32"/>
      <c r="O18" s="49"/>
      <c r="P18" s="32"/>
      <c r="Q18" s="32"/>
      <c r="R18" s="56"/>
      <c r="S18" s="59"/>
      <c r="T18" s="56"/>
      <c r="U18" s="59"/>
    </row>
    <row r="19" spans="1:21">
      <c r="A19" s="81" t="s">
        <v>81</v>
      </c>
      <c r="B19" s="82">
        <v>104</v>
      </c>
      <c r="C19" s="32"/>
      <c r="D19" s="32"/>
      <c r="E19" s="49"/>
      <c r="F19" s="32"/>
      <c r="G19" s="32"/>
      <c r="H19" s="61">
        <f t="shared" si="1"/>
        <v>0</v>
      </c>
      <c r="I19" s="32"/>
      <c r="J19" s="32"/>
      <c r="K19" s="32"/>
      <c r="L19" s="32"/>
      <c r="M19" s="32"/>
      <c r="N19" s="32"/>
      <c r="O19" s="49"/>
      <c r="P19" s="32"/>
      <c r="Q19" s="32"/>
      <c r="R19" s="56"/>
      <c r="S19" s="59"/>
      <c r="T19" s="56"/>
      <c r="U19" s="59"/>
    </row>
    <row r="20" spans="1:21">
      <c r="A20" s="81" t="s">
        <v>82</v>
      </c>
      <c r="B20" s="82">
        <v>105</v>
      </c>
      <c r="C20" s="32"/>
      <c r="D20" s="32"/>
      <c r="E20" s="49"/>
      <c r="F20" s="32"/>
      <c r="G20" s="32"/>
      <c r="H20" s="61">
        <f t="shared" si="1"/>
        <v>0</v>
      </c>
      <c r="I20" s="32"/>
      <c r="J20" s="32"/>
      <c r="K20" s="32"/>
      <c r="L20" s="32"/>
      <c r="M20" s="32"/>
      <c r="N20" s="32"/>
      <c r="O20" s="49"/>
      <c r="P20" s="32"/>
      <c r="Q20" s="32"/>
      <c r="R20" s="56"/>
      <c r="S20" s="59"/>
      <c r="T20" s="56"/>
      <c r="U20" s="59"/>
    </row>
    <row r="21" spans="1:21">
      <c r="A21" s="81" t="s">
        <v>83</v>
      </c>
      <c r="B21" s="82">
        <v>106</v>
      </c>
      <c r="C21" s="32"/>
      <c r="D21" s="32"/>
      <c r="E21" s="49"/>
      <c r="F21" s="32"/>
      <c r="G21" s="32"/>
      <c r="H21" s="61">
        <f t="shared" si="1"/>
        <v>0</v>
      </c>
      <c r="I21" s="32"/>
      <c r="J21" s="32"/>
      <c r="K21" s="32"/>
      <c r="L21" s="32"/>
      <c r="M21" s="32"/>
      <c r="N21" s="32"/>
      <c r="O21" s="49"/>
      <c r="P21" s="32"/>
      <c r="Q21" s="32"/>
      <c r="R21" s="56"/>
      <c r="S21" s="59"/>
      <c r="T21" s="56"/>
      <c r="U21" s="59"/>
    </row>
    <row r="22" spans="1:21">
      <c r="A22" s="81" t="s">
        <v>84</v>
      </c>
      <c r="B22" s="82">
        <v>107</v>
      </c>
      <c r="C22" s="32"/>
      <c r="D22" s="32"/>
      <c r="E22" s="49"/>
      <c r="F22" s="32"/>
      <c r="G22" s="32"/>
      <c r="H22" s="61">
        <f t="shared" si="1"/>
        <v>0</v>
      </c>
      <c r="I22" s="32"/>
      <c r="J22" s="32"/>
      <c r="K22" s="32"/>
      <c r="L22" s="32"/>
      <c r="M22" s="32"/>
      <c r="N22" s="32"/>
      <c r="O22" s="49"/>
      <c r="P22" s="32"/>
      <c r="Q22" s="32"/>
      <c r="R22" s="56"/>
      <c r="S22" s="59"/>
      <c r="T22" s="56"/>
      <c r="U22" s="59"/>
    </row>
    <row r="23" spans="1:21">
      <c r="A23" s="81" t="s">
        <v>85</v>
      </c>
      <c r="B23" s="82">
        <v>108</v>
      </c>
      <c r="C23" s="32">
        <v>37</v>
      </c>
      <c r="D23" s="32">
        <v>5</v>
      </c>
      <c r="E23" s="49">
        <v>4</v>
      </c>
      <c r="F23" s="32"/>
      <c r="G23" s="32"/>
      <c r="H23" s="61">
        <f t="shared" si="1"/>
        <v>0</v>
      </c>
      <c r="I23" s="32"/>
      <c r="J23" s="32"/>
      <c r="K23" s="32"/>
      <c r="L23" s="32"/>
      <c r="M23" s="32"/>
      <c r="N23" s="32"/>
      <c r="O23" s="49">
        <v>1</v>
      </c>
      <c r="P23" s="32">
        <v>1</v>
      </c>
      <c r="Q23" s="32"/>
      <c r="R23" s="56"/>
      <c r="S23" s="59"/>
      <c r="T23" s="56"/>
      <c r="U23" s="59"/>
    </row>
    <row r="24" spans="1:21">
      <c r="A24" s="81" t="s">
        <v>86</v>
      </c>
      <c r="B24" s="82">
        <v>109</v>
      </c>
      <c r="C24" s="32"/>
      <c r="D24" s="32"/>
      <c r="E24" s="49"/>
      <c r="F24" s="32"/>
      <c r="G24" s="32"/>
      <c r="H24" s="61">
        <f t="shared" si="1"/>
        <v>0</v>
      </c>
      <c r="I24" s="32"/>
      <c r="J24" s="32"/>
      <c r="K24" s="32"/>
      <c r="L24" s="32"/>
      <c r="M24" s="32"/>
      <c r="N24" s="32"/>
      <c r="O24" s="49"/>
      <c r="P24" s="32"/>
      <c r="Q24" s="32"/>
      <c r="R24" s="56"/>
      <c r="S24" s="59"/>
      <c r="T24" s="56"/>
      <c r="U24" s="59"/>
    </row>
    <row r="25" spans="1:21">
      <c r="A25" s="81" t="s">
        <v>87</v>
      </c>
      <c r="B25" s="82">
        <v>110</v>
      </c>
      <c r="C25" s="32"/>
      <c r="D25" s="32"/>
      <c r="E25" s="49"/>
      <c r="F25" s="32"/>
      <c r="G25" s="32"/>
      <c r="H25" s="61">
        <f t="shared" si="1"/>
        <v>0</v>
      </c>
      <c r="I25" s="32"/>
      <c r="J25" s="32"/>
      <c r="K25" s="32"/>
      <c r="L25" s="32"/>
      <c r="M25" s="32"/>
      <c r="N25" s="32"/>
      <c r="O25" s="49"/>
      <c r="P25" s="32"/>
      <c r="Q25" s="32"/>
      <c r="R25" s="56"/>
      <c r="S25" s="59"/>
      <c r="T25" s="56"/>
      <c r="U25" s="59"/>
    </row>
    <row r="26" spans="1:21">
      <c r="A26" s="81" t="s">
        <v>88</v>
      </c>
      <c r="B26" s="82">
        <v>111</v>
      </c>
      <c r="C26" s="32"/>
      <c r="D26" s="32"/>
      <c r="E26" s="49"/>
      <c r="F26" s="32"/>
      <c r="G26" s="32"/>
      <c r="H26" s="61">
        <f t="shared" si="1"/>
        <v>0</v>
      </c>
      <c r="I26" s="32"/>
      <c r="J26" s="32"/>
      <c r="K26" s="32"/>
      <c r="L26" s="32"/>
      <c r="M26" s="32"/>
      <c r="N26" s="32"/>
      <c r="O26" s="49"/>
      <c r="P26" s="32"/>
      <c r="Q26" s="32"/>
      <c r="R26" s="56"/>
      <c r="S26" s="59"/>
      <c r="T26" s="56"/>
      <c r="U26" s="59"/>
    </row>
    <row r="27" spans="1:21">
      <c r="A27" s="81" t="s">
        <v>89</v>
      </c>
      <c r="B27" s="82">
        <v>112</v>
      </c>
      <c r="C27" s="32"/>
      <c r="D27" s="32"/>
      <c r="E27" s="49"/>
      <c r="F27" s="32"/>
      <c r="G27" s="32"/>
      <c r="H27" s="61">
        <f t="shared" si="1"/>
        <v>0</v>
      </c>
      <c r="I27" s="32"/>
      <c r="J27" s="32"/>
      <c r="K27" s="32"/>
      <c r="L27" s="32"/>
      <c r="M27" s="32"/>
      <c r="N27" s="32"/>
      <c r="O27" s="49"/>
      <c r="P27" s="32"/>
      <c r="Q27" s="32"/>
      <c r="R27" s="56"/>
      <c r="S27" s="59"/>
      <c r="T27" s="56"/>
      <c r="U27" s="59"/>
    </row>
    <row r="28" spans="1:21">
      <c r="A28" s="81" t="s">
        <v>90</v>
      </c>
      <c r="B28" s="82">
        <v>113</v>
      </c>
      <c r="C28" s="32"/>
      <c r="D28" s="32"/>
      <c r="E28" s="49"/>
      <c r="F28" s="32"/>
      <c r="G28" s="32"/>
      <c r="H28" s="61">
        <f t="shared" si="1"/>
        <v>0</v>
      </c>
      <c r="I28" s="32"/>
      <c r="J28" s="32"/>
      <c r="K28" s="32"/>
      <c r="L28" s="32"/>
      <c r="M28" s="32"/>
      <c r="N28" s="32"/>
      <c r="O28" s="49"/>
      <c r="P28" s="32"/>
      <c r="Q28" s="32"/>
      <c r="R28" s="56"/>
      <c r="S28" s="59"/>
      <c r="T28" s="56"/>
      <c r="U28" s="59"/>
    </row>
    <row r="29" spans="1:21">
      <c r="A29" s="81" t="s">
        <v>91</v>
      </c>
      <c r="B29" s="82">
        <v>114</v>
      </c>
      <c r="C29" s="32"/>
      <c r="D29" s="32"/>
      <c r="E29" s="49"/>
      <c r="F29" s="32"/>
      <c r="G29" s="32"/>
      <c r="H29" s="61">
        <f t="shared" si="1"/>
        <v>0</v>
      </c>
      <c r="I29" s="32"/>
      <c r="J29" s="32"/>
      <c r="K29" s="32"/>
      <c r="L29" s="32"/>
      <c r="M29" s="32"/>
      <c r="N29" s="32"/>
      <c r="O29" s="49"/>
      <c r="P29" s="32"/>
      <c r="Q29" s="32"/>
      <c r="R29" s="56"/>
      <c r="S29" s="59"/>
      <c r="T29" s="56"/>
      <c r="U29" s="59"/>
    </row>
    <row r="30" spans="1:21">
      <c r="A30" s="81" t="s">
        <v>92</v>
      </c>
      <c r="B30" s="82">
        <v>115</v>
      </c>
      <c r="C30" s="32"/>
      <c r="D30" s="32"/>
      <c r="E30" s="49"/>
      <c r="F30" s="32"/>
      <c r="G30" s="32"/>
      <c r="H30" s="61">
        <f t="shared" si="1"/>
        <v>0</v>
      </c>
      <c r="I30" s="32"/>
      <c r="J30" s="32"/>
      <c r="K30" s="32"/>
      <c r="L30" s="32"/>
      <c r="M30" s="32"/>
      <c r="N30" s="32"/>
      <c r="O30" s="49"/>
      <c r="P30" s="32"/>
      <c r="Q30" s="32"/>
      <c r="R30" s="56"/>
      <c r="S30" s="59"/>
      <c r="T30" s="56"/>
      <c r="U30" s="59"/>
    </row>
    <row r="31" spans="1:21">
      <c r="A31" s="81" t="s">
        <v>93</v>
      </c>
      <c r="B31" s="82">
        <v>116</v>
      </c>
      <c r="C31" s="32"/>
      <c r="D31" s="32"/>
      <c r="E31" s="49"/>
      <c r="F31" s="32"/>
      <c r="G31" s="32"/>
      <c r="H31" s="61">
        <f t="shared" si="1"/>
        <v>0</v>
      </c>
      <c r="I31" s="32"/>
      <c r="J31" s="32"/>
      <c r="K31" s="32"/>
      <c r="L31" s="32"/>
      <c r="M31" s="32"/>
      <c r="N31" s="32"/>
      <c r="O31" s="49"/>
      <c r="P31" s="32"/>
      <c r="Q31" s="32"/>
      <c r="R31" s="56"/>
      <c r="S31" s="59"/>
      <c r="T31" s="56"/>
      <c r="U31" s="59"/>
    </row>
    <row r="32" spans="1:21" ht="26.25" customHeight="1">
      <c r="A32" s="81" t="s">
        <v>339</v>
      </c>
      <c r="B32" s="82">
        <v>117</v>
      </c>
      <c r="C32" s="32"/>
      <c r="D32" s="32"/>
      <c r="E32" s="49"/>
      <c r="F32" s="32"/>
      <c r="G32" s="32"/>
      <c r="H32" s="61">
        <f t="shared" si="1"/>
        <v>0</v>
      </c>
      <c r="I32" s="32"/>
      <c r="J32" s="32"/>
      <c r="K32" s="32"/>
      <c r="L32" s="32"/>
      <c r="M32" s="32"/>
      <c r="N32" s="32"/>
      <c r="O32" s="49"/>
      <c r="P32" s="32"/>
      <c r="Q32" s="32"/>
      <c r="R32" s="56"/>
      <c r="S32" s="59"/>
      <c r="T32" s="56"/>
      <c r="U32" s="59"/>
    </row>
    <row r="33" spans="1:21">
      <c r="A33" s="81" t="s">
        <v>94</v>
      </c>
      <c r="B33" s="82">
        <v>118</v>
      </c>
      <c r="C33" s="32">
        <v>1510</v>
      </c>
      <c r="D33" s="32">
        <v>548</v>
      </c>
      <c r="E33" s="49">
        <v>12</v>
      </c>
      <c r="F33" s="32"/>
      <c r="G33" s="32"/>
      <c r="H33" s="61">
        <f t="shared" si="1"/>
        <v>0</v>
      </c>
      <c r="I33" s="32"/>
      <c r="J33" s="32"/>
      <c r="K33" s="32"/>
      <c r="L33" s="32"/>
      <c r="M33" s="32"/>
      <c r="N33" s="32"/>
      <c r="O33" s="49">
        <v>1</v>
      </c>
      <c r="P33" s="32">
        <v>1</v>
      </c>
      <c r="Q33" s="32"/>
      <c r="R33" s="56"/>
      <c r="S33" s="59"/>
      <c r="T33" s="56"/>
      <c r="U33" s="59"/>
    </row>
    <row r="34" spans="1:21">
      <c r="A34" s="81" t="s">
        <v>95</v>
      </c>
      <c r="B34" s="82">
        <v>119</v>
      </c>
      <c r="C34" s="32"/>
      <c r="D34" s="32"/>
      <c r="E34" s="49"/>
      <c r="F34" s="32"/>
      <c r="G34" s="32"/>
      <c r="H34" s="61">
        <f t="shared" si="1"/>
        <v>0</v>
      </c>
      <c r="I34" s="32"/>
      <c r="J34" s="32"/>
      <c r="K34" s="32"/>
      <c r="L34" s="32"/>
      <c r="M34" s="32"/>
      <c r="N34" s="32"/>
      <c r="O34" s="49"/>
      <c r="P34" s="32"/>
      <c r="Q34" s="32"/>
      <c r="R34" s="56"/>
      <c r="S34" s="59"/>
      <c r="T34" s="56"/>
      <c r="U34" s="59"/>
    </row>
    <row r="35" spans="1:21">
      <c r="A35" s="81" t="s">
        <v>96</v>
      </c>
      <c r="B35" s="82">
        <v>120</v>
      </c>
      <c r="C35" s="32"/>
      <c r="D35" s="32"/>
      <c r="E35" s="49"/>
      <c r="F35" s="32"/>
      <c r="G35" s="32"/>
      <c r="H35" s="61">
        <f t="shared" si="1"/>
        <v>0</v>
      </c>
      <c r="I35" s="32"/>
      <c r="J35" s="32"/>
      <c r="K35" s="32"/>
      <c r="L35" s="32"/>
      <c r="M35" s="32"/>
      <c r="N35" s="32"/>
      <c r="O35" s="49"/>
      <c r="P35" s="32"/>
      <c r="Q35" s="32"/>
      <c r="R35" s="56"/>
      <c r="S35" s="59"/>
      <c r="T35" s="56"/>
      <c r="U35" s="59"/>
    </row>
    <row r="36" spans="1:21">
      <c r="A36" s="81" t="s">
        <v>97</v>
      </c>
      <c r="B36" s="82">
        <v>121</v>
      </c>
      <c r="C36" s="32"/>
      <c r="D36" s="32"/>
      <c r="E36" s="49"/>
      <c r="F36" s="32"/>
      <c r="G36" s="32"/>
      <c r="H36" s="61">
        <f t="shared" si="1"/>
        <v>0</v>
      </c>
      <c r="I36" s="32"/>
      <c r="J36" s="32"/>
      <c r="K36" s="32"/>
      <c r="L36" s="32"/>
      <c r="M36" s="32"/>
      <c r="N36" s="32"/>
      <c r="O36" s="49"/>
      <c r="P36" s="32"/>
      <c r="Q36" s="32"/>
      <c r="R36" s="56"/>
      <c r="S36" s="59"/>
      <c r="T36" s="56"/>
      <c r="U36" s="59"/>
    </row>
    <row r="37" spans="1:21">
      <c r="A37" s="81" t="s">
        <v>98</v>
      </c>
      <c r="B37" s="82">
        <v>122</v>
      </c>
      <c r="C37" s="32"/>
      <c r="D37" s="32"/>
      <c r="E37" s="49"/>
      <c r="F37" s="32"/>
      <c r="G37" s="32"/>
      <c r="H37" s="61">
        <f t="shared" si="1"/>
        <v>0</v>
      </c>
      <c r="I37" s="32"/>
      <c r="J37" s="32"/>
      <c r="K37" s="32"/>
      <c r="L37" s="32"/>
      <c r="M37" s="32"/>
      <c r="N37" s="32"/>
      <c r="O37" s="49"/>
      <c r="P37" s="32"/>
      <c r="Q37" s="32"/>
      <c r="R37" s="56"/>
      <c r="S37" s="59"/>
      <c r="T37" s="56"/>
      <c r="U37" s="59"/>
    </row>
    <row r="38" spans="1:21">
      <c r="A38" s="81" t="s">
        <v>99</v>
      </c>
      <c r="B38" s="82">
        <v>123</v>
      </c>
      <c r="C38" s="32"/>
      <c r="D38" s="32"/>
      <c r="E38" s="49"/>
      <c r="F38" s="32"/>
      <c r="G38" s="32"/>
      <c r="H38" s="61">
        <f t="shared" si="1"/>
        <v>0</v>
      </c>
      <c r="I38" s="32"/>
      <c r="J38" s="32"/>
      <c r="K38" s="32"/>
      <c r="L38" s="32"/>
      <c r="M38" s="32"/>
      <c r="N38" s="32"/>
      <c r="O38" s="49"/>
      <c r="P38" s="32"/>
      <c r="Q38" s="32"/>
      <c r="R38" s="56"/>
      <c r="S38" s="59"/>
      <c r="T38" s="56"/>
      <c r="U38" s="59"/>
    </row>
    <row r="39" spans="1:21">
      <c r="A39" s="81" t="s">
        <v>100</v>
      </c>
      <c r="B39" s="82">
        <v>124</v>
      </c>
      <c r="C39" s="32"/>
      <c r="D39" s="32"/>
      <c r="E39" s="49"/>
      <c r="F39" s="32"/>
      <c r="G39" s="32"/>
      <c r="H39" s="61">
        <f t="shared" si="1"/>
        <v>0</v>
      </c>
      <c r="I39" s="32"/>
      <c r="J39" s="32"/>
      <c r="K39" s="32"/>
      <c r="L39" s="32"/>
      <c r="M39" s="32"/>
      <c r="N39" s="32"/>
      <c r="O39" s="49"/>
      <c r="P39" s="32"/>
      <c r="Q39" s="32"/>
      <c r="R39" s="56"/>
      <c r="S39" s="59"/>
      <c r="T39" s="56"/>
      <c r="U39" s="59"/>
    </row>
    <row r="40" spans="1:21">
      <c r="A40" s="81" t="s">
        <v>340</v>
      </c>
      <c r="B40" s="82">
        <v>125</v>
      </c>
      <c r="C40" s="32"/>
      <c r="D40" s="32"/>
      <c r="E40" s="49"/>
      <c r="F40" s="32"/>
      <c r="G40" s="32"/>
      <c r="H40" s="61">
        <f>SUM(I40+J40+K40)</f>
        <v>0</v>
      </c>
      <c r="I40" s="32"/>
      <c r="J40" s="32"/>
      <c r="K40" s="32"/>
      <c r="L40" s="32"/>
      <c r="M40" s="32"/>
      <c r="N40" s="32"/>
      <c r="O40" s="49"/>
      <c r="P40" s="32"/>
      <c r="Q40" s="32"/>
      <c r="R40" s="56"/>
      <c r="S40" s="59"/>
      <c r="T40" s="56"/>
      <c r="U40" s="59"/>
    </row>
    <row r="41" spans="1:21">
      <c r="A41" s="81" t="s">
        <v>101</v>
      </c>
      <c r="B41" s="82">
        <v>126</v>
      </c>
      <c r="C41" s="32"/>
      <c r="D41" s="32"/>
      <c r="E41" s="49"/>
      <c r="F41" s="32"/>
      <c r="G41" s="32"/>
      <c r="H41" s="61">
        <f t="shared" si="1"/>
        <v>0</v>
      </c>
      <c r="I41" s="32"/>
      <c r="J41" s="32"/>
      <c r="K41" s="32"/>
      <c r="L41" s="32"/>
      <c r="M41" s="32"/>
      <c r="N41" s="32"/>
      <c r="O41" s="49"/>
      <c r="P41" s="32"/>
      <c r="Q41" s="32"/>
      <c r="R41" s="56"/>
      <c r="S41" s="59"/>
      <c r="T41" s="56"/>
      <c r="U41" s="59"/>
    </row>
    <row r="42" spans="1:21">
      <c r="A42" s="81" t="s">
        <v>102</v>
      </c>
      <c r="B42" s="82">
        <v>127</v>
      </c>
      <c r="C42" s="32"/>
      <c r="D42" s="32"/>
      <c r="E42" s="49"/>
      <c r="F42" s="32"/>
      <c r="G42" s="32"/>
      <c r="H42" s="61">
        <f t="shared" si="1"/>
        <v>0</v>
      </c>
      <c r="I42" s="32"/>
      <c r="J42" s="32"/>
      <c r="K42" s="32"/>
      <c r="L42" s="32"/>
      <c r="M42" s="32"/>
      <c r="N42" s="32"/>
      <c r="O42" s="49"/>
      <c r="P42" s="32"/>
      <c r="Q42" s="32"/>
      <c r="R42" s="56"/>
      <c r="S42" s="59"/>
      <c r="T42" s="56"/>
      <c r="U42" s="59"/>
    </row>
    <row r="43" spans="1:21">
      <c r="A43" s="81" t="s">
        <v>103</v>
      </c>
      <c r="B43" s="82">
        <v>128</v>
      </c>
      <c r="C43" s="32"/>
      <c r="D43" s="32"/>
      <c r="E43" s="49"/>
      <c r="F43" s="32"/>
      <c r="G43" s="32"/>
      <c r="H43" s="61">
        <f t="shared" si="1"/>
        <v>0</v>
      </c>
      <c r="I43" s="32"/>
      <c r="J43" s="32"/>
      <c r="K43" s="32"/>
      <c r="L43" s="32"/>
      <c r="M43" s="32"/>
      <c r="N43" s="32"/>
      <c r="O43" s="49"/>
      <c r="P43" s="32"/>
      <c r="Q43" s="32"/>
      <c r="R43" s="56"/>
      <c r="S43" s="59"/>
      <c r="T43" s="56"/>
      <c r="U43" s="59"/>
    </row>
    <row r="44" spans="1:21">
      <c r="A44" s="81" t="s">
        <v>104</v>
      </c>
      <c r="B44" s="82">
        <v>129</v>
      </c>
      <c r="C44" s="32"/>
      <c r="D44" s="32"/>
      <c r="E44" s="49"/>
      <c r="F44" s="32"/>
      <c r="G44" s="32"/>
      <c r="H44" s="61">
        <f t="shared" si="1"/>
        <v>0</v>
      </c>
      <c r="I44" s="32"/>
      <c r="J44" s="32"/>
      <c r="K44" s="32"/>
      <c r="L44" s="32"/>
      <c r="M44" s="32"/>
      <c r="N44" s="32"/>
      <c r="O44" s="49"/>
      <c r="P44" s="32"/>
      <c r="Q44" s="32"/>
      <c r="R44" s="56"/>
      <c r="S44" s="59"/>
      <c r="T44" s="56"/>
      <c r="U44" s="59"/>
    </row>
    <row r="45" spans="1:21">
      <c r="A45" s="81" t="s">
        <v>105</v>
      </c>
      <c r="B45" s="82">
        <v>130</v>
      </c>
      <c r="C45" s="32"/>
      <c r="D45" s="32"/>
      <c r="E45" s="49"/>
      <c r="F45" s="32"/>
      <c r="G45" s="32"/>
      <c r="H45" s="61">
        <f t="shared" si="1"/>
        <v>0</v>
      </c>
      <c r="I45" s="32"/>
      <c r="J45" s="32"/>
      <c r="K45" s="32"/>
      <c r="L45" s="32"/>
      <c r="M45" s="32"/>
      <c r="N45" s="32"/>
      <c r="O45" s="49"/>
      <c r="P45" s="32"/>
      <c r="Q45" s="32"/>
      <c r="R45" s="56"/>
      <c r="S45" s="59"/>
      <c r="T45" s="56"/>
      <c r="U45" s="59"/>
    </row>
    <row r="46" spans="1:21">
      <c r="A46" s="81" t="s">
        <v>106</v>
      </c>
      <c r="B46" s="82">
        <v>131</v>
      </c>
      <c r="C46" s="32">
        <v>15</v>
      </c>
      <c r="D46" s="32"/>
      <c r="E46" s="49"/>
      <c r="F46" s="32"/>
      <c r="G46" s="32"/>
      <c r="H46" s="61">
        <f t="shared" si="1"/>
        <v>0</v>
      </c>
      <c r="I46" s="32"/>
      <c r="J46" s="32"/>
      <c r="K46" s="32"/>
      <c r="L46" s="32"/>
      <c r="M46" s="32"/>
      <c r="N46" s="32"/>
      <c r="O46" s="49"/>
      <c r="P46" s="32"/>
      <c r="Q46" s="32"/>
      <c r="R46" s="56"/>
      <c r="S46" s="59"/>
      <c r="T46" s="56"/>
      <c r="U46" s="59"/>
    </row>
    <row r="47" spans="1:21">
      <c r="A47" s="81" t="s">
        <v>107</v>
      </c>
      <c r="B47" s="82">
        <v>132</v>
      </c>
      <c r="C47" s="32"/>
      <c r="D47" s="32"/>
      <c r="E47" s="49"/>
      <c r="F47" s="32"/>
      <c r="G47" s="32"/>
      <c r="H47" s="61">
        <f t="shared" si="1"/>
        <v>0</v>
      </c>
      <c r="I47" s="32"/>
      <c r="J47" s="32"/>
      <c r="K47" s="32"/>
      <c r="L47" s="32"/>
      <c r="M47" s="32"/>
      <c r="N47" s="32"/>
      <c r="O47" s="49"/>
      <c r="P47" s="32"/>
      <c r="Q47" s="32"/>
      <c r="R47" s="56"/>
      <c r="S47" s="59"/>
      <c r="T47" s="56"/>
      <c r="U47" s="59"/>
    </row>
    <row r="48" spans="1:21">
      <c r="A48" s="81" t="s">
        <v>108</v>
      </c>
      <c r="B48" s="82">
        <v>133</v>
      </c>
      <c r="C48" s="32"/>
      <c r="D48" s="32"/>
      <c r="E48" s="49"/>
      <c r="F48" s="32"/>
      <c r="G48" s="32"/>
      <c r="H48" s="61">
        <f t="shared" si="1"/>
        <v>0</v>
      </c>
      <c r="I48" s="32"/>
      <c r="J48" s="32"/>
      <c r="K48" s="32"/>
      <c r="L48" s="32"/>
      <c r="M48" s="32"/>
      <c r="N48" s="32"/>
      <c r="O48" s="49"/>
      <c r="P48" s="32"/>
      <c r="Q48" s="32"/>
      <c r="R48" s="56"/>
      <c r="S48" s="59"/>
      <c r="T48" s="56"/>
      <c r="U48" s="59"/>
    </row>
    <row r="49" spans="1:21">
      <c r="A49" s="81" t="s">
        <v>109</v>
      </c>
      <c r="B49" s="82">
        <v>134</v>
      </c>
      <c r="C49" s="32"/>
      <c r="D49" s="32"/>
      <c r="E49" s="49"/>
      <c r="F49" s="32"/>
      <c r="G49" s="32"/>
      <c r="H49" s="61">
        <f t="shared" si="1"/>
        <v>0</v>
      </c>
      <c r="I49" s="32"/>
      <c r="J49" s="32"/>
      <c r="K49" s="32"/>
      <c r="L49" s="32"/>
      <c r="M49" s="32"/>
      <c r="N49" s="32"/>
      <c r="O49" s="49"/>
      <c r="P49" s="32"/>
      <c r="Q49" s="32"/>
      <c r="R49" s="56"/>
      <c r="S49" s="59"/>
      <c r="T49" s="56"/>
      <c r="U49" s="59"/>
    </row>
    <row r="50" spans="1:21">
      <c r="A50" s="81" t="s">
        <v>111</v>
      </c>
      <c r="B50" s="82">
        <v>135</v>
      </c>
      <c r="C50" s="32"/>
      <c r="D50" s="32"/>
      <c r="E50" s="49"/>
      <c r="F50" s="32"/>
      <c r="G50" s="32"/>
      <c r="H50" s="61">
        <f t="shared" si="1"/>
        <v>0</v>
      </c>
      <c r="I50" s="32"/>
      <c r="J50" s="32"/>
      <c r="K50" s="32"/>
      <c r="L50" s="32"/>
      <c r="M50" s="32"/>
      <c r="N50" s="32"/>
      <c r="O50" s="49"/>
      <c r="P50" s="32"/>
      <c r="Q50" s="32"/>
      <c r="R50" s="56"/>
      <c r="S50" s="59"/>
      <c r="T50" s="56"/>
      <c r="U50" s="59"/>
    </row>
    <row r="51" spans="1:21">
      <c r="A51" s="81" t="s">
        <v>112</v>
      </c>
      <c r="B51" s="82">
        <v>136</v>
      </c>
      <c r="C51" s="32"/>
      <c r="D51" s="32"/>
      <c r="E51" s="49"/>
      <c r="F51" s="32"/>
      <c r="G51" s="32"/>
      <c r="H51" s="61">
        <f t="shared" si="1"/>
        <v>0</v>
      </c>
      <c r="I51" s="32"/>
      <c r="J51" s="32"/>
      <c r="K51" s="32"/>
      <c r="L51" s="32"/>
      <c r="M51" s="32"/>
      <c r="N51" s="32"/>
      <c r="O51" s="49"/>
      <c r="P51" s="32"/>
      <c r="Q51" s="32"/>
      <c r="R51" s="56"/>
      <c r="S51" s="59"/>
      <c r="T51" s="56"/>
      <c r="U51" s="59"/>
    </row>
    <row r="52" spans="1:21">
      <c r="A52" s="81" t="s">
        <v>113</v>
      </c>
      <c r="B52" s="82">
        <v>137</v>
      </c>
      <c r="C52" s="32"/>
      <c r="D52" s="32"/>
      <c r="E52" s="49"/>
      <c r="F52" s="32"/>
      <c r="G52" s="32"/>
      <c r="H52" s="61">
        <f t="shared" si="1"/>
        <v>0</v>
      </c>
      <c r="I52" s="32"/>
      <c r="J52" s="32"/>
      <c r="K52" s="32"/>
      <c r="L52" s="32"/>
      <c r="M52" s="32"/>
      <c r="N52" s="32"/>
      <c r="O52" s="49"/>
      <c r="P52" s="32"/>
      <c r="Q52" s="32"/>
      <c r="R52" s="56"/>
      <c r="S52" s="59"/>
      <c r="T52" s="56"/>
      <c r="U52" s="59"/>
    </row>
    <row r="53" spans="1:21">
      <c r="A53" s="81" t="s">
        <v>114</v>
      </c>
      <c r="B53" s="82">
        <v>138</v>
      </c>
      <c r="C53" s="32"/>
      <c r="D53" s="32"/>
      <c r="E53" s="49"/>
      <c r="F53" s="32"/>
      <c r="G53" s="32"/>
      <c r="H53" s="61">
        <f t="shared" si="1"/>
        <v>0</v>
      </c>
      <c r="I53" s="32"/>
      <c r="J53" s="32"/>
      <c r="K53" s="32"/>
      <c r="L53" s="32"/>
      <c r="M53" s="32"/>
      <c r="N53" s="32"/>
      <c r="O53" s="49"/>
      <c r="P53" s="32"/>
      <c r="Q53" s="32"/>
      <c r="R53" s="56"/>
      <c r="S53" s="59"/>
      <c r="T53" s="56"/>
      <c r="U53" s="59"/>
    </row>
    <row r="54" spans="1:21">
      <c r="A54" s="81" t="s">
        <v>115</v>
      </c>
      <c r="B54" s="82">
        <v>139</v>
      </c>
      <c r="C54" s="32"/>
      <c r="D54" s="32"/>
      <c r="E54" s="49"/>
      <c r="F54" s="32"/>
      <c r="G54" s="32"/>
      <c r="H54" s="61">
        <f t="shared" si="1"/>
        <v>0</v>
      </c>
      <c r="I54" s="32"/>
      <c r="J54" s="32"/>
      <c r="K54" s="32"/>
      <c r="L54" s="32"/>
      <c r="M54" s="32"/>
      <c r="N54" s="32"/>
      <c r="O54" s="49"/>
      <c r="P54" s="32"/>
      <c r="Q54" s="32"/>
      <c r="R54" s="56"/>
      <c r="S54" s="59"/>
      <c r="T54" s="56"/>
      <c r="U54" s="59"/>
    </row>
    <row r="55" spans="1:21">
      <c r="A55" s="81" t="s">
        <v>116</v>
      </c>
      <c r="B55" s="82">
        <v>140</v>
      </c>
      <c r="C55" s="32"/>
      <c r="D55" s="32"/>
      <c r="E55" s="49"/>
      <c r="F55" s="32"/>
      <c r="G55" s="32"/>
      <c r="H55" s="61">
        <f t="shared" si="1"/>
        <v>0</v>
      </c>
      <c r="I55" s="32"/>
      <c r="J55" s="32"/>
      <c r="K55" s="32"/>
      <c r="L55" s="32"/>
      <c r="M55" s="32"/>
      <c r="N55" s="32"/>
      <c r="O55" s="49"/>
      <c r="P55" s="32"/>
      <c r="Q55" s="32"/>
      <c r="R55" s="56"/>
      <c r="S55" s="59"/>
      <c r="T55" s="56"/>
      <c r="U55" s="59"/>
    </row>
    <row r="56" spans="1:21">
      <c r="A56" s="81" t="s">
        <v>341</v>
      </c>
      <c r="B56" s="82">
        <v>141</v>
      </c>
      <c r="C56" s="32"/>
      <c r="D56" s="32"/>
      <c r="E56" s="49"/>
      <c r="F56" s="32"/>
      <c r="G56" s="32"/>
      <c r="H56" s="61">
        <f t="shared" ref="H56" si="2">SUM(I56+J56+K56)</f>
        <v>0</v>
      </c>
      <c r="I56" s="32"/>
      <c r="J56" s="32"/>
      <c r="K56" s="32"/>
      <c r="L56" s="32"/>
      <c r="M56" s="32"/>
      <c r="N56" s="32"/>
      <c r="O56" s="49"/>
      <c r="P56" s="32"/>
      <c r="Q56" s="32"/>
      <c r="R56" s="56"/>
      <c r="S56" s="59"/>
      <c r="T56" s="56"/>
      <c r="U56" s="59"/>
    </row>
    <row r="57" spans="1:21">
      <c r="A57" s="81" t="s">
        <v>117</v>
      </c>
      <c r="B57" s="82">
        <v>142</v>
      </c>
      <c r="C57" s="32"/>
      <c r="D57" s="32"/>
      <c r="E57" s="49"/>
      <c r="F57" s="32"/>
      <c r="G57" s="32"/>
      <c r="H57" s="61">
        <f t="shared" si="1"/>
        <v>0</v>
      </c>
      <c r="I57" s="32"/>
      <c r="J57" s="32"/>
      <c r="K57" s="32"/>
      <c r="L57" s="32"/>
      <c r="M57" s="32"/>
      <c r="N57" s="32"/>
      <c r="O57" s="49"/>
      <c r="P57" s="32"/>
      <c r="Q57" s="32"/>
      <c r="R57" s="56"/>
      <c r="S57" s="59"/>
      <c r="T57" s="56"/>
      <c r="U57" s="59"/>
    </row>
    <row r="58" spans="1:21">
      <c r="A58" s="81" t="s">
        <v>118</v>
      </c>
      <c r="B58" s="82">
        <v>143</v>
      </c>
      <c r="C58" s="32"/>
      <c r="D58" s="32"/>
      <c r="E58" s="49"/>
      <c r="F58" s="32"/>
      <c r="G58" s="32"/>
      <c r="H58" s="61">
        <f t="shared" si="1"/>
        <v>0</v>
      </c>
      <c r="I58" s="32"/>
      <c r="J58" s="32"/>
      <c r="K58" s="32"/>
      <c r="L58" s="32"/>
      <c r="M58" s="32"/>
      <c r="N58" s="32"/>
      <c r="O58" s="49"/>
      <c r="P58" s="32"/>
      <c r="Q58" s="32"/>
      <c r="R58" s="56"/>
      <c r="S58" s="59"/>
      <c r="T58" s="56"/>
      <c r="U58" s="59"/>
    </row>
    <row r="59" spans="1:21">
      <c r="A59" s="81" t="s">
        <v>119</v>
      </c>
      <c r="B59" s="82">
        <v>144</v>
      </c>
      <c r="C59" s="32"/>
      <c r="D59" s="32"/>
      <c r="E59" s="49"/>
      <c r="F59" s="32"/>
      <c r="G59" s="32"/>
      <c r="H59" s="61">
        <f t="shared" si="1"/>
        <v>0</v>
      </c>
      <c r="I59" s="32"/>
      <c r="J59" s="32"/>
      <c r="K59" s="32"/>
      <c r="L59" s="32"/>
      <c r="M59" s="32"/>
      <c r="N59" s="32"/>
      <c r="O59" s="49"/>
      <c r="P59" s="32"/>
      <c r="Q59" s="32"/>
      <c r="R59" s="56"/>
      <c r="S59" s="59"/>
      <c r="T59" s="56"/>
      <c r="U59" s="59"/>
    </row>
    <row r="60" spans="1:21">
      <c r="A60" s="81" t="s">
        <v>120</v>
      </c>
      <c r="B60" s="82">
        <v>145</v>
      </c>
      <c r="C60" s="32"/>
      <c r="D60" s="32"/>
      <c r="E60" s="49"/>
      <c r="F60" s="32"/>
      <c r="G60" s="32"/>
      <c r="H60" s="61">
        <f t="shared" si="1"/>
        <v>0</v>
      </c>
      <c r="I60" s="32"/>
      <c r="J60" s="32"/>
      <c r="K60" s="32"/>
      <c r="L60" s="32"/>
      <c r="M60" s="32"/>
      <c r="N60" s="32"/>
      <c r="O60" s="49"/>
      <c r="P60" s="32"/>
      <c r="Q60" s="32"/>
      <c r="R60" s="56"/>
      <c r="S60" s="59"/>
      <c r="T60" s="56"/>
      <c r="U60" s="59"/>
    </row>
    <row r="61" spans="1:21">
      <c r="A61" s="81" t="s">
        <v>255</v>
      </c>
      <c r="B61" s="82">
        <v>146</v>
      </c>
      <c r="C61" s="32"/>
      <c r="D61" s="32"/>
      <c r="E61" s="49"/>
      <c r="F61" s="32"/>
      <c r="G61" s="32"/>
      <c r="H61" s="61">
        <f t="shared" si="1"/>
        <v>0</v>
      </c>
      <c r="I61" s="32"/>
      <c r="J61" s="32"/>
      <c r="K61" s="32"/>
      <c r="L61" s="32"/>
      <c r="M61" s="32"/>
      <c r="N61" s="32"/>
      <c r="O61" s="49"/>
      <c r="P61" s="32"/>
      <c r="Q61" s="32"/>
      <c r="R61" s="56"/>
      <c r="S61" s="59"/>
      <c r="T61" s="56"/>
      <c r="U61" s="59"/>
    </row>
    <row r="62" spans="1:21">
      <c r="A62" s="81" t="s">
        <v>121</v>
      </c>
      <c r="B62" s="82">
        <v>147</v>
      </c>
      <c r="C62" s="32"/>
      <c r="D62" s="32"/>
      <c r="E62" s="49"/>
      <c r="F62" s="32"/>
      <c r="G62" s="32"/>
      <c r="H62" s="61">
        <f t="shared" si="1"/>
        <v>0</v>
      </c>
      <c r="I62" s="32"/>
      <c r="J62" s="32"/>
      <c r="K62" s="32"/>
      <c r="L62" s="32"/>
      <c r="M62" s="32"/>
      <c r="N62" s="32"/>
      <c r="O62" s="49"/>
      <c r="P62" s="32"/>
      <c r="Q62" s="32"/>
      <c r="R62" s="56"/>
      <c r="S62" s="59"/>
      <c r="T62" s="56"/>
      <c r="U62" s="59"/>
    </row>
    <row r="63" spans="1:21">
      <c r="A63" s="81" t="s">
        <v>122</v>
      </c>
      <c r="B63" s="82">
        <v>148</v>
      </c>
      <c r="C63" s="32">
        <v>2277</v>
      </c>
      <c r="D63" s="32">
        <v>799</v>
      </c>
      <c r="E63" s="49"/>
      <c r="F63" s="32"/>
      <c r="G63" s="32"/>
      <c r="H63" s="61">
        <f t="shared" si="1"/>
        <v>0</v>
      </c>
      <c r="I63" s="32"/>
      <c r="J63" s="32"/>
      <c r="K63" s="32"/>
      <c r="L63" s="32"/>
      <c r="M63" s="32"/>
      <c r="N63" s="32"/>
      <c r="O63" s="49"/>
      <c r="P63" s="32"/>
      <c r="Q63" s="32"/>
      <c r="R63" s="56"/>
      <c r="S63" s="59"/>
      <c r="T63" s="56"/>
      <c r="U63" s="59"/>
    </row>
    <row r="64" spans="1:21">
      <c r="A64" s="81" t="s">
        <v>123</v>
      </c>
      <c r="B64" s="82">
        <v>149</v>
      </c>
      <c r="C64" s="32"/>
      <c r="D64" s="32"/>
      <c r="E64" s="49"/>
      <c r="F64" s="32"/>
      <c r="G64" s="32"/>
      <c r="H64" s="61">
        <f t="shared" si="1"/>
        <v>0</v>
      </c>
      <c r="I64" s="32"/>
      <c r="J64" s="32"/>
      <c r="K64" s="32"/>
      <c r="L64" s="32"/>
      <c r="M64" s="32"/>
      <c r="N64" s="32"/>
      <c r="O64" s="49"/>
      <c r="P64" s="32"/>
      <c r="Q64" s="32"/>
      <c r="R64" s="56"/>
      <c r="S64" s="59"/>
      <c r="T64" s="56"/>
      <c r="U64" s="59"/>
    </row>
    <row r="65" spans="1:21">
      <c r="A65" s="81" t="s">
        <v>124</v>
      </c>
      <c r="B65" s="82">
        <v>150</v>
      </c>
      <c r="C65" s="32">
        <v>1094</v>
      </c>
      <c r="D65" s="32">
        <v>353</v>
      </c>
      <c r="E65" s="49">
        <v>66</v>
      </c>
      <c r="F65" s="32">
        <v>7</v>
      </c>
      <c r="G65" s="32"/>
      <c r="H65" s="61">
        <f t="shared" si="1"/>
        <v>0</v>
      </c>
      <c r="I65" s="32"/>
      <c r="J65" s="32"/>
      <c r="K65" s="32"/>
      <c r="L65" s="32"/>
      <c r="M65" s="32"/>
      <c r="N65" s="32"/>
      <c r="O65" s="49">
        <v>3</v>
      </c>
      <c r="P65" s="32">
        <v>3</v>
      </c>
      <c r="Q65" s="32"/>
      <c r="R65" s="56"/>
      <c r="S65" s="59"/>
      <c r="T65" s="56"/>
      <c r="U65" s="59"/>
    </row>
    <row r="66" spans="1:21">
      <c r="A66" s="81" t="s">
        <v>125</v>
      </c>
      <c r="B66" s="82">
        <v>151</v>
      </c>
      <c r="C66" s="32"/>
      <c r="D66" s="32"/>
      <c r="E66" s="49"/>
      <c r="F66" s="32"/>
      <c r="G66" s="32"/>
      <c r="H66" s="61">
        <f t="shared" si="1"/>
        <v>0</v>
      </c>
      <c r="I66" s="32"/>
      <c r="J66" s="32"/>
      <c r="K66" s="32"/>
      <c r="L66" s="32"/>
      <c r="M66" s="32"/>
      <c r="N66" s="32"/>
      <c r="O66" s="49"/>
      <c r="P66" s="32"/>
      <c r="Q66" s="32"/>
      <c r="R66" s="56"/>
      <c r="S66" s="59"/>
      <c r="T66" s="56"/>
      <c r="U66" s="59"/>
    </row>
    <row r="67" spans="1:21">
      <c r="A67" s="81" t="s">
        <v>126</v>
      </c>
      <c r="B67" s="82">
        <v>152</v>
      </c>
      <c r="C67" s="32"/>
      <c r="D67" s="32"/>
      <c r="E67" s="49"/>
      <c r="F67" s="32"/>
      <c r="G67" s="32"/>
      <c r="H67" s="61">
        <f t="shared" si="1"/>
        <v>0</v>
      </c>
      <c r="I67" s="32"/>
      <c r="J67" s="32"/>
      <c r="K67" s="32"/>
      <c r="L67" s="32"/>
      <c r="M67" s="32"/>
      <c r="N67" s="32"/>
      <c r="O67" s="49"/>
      <c r="P67" s="32"/>
      <c r="Q67" s="32"/>
      <c r="R67" s="56"/>
      <c r="S67" s="59"/>
      <c r="T67" s="56"/>
      <c r="U67" s="59"/>
    </row>
    <row r="68" spans="1:21">
      <c r="A68" s="81" t="s">
        <v>342</v>
      </c>
      <c r="B68" s="82">
        <v>153</v>
      </c>
      <c r="C68" s="32"/>
      <c r="D68" s="32"/>
      <c r="E68" s="49"/>
      <c r="F68" s="32"/>
      <c r="G68" s="32"/>
      <c r="H68" s="61">
        <f t="shared" ref="H68" si="3">SUM(I68+J68+K68)</f>
        <v>0</v>
      </c>
      <c r="I68" s="32"/>
      <c r="J68" s="32"/>
      <c r="K68" s="32"/>
      <c r="L68" s="32"/>
      <c r="M68" s="32"/>
      <c r="N68" s="32"/>
      <c r="O68" s="49"/>
      <c r="P68" s="32"/>
      <c r="Q68" s="32"/>
      <c r="R68" s="56"/>
      <c r="S68" s="59"/>
      <c r="T68" s="56"/>
      <c r="U68" s="59"/>
    </row>
    <row r="69" spans="1:21">
      <c r="A69" s="81" t="s">
        <v>127</v>
      </c>
      <c r="B69" s="82">
        <v>154</v>
      </c>
      <c r="C69" s="32">
        <v>40</v>
      </c>
      <c r="D69" s="32">
        <v>10</v>
      </c>
      <c r="E69" s="49"/>
      <c r="F69" s="32"/>
      <c r="G69" s="32"/>
      <c r="H69" s="61">
        <f t="shared" si="1"/>
        <v>0</v>
      </c>
      <c r="I69" s="32"/>
      <c r="J69" s="32"/>
      <c r="K69" s="32"/>
      <c r="L69" s="32"/>
      <c r="M69" s="32"/>
      <c r="N69" s="32"/>
      <c r="O69" s="49"/>
      <c r="P69" s="32"/>
      <c r="Q69" s="32"/>
      <c r="R69" s="56"/>
      <c r="S69" s="59"/>
      <c r="T69" s="56"/>
      <c r="U69" s="59"/>
    </row>
    <row r="70" spans="1:21">
      <c r="A70" s="81" t="s">
        <v>128</v>
      </c>
      <c r="B70" s="82">
        <v>155</v>
      </c>
      <c r="C70" s="32"/>
      <c r="D70" s="32"/>
      <c r="E70" s="49"/>
      <c r="F70" s="32"/>
      <c r="G70" s="32"/>
      <c r="H70" s="61">
        <f t="shared" si="1"/>
        <v>0</v>
      </c>
      <c r="I70" s="32"/>
      <c r="J70" s="32"/>
      <c r="K70" s="32"/>
      <c r="L70" s="32"/>
      <c r="M70" s="32"/>
      <c r="N70" s="32"/>
      <c r="O70" s="49"/>
      <c r="P70" s="32"/>
      <c r="Q70" s="32"/>
      <c r="R70" s="56"/>
      <c r="S70" s="59"/>
      <c r="T70" s="56"/>
      <c r="U70" s="59"/>
    </row>
    <row r="71" spans="1:21">
      <c r="A71" s="81" t="s">
        <v>129</v>
      </c>
      <c r="B71" s="82">
        <v>156</v>
      </c>
      <c r="C71" s="32"/>
      <c r="D71" s="32"/>
      <c r="E71" s="49"/>
      <c r="F71" s="32"/>
      <c r="G71" s="32"/>
      <c r="H71" s="61">
        <f t="shared" si="1"/>
        <v>0</v>
      </c>
      <c r="I71" s="32"/>
      <c r="J71" s="32"/>
      <c r="K71" s="32"/>
      <c r="L71" s="32"/>
      <c r="M71" s="32"/>
      <c r="N71" s="32"/>
      <c r="O71" s="49"/>
      <c r="P71" s="32"/>
      <c r="Q71" s="32"/>
      <c r="R71" s="56"/>
      <c r="S71" s="59"/>
      <c r="T71" s="56"/>
      <c r="U71" s="59"/>
    </row>
    <row r="72" spans="1:21">
      <c r="A72" s="81" t="s">
        <v>130</v>
      </c>
      <c r="B72" s="82">
        <v>157</v>
      </c>
      <c r="C72" s="32">
        <v>16</v>
      </c>
      <c r="D72" s="32">
        <v>9</v>
      </c>
      <c r="E72" s="49"/>
      <c r="F72" s="32"/>
      <c r="G72" s="32"/>
      <c r="H72" s="61">
        <f t="shared" si="1"/>
        <v>0</v>
      </c>
      <c r="I72" s="32"/>
      <c r="J72" s="32"/>
      <c r="K72" s="32"/>
      <c r="L72" s="32"/>
      <c r="M72" s="32"/>
      <c r="N72" s="32"/>
      <c r="O72" s="49"/>
      <c r="P72" s="32"/>
      <c r="Q72" s="32"/>
      <c r="R72" s="56"/>
      <c r="S72" s="59"/>
      <c r="T72" s="56"/>
      <c r="U72" s="59"/>
    </row>
    <row r="73" spans="1:21">
      <c r="A73" s="81" t="s">
        <v>131</v>
      </c>
      <c r="B73" s="82">
        <v>158</v>
      </c>
      <c r="C73" s="32"/>
      <c r="D73" s="32"/>
      <c r="E73" s="49"/>
      <c r="F73" s="32"/>
      <c r="G73" s="32"/>
      <c r="H73" s="61">
        <f t="shared" si="1"/>
        <v>0</v>
      </c>
      <c r="I73" s="32"/>
      <c r="J73" s="32"/>
      <c r="K73" s="32"/>
      <c r="L73" s="32"/>
      <c r="M73" s="32"/>
      <c r="N73" s="32"/>
      <c r="O73" s="49"/>
      <c r="P73" s="32"/>
      <c r="Q73" s="32"/>
      <c r="R73" s="56"/>
      <c r="S73" s="59"/>
      <c r="T73" s="56"/>
      <c r="U73" s="59"/>
    </row>
    <row r="74" spans="1:21">
      <c r="A74" s="81" t="s">
        <v>343</v>
      </c>
      <c r="B74" s="82">
        <v>159</v>
      </c>
      <c r="C74" s="32"/>
      <c r="D74" s="32"/>
      <c r="E74" s="49"/>
      <c r="F74" s="32"/>
      <c r="G74" s="32"/>
      <c r="H74" s="61">
        <f t="shared" ref="H74" si="4">SUM(I74+J74+K74)</f>
        <v>0</v>
      </c>
      <c r="I74" s="32"/>
      <c r="J74" s="32"/>
      <c r="K74" s="32"/>
      <c r="L74" s="32"/>
      <c r="M74" s="32"/>
      <c r="N74" s="32"/>
      <c r="O74" s="49"/>
      <c r="P74" s="32"/>
      <c r="Q74" s="32"/>
      <c r="R74" s="56"/>
      <c r="S74" s="59"/>
      <c r="T74" s="56"/>
      <c r="U74" s="59"/>
    </row>
    <row r="75" spans="1:21">
      <c r="A75" s="81" t="s">
        <v>132</v>
      </c>
      <c r="B75" s="82">
        <v>160</v>
      </c>
      <c r="C75" s="32"/>
      <c r="D75" s="32"/>
      <c r="E75" s="49"/>
      <c r="F75" s="32"/>
      <c r="G75" s="32"/>
      <c r="H75" s="61">
        <f t="shared" si="1"/>
        <v>0</v>
      </c>
      <c r="I75" s="32"/>
      <c r="J75" s="32"/>
      <c r="K75" s="32"/>
      <c r="L75" s="32"/>
      <c r="M75" s="32"/>
      <c r="N75" s="32"/>
      <c r="O75" s="49"/>
      <c r="P75" s="32"/>
      <c r="Q75" s="32"/>
      <c r="R75" s="56"/>
      <c r="S75" s="59"/>
      <c r="T75" s="56"/>
      <c r="U75" s="59"/>
    </row>
    <row r="76" spans="1:21">
      <c r="A76" s="81" t="s">
        <v>133</v>
      </c>
      <c r="B76" s="82">
        <v>161</v>
      </c>
      <c r="C76" s="32"/>
      <c r="D76" s="32"/>
      <c r="E76" s="49"/>
      <c r="F76" s="32"/>
      <c r="G76" s="32"/>
      <c r="H76" s="61">
        <f t="shared" ref="H76:H148" si="5">SUM(I76+J76+K76)</f>
        <v>0</v>
      </c>
      <c r="I76" s="32"/>
      <c r="J76" s="32"/>
      <c r="K76" s="32"/>
      <c r="L76" s="32"/>
      <c r="M76" s="32"/>
      <c r="N76" s="32"/>
      <c r="O76" s="49"/>
      <c r="P76" s="32"/>
      <c r="Q76" s="32"/>
      <c r="R76" s="56"/>
      <c r="S76" s="59"/>
      <c r="T76" s="56"/>
      <c r="U76" s="59"/>
    </row>
    <row r="77" spans="1:21">
      <c r="A77" s="81" t="s">
        <v>134</v>
      </c>
      <c r="B77" s="82">
        <v>162</v>
      </c>
      <c r="C77" s="32"/>
      <c r="D77" s="32"/>
      <c r="E77" s="49"/>
      <c r="F77" s="32"/>
      <c r="G77" s="32"/>
      <c r="H77" s="61">
        <f t="shared" si="5"/>
        <v>0</v>
      </c>
      <c r="I77" s="32"/>
      <c r="J77" s="32"/>
      <c r="K77" s="32"/>
      <c r="L77" s="32"/>
      <c r="M77" s="32"/>
      <c r="N77" s="32"/>
      <c r="O77" s="49"/>
      <c r="P77" s="32"/>
      <c r="Q77" s="32"/>
      <c r="R77" s="56"/>
      <c r="S77" s="59"/>
      <c r="T77" s="56"/>
      <c r="U77" s="59"/>
    </row>
    <row r="78" spans="1:21">
      <c r="A78" s="81" t="s">
        <v>135</v>
      </c>
      <c r="B78" s="82">
        <v>163</v>
      </c>
      <c r="C78" s="32"/>
      <c r="D78" s="32"/>
      <c r="E78" s="49"/>
      <c r="F78" s="32"/>
      <c r="G78" s="32"/>
      <c r="H78" s="61">
        <f t="shared" si="5"/>
        <v>0</v>
      </c>
      <c r="I78" s="32"/>
      <c r="J78" s="32"/>
      <c r="K78" s="32"/>
      <c r="L78" s="32"/>
      <c r="M78" s="32"/>
      <c r="N78" s="32"/>
      <c r="O78" s="49"/>
      <c r="P78" s="32"/>
      <c r="Q78" s="32"/>
      <c r="R78" s="56"/>
      <c r="S78" s="59"/>
      <c r="T78" s="56"/>
      <c r="U78" s="59"/>
    </row>
    <row r="79" spans="1:21">
      <c r="A79" s="81" t="s">
        <v>136</v>
      </c>
      <c r="B79" s="82">
        <v>164</v>
      </c>
      <c r="C79" s="32"/>
      <c r="D79" s="32"/>
      <c r="E79" s="49"/>
      <c r="F79" s="32"/>
      <c r="G79" s="32"/>
      <c r="H79" s="61">
        <f t="shared" si="5"/>
        <v>0</v>
      </c>
      <c r="I79" s="32"/>
      <c r="J79" s="32"/>
      <c r="K79" s="32"/>
      <c r="L79" s="32"/>
      <c r="M79" s="32"/>
      <c r="N79" s="32"/>
      <c r="O79" s="49"/>
      <c r="P79" s="32"/>
      <c r="Q79" s="32"/>
      <c r="R79" s="56"/>
      <c r="S79" s="59"/>
      <c r="T79" s="56"/>
      <c r="U79" s="59"/>
    </row>
    <row r="80" spans="1:21">
      <c r="A80" s="81" t="s">
        <v>137</v>
      </c>
      <c r="B80" s="82">
        <v>165</v>
      </c>
      <c r="C80" s="32"/>
      <c r="D80" s="32"/>
      <c r="E80" s="49"/>
      <c r="F80" s="32"/>
      <c r="G80" s="32"/>
      <c r="H80" s="61">
        <f t="shared" si="5"/>
        <v>0</v>
      </c>
      <c r="I80" s="32"/>
      <c r="J80" s="32"/>
      <c r="K80" s="32"/>
      <c r="L80" s="32"/>
      <c r="M80" s="32"/>
      <c r="N80" s="32"/>
      <c r="O80" s="49"/>
      <c r="P80" s="32"/>
      <c r="Q80" s="32"/>
      <c r="R80" s="56"/>
      <c r="S80" s="59"/>
      <c r="T80" s="56"/>
      <c r="U80" s="59"/>
    </row>
    <row r="81" spans="1:21">
      <c r="A81" s="81" t="s">
        <v>138</v>
      </c>
      <c r="B81" s="82">
        <v>166</v>
      </c>
      <c r="C81" s="32"/>
      <c r="D81" s="32"/>
      <c r="E81" s="49"/>
      <c r="F81" s="32"/>
      <c r="G81" s="32"/>
      <c r="H81" s="61">
        <f t="shared" si="5"/>
        <v>0</v>
      </c>
      <c r="I81" s="32"/>
      <c r="J81" s="32"/>
      <c r="K81" s="32"/>
      <c r="L81" s="32"/>
      <c r="M81" s="32"/>
      <c r="N81" s="32"/>
      <c r="O81" s="49"/>
      <c r="P81" s="32"/>
      <c r="Q81" s="32"/>
      <c r="R81" s="56"/>
      <c r="S81" s="59"/>
      <c r="T81" s="56"/>
      <c r="U81" s="59"/>
    </row>
    <row r="82" spans="1:21">
      <c r="A82" s="81" t="s">
        <v>139</v>
      </c>
      <c r="B82" s="82">
        <v>167</v>
      </c>
      <c r="C82" s="32"/>
      <c r="D82" s="32"/>
      <c r="E82" s="49"/>
      <c r="F82" s="32"/>
      <c r="G82" s="32"/>
      <c r="H82" s="61">
        <f t="shared" si="5"/>
        <v>0</v>
      </c>
      <c r="I82" s="32"/>
      <c r="J82" s="32"/>
      <c r="K82" s="32"/>
      <c r="L82" s="32"/>
      <c r="M82" s="32"/>
      <c r="N82" s="32"/>
      <c r="O82" s="49"/>
      <c r="P82" s="32"/>
      <c r="Q82" s="32"/>
      <c r="R82" s="56"/>
      <c r="S82" s="59"/>
      <c r="T82" s="56"/>
      <c r="U82" s="59"/>
    </row>
    <row r="83" spans="1:21">
      <c r="A83" s="81" t="s">
        <v>140</v>
      </c>
      <c r="B83" s="82">
        <v>168</v>
      </c>
      <c r="C83" s="32"/>
      <c r="D83" s="32"/>
      <c r="E83" s="49"/>
      <c r="F83" s="32"/>
      <c r="G83" s="32"/>
      <c r="H83" s="61">
        <f t="shared" si="5"/>
        <v>0</v>
      </c>
      <c r="I83" s="32"/>
      <c r="J83" s="32"/>
      <c r="K83" s="32"/>
      <c r="L83" s="32"/>
      <c r="M83" s="32"/>
      <c r="N83" s="32"/>
      <c r="O83" s="49"/>
      <c r="P83" s="32"/>
      <c r="Q83" s="32"/>
      <c r="R83" s="56"/>
      <c r="S83" s="59"/>
      <c r="T83" s="56"/>
      <c r="U83" s="59"/>
    </row>
    <row r="84" spans="1:21">
      <c r="A84" s="81" t="s">
        <v>141</v>
      </c>
      <c r="B84" s="82">
        <v>169</v>
      </c>
      <c r="C84" s="32"/>
      <c r="D84" s="32"/>
      <c r="E84" s="49"/>
      <c r="F84" s="32"/>
      <c r="G84" s="32"/>
      <c r="H84" s="61">
        <f t="shared" si="5"/>
        <v>0</v>
      </c>
      <c r="I84" s="32"/>
      <c r="J84" s="32"/>
      <c r="K84" s="32"/>
      <c r="L84" s="32"/>
      <c r="M84" s="32"/>
      <c r="N84" s="32"/>
      <c r="O84" s="49"/>
      <c r="P84" s="32"/>
      <c r="Q84" s="32"/>
      <c r="R84" s="56"/>
      <c r="S84" s="59"/>
      <c r="T84" s="56"/>
      <c r="U84" s="59"/>
    </row>
    <row r="85" spans="1:21">
      <c r="A85" s="81" t="s">
        <v>142</v>
      </c>
      <c r="B85" s="82">
        <v>170</v>
      </c>
      <c r="C85" s="32"/>
      <c r="D85" s="32"/>
      <c r="E85" s="49"/>
      <c r="F85" s="32"/>
      <c r="G85" s="32"/>
      <c r="H85" s="61">
        <f t="shared" si="5"/>
        <v>0</v>
      </c>
      <c r="I85" s="32"/>
      <c r="J85" s="32"/>
      <c r="K85" s="32"/>
      <c r="L85" s="32"/>
      <c r="M85" s="32"/>
      <c r="N85" s="32"/>
      <c r="O85" s="49"/>
      <c r="P85" s="32"/>
      <c r="Q85" s="32"/>
      <c r="R85" s="56"/>
      <c r="S85" s="59"/>
      <c r="T85" s="56"/>
      <c r="U85" s="59"/>
    </row>
    <row r="86" spans="1:21">
      <c r="A86" s="81" t="s">
        <v>143</v>
      </c>
      <c r="B86" s="82">
        <v>171</v>
      </c>
      <c r="C86" s="32"/>
      <c r="D86" s="32"/>
      <c r="E86" s="49"/>
      <c r="F86" s="32"/>
      <c r="G86" s="32"/>
      <c r="H86" s="61">
        <f t="shared" si="5"/>
        <v>0</v>
      </c>
      <c r="I86" s="32"/>
      <c r="J86" s="32"/>
      <c r="K86" s="32"/>
      <c r="L86" s="32"/>
      <c r="M86" s="32"/>
      <c r="N86" s="32"/>
      <c r="O86" s="49"/>
      <c r="P86" s="32"/>
      <c r="Q86" s="32"/>
      <c r="R86" s="56"/>
      <c r="S86" s="59"/>
      <c r="T86" s="56"/>
      <c r="U86" s="59"/>
    </row>
    <row r="87" spans="1:21">
      <c r="A87" s="81" t="s">
        <v>144</v>
      </c>
      <c r="B87" s="82">
        <v>172</v>
      </c>
      <c r="C87" s="32"/>
      <c r="D87" s="32"/>
      <c r="E87" s="49"/>
      <c r="F87" s="32"/>
      <c r="G87" s="32"/>
      <c r="H87" s="61">
        <f t="shared" si="5"/>
        <v>0</v>
      </c>
      <c r="I87" s="32"/>
      <c r="J87" s="32"/>
      <c r="K87" s="32"/>
      <c r="L87" s="32"/>
      <c r="M87" s="32"/>
      <c r="N87" s="32"/>
      <c r="O87" s="49"/>
      <c r="P87" s="32"/>
      <c r="Q87" s="32"/>
      <c r="R87" s="56"/>
      <c r="S87" s="59"/>
      <c r="T87" s="56"/>
      <c r="U87" s="59"/>
    </row>
    <row r="88" spans="1:21">
      <c r="A88" s="81" t="s">
        <v>145</v>
      </c>
      <c r="B88" s="82">
        <v>173</v>
      </c>
      <c r="C88" s="32"/>
      <c r="D88" s="32"/>
      <c r="E88" s="49"/>
      <c r="F88" s="32"/>
      <c r="G88" s="32"/>
      <c r="H88" s="61">
        <f t="shared" si="5"/>
        <v>0</v>
      </c>
      <c r="I88" s="32"/>
      <c r="J88" s="32"/>
      <c r="K88" s="32"/>
      <c r="L88" s="32"/>
      <c r="M88" s="32"/>
      <c r="N88" s="32"/>
      <c r="O88" s="49"/>
      <c r="P88" s="32"/>
      <c r="Q88" s="32"/>
      <c r="R88" s="56"/>
      <c r="S88" s="59"/>
      <c r="T88" s="56"/>
      <c r="U88" s="59"/>
    </row>
    <row r="89" spans="1:21" ht="25.5">
      <c r="A89" s="81" t="s">
        <v>344</v>
      </c>
      <c r="B89" s="82">
        <v>174</v>
      </c>
      <c r="C89" s="32"/>
      <c r="D89" s="32"/>
      <c r="E89" s="49"/>
      <c r="F89" s="32"/>
      <c r="G89" s="32"/>
      <c r="H89" s="61">
        <f t="shared" ref="H89" si="6">SUM(I89+J89+K89)</f>
        <v>0</v>
      </c>
      <c r="I89" s="32"/>
      <c r="J89" s="32"/>
      <c r="K89" s="32"/>
      <c r="L89" s="32"/>
      <c r="M89" s="32"/>
      <c r="N89" s="32"/>
      <c r="O89" s="49"/>
      <c r="P89" s="32"/>
      <c r="Q89" s="32"/>
      <c r="R89" s="56"/>
      <c r="S89" s="59"/>
      <c r="T89" s="56"/>
      <c r="U89" s="59"/>
    </row>
    <row r="90" spans="1:21">
      <c r="A90" s="81" t="s">
        <v>146</v>
      </c>
      <c r="B90" s="82">
        <v>175</v>
      </c>
      <c r="C90" s="32"/>
      <c r="D90" s="32"/>
      <c r="E90" s="49"/>
      <c r="F90" s="32"/>
      <c r="G90" s="32"/>
      <c r="H90" s="61">
        <f t="shared" si="5"/>
        <v>0</v>
      </c>
      <c r="I90" s="32"/>
      <c r="J90" s="32"/>
      <c r="K90" s="32"/>
      <c r="L90" s="32"/>
      <c r="M90" s="32"/>
      <c r="N90" s="32"/>
      <c r="O90" s="49"/>
      <c r="P90" s="32"/>
      <c r="Q90" s="32"/>
      <c r="R90" s="56"/>
      <c r="S90" s="59"/>
      <c r="T90" s="56"/>
      <c r="U90" s="59"/>
    </row>
    <row r="91" spans="1:21">
      <c r="A91" s="81" t="s">
        <v>147</v>
      </c>
      <c r="B91" s="82">
        <v>176</v>
      </c>
      <c r="C91" s="32"/>
      <c r="D91" s="32"/>
      <c r="E91" s="49"/>
      <c r="F91" s="32"/>
      <c r="G91" s="32"/>
      <c r="H91" s="61">
        <f t="shared" si="5"/>
        <v>0</v>
      </c>
      <c r="I91" s="32"/>
      <c r="J91" s="32"/>
      <c r="K91" s="32"/>
      <c r="L91" s="32"/>
      <c r="M91" s="32"/>
      <c r="N91" s="32"/>
      <c r="O91" s="49"/>
      <c r="P91" s="32"/>
      <c r="Q91" s="32"/>
      <c r="R91" s="56"/>
      <c r="S91" s="59"/>
      <c r="T91" s="56"/>
      <c r="U91" s="59"/>
    </row>
    <row r="92" spans="1:21">
      <c r="A92" s="81" t="s">
        <v>148</v>
      </c>
      <c r="B92" s="82">
        <v>177</v>
      </c>
      <c r="C92" s="32"/>
      <c r="D92" s="32"/>
      <c r="E92" s="49"/>
      <c r="F92" s="32"/>
      <c r="G92" s="32"/>
      <c r="H92" s="61">
        <f t="shared" si="5"/>
        <v>0</v>
      </c>
      <c r="I92" s="32"/>
      <c r="J92" s="32"/>
      <c r="K92" s="32"/>
      <c r="L92" s="32"/>
      <c r="M92" s="32"/>
      <c r="N92" s="32"/>
      <c r="O92" s="49"/>
      <c r="P92" s="32"/>
      <c r="Q92" s="32"/>
      <c r="R92" s="56"/>
      <c r="S92" s="59"/>
      <c r="T92" s="56"/>
      <c r="U92" s="59"/>
    </row>
    <row r="93" spans="1:21">
      <c r="A93" s="81" t="s">
        <v>149</v>
      </c>
      <c r="B93" s="82">
        <v>178</v>
      </c>
      <c r="C93" s="32">
        <v>167</v>
      </c>
      <c r="D93" s="32">
        <v>51</v>
      </c>
      <c r="E93" s="49">
        <v>48</v>
      </c>
      <c r="F93" s="32"/>
      <c r="G93" s="32">
        <v>2</v>
      </c>
      <c r="H93" s="61">
        <f t="shared" si="5"/>
        <v>0</v>
      </c>
      <c r="I93" s="32"/>
      <c r="J93" s="32"/>
      <c r="K93" s="32"/>
      <c r="L93" s="32">
        <v>1</v>
      </c>
      <c r="M93" s="32">
        <v>1</v>
      </c>
      <c r="N93" s="32"/>
      <c r="O93" s="49">
        <v>4</v>
      </c>
      <c r="P93" s="32">
        <v>3</v>
      </c>
      <c r="Q93" s="32">
        <v>1</v>
      </c>
      <c r="R93" s="56"/>
      <c r="S93" s="59"/>
      <c r="T93" s="56"/>
      <c r="U93" s="59"/>
    </row>
    <row r="94" spans="1:21">
      <c r="A94" s="81" t="s">
        <v>150</v>
      </c>
      <c r="B94" s="82">
        <v>179</v>
      </c>
      <c r="C94" s="32"/>
      <c r="D94" s="32"/>
      <c r="E94" s="49"/>
      <c r="F94" s="32"/>
      <c r="G94" s="32"/>
      <c r="H94" s="61">
        <f t="shared" si="5"/>
        <v>0</v>
      </c>
      <c r="I94" s="32"/>
      <c r="J94" s="32"/>
      <c r="K94" s="32"/>
      <c r="L94" s="32"/>
      <c r="M94" s="32"/>
      <c r="N94" s="32"/>
      <c r="O94" s="49"/>
      <c r="P94" s="32"/>
      <c r="Q94" s="32"/>
      <c r="R94" s="56"/>
      <c r="S94" s="59"/>
      <c r="T94" s="56"/>
      <c r="U94" s="59"/>
    </row>
    <row r="95" spans="1:21">
      <c r="A95" s="81" t="s">
        <v>151</v>
      </c>
      <c r="B95" s="82">
        <v>180</v>
      </c>
      <c r="C95" s="32"/>
      <c r="D95" s="32"/>
      <c r="E95" s="49"/>
      <c r="F95" s="32"/>
      <c r="G95" s="32"/>
      <c r="H95" s="61">
        <f t="shared" si="5"/>
        <v>0</v>
      </c>
      <c r="I95" s="32"/>
      <c r="J95" s="32"/>
      <c r="K95" s="32"/>
      <c r="L95" s="32"/>
      <c r="M95" s="32"/>
      <c r="N95" s="32"/>
      <c r="O95" s="49"/>
      <c r="P95" s="32"/>
      <c r="Q95" s="32"/>
      <c r="R95" s="56"/>
      <c r="S95" s="59"/>
      <c r="T95" s="56"/>
      <c r="U95" s="59"/>
    </row>
    <row r="96" spans="1:21">
      <c r="A96" s="81" t="s">
        <v>256</v>
      </c>
      <c r="B96" s="82">
        <v>181</v>
      </c>
      <c r="C96" s="32"/>
      <c r="D96" s="32"/>
      <c r="E96" s="49"/>
      <c r="F96" s="32"/>
      <c r="G96" s="32"/>
      <c r="H96" s="61">
        <f t="shared" si="5"/>
        <v>0</v>
      </c>
      <c r="I96" s="32"/>
      <c r="J96" s="32"/>
      <c r="K96" s="32"/>
      <c r="L96" s="32"/>
      <c r="M96" s="32"/>
      <c r="N96" s="32"/>
      <c r="O96" s="49"/>
      <c r="P96" s="32"/>
      <c r="Q96" s="32"/>
      <c r="R96" s="56"/>
      <c r="S96" s="59"/>
      <c r="T96" s="56"/>
      <c r="U96" s="59"/>
    </row>
    <row r="97" spans="1:21">
      <c r="A97" s="81" t="s">
        <v>152</v>
      </c>
      <c r="B97" s="82">
        <v>182</v>
      </c>
      <c r="C97" s="32"/>
      <c r="D97" s="32"/>
      <c r="E97" s="49"/>
      <c r="F97" s="32"/>
      <c r="G97" s="32"/>
      <c r="H97" s="61">
        <f t="shared" si="5"/>
        <v>0</v>
      </c>
      <c r="I97" s="32"/>
      <c r="J97" s="32"/>
      <c r="K97" s="32"/>
      <c r="L97" s="32"/>
      <c r="M97" s="32"/>
      <c r="N97" s="32"/>
      <c r="O97" s="49"/>
      <c r="P97" s="32"/>
      <c r="Q97" s="32"/>
      <c r="R97" s="56"/>
      <c r="S97" s="59"/>
      <c r="T97" s="56"/>
      <c r="U97" s="59"/>
    </row>
    <row r="98" spans="1:21">
      <c r="A98" s="81" t="s">
        <v>153</v>
      </c>
      <c r="B98" s="82">
        <v>183</v>
      </c>
      <c r="C98" s="32"/>
      <c r="D98" s="32"/>
      <c r="E98" s="49"/>
      <c r="F98" s="32"/>
      <c r="G98" s="32"/>
      <c r="H98" s="61">
        <f t="shared" si="5"/>
        <v>0</v>
      </c>
      <c r="I98" s="32"/>
      <c r="J98" s="32"/>
      <c r="K98" s="32"/>
      <c r="L98" s="32"/>
      <c r="M98" s="32"/>
      <c r="N98" s="32"/>
      <c r="O98" s="49"/>
      <c r="P98" s="32"/>
      <c r="Q98" s="32"/>
      <c r="R98" s="56"/>
      <c r="S98" s="59"/>
      <c r="T98" s="56"/>
      <c r="U98" s="59"/>
    </row>
    <row r="99" spans="1:21">
      <c r="A99" s="81" t="s">
        <v>154</v>
      </c>
      <c r="B99" s="82">
        <v>184</v>
      </c>
      <c r="C99" s="32"/>
      <c r="D99" s="32"/>
      <c r="E99" s="49"/>
      <c r="F99" s="32"/>
      <c r="G99" s="32"/>
      <c r="H99" s="61">
        <f t="shared" si="5"/>
        <v>0</v>
      </c>
      <c r="I99" s="32"/>
      <c r="J99" s="32"/>
      <c r="K99" s="32"/>
      <c r="L99" s="32"/>
      <c r="M99" s="32"/>
      <c r="N99" s="32"/>
      <c r="O99" s="49"/>
      <c r="P99" s="32"/>
      <c r="Q99" s="32"/>
      <c r="R99" s="56"/>
      <c r="S99" s="59"/>
      <c r="T99" s="56"/>
      <c r="U99" s="59"/>
    </row>
    <row r="100" spans="1:21">
      <c r="A100" s="81" t="s">
        <v>155</v>
      </c>
      <c r="B100" s="82">
        <v>185</v>
      </c>
      <c r="C100" s="32"/>
      <c r="D100" s="32"/>
      <c r="E100" s="49"/>
      <c r="F100" s="32"/>
      <c r="G100" s="32"/>
      <c r="H100" s="61">
        <f t="shared" si="5"/>
        <v>0</v>
      </c>
      <c r="I100" s="32"/>
      <c r="J100" s="32"/>
      <c r="K100" s="32"/>
      <c r="L100" s="32"/>
      <c r="M100" s="32"/>
      <c r="N100" s="32"/>
      <c r="O100" s="49"/>
      <c r="P100" s="32"/>
      <c r="Q100" s="32"/>
      <c r="R100" s="56"/>
      <c r="S100" s="59"/>
      <c r="T100" s="56"/>
      <c r="U100" s="59"/>
    </row>
    <row r="101" spans="1:21">
      <c r="A101" s="81" t="s">
        <v>273</v>
      </c>
      <c r="B101" s="82">
        <v>186</v>
      </c>
      <c r="C101" s="32"/>
      <c r="D101" s="32"/>
      <c r="E101" s="49"/>
      <c r="F101" s="32"/>
      <c r="G101" s="32"/>
      <c r="H101" s="61">
        <f t="shared" si="5"/>
        <v>0</v>
      </c>
      <c r="I101" s="32"/>
      <c r="J101" s="32"/>
      <c r="K101" s="32"/>
      <c r="L101" s="32"/>
      <c r="M101" s="32"/>
      <c r="N101" s="32"/>
      <c r="O101" s="49"/>
      <c r="P101" s="32"/>
      <c r="Q101" s="32"/>
      <c r="R101" s="56"/>
      <c r="S101" s="59"/>
      <c r="T101" s="56"/>
      <c r="U101" s="59"/>
    </row>
    <row r="102" spans="1:21" ht="27" customHeight="1">
      <c r="A102" s="81" t="s">
        <v>156</v>
      </c>
      <c r="B102" s="82">
        <v>187</v>
      </c>
      <c r="C102" s="32"/>
      <c r="D102" s="32"/>
      <c r="E102" s="49"/>
      <c r="F102" s="32"/>
      <c r="G102" s="32"/>
      <c r="H102" s="61">
        <f t="shared" si="5"/>
        <v>0</v>
      </c>
      <c r="I102" s="32"/>
      <c r="J102" s="32"/>
      <c r="K102" s="32"/>
      <c r="L102" s="32"/>
      <c r="M102" s="32"/>
      <c r="N102" s="32"/>
      <c r="O102" s="49"/>
      <c r="P102" s="32"/>
      <c r="Q102" s="32"/>
      <c r="R102" s="56"/>
      <c r="S102" s="59"/>
      <c r="T102" s="56"/>
      <c r="U102" s="59"/>
    </row>
    <row r="103" spans="1:21">
      <c r="A103" s="81" t="s">
        <v>157</v>
      </c>
      <c r="B103" s="82">
        <v>188</v>
      </c>
      <c r="C103" s="32"/>
      <c r="D103" s="32"/>
      <c r="E103" s="49"/>
      <c r="F103" s="32"/>
      <c r="G103" s="32"/>
      <c r="H103" s="61">
        <f t="shared" si="5"/>
        <v>0</v>
      </c>
      <c r="I103" s="32"/>
      <c r="J103" s="32"/>
      <c r="K103" s="32"/>
      <c r="L103" s="32"/>
      <c r="M103" s="32"/>
      <c r="N103" s="32"/>
      <c r="O103" s="49"/>
      <c r="P103" s="32"/>
      <c r="Q103" s="32"/>
      <c r="R103" s="56"/>
      <c r="S103" s="59"/>
      <c r="T103" s="56"/>
      <c r="U103" s="59"/>
    </row>
    <row r="104" spans="1:21">
      <c r="A104" s="81" t="s">
        <v>158</v>
      </c>
      <c r="B104" s="82">
        <v>189</v>
      </c>
      <c r="C104" s="32"/>
      <c r="D104" s="32"/>
      <c r="E104" s="49"/>
      <c r="F104" s="32"/>
      <c r="G104" s="32"/>
      <c r="H104" s="61">
        <f t="shared" si="5"/>
        <v>0</v>
      </c>
      <c r="I104" s="32"/>
      <c r="J104" s="32"/>
      <c r="K104" s="32"/>
      <c r="L104" s="32"/>
      <c r="M104" s="32"/>
      <c r="N104" s="32"/>
      <c r="O104" s="49"/>
      <c r="P104" s="32"/>
      <c r="Q104" s="32"/>
      <c r="R104" s="56"/>
      <c r="S104" s="59"/>
      <c r="T104" s="56"/>
      <c r="U104" s="59"/>
    </row>
    <row r="105" spans="1:21">
      <c r="A105" s="81" t="s">
        <v>159</v>
      </c>
      <c r="B105" s="82">
        <v>190</v>
      </c>
      <c r="C105" s="32"/>
      <c r="D105" s="32"/>
      <c r="E105" s="49"/>
      <c r="F105" s="32"/>
      <c r="G105" s="32"/>
      <c r="H105" s="61">
        <f t="shared" si="5"/>
        <v>0</v>
      </c>
      <c r="I105" s="32"/>
      <c r="J105" s="32"/>
      <c r="K105" s="32"/>
      <c r="L105" s="32"/>
      <c r="M105" s="32"/>
      <c r="N105" s="32"/>
      <c r="O105" s="49"/>
      <c r="P105" s="32"/>
      <c r="Q105" s="32"/>
      <c r="R105" s="56"/>
      <c r="S105" s="59"/>
      <c r="T105" s="56"/>
      <c r="U105" s="59"/>
    </row>
    <row r="106" spans="1:21">
      <c r="A106" s="81" t="s">
        <v>160</v>
      </c>
      <c r="B106" s="82">
        <v>191</v>
      </c>
      <c r="C106" s="32"/>
      <c r="D106" s="32"/>
      <c r="E106" s="49"/>
      <c r="F106" s="32"/>
      <c r="G106" s="32"/>
      <c r="H106" s="61">
        <f t="shared" si="5"/>
        <v>0</v>
      </c>
      <c r="I106" s="32"/>
      <c r="J106" s="32"/>
      <c r="K106" s="32"/>
      <c r="L106" s="32"/>
      <c r="M106" s="32"/>
      <c r="N106" s="32"/>
      <c r="O106" s="49"/>
      <c r="P106" s="32"/>
      <c r="Q106" s="32"/>
      <c r="R106" s="56"/>
      <c r="S106" s="59"/>
      <c r="T106" s="56"/>
      <c r="U106" s="59"/>
    </row>
    <row r="107" spans="1:21">
      <c r="A107" s="81" t="s">
        <v>163</v>
      </c>
      <c r="B107" s="82">
        <v>192</v>
      </c>
      <c r="C107" s="32"/>
      <c r="D107" s="32"/>
      <c r="E107" s="49"/>
      <c r="F107" s="32"/>
      <c r="G107" s="32"/>
      <c r="H107" s="61">
        <f>SUM(I107+J107+K107)</f>
        <v>0</v>
      </c>
      <c r="I107" s="32"/>
      <c r="J107" s="32"/>
      <c r="K107" s="32"/>
      <c r="L107" s="32"/>
      <c r="M107" s="32"/>
      <c r="N107" s="32"/>
      <c r="O107" s="49"/>
      <c r="P107" s="32"/>
      <c r="Q107" s="32"/>
      <c r="R107" s="56"/>
      <c r="S107" s="59"/>
      <c r="T107" s="56"/>
      <c r="U107" s="59"/>
    </row>
    <row r="108" spans="1:21" ht="27.75" customHeight="1">
      <c r="A108" s="81" t="s">
        <v>165</v>
      </c>
      <c r="B108" s="82">
        <v>193</v>
      </c>
      <c r="C108" s="32"/>
      <c r="D108" s="32"/>
      <c r="E108" s="49"/>
      <c r="F108" s="32"/>
      <c r="G108" s="32"/>
      <c r="H108" s="61">
        <f>SUM(I108+J108+K108)</f>
        <v>0</v>
      </c>
      <c r="I108" s="32"/>
      <c r="J108" s="32"/>
      <c r="K108" s="32"/>
      <c r="L108" s="32"/>
      <c r="M108" s="32"/>
      <c r="N108" s="32"/>
      <c r="O108" s="49"/>
      <c r="P108" s="32"/>
      <c r="Q108" s="32"/>
      <c r="R108" s="56"/>
      <c r="S108" s="59"/>
      <c r="T108" s="56"/>
      <c r="U108" s="59"/>
    </row>
    <row r="109" spans="1:21">
      <c r="A109" s="81" t="s">
        <v>345</v>
      </c>
      <c r="B109" s="82">
        <v>194</v>
      </c>
      <c r="C109" s="32"/>
      <c r="D109" s="32"/>
      <c r="E109" s="49"/>
      <c r="F109" s="32"/>
      <c r="G109" s="32"/>
      <c r="H109" s="61">
        <f t="shared" ref="H109" si="7">SUM(I109+J109+K109)</f>
        <v>0</v>
      </c>
      <c r="I109" s="32"/>
      <c r="J109" s="32"/>
      <c r="K109" s="32"/>
      <c r="L109" s="32"/>
      <c r="M109" s="32"/>
      <c r="N109" s="32"/>
      <c r="O109" s="49"/>
      <c r="P109" s="32"/>
      <c r="Q109" s="32"/>
      <c r="R109" s="56"/>
      <c r="S109" s="59"/>
      <c r="T109" s="56"/>
      <c r="U109" s="59"/>
    </row>
    <row r="110" spans="1:21">
      <c r="A110" s="81" t="s">
        <v>346</v>
      </c>
      <c r="B110" s="82">
        <v>195</v>
      </c>
      <c r="C110" s="32"/>
      <c r="D110" s="32"/>
      <c r="E110" s="49"/>
      <c r="F110" s="32"/>
      <c r="G110" s="32"/>
      <c r="H110" s="61">
        <f t="shared" ref="H110" si="8">SUM(I110+J110+K110)</f>
        <v>0</v>
      </c>
      <c r="I110" s="32"/>
      <c r="J110" s="32"/>
      <c r="K110" s="32"/>
      <c r="L110" s="32"/>
      <c r="M110" s="32"/>
      <c r="N110" s="32"/>
      <c r="O110" s="49"/>
      <c r="P110" s="32"/>
      <c r="Q110" s="32"/>
      <c r="R110" s="56"/>
      <c r="S110" s="59"/>
      <c r="T110" s="56"/>
      <c r="U110" s="59"/>
    </row>
    <row r="111" spans="1:21" ht="25.5">
      <c r="A111" s="81" t="s">
        <v>347</v>
      </c>
      <c r="B111" s="82">
        <v>196</v>
      </c>
      <c r="C111" s="32"/>
      <c r="D111" s="32"/>
      <c r="E111" s="49"/>
      <c r="F111" s="32"/>
      <c r="G111" s="32"/>
      <c r="H111" s="61">
        <f t="shared" ref="H111" si="9">SUM(I111+J111+K111)</f>
        <v>0</v>
      </c>
      <c r="I111" s="32"/>
      <c r="J111" s="32"/>
      <c r="K111" s="32"/>
      <c r="L111" s="32"/>
      <c r="M111" s="32"/>
      <c r="N111" s="32"/>
      <c r="O111" s="49"/>
      <c r="P111" s="32"/>
      <c r="Q111" s="32"/>
      <c r="R111" s="56"/>
      <c r="S111" s="59"/>
      <c r="T111" s="56"/>
      <c r="U111" s="59"/>
    </row>
    <row r="112" spans="1:21">
      <c r="A112" s="81" t="s">
        <v>348</v>
      </c>
      <c r="B112" s="82">
        <v>197</v>
      </c>
      <c r="C112" s="32">
        <v>15</v>
      </c>
      <c r="D112" s="32"/>
      <c r="E112" s="49"/>
      <c r="F112" s="32"/>
      <c r="G112" s="32"/>
      <c r="H112" s="61">
        <f t="shared" ref="H112:H113" si="10">SUM(I112+J112+K112)</f>
        <v>0</v>
      </c>
      <c r="I112" s="32"/>
      <c r="J112" s="32"/>
      <c r="K112" s="32"/>
      <c r="L112" s="32"/>
      <c r="M112" s="32"/>
      <c r="N112" s="32"/>
      <c r="O112" s="49"/>
      <c r="P112" s="32"/>
      <c r="Q112" s="32"/>
      <c r="R112" s="56"/>
      <c r="S112" s="59"/>
      <c r="T112" s="56"/>
      <c r="U112" s="59"/>
    </row>
    <row r="113" spans="1:21">
      <c r="A113" s="81" t="s">
        <v>349</v>
      </c>
      <c r="B113" s="82">
        <v>198</v>
      </c>
      <c r="C113" s="32"/>
      <c r="D113" s="32"/>
      <c r="E113" s="49"/>
      <c r="F113" s="32"/>
      <c r="G113" s="32"/>
      <c r="H113" s="61">
        <f t="shared" si="10"/>
        <v>0</v>
      </c>
      <c r="I113" s="32"/>
      <c r="J113" s="32"/>
      <c r="K113" s="32"/>
      <c r="L113" s="32"/>
      <c r="M113" s="32"/>
      <c r="N113" s="32"/>
      <c r="O113" s="49"/>
      <c r="P113" s="32"/>
      <c r="Q113" s="32"/>
      <c r="R113" s="56"/>
      <c r="S113" s="59"/>
      <c r="T113" s="56"/>
      <c r="U113" s="59"/>
    </row>
    <row r="114" spans="1:21">
      <c r="A114" s="81" t="s">
        <v>161</v>
      </c>
      <c r="B114" s="82">
        <v>199</v>
      </c>
      <c r="C114" s="32"/>
      <c r="D114" s="32"/>
      <c r="E114" s="49"/>
      <c r="F114" s="32"/>
      <c r="G114" s="32"/>
      <c r="H114" s="61">
        <f t="shared" si="5"/>
        <v>0</v>
      </c>
      <c r="I114" s="32"/>
      <c r="J114" s="32"/>
      <c r="K114" s="32"/>
      <c r="L114" s="32"/>
      <c r="M114" s="32"/>
      <c r="N114" s="32"/>
      <c r="O114" s="49"/>
      <c r="P114" s="32"/>
      <c r="Q114" s="32"/>
      <c r="R114" s="56"/>
      <c r="S114" s="59"/>
      <c r="T114" s="56"/>
      <c r="U114" s="59"/>
    </row>
    <row r="115" spans="1:21">
      <c r="A115" s="81" t="s">
        <v>162</v>
      </c>
      <c r="B115" s="82">
        <v>200</v>
      </c>
      <c r="C115" s="32">
        <v>59</v>
      </c>
      <c r="D115" s="32">
        <v>51</v>
      </c>
      <c r="E115" s="49"/>
      <c r="F115" s="32"/>
      <c r="G115" s="32"/>
      <c r="H115" s="61">
        <f t="shared" si="5"/>
        <v>0</v>
      </c>
      <c r="I115" s="32"/>
      <c r="J115" s="32"/>
      <c r="K115" s="32"/>
      <c r="L115" s="32"/>
      <c r="M115" s="32"/>
      <c r="N115" s="32"/>
      <c r="O115" s="49">
        <v>1</v>
      </c>
      <c r="P115" s="32"/>
      <c r="Q115" s="32">
        <v>1</v>
      </c>
      <c r="R115" s="56"/>
      <c r="S115" s="59"/>
      <c r="T115" s="56"/>
      <c r="U115" s="59"/>
    </row>
    <row r="116" spans="1:21">
      <c r="A116" s="81" t="s">
        <v>164</v>
      </c>
      <c r="B116" s="82">
        <v>201</v>
      </c>
      <c r="C116" s="32"/>
      <c r="D116" s="32"/>
      <c r="E116" s="49"/>
      <c r="F116" s="32"/>
      <c r="G116" s="32"/>
      <c r="H116" s="61">
        <f t="shared" si="5"/>
        <v>0</v>
      </c>
      <c r="I116" s="32"/>
      <c r="J116" s="32"/>
      <c r="K116" s="32"/>
      <c r="L116" s="32"/>
      <c r="M116" s="32"/>
      <c r="N116" s="32"/>
      <c r="O116" s="49"/>
      <c r="P116" s="32"/>
      <c r="Q116" s="32"/>
      <c r="R116" s="56"/>
      <c r="S116" s="59"/>
      <c r="T116" s="56"/>
      <c r="U116" s="59"/>
    </row>
    <row r="117" spans="1:21">
      <c r="A117" s="81" t="s">
        <v>166</v>
      </c>
      <c r="B117" s="82">
        <v>202</v>
      </c>
      <c r="C117" s="32"/>
      <c r="D117" s="32"/>
      <c r="E117" s="49"/>
      <c r="F117" s="32"/>
      <c r="G117" s="32"/>
      <c r="H117" s="61">
        <f t="shared" si="5"/>
        <v>0</v>
      </c>
      <c r="I117" s="32"/>
      <c r="J117" s="32"/>
      <c r="K117" s="32"/>
      <c r="L117" s="32"/>
      <c r="M117" s="32"/>
      <c r="N117" s="32"/>
      <c r="O117" s="49"/>
      <c r="P117" s="32"/>
      <c r="Q117" s="32"/>
      <c r="R117" s="56"/>
      <c r="S117" s="59"/>
      <c r="T117" s="56"/>
      <c r="U117" s="59"/>
    </row>
    <row r="118" spans="1:21">
      <c r="A118" s="81" t="s">
        <v>350</v>
      </c>
      <c r="B118" s="82">
        <v>203</v>
      </c>
      <c r="C118" s="32"/>
      <c r="D118" s="32"/>
      <c r="E118" s="49"/>
      <c r="F118" s="32"/>
      <c r="G118" s="32"/>
      <c r="H118" s="61">
        <f t="shared" ref="H118" si="11">SUM(I118+J118+K118)</f>
        <v>0</v>
      </c>
      <c r="I118" s="32"/>
      <c r="J118" s="32"/>
      <c r="K118" s="32"/>
      <c r="L118" s="32"/>
      <c r="M118" s="32"/>
      <c r="N118" s="32"/>
      <c r="O118" s="49"/>
      <c r="P118" s="32"/>
      <c r="Q118" s="32"/>
      <c r="R118" s="56"/>
      <c r="S118" s="59"/>
      <c r="T118" s="56"/>
      <c r="U118" s="59"/>
    </row>
    <row r="119" spans="1:21" ht="13.9" customHeight="1">
      <c r="A119" s="81" t="s">
        <v>257</v>
      </c>
      <c r="B119" s="82">
        <v>204</v>
      </c>
      <c r="C119" s="32">
        <v>6191</v>
      </c>
      <c r="D119" s="32">
        <v>3124</v>
      </c>
      <c r="E119" s="49"/>
      <c r="F119" s="32"/>
      <c r="G119" s="32"/>
      <c r="H119" s="61">
        <f t="shared" si="5"/>
        <v>0</v>
      </c>
      <c r="I119" s="32"/>
      <c r="J119" s="32"/>
      <c r="K119" s="32"/>
      <c r="L119" s="32">
        <v>1</v>
      </c>
      <c r="M119" s="32"/>
      <c r="N119" s="32"/>
      <c r="O119" s="49">
        <v>1</v>
      </c>
      <c r="P119" s="32">
        <v>1</v>
      </c>
      <c r="Q119" s="32"/>
      <c r="R119" s="56"/>
      <c r="S119" s="59"/>
      <c r="T119" s="56"/>
      <c r="U119" s="59"/>
    </row>
    <row r="120" spans="1:21" ht="25.5">
      <c r="A120" s="112" t="s">
        <v>258</v>
      </c>
      <c r="B120" s="82">
        <v>205</v>
      </c>
      <c r="C120" s="32">
        <v>5240</v>
      </c>
      <c r="D120" s="32">
        <v>2730</v>
      </c>
      <c r="E120" s="49"/>
      <c r="F120" s="32"/>
      <c r="G120" s="32"/>
      <c r="H120" s="61">
        <f t="shared" si="5"/>
        <v>0</v>
      </c>
      <c r="I120" s="32"/>
      <c r="J120" s="32"/>
      <c r="K120" s="32"/>
      <c r="L120" s="32"/>
      <c r="M120" s="32"/>
      <c r="N120" s="32"/>
      <c r="O120" s="49"/>
      <c r="P120" s="32"/>
      <c r="Q120" s="32"/>
      <c r="R120" s="56"/>
      <c r="S120" s="59"/>
      <c r="T120" s="56"/>
      <c r="U120" s="59"/>
    </row>
    <row r="121" spans="1:21">
      <c r="A121" s="81" t="s">
        <v>168</v>
      </c>
      <c r="B121" s="82">
        <v>206</v>
      </c>
      <c r="C121" s="32"/>
      <c r="D121" s="32"/>
      <c r="E121" s="49"/>
      <c r="F121" s="32"/>
      <c r="G121" s="32"/>
      <c r="H121" s="61">
        <f t="shared" si="5"/>
        <v>0</v>
      </c>
      <c r="I121" s="32"/>
      <c r="J121" s="32"/>
      <c r="K121" s="32"/>
      <c r="L121" s="32"/>
      <c r="M121" s="32"/>
      <c r="N121" s="32"/>
      <c r="O121" s="49"/>
      <c r="P121" s="32"/>
      <c r="Q121" s="32"/>
      <c r="R121" s="56"/>
      <c r="S121" s="59"/>
      <c r="T121" s="56"/>
      <c r="U121" s="59"/>
    </row>
    <row r="122" spans="1:21">
      <c r="A122" s="81" t="s">
        <v>266</v>
      </c>
      <c r="B122" s="82">
        <v>207</v>
      </c>
      <c r="C122" s="32"/>
      <c r="D122" s="32"/>
      <c r="E122" s="49"/>
      <c r="F122" s="32"/>
      <c r="G122" s="32"/>
      <c r="H122" s="61">
        <f t="shared" ref="H122" si="12">SUM(I122+J122+K122)</f>
        <v>0</v>
      </c>
      <c r="I122" s="32"/>
      <c r="J122" s="32"/>
      <c r="K122" s="32"/>
      <c r="L122" s="32"/>
      <c r="M122" s="32"/>
      <c r="N122" s="32"/>
      <c r="O122" s="49"/>
      <c r="P122" s="32"/>
      <c r="Q122" s="32"/>
      <c r="R122" s="56"/>
      <c r="S122" s="59"/>
      <c r="T122" s="56"/>
      <c r="U122" s="59"/>
    </row>
    <row r="123" spans="1:21">
      <c r="A123" s="81" t="s">
        <v>169</v>
      </c>
      <c r="B123" s="82">
        <v>208</v>
      </c>
      <c r="C123" s="32"/>
      <c r="D123" s="32"/>
      <c r="E123" s="49"/>
      <c r="F123" s="32"/>
      <c r="G123" s="32"/>
      <c r="H123" s="61">
        <f t="shared" si="5"/>
        <v>0</v>
      </c>
      <c r="I123" s="32"/>
      <c r="J123" s="32"/>
      <c r="K123" s="32"/>
      <c r="L123" s="32"/>
      <c r="M123" s="32"/>
      <c r="N123" s="32"/>
      <c r="O123" s="49"/>
      <c r="P123" s="32"/>
      <c r="Q123" s="32"/>
      <c r="R123" s="56"/>
      <c r="S123" s="59"/>
      <c r="T123" s="56"/>
      <c r="U123" s="59"/>
    </row>
    <row r="124" spans="1:21">
      <c r="A124" s="81" t="s">
        <v>170</v>
      </c>
      <c r="B124" s="82">
        <v>209</v>
      </c>
      <c r="C124" s="32"/>
      <c r="D124" s="32"/>
      <c r="E124" s="49"/>
      <c r="F124" s="32"/>
      <c r="G124" s="32"/>
      <c r="H124" s="61">
        <f t="shared" si="5"/>
        <v>0</v>
      </c>
      <c r="I124" s="32"/>
      <c r="J124" s="32"/>
      <c r="K124" s="32"/>
      <c r="L124" s="32"/>
      <c r="M124" s="32"/>
      <c r="N124" s="32"/>
      <c r="O124" s="49"/>
      <c r="P124" s="32"/>
      <c r="Q124" s="32"/>
      <c r="R124" s="56"/>
      <c r="S124" s="59"/>
      <c r="T124" s="56"/>
      <c r="U124" s="59"/>
    </row>
    <row r="125" spans="1:21">
      <c r="A125" s="81" t="s">
        <v>171</v>
      </c>
      <c r="B125" s="82">
        <v>210</v>
      </c>
      <c r="C125" s="32"/>
      <c r="D125" s="32"/>
      <c r="E125" s="49"/>
      <c r="F125" s="32"/>
      <c r="G125" s="32"/>
      <c r="H125" s="61">
        <f t="shared" si="5"/>
        <v>0</v>
      </c>
      <c r="I125" s="32"/>
      <c r="J125" s="32"/>
      <c r="K125" s="32"/>
      <c r="L125" s="32"/>
      <c r="M125" s="32"/>
      <c r="N125" s="32"/>
      <c r="O125" s="49"/>
      <c r="P125" s="32"/>
      <c r="Q125" s="32"/>
      <c r="R125" s="56"/>
      <c r="S125" s="59"/>
      <c r="T125" s="56"/>
      <c r="U125" s="59"/>
    </row>
    <row r="126" spans="1:21">
      <c r="A126" s="81" t="s">
        <v>172</v>
      </c>
      <c r="B126" s="82">
        <v>211</v>
      </c>
      <c r="C126" s="32"/>
      <c r="D126" s="32"/>
      <c r="E126" s="49"/>
      <c r="F126" s="32"/>
      <c r="G126" s="32"/>
      <c r="H126" s="61">
        <f t="shared" si="5"/>
        <v>0</v>
      </c>
      <c r="I126" s="32"/>
      <c r="J126" s="32"/>
      <c r="K126" s="32"/>
      <c r="L126" s="32"/>
      <c r="M126" s="32"/>
      <c r="N126" s="32"/>
      <c r="O126" s="49"/>
      <c r="P126" s="32"/>
      <c r="Q126" s="32"/>
      <c r="R126" s="56"/>
      <c r="S126" s="59"/>
      <c r="T126" s="56"/>
      <c r="U126" s="59"/>
    </row>
    <row r="127" spans="1:21">
      <c r="A127" s="81" t="s">
        <v>173</v>
      </c>
      <c r="B127" s="82">
        <v>212</v>
      </c>
      <c r="C127" s="32"/>
      <c r="D127" s="32"/>
      <c r="E127" s="49"/>
      <c r="F127" s="32"/>
      <c r="G127" s="32"/>
      <c r="H127" s="61">
        <f t="shared" si="5"/>
        <v>0</v>
      </c>
      <c r="I127" s="32"/>
      <c r="J127" s="32"/>
      <c r="K127" s="32"/>
      <c r="L127" s="32"/>
      <c r="M127" s="32"/>
      <c r="N127" s="32"/>
      <c r="O127" s="49"/>
      <c r="P127" s="32"/>
      <c r="Q127" s="32"/>
      <c r="R127" s="56"/>
      <c r="S127" s="59"/>
      <c r="T127" s="56"/>
      <c r="U127" s="59"/>
    </row>
    <row r="128" spans="1:21">
      <c r="A128" s="81" t="s">
        <v>174</v>
      </c>
      <c r="B128" s="82">
        <v>213</v>
      </c>
      <c r="C128" s="32">
        <v>5</v>
      </c>
      <c r="D128" s="32">
        <v>4</v>
      </c>
      <c r="E128" s="49"/>
      <c r="F128" s="32"/>
      <c r="G128" s="32"/>
      <c r="H128" s="61">
        <f t="shared" si="5"/>
        <v>0</v>
      </c>
      <c r="I128" s="32"/>
      <c r="J128" s="32"/>
      <c r="K128" s="32"/>
      <c r="L128" s="32"/>
      <c r="M128" s="32"/>
      <c r="N128" s="32"/>
      <c r="O128" s="49"/>
      <c r="P128" s="32"/>
      <c r="Q128" s="32"/>
      <c r="R128" s="56"/>
      <c r="S128" s="59"/>
      <c r="T128" s="56"/>
      <c r="U128" s="59"/>
    </row>
    <row r="129" spans="1:21">
      <c r="A129" s="81" t="s">
        <v>175</v>
      </c>
      <c r="B129" s="82">
        <v>214</v>
      </c>
      <c r="C129" s="32"/>
      <c r="D129" s="32"/>
      <c r="E129" s="49"/>
      <c r="F129" s="32"/>
      <c r="G129" s="32"/>
      <c r="H129" s="61">
        <f t="shared" si="5"/>
        <v>0</v>
      </c>
      <c r="I129" s="32"/>
      <c r="J129" s="32"/>
      <c r="K129" s="32"/>
      <c r="L129" s="32"/>
      <c r="M129" s="32"/>
      <c r="N129" s="32"/>
      <c r="O129" s="49"/>
      <c r="P129" s="32"/>
      <c r="Q129" s="32"/>
      <c r="R129" s="56"/>
      <c r="S129" s="59"/>
      <c r="T129" s="56"/>
      <c r="U129" s="59"/>
    </row>
    <row r="130" spans="1:21">
      <c r="A130" s="81" t="s">
        <v>176</v>
      </c>
      <c r="B130" s="82">
        <v>215</v>
      </c>
      <c r="C130" s="32"/>
      <c r="D130" s="32"/>
      <c r="E130" s="49"/>
      <c r="F130" s="32"/>
      <c r="G130" s="32"/>
      <c r="H130" s="61">
        <f t="shared" si="5"/>
        <v>0</v>
      </c>
      <c r="I130" s="32"/>
      <c r="J130" s="32"/>
      <c r="K130" s="32"/>
      <c r="L130" s="32"/>
      <c r="M130" s="32"/>
      <c r="N130" s="32"/>
      <c r="O130" s="49"/>
      <c r="P130" s="32"/>
      <c r="Q130" s="32"/>
      <c r="R130" s="56"/>
      <c r="S130" s="59"/>
      <c r="T130" s="56"/>
      <c r="U130" s="59"/>
    </row>
    <row r="131" spans="1:21">
      <c r="A131" s="81" t="s">
        <v>351</v>
      </c>
      <c r="B131" s="82">
        <v>216</v>
      </c>
      <c r="C131" s="32"/>
      <c r="D131" s="32"/>
      <c r="E131" s="49"/>
      <c r="F131" s="32"/>
      <c r="G131" s="32"/>
      <c r="H131" s="61">
        <f t="shared" ref="H131" si="13">SUM(I131+J131+K131)</f>
        <v>0</v>
      </c>
      <c r="I131" s="32"/>
      <c r="J131" s="32"/>
      <c r="K131" s="32"/>
      <c r="L131" s="32"/>
      <c r="M131" s="32"/>
      <c r="N131" s="32"/>
      <c r="O131" s="49"/>
      <c r="P131" s="32"/>
      <c r="Q131" s="32"/>
      <c r="R131" s="56"/>
      <c r="S131" s="59"/>
      <c r="T131" s="56"/>
      <c r="U131" s="59"/>
    </row>
    <row r="132" spans="1:21">
      <c r="A132" s="81" t="s">
        <v>259</v>
      </c>
      <c r="B132" s="82">
        <v>217</v>
      </c>
      <c r="C132" s="32"/>
      <c r="D132" s="32"/>
      <c r="E132" s="49"/>
      <c r="F132" s="32"/>
      <c r="G132" s="32"/>
      <c r="H132" s="61">
        <f t="shared" si="5"/>
        <v>0</v>
      </c>
      <c r="I132" s="32"/>
      <c r="J132" s="32"/>
      <c r="K132" s="32"/>
      <c r="L132" s="32"/>
      <c r="M132" s="32"/>
      <c r="N132" s="32"/>
      <c r="O132" s="49"/>
      <c r="P132" s="32"/>
      <c r="Q132" s="32"/>
      <c r="R132" s="56"/>
      <c r="S132" s="59"/>
      <c r="T132" s="56"/>
      <c r="U132" s="59"/>
    </row>
    <row r="133" spans="1:21">
      <c r="A133" s="81" t="s">
        <v>352</v>
      </c>
      <c r="B133" s="82">
        <v>218</v>
      </c>
      <c r="C133" s="32"/>
      <c r="D133" s="32"/>
      <c r="E133" s="49"/>
      <c r="F133" s="32"/>
      <c r="G133" s="32"/>
      <c r="H133" s="61">
        <f t="shared" ref="H133" si="14">SUM(I133+J133+K133)</f>
        <v>0</v>
      </c>
      <c r="I133" s="32"/>
      <c r="J133" s="32"/>
      <c r="K133" s="32"/>
      <c r="L133" s="32"/>
      <c r="M133" s="32"/>
      <c r="N133" s="32"/>
      <c r="O133" s="49"/>
      <c r="P133" s="32"/>
      <c r="Q133" s="32"/>
      <c r="R133" s="56"/>
      <c r="S133" s="59"/>
      <c r="T133" s="56"/>
      <c r="U133" s="59"/>
    </row>
    <row r="134" spans="1:21">
      <c r="A134" s="81" t="s">
        <v>177</v>
      </c>
      <c r="B134" s="82">
        <v>219</v>
      </c>
      <c r="C134" s="32"/>
      <c r="D134" s="32"/>
      <c r="E134" s="49"/>
      <c r="F134" s="32"/>
      <c r="G134" s="32"/>
      <c r="H134" s="61">
        <f t="shared" si="5"/>
        <v>0</v>
      </c>
      <c r="I134" s="32"/>
      <c r="J134" s="32"/>
      <c r="K134" s="32"/>
      <c r="L134" s="32"/>
      <c r="M134" s="32"/>
      <c r="N134" s="32"/>
      <c r="O134" s="49"/>
      <c r="P134" s="32"/>
      <c r="Q134" s="32"/>
      <c r="R134" s="56"/>
      <c r="S134" s="59"/>
      <c r="T134" s="56"/>
      <c r="U134" s="59"/>
    </row>
    <row r="135" spans="1:21">
      <c r="A135" s="81" t="s">
        <v>178</v>
      </c>
      <c r="B135" s="82">
        <v>220</v>
      </c>
      <c r="C135" s="32"/>
      <c r="D135" s="32"/>
      <c r="E135" s="49"/>
      <c r="F135" s="32"/>
      <c r="G135" s="32"/>
      <c r="H135" s="61">
        <f t="shared" si="5"/>
        <v>0</v>
      </c>
      <c r="I135" s="32"/>
      <c r="J135" s="32"/>
      <c r="K135" s="32"/>
      <c r="L135" s="32"/>
      <c r="M135" s="32"/>
      <c r="N135" s="32"/>
      <c r="O135" s="49"/>
      <c r="P135" s="32"/>
      <c r="Q135" s="32"/>
      <c r="R135" s="56"/>
      <c r="S135" s="59"/>
      <c r="T135" s="56"/>
      <c r="U135" s="59"/>
    </row>
    <row r="136" spans="1:21">
      <c r="A136" s="81" t="s">
        <v>179</v>
      </c>
      <c r="B136" s="82">
        <v>221</v>
      </c>
      <c r="C136" s="32"/>
      <c r="D136" s="32"/>
      <c r="E136" s="49"/>
      <c r="F136" s="32"/>
      <c r="G136" s="32"/>
      <c r="H136" s="61">
        <f t="shared" si="5"/>
        <v>0</v>
      </c>
      <c r="I136" s="32"/>
      <c r="J136" s="32"/>
      <c r="K136" s="32"/>
      <c r="L136" s="32"/>
      <c r="M136" s="32"/>
      <c r="N136" s="32"/>
      <c r="O136" s="49"/>
      <c r="P136" s="32"/>
      <c r="Q136" s="32"/>
      <c r="R136" s="56"/>
      <c r="S136" s="59"/>
      <c r="T136" s="56"/>
      <c r="U136" s="59"/>
    </row>
    <row r="137" spans="1:21">
      <c r="A137" s="81" t="s">
        <v>180</v>
      </c>
      <c r="B137" s="82">
        <v>222</v>
      </c>
      <c r="C137" s="32"/>
      <c r="D137" s="32"/>
      <c r="E137" s="49"/>
      <c r="F137" s="32"/>
      <c r="G137" s="32"/>
      <c r="H137" s="61">
        <f t="shared" si="5"/>
        <v>0</v>
      </c>
      <c r="I137" s="32"/>
      <c r="J137" s="32"/>
      <c r="K137" s="32"/>
      <c r="L137" s="32"/>
      <c r="M137" s="32"/>
      <c r="N137" s="32"/>
      <c r="O137" s="49"/>
      <c r="P137" s="32"/>
      <c r="Q137" s="32"/>
      <c r="R137" s="56"/>
      <c r="S137" s="59"/>
      <c r="T137" s="56"/>
      <c r="U137" s="59"/>
    </row>
    <row r="138" spans="1:21">
      <c r="A138" s="81" t="s">
        <v>181</v>
      </c>
      <c r="B138" s="82">
        <v>223</v>
      </c>
      <c r="C138" s="32"/>
      <c r="D138" s="32"/>
      <c r="E138" s="49"/>
      <c r="F138" s="32"/>
      <c r="G138" s="32"/>
      <c r="H138" s="61">
        <f t="shared" si="5"/>
        <v>0</v>
      </c>
      <c r="I138" s="32"/>
      <c r="J138" s="32"/>
      <c r="K138" s="32"/>
      <c r="L138" s="32"/>
      <c r="M138" s="32"/>
      <c r="N138" s="32"/>
      <c r="O138" s="49"/>
      <c r="P138" s="32"/>
      <c r="Q138" s="32"/>
      <c r="R138" s="56"/>
      <c r="S138" s="59"/>
      <c r="T138" s="56"/>
      <c r="U138" s="59"/>
    </row>
    <row r="139" spans="1:21">
      <c r="A139" s="81" t="s">
        <v>182</v>
      </c>
      <c r="B139" s="82">
        <v>224</v>
      </c>
      <c r="C139" s="32">
        <v>91</v>
      </c>
      <c r="D139" s="32"/>
      <c r="E139" s="49"/>
      <c r="F139" s="32"/>
      <c r="G139" s="32"/>
      <c r="H139" s="61">
        <f t="shared" si="5"/>
        <v>0</v>
      </c>
      <c r="I139" s="32"/>
      <c r="J139" s="32"/>
      <c r="K139" s="32"/>
      <c r="L139" s="32"/>
      <c r="M139" s="32"/>
      <c r="N139" s="32"/>
      <c r="O139" s="49"/>
      <c r="P139" s="32"/>
      <c r="Q139" s="32"/>
      <c r="R139" s="56"/>
      <c r="S139" s="59"/>
      <c r="T139" s="56"/>
      <c r="U139" s="59"/>
    </row>
    <row r="140" spans="1:21">
      <c r="A140" s="81" t="s">
        <v>183</v>
      </c>
      <c r="B140" s="82">
        <v>225</v>
      </c>
      <c r="C140" s="32">
        <v>10</v>
      </c>
      <c r="D140" s="32"/>
      <c r="E140" s="49"/>
      <c r="F140" s="32"/>
      <c r="G140" s="32"/>
      <c r="H140" s="61">
        <f t="shared" si="5"/>
        <v>0</v>
      </c>
      <c r="I140" s="32"/>
      <c r="J140" s="32"/>
      <c r="K140" s="32"/>
      <c r="L140" s="32"/>
      <c r="M140" s="32"/>
      <c r="N140" s="32"/>
      <c r="O140" s="49"/>
      <c r="P140" s="32"/>
      <c r="Q140" s="32"/>
      <c r="R140" s="56"/>
      <c r="S140" s="59"/>
      <c r="T140" s="56"/>
      <c r="U140" s="59"/>
    </row>
    <row r="141" spans="1:21">
      <c r="A141" s="81" t="s">
        <v>184</v>
      </c>
      <c r="B141" s="82">
        <v>226</v>
      </c>
      <c r="C141" s="32"/>
      <c r="D141" s="32"/>
      <c r="E141" s="49"/>
      <c r="F141" s="32"/>
      <c r="G141" s="32"/>
      <c r="H141" s="61">
        <f t="shared" si="5"/>
        <v>0</v>
      </c>
      <c r="I141" s="32"/>
      <c r="J141" s="32"/>
      <c r="K141" s="32"/>
      <c r="L141" s="32"/>
      <c r="M141" s="32"/>
      <c r="N141" s="32"/>
      <c r="O141" s="49"/>
      <c r="P141" s="32"/>
      <c r="Q141" s="32"/>
      <c r="R141" s="56"/>
      <c r="S141" s="59"/>
      <c r="T141" s="56"/>
      <c r="U141" s="59"/>
    </row>
    <row r="142" spans="1:21">
      <c r="A142" s="81" t="s">
        <v>260</v>
      </c>
      <c r="B142" s="82">
        <v>227</v>
      </c>
      <c r="C142" s="32"/>
      <c r="D142" s="32"/>
      <c r="E142" s="49"/>
      <c r="F142" s="32"/>
      <c r="G142" s="32"/>
      <c r="H142" s="61">
        <f t="shared" si="5"/>
        <v>0</v>
      </c>
      <c r="I142" s="32"/>
      <c r="J142" s="32"/>
      <c r="K142" s="32"/>
      <c r="L142" s="32"/>
      <c r="M142" s="32"/>
      <c r="N142" s="32"/>
      <c r="O142" s="49"/>
      <c r="P142" s="32"/>
      <c r="Q142" s="32"/>
      <c r="R142" s="56"/>
      <c r="S142" s="59"/>
      <c r="T142" s="56"/>
      <c r="U142" s="59"/>
    </row>
    <row r="143" spans="1:21">
      <c r="A143" s="81" t="s">
        <v>185</v>
      </c>
      <c r="B143" s="82">
        <v>228</v>
      </c>
      <c r="C143" s="32">
        <v>525</v>
      </c>
      <c r="D143" s="32">
        <v>71</v>
      </c>
      <c r="E143" s="49"/>
      <c r="F143" s="32"/>
      <c r="G143" s="32"/>
      <c r="H143" s="61">
        <f t="shared" si="5"/>
        <v>0</v>
      </c>
      <c r="I143" s="32"/>
      <c r="J143" s="32"/>
      <c r="K143" s="32"/>
      <c r="L143" s="32"/>
      <c r="M143" s="32"/>
      <c r="N143" s="32"/>
      <c r="O143" s="49">
        <v>3</v>
      </c>
      <c r="P143" s="32"/>
      <c r="Q143" s="32">
        <v>3</v>
      </c>
      <c r="R143" s="56"/>
      <c r="S143" s="59"/>
      <c r="T143" s="56"/>
      <c r="U143" s="59"/>
    </row>
    <row r="144" spans="1:21">
      <c r="A144" s="81" t="s">
        <v>353</v>
      </c>
      <c r="B144" s="82">
        <v>229</v>
      </c>
      <c r="C144" s="32"/>
      <c r="D144" s="32"/>
      <c r="E144" s="49"/>
      <c r="F144" s="32"/>
      <c r="G144" s="32"/>
      <c r="H144" s="61">
        <f t="shared" ref="H144" si="15">SUM(I144+J144+K144)</f>
        <v>0</v>
      </c>
      <c r="I144" s="32"/>
      <c r="J144" s="32"/>
      <c r="K144" s="32"/>
      <c r="L144" s="32"/>
      <c r="M144" s="32"/>
      <c r="N144" s="32"/>
      <c r="O144" s="49"/>
      <c r="P144" s="32"/>
      <c r="Q144" s="32"/>
      <c r="R144" s="56"/>
      <c r="S144" s="59"/>
      <c r="T144" s="56"/>
      <c r="U144" s="59"/>
    </row>
    <row r="145" spans="1:21">
      <c r="A145" s="81" t="s">
        <v>186</v>
      </c>
      <c r="B145" s="82">
        <v>230</v>
      </c>
      <c r="C145" s="32"/>
      <c r="D145" s="32"/>
      <c r="E145" s="49"/>
      <c r="F145" s="32"/>
      <c r="G145" s="32"/>
      <c r="H145" s="61">
        <f t="shared" si="5"/>
        <v>0</v>
      </c>
      <c r="I145" s="32"/>
      <c r="J145" s="32"/>
      <c r="K145" s="32"/>
      <c r="L145" s="32"/>
      <c r="M145" s="32"/>
      <c r="N145" s="32"/>
      <c r="O145" s="49"/>
      <c r="P145" s="32"/>
      <c r="Q145" s="32"/>
      <c r="R145" s="56"/>
      <c r="S145" s="59"/>
      <c r="T145" s="56"/>
      <c r="U145" s="59"/>
    </row>
    <row r="146" spans="1:21">
      <c r="A146" s="81" t="s">
        <v>187</v>
      </c>
      <c r="B146" s="82">
        <v>231</v>
      </c>
      <c r="C146" s="32"/>
      <c r="D146" s="32"/>
      <c r="E146" s="49"/>
      <c r="F146" s="32"/>
      <c r="G146" s="32"/>
      <c r="H146" s="61">
        <f t="shared" si="5"/>
        <v>0</v>
      </c>
      <c r="I146" s="32"/>
      <c r="J146" s="32"/>
      <c r="K146" s="32"/>
      <c r="L146" s="32"/>
      <c r="M146" s="32"/>
      <c r="N146" s="32"/>
      <c r="O146" s="49"/>
      <c r="P146" s="32"/>
      <c r="Q146" s="32"/>
      <c r="R146" s="56"/>
      <c r="S146" s="59"/>
      <c r="T146" s="56"/>
      <c r="U146" s="59"/>
    </row>
    <row r="147" spans="1:21">
      <c r="A147" s="81" t="s">
        <v>188</v>
      </c>
      <c r="B147" s="82">
        <v>232</v>
      </c>
      <c r="C147" s="32"/>
      <c r="D147" s="32"/>
      <c r="E147" s="49"/>
      <c r="F147" s="32"/>
      <c r="G147" s="32"/>
      <c r="H147" s="61">
        <f t="shared" si="5"/>
        <v>0</v>
      </c>
      <c r="I147" s="32"/>
      <c r="J147" s="32"/>
      <c r="K147" s="32"/>
      <c r="L147" s="32"/>
      <c r="M147" s="32"/>
      <c r="N147" s="32"/>
      <c r="O147" s="49"/>
      <c r="P147" s="32"/>
      <c r="Q147" s="32"/>
      <c r="R147" s="56"/>
      <c r="S147" s="59"/>
      <c r="T147" s="56"/>
      <c r="U147" s="59"/>
    </row>
    <row r="148" spans="1:21">
      <c r="A148" s="81" t="s">
        <v>189</v>
      </c>
      <c r="B148" s="82">
        <v>233</v>
      </c>
      <c r="C148" s="32"/>
      <c r="D148" s="32"/>
      <c r="E148" s="49"/>
      <c r="F148" s="32"/>
      <c r="G148" s="32"/>
      <c r="H148" s="61">
        <f t="shared" si="5"/>
        <v>0</v>
      </c>
      <c r="I148" s="32"/>
      <c r="J148" s="32"/>
      <c r="K148" s="32"/>
      <c r="L148" s="32"/>
      <c r="M148" s="32"/>
      <c r="N148" s="32"/>
      <c r="O148" s="49"/>
      <c r="P148" s="32"/>
      <c r="Q148" s="32"/>
      <c r="R148" s="56"/>
      <c r="S148" s="59"/>
      <c r="T148" s="56"/>
      <c r="U148" s="59"/>
    </row>
    <row r="149" spans="1:21">
      <c r="A149" s="81" t="s">
        <v>190</v>
      </c>
      <c r="B149" s="82">
        <v>234</v>
      </c>
      <c r="C149" s="32"/>
      <c r="D149" s="32"/>
      <c r="E149" s="49"/>
      <c r="F149" s="32"/>
      <c r="G149" s="32"/>
      <c r="H149" s="61">
        <f t="shared" ref="H149:H155" si="16">SUM(I149+J149+K149)</f>
        <v>0</v>
      </c>
      <c r="I149" s="32"/>
      <c r="J149" s="32"/>
      <c r="K149" s="32"/>
      <c r="L149" s="32"/>
      <c r="M149" s="32"/>
      <c r="N149" s="32"/>
      <c r="O149" s="49"/>
      <c r="P149" s="32"/>
      <c r="Q149" s="32"/>
      <c r="R149" s="56"/>
      <c r="S149" s="59"/>
      <c r="T149" s="56"/>
      <c r="U149" s="59"/>
    </row>
    <row r="150" spans="1:21">
      <c r="A150" s="81" t="s">
        <v>191</v>
      </c>
      <c r="B150" s="82">
        <v>235</v>
      </c>
      <c r="C150" s="32">
        <v>75</v>
      </c>
      <c r="D150" s="32">
        <v>38</v>
      </c>
      <c r="E150" s="49"/>
      <c r="F150" s="32"/>
      <c r="G150" s="32"/>
      <c r="H150" s="61">
        <f t="shared" si="16"/>
        <v>0</v>
      </c>
      <c r="I150" s="32"/>
      <c r="J150" s="32"/>
      <c r="K150" s="32"/>
      <c r="L150" s="32"/>
      <c r="M150" s="32"/>
      <c r="N150" s="32"/>
      <c r="O150" s="49">
        <v>1</v>
      </c>
      <c r="P150" s="32"/>
      <c r="Q150" s="32"/>
      <c r="R150" s="56"/>
      <c r="S150" s="59"/>
      <c r="T150" s="56"/>
      <c r="U150" s="59"/>
    </row>
    <row r="151" spans="1:21">
      <c r="A151" s="81" t="s">
        <v>192</v>
      </c>
      <c r="B151" s="82">
        <v>236</v>
      </c>
      <c r="C151" s="32"/>
      <c r="D151" s="32"/>
      <c r="E151" s="49"/>
      <c r="F151" s="32"/>
      <c r="G151" s="32"/>
      <c r="H151" s="61">
        <f t="shared" si="16"/>
        <v>0</v>
      </c>
      <c r="I151" s="32"/>
      <c r="J151" s="32"/>
      <c r="K151" s="32"/>
      <c r="L151" s="32"/>
      <c r="M151" s="32"/>
      <c r="N151" s="32"/>
      <c r="O151" s="49"/>
      <c r="P151" s="32"/>
      <c r="Q151" s="32"/>
      <c r="R151" s="56"/>
      <c r="S151" s="59"/>
      <c r="T151" s="56"/>
      <c r="U151" s="59"/>
    </row>
    <row r="152" spans="1:21">
      <c r="A152" s="81" t="s">
        <v>193</v>
      </c>
      <c r="B152" s="82">
        <v>237</v>
      </c>
      <c r="C152" s="32"/>
      <c r="D152" s="32"/>
      <c r="E152" s="49"/>
      <c r="F152" s="32"/>
      <c r="G152" s="32"/>
      <c r="H152" s="61">
        <f t="shared" si="16"/>
        <v>0</v>
      </c>
      <c r="I152" s="32"/>
      <c r="J152" s="32"/>
      <c r="K152" s="32"/>
      <c r="L152" s="32"/>
      <c r="M152" s="32"/>
      <c r="N152" s="32"/>
      <c r="O152" s="49"/>
      <c r="P152" s="32"/>
      <c r="Q152" s="32"/>
      <c r="R152" s="56"/>
      <c r="S152" s="59"/>
      <c r="T152" s="56"/>
      <c r="U152" s="59"/>
    </row>
    <row r="153" spans="1:21" ht="38.25">
      <c r="A153" s="80" t="s">
        <v>385</v>
      </c>
      <c r="B153" s="82">
        <v>238</v>
      </c>
      <c r="C153" s="62">
        <f>SUM(C154:C155)</f>
        <v>0</v>
      </c>
      <c r="D153" s="62">
        <f t="shared" ref="D153:Q153" si="17">SUM(D154:D155)</f>
        <v>0</v>
      </c>
      <c r="E153" s="62">
        <f t="shared" si="17"/>
        <v>0</v>
      </c>
      <c r="F153" s="62">
        <f t="shared" si="17"/>
        <v>0</v>
      </c>
      <c r="G153" s="62">
        <f t="shared" si="17"/>
        <v>0</v>
      </c>
      <c r="H153" s="62">
        <f t="shared" si="17"/>
        <v>0</v>
      </c>
      <c r="I153" s="62">
        <f t="shared" si="17"/>
        <v>0</v>
      </c>
      <c r="J153" s="62">
        <f t="shared" si="17"/>
        <v>0</v>
      </c>
      <c r="K153" s="62">
        <f t="shared" si="17"/>
        <v>0</v>
      </c>
      <c r="L153" s="62">
        <f t="shared" si="17"/>
        <v>0</v>
      </c>
      <c r="M153" s="62">
        <f t="shared" si="17"/>
        <v>0</v>
      </c>
      <c r="N153" s="62">
        <f t="shared" si="17"/>
        <v>0</v>
      </c>
      <c r="O153" s="62">
        <f t="shared" si="17"/>
        <v>0</v>
      </c>
      <c r="P153" s="62">
        <f t="shared" si="17"/>
        <v>0</v>
      </c>
      <c r="Q153" s="62">
        <f t="shared" si="17"/>
        <v>0</v>
      </c>
      <c r="R153" s="56"/>
      <c r="S153" s="59"/>
      <c r="T153" s="56"/>
      <c r="U153" s="59"/>
    </row>
    <row r="154" spans="1:21" ht="25.5">
      <c r="A154" s="112" t="s">
        <v>194</v>
      </c>
      <c r="B154" s="82">
        <v>239</v>
      </c>
      <c r="C154" s="32"/>
      <c r="D154" s="32"/>
      <c r="E154" s="49"/>
      <c r="F154" s="32"/>
      <c r="G154" s="32"/>
      <c r="H154" s="61">
        <f t="shared" si="16"/>
        <v>0</v>
      </c>
      <c r="I154" s="32"/>
      <c r="J154" s="32"/>
      <c r="K154" s="32"/>
      <c r="L154" s="32"/>
      <c r="M154" s="32"/>
      <c r="N154" s="32"/>
      <c r="O154" s="49"/>
      <c r="P154" s="32"/>
      <c r="Q154" s="32"/>
      <c r="R154" s="56"/>
      <c r="S154" s="59"/>
      <c r="T154" s="56"/>
      <c r="U154" s="59"/>
    </row>
    <row r="155" spans="1:21">
      <c r="A155" s="112" t="s">
        <v>195</v>
      </c>
      <c r="B155" s="82">
        <v>240</v>
      </c>
      <c r="C155" s="32"/>
      <c r="D155" s="32"/>
      <c r="E155" s="49"/>
      <c r="F155" s="32"/>
      <c r="G155" s="32"/>
      <c r="H155" s="61">
        <f t="shared" si="16"/>
        <v>0</v>
      </c>
      <c r="I155" s="32"/>
      <c r="J155" s="32"/>
      <c r="K155" s="32"/>
      <c r="L155" s="32"/>
      <c r="M155" s="32"/>
      <c r="N155" s="32"/>
      <c r="O155" s="49"/>
      <c r="P155" s="32"/>
      <c r="Q155" s="32"/>
      <c r="R155" s="56"/>
      <c r="S155" s="59"/>
      <c r="T155" s="56"/>
      <c r="U155" s="59"/>
    </row>
    <row r="156" spans="1:21" ht="37.5" customHeight="1">
      <c r="A156" s="80" t="s">
        <v>386</v>
      </c>
      <c r="B156" s="82">
        <v>241</v>
      </c>
      <c r="C156" s="62">
        <f>SUM(C157:C164)</f>
        <v>0</v>
      </c>
      <c r="D156" s="62">
        <f t="shared" ref="D156:Q156" si="18">SUM(D157:D164)</f>
        <v>0</v>
      </c>
      <c r="E156" s="62">
        <f t="shared" si="18"/>
        <v>0</v>
      </c>
      <c r="F156" s="62">
        <f t="shared" si="18"/>
        <v>0</v>
      </c>
      <c r="G156" s="62">
        <f t="shared" si="18"/>
        <v>0</v>
      </c>
      <c r="H156" s="62">
        <f t="shared" si="18"/>
        <v>0</v>
      </c>
      <c r="I156" s="62">
        <f t="shared" si="18"/>
        <v>0</v>
      </c>
      <c r="J156" s="62">
        <f t="shared" si="18"/>
        <v>0</v>
      </c>
      <c r="K156" s="62">
        <f t="shared" si="18"/>
        <v>0</v>
      </c>
      <c r="L156" s="62">
        <f t="shared" si="18"/>
        <v>0</v>
      </c>
      <c r="M156" s="62">
        <f t="shared" si="18"/>
        <v>0</v>
      </c>
      <c r="N156" s="62">
        <f t="shared" si="18"/>
        <v>0</v>
      </c>
      <c r="O156" s="62">
        <f t="shared" si="18"/>
        <v>0</v>
      </c>
      <c r="P156" s="62">
        <f t="shared" si="18"/>
        <v>0</v>
      </c>
      <c r="Q156" s="62">
        <f t="shared" si="18"/>
        <v>0</v>
      </c>
      <c r="R156" s="56"/>
      <c r="S156" s="59"/>
      <c r="T156" s="56"/>
      <c r="U156" s="59"/>
    </row>
    <row r="157" spans="1:21" ht="27" customHeight="1">
      <c r="A157" s="111" t="s">
        <v>429</v>
      </c>
      <c r="B157" s="82">
        <v>242</v>
      </c>
      <c r="C157" s="32"/>
      <c r="D157" s="32"/>
      <c r="E157" s="49"/>
      <c r="F157" s="32"/>
      <c r="G157" s="32"/>
      <c r="H157" s="61">
        <f t="shared" ref="H157:H164" si="19">SUM(I157+J157+K157)</f>
        <v>0</v>
      </c>
      <c r="I157" s="32"/>
      <c r="J157" s="32"/>
      <c r="K157" s="32"/>
      <c r="L157" s="32"/>
      <c r="M157" s="32"/>
      <c r="N157" s="32"/>
      <c r="O157" s="49"/>
      <c r="P157" s="32"/>
      <c r="Q157" s="32"/>
      <c r="R157" s="56"/>
      <c r="S157" s="59"/>
      <c r="T157" s="56"/>
      <c r="U157" s="59"/>
    </row>
    <row r="158" spans="1:21">
      <c r="A158" s="81" t="s">
        <v>261</v>
      </c>
      <c r="B158" s="82">
        <v>243</v>
      </c>
      <c r="C158" s="32"/>
      <c r="D158" s="32"/>
      <c r="E158" s="49"/>
      <c r="F158" s="32"/>
      <c r="G158" s="32"/>
      <c r="H158" s="61">
        <f t="shared" si="19"/>
        <v>0</v>
      </c>
      <c r="I158" s="32"/>
      <c r="J158" s="32"/>
      <c r="K158" s="32"/>
      <c r="L158" s="32"/>
      <c r="M158" s="32"/>
      <c r="N158" s="32"/>
      <c r="O158" s="49"/>
      <c r="P158" s="32"/>
      <c r="Q158" s="32"/>
      <c r="R158" s="56"/>
      <c r="S158" s="59"/>
      <c r="T158" s="56"/>
      <c r="U158" s="59"/>
    </row>
    <row r="159" spans="1:21">
      <c r="A159" s="81" t="s">
        <v>196</v>
      </c>
      <c r="B159" s="82">
        <v>244</v>
      </c>
      <c r="C159" s="32"/>
      <c r="D159" s="32"/>
      <c r="E159" s="49"/>
      <c r="F159" s="32"/>
      <c r="G159" s="32"/>
      <c r="H159" s="61">
        <f t="shared" si="19"/>
        <v>0</v>
      </c>
      <c r="I159" s="32"/>
      <c r="J159" s="32"/>
      <c r="K159" s="32"/>
      <c r="L159" s="32"/>
      <c r="M159" s="32"/>
      <c r="N159" s="32"/>
      <c r="O159" s="49"/>
      <c r="P159" s="32"/>
      <c r="Q159" s="32"/>
      <c r="R159" s="56"/>
      <c r="S159" s="59"/>
      <c r="T159" s="56"/>
      <c r="U159" s="59"/>
    </row>
    <row r="160" spans="1:21">
      <c r="A160" s="81" t="s">
        <v>262</v>
      </c>
      <c r="B160" s="82">
        <v>245</v>
      </c>
      <c r="C160" s="32"/>
      <c r="D160" s="32"/>
      <c r="E160" s="49"/>
      <c r="F160" s="32"/>
      <c r="G160" s="32"/>
      <c r="H160" s="61">
        <f t="shared" si="19"/>
        <v>0</v>
      </c>
      <c r="I160" s="32"/>
      <c r="J160" s="32"/>
      <c r="K160" s="32"/>
      <c r="L160" s="32"/>
      <c r="M160" s="32"/>
      <c r="N160" s="32"/>
      <c r="O160" s="49"/>
      <c r="P160" s="32"/>
      <c r="Q160" s="32"/>
      <c r="R160" s="56"/>
      <c r="S160" s="59"/>
      <c r="T160" s="56"/>
      <c r="U160" s="59"/>
    </row>
    <row r="161" spans="1:21">
      <c r="A161" s="81" t="s">
        <v>197</v>
      </c>
      <c r="B161" s="82">
        <v>246</v>
      </c>
      <c r="C161" s="32"/>
      <c r="D161" s="32"/>
      <c r="E161" s="49"/>
      <c r="F161" s="32"/>
      <c r="G161" s="32"/>
      <c r="H161" s="61">
        <f t="shared" si="19"/>
        <v>0</v>
      </c>
      <c r="I161" s="32"/>
      <c r="J161" s="32"/>
      <c r="K161" s="32"/>
      <c r="L161" s="32"/>
      <c r="M161" s="32"/>
      <c r="N161" s="32"/>
      <c r="O161" s="49"/>
      <c r="P161" s="32"/>
      <c r="Q161" s="32"/>
      <c r="R161" s="56"/>
      <c r="S161" s="59"/>
      <c r="T161" s="56"/>
      <c r="U161" s="59"/>
    </row>
    <row r="162" spans="1:21">
      <c r="A162" s="81" t="s">
        <v>198</v>
      </c>
      <c r="B162" s="82">
        <v>247</v>
      </c>
      <c r="C162" s="32"/>
      <c r="D162" s="32"/>
      <c r="E162" s="49"/>
      <c r="F162" s="32"/>
      <c r="G162" s="32"/>
      <c r="H162" s="61">
        <f t="shared" si="19"/>
        <v>0</v>
      </c>
      <c r="I162" s="32"/>
      <c r="J162" s="32"/>
      <c r="K162" s="32"/>
      <c r="L162" s="32"/>
      <c r="M162" s="32"/>
      <c r="N162" s="32"/>
      <c r="O162" s="49"/>
      <c r="P162" s="32"/>
      <c r="Q162" s="32"/>
      <c r="R162" s="56"/>
      <c r="S162" s="59"/>
      <c r="T162" s="56"/>
      <c r="U162" s="59"/>
    </row>
    <row r="163" spans="1:21">
      <c r="A163" s="81" t="s">
        <v>199</v>
      </c>
      <c r="B163" s="82">
        <v>248</v>
      </c>
      <c r="C163" s="32"/>
      <c r="D163" s="32"/>
      <c r="E163" s="49"/>
      <c r="F163" s="32"/>
      <c r="G163" s="32"/>
      <c r="H163" s="61">
        <f t="shared" si="19"/>
        <v>0</v>
      </c>
      <c r="I163" s="32"/>
      <c r="J163" s="32"/>
      <c r="K163" s="32"/>
      <c r="L163" s="32"/>
      <c r="M163" s="32"/>
      <c r="N163" s="32"/>
      <c r="O163" s="49"/>
      <c r="P163" s="32"/>
      <c r="Q163" s="32"/>
      <c r="R163" s="56"/>
      <c r="S163" s="59"/>
      <c r="T163" s="56"/>
      <c r="U163" s="59"/>
    </row>
    <row r="164" spans="1:21">
      <c r="A164" s="81" t="s">
        <v>200</v>
      </c>
      <c r="B164" s="82">
        <v>249</v>
      </c>
      <c r="C164" s="32"/>
      <c r="D164" s="32"/>
      <c r="E164" s="49"/>
      <c r="F164" s="32"/>
      <c r="G164" s="32"/>
      <c r="H164" s="61">
        <f t="shared" si="19"/>
        <v>0</v>
      </c>
      <c r="I164" s="32"/>
      <c r="J164" s="32"/>
      <c r="K164" s="32"/>
      <c r="L164" s="32"/>
      <c r="M164" s="32"/>
      <c r="N164" s="32"/>
      <c r="O164" s="49"/>
      <c r="P164" s="32"/>
      <c r="Q164" s="32"/>
      <c r="R164" s="56"/>
      <c r="S164" s="59"/>
      <c r="T164" s="56"/>
      <c r="U164" s="59"/>
    </row>
    <row r="165" spans="1:21" ht="39" customHeight="1">
      <c r="A165" s="80" t="s">
        <v>437</v>
      </c>
      <c r="B165" s="82">
        <v>250</v>
      </c>
      <c r="C165" s="62">
        <f t="shared" ref="C165:Q165" si="20">SUM(C166:C188)</f>
        <v>0</v>
      </c>
      <c r="D165" s="105">
        <f t="shared" si="20"/>
        <v>0</v>
      </c>
      <c r="E165" s="105">
        <f t="shared" si="20"/>
        <v>0</v>
      </c>
      <c r="F165" s="105">
        <f t="shared" si="20"/>
        <v>0</v>
      </c>
      <c r="G165" s="105">
        <f t="shared" si="20"/>
        <v>0</v>
      </c>
      <c r="H165" s="105">
        <f t="shared" si="20"/>
        <v>0</v>
      </c>
      <c r="I165" s="105">
        <f t="shared" si="20"/>
        <v>0</v>
      </c>
      <c r="J165" s="105">
        <f t="shared" si="20"/>
        <v>0</v>
      </c>
      <c r="K165" s="105">
        <f t="shared" si="20"/>
        <v>0</v>
      </c>
      <c r="L165" s="105">
        <f t="shared" si="20"/>
        <v>0</v>
      </c>
      <c r="M165" s="105">
        <f t="shared" si="20"/>
        <v>0</v>
      </c>
      <c r="N165" s="105">
        <f t="shared" si="20"/>
        <v>0</v>
      </c>
      <c r="O165" s="105">
        <f t="shared" si="20"/>
        <v>0</v>
      </c>
      <c r="P165" s="105">
        <f t="shared" si="20"/>
        <v>0</v>
      </c>
      <c r="Q165" s="105">
        <f t="shared" si="20"/>
        <v>0</v>
      </c>
      <c r="R165" s="56"/>
      <c r="S165" s="59"/>
      <c r="T165" s="56"/>
      <c r="U165" s="59"/>
    </row>
    <row r="166" spans="1:21" ht="38.25">
      <c r="A166" s="112" t="s">
        <v>355</v>
      </c>
      <c r="B166" s="82">
        <v>251</v>
      </c>
      <c r="C166" s="32"/>
      <c r="D166" s="32"/>
      <c r="E166" s="49"/>
      <c r="F166" s="32"/>
      <c r="G166" s="32"/>
      <c r="H166" s="61">
        <f t="shared" ref="H166:H187" si="21">SUM(I166+J166+K166)</f>
        <v>0</v>
      </c>
      <c r="I166" s="32"/>
      <c r="J166" s="32"/>
      <c r="K166" s="32"/>
      <c r="L166" s="32"/>
      <c r="M166" s="32"/>
      <c r="N166" s="32"/>
      <c r="O166" s="49"/>
      <c r="P166" s="32"/>
      <c r="Q166" s="32"/>
      <c r="R166" s="56"/>
      <c r="S166" s="59"/>
      <c r="T166" s="56"/>
      <c r="U166" s="59"/>
    </row>
    <row r="167" spans="1:21">
      <c r="A167" s="81" t="s">
        <v>354</v>
      </c>
      <c r="B167" s="82">
        <v>252</v>
      </c>
      <c r="C167" s="32"/>
      <c r="D167" s="32"/>
      <c r="E167" s="49"/>
      <c r="F167" s="32"/>
      <c r="G167" s="32"/>
      <c r="H167" s="61">
        <f t="shared" ref="H167" si="22">SUM(I167+J167+K167)</f>
        <v>0</v>
      </c>
      <c r="I167" s="32"/>
      <c r="J167" s="32"/>
      <c r="K167" s="32"/>
      <c r="L167" s="32"/>
      <c r="M167" s="32"/>
      <c r="N167" s="32"/>
      <c r="O167" s="49"/>
      <c r="P167" s="32"/>
      <c r="Q167" s="32"/>
      <c r="R167" s="56"/>
      <c r="S167" s="59"/>
      <c r="T167" s="56"/>
      <c r="U167" s="59"/>
    </row>
    <row r="168" spans="1:21">
      <c r="A168" s="81" t="s">
        <v>356</v>
      </c>
      <c r="B168" s="82">
        <v>253</v>
      </c>
      <c r="C168" s="32"/>
      <c r="D168" s="32"/>
      <c r="E168" s="49"/>
      <c r="F168" s="32"/>
      <c r="G168" s="32"/>
      <c r="H168" s="61">
        <f t="shared" si="21"/>
        <v>0</v>
      </c>
      <c r="I168" s="32"/>
      <c r="J168" s="32"/>
      <c r="K168" s="32"/>
      <c r="L168" s="32"/>
      <c r="M168" s="32"/>
      <c r="N168" s="32"/>
      <c r="O168" s="49"/>
      <c r="P168" s="32"/>
      <c r="Q168" s="32"/>
      <c r="R168" s="56"/>
      <c r="S168" s="59"/>
      <c r="T168" s="56"/>
      <c r="U168" s="59"/>
    </row>
    <row r="169" spans="1:21">
      <c r="A169" s="81" t="s">
        <v>438</v>
      </c>
      <c r="B169" s="82">
        <v>254</v>
      </c>
      <c r="C169" s="32"/>
      <c r="D169" s="32"/>
      <c r="E169" s="49"/>
      <c r="F169" s="32"/>
      <c r="G169" s="32"/>
      <c r="H169" s="61">
        <f t="shared" si="21"/>
        <v>0</v>
      </c>
      <c r="I169" s="32"/>
      <c r="J169" s="32"/>
      <c r="K169" s="32"/>
      <c r="L169" s="32"/>
      <c r="M169" s="32"/>
      <c r="N169" s="32"/>
      <c r="O169" s="49"/>
      <c r="P169" s="32"/>
      <c r="Q169" s="32"/>
      <c r="R169" s="56"/>
      <c r="S169" s="59"/>
      <c r="T169" s="56"/>
      <c r="U169" s="59"/>
    </row>
    <row r="170" spans="1:21">
      <c r="A170" s="81" t="s">
        <v>263</v>
      </c>
      <c r="B170" s="82">
        <v>255</v>
      </c>
      <c r="C170" s="32"/>
      <c r="D170" s="32"/>
      <c r="E170" s="49"/>
      <c r="F170" s="32"/>
      <c r="G170" s="32"/>
      <c r="H170" s="61">
        <f t="shared" si="21"/>
        <v>0</v>
      </c>
      <c r="I170" s="32"/>
      <c r="J170" s="32"/>
      <c r="K170" s="32"/>
      <c r="L170" s="32"/>
      <c r="M170" s="32"/>
      <c r="N170" s="32"/>
      <c r="O170" s="49"/>
      <c r="P170" s="32"/>
      <c r="Q170" s="32"/>
      <c r="R170" s="56"/>
      <c r="S170" s="59"/>
      <c r="T170" s="56"/>
      <c r="U170" s="59"/>
    </row>
    <row r="171" spans="1:21">
      <c r="A171" s="81" t="s">
        <v>439</v>
      </c>
      <c r="B171" s="82">
        <v>256</v>
      </c>
      <c r="C171" s="32"/>
      <c r="D171" s="32"/>
      <c r="E171" s="49"/>
      <c r="F171" s="32"/>
      <c r="G171" s="32"/>
      <c r="H171" s="61">
        <f t="shared" si="21"/>
        <v>0</v>
      </c>
      <c r="I171" s="32"/>
      <c r="J171" s="32"/>
      <c r="K171" s="32"/>
      <c r="L171" s="32"/>
      <c r="M171" s="32"/>
      <c r="N171" s="32"/>
      <c r="O171" s="49"/>
      <c r="P171" s="32"/>
      <c r="Q171" s="32"/>
      <c r="R171" s="56"/>
      <c r="S171" s="59"/>
      <c r="T171" s="56"/>
      <c r="U171" s="59"/>
    </row>
    <row r="172" spans="1:21" ht="25.5">
      <c r="A172" s="81" t="s">
        <v>440</v>
      </c>
      <c r="B172" s="82">
        <v>257</v>
      </c>
      <c r="C172" s="32"/>
      <c r="D172" s="32"/>
      <c r="E172" s="49"/>
      <c r="F172" s="32"/>
      <c r="G172" s="32"/>
      <c r="H172" s="61">
        <f t="shared" si="21"/>
        <v>0</v>
      </c>
      <c r="I172" s="32"/>
      <c r="J172" s="32"/>
      <c r="K172" s="32"/>
      <c r="L172" s="32"/>
      <c r="M172" s="32"/>
      <c r="N172" s="32"/>
      <c r="O172" s="49"/>
      <c r="P172" s="32"/>
      <c r="Q172" s="32"/>
      <c r="R172" s="56"/>
      <c r="S172" s="59"/>
      <c r="T172" s="56"/>
      <c r="U172" s="59"/>
    </row>
    <row r="173" spans="1:21">
      <c r="A173" s="81" t="s">
        <v>357</v>
      </c>
      <c r="B173" s="82">
        <v>258</v>
      </c>
      <c r="C173" s="32"/>
      <c r="D173" s="32"/>
      <c r="E173" s="49"/>
      <c r="F173" s="32"/>
      <c r="G173" s="32"/>
      <c r="H173" s="61">
        <f>SUM(I173+J173+K173)</f>
        <v>0</v>
      </c>
      <c r="I173" s="32"/>
      <c r="J173" s="32"/>
      <c r="K173" s="32"/>
      <c r="L173" s="32"/>
      <c r="M173" s="32"/>
      <c r="N173" s="32"/>
      <c r="O173" s="49"/>
      <c r="P173" s="32"/>
      <c r="Q173" s="32"/>
      <c r="R173" s="56"/>
      <c r="S173" s="59"/>
      <c r="T173" s="56"/>
      <c r="U173" s="59"/>
    </row>
    <row r="174" spans="1:21">
      <c r="A174" s="81" t="s">
        <v>110</v>
      </c>
      <c r="B174" s="82">
        <v>259</v>
      </c>
      <c r="C174" s="32"/>
      <c r="D174" s="32"/>
      <c r="E174" s="49"/>
      <c r="F174" s="32"/>
      <c r="G174" s="32"/>
      <c r="H174" s="61">
        <f t="shared" si="21"/>
        <v>0</v>
      </c>
      <c r="I174" s="32"/>
      <c r="J174" s="32"/>
      <c r="K174" s="32"/>
      <c r="L174" s="32"/>
      <c r="M174" s="32"/>
      <c r="N174" s="32"/>
      <c r="O174" s="49"/>
      <c r="P174" s="32"/>
      <c r="Q174" s="32"/>
      <c r="R174" s="56"/>
      <c r="S174" s="59"/>
      <c r="T174" s="56"/>
      <c r="U174" s="59"/>
    </row>
    <row r="175" spans="1:21">
      <c r="A175" s="81" t="s">
        <v>358</v>
      </c>
      <c r="B175" s="82">
        <v>260</v>
      </c>
      <c r="C175" s="32"/>
      <c r="D175" s="32"/>
      <c r="E175" s="49"/>
      <c r="F175" s="32"/>
      <c r="G175" s="32"/>
      <c r="H175" s="61">
        <f>SUM(I175+J175+K175)</f>
        <v>0</v>
      </c>
      <c r="I175" s="32"/>
      <c r="J175" s="32"/>
      <c r="K175" s="32"/>
      <c r="L175" s="32"/>
      <c r="M175" s="32"/>
      <c r="N175" s="32"/>
      <c r="O175" s="49"/>
      <c r="P175" s="32"/>
      <c r="Q175" s="32"/>
      <c r="R175" s="56"/>
      <c r="S175" s="59"/>
      <c r="T175" s="56"/>
      <c r="U175" s="59"/>
    </row>
    <row r="176" spans="1:21">
      <c r="A176" s="81" t="s">
        <v>441</v>
      </c>
      <c r="B176" s="82">
        <v>261</v>
      </c>
      <c r="C176" s="32"/>
      <c r="D176" s="32"/>
      <c r="E176" s="49"/>
      <c r="F176" s="32"/>
      <c r="G176" s="32"/>
      <c r="H176" s="61">
        <f t="shared" si="21"/>
        <v>0</v>
      </c>
      <c r="I176" s="32"/>
      <c r="J176" s="32"/>
      <c r="K176" s="32"/>
      <c r="L176" s="32"/>
      <c r="M176" s="32"/>
      <c r="N176" s="32"/>
      <c r="O176" s="49"/>
      <c r="P176" s="32"/>
      <c r="Q176" s="32"/>
      <c r="R176" s="56"/>
      <c r="S176" s="59"/>
      <c r="T176" s="56"/>
      <c r="U176" s="59"/>
    </row>
    <row r="177" spans="1:21">
      <c r="A177" s="81" t="s">
        <v>359</v>
      </c>
      <c r="B177" s="82">
        <v>262</v>
      </c>
      <c r="C177" s="32"/>
      <c r="D177" s="32"/>
      <c r="E177" s="49"/>
      <c r="F177" s="32"/>
      <c r="G177" s="32"/>
      <c r="H177" s="61">
        <f t="shared" si="21"/>
        <v>0</v>
      </c>
      <c r="I177" s="32"/>
      <c r="J177" s="32"/>
      <c r="K177" s="32"/>
      <c r="L177" s="32"/>
      <c r="M177" s="32"/>
      <c r="N177" s="32"/>
      <c r="O177" s="49"/>
      <c r="P177" s="32"/>
      <c r="Q177" s="32"/>
      <c r="R177" s="56"/>
      <c r="S177" s="59"/>
      <c r="T177" s="56"/>
      <c r="U177" s="59"/>
    </row>
    <row r="178" spans="1:21" ht="25.5">
      <c r="A178" s="81" t="s">
        <v>442</v>
      </c>
      <c r="B178" s="82">
        <v>263</v>
      </c>
      <c r="C178" s="32"/>
      <c r="D178" s="32"/>
      <c r="E178" s="49"/>
      <c r="F178" s="32"/>
      <c r="G178" s="32"/>
      <c r="H178" s="61">
        <f>SUM(I178+J178+K178)</f>
        <v>0</v>
      </c>
      <c r="I178" s="32"/>
      <c r="J178" s="32"/>
      <c r="K178" s="32"/>
      <c r="L178" s="32"/>
      <c r="M178" s="32"/>
      <c r="N178" s="32"/>
      <c r="O178" s="49"/>
      <c r="P178" s="32"/>
      <c r="Q178" s="32"/>
      <c r="R178" s="56"/>
      <c r="S178" s="59"/>
      <c r="T178" s="56"/>
      <c r="U178" s="59"/>
    </row>
    <row r="179" spans="1:21">
      <c r="A179" s="81" t="s">
        <v>360</v>
      </c>
      <c r="B179" s="82">
        <v>264</v>
      </c>
      <c r="C179" s="32"/>
      <c r="D179" s="32"/>
      <c r="E179" s="49"/>
      <c r="F179" s="32"/>
      <c r="G179" s="32"/>
      <c r="H179" s="61">
        <f t="shared" ref="H179" si="23">SUM(I179+J179+K179)</f>
        <v>0</v>
      </c>
      <c r="I179" s="32"/>
      <c r="J179" s="32"/>
      <c r="K179" s="32"/>
      <c r="L179" s="32"/>
      <c r="M179" s="32"/>
      <c r="N179" s="32"/>
      <c r="O179" s="49"/>
      <c r="P179" s="32"/>
      <c r="Q179" s="32"/>
      <c r="R179" s="56"/>
      <c r="S179" s="59"/>
      <c r="T179" s="56"/>
      <c r="U179" s="59"/>
    </row>
    <row r="180" spans="1:21">
      <c r="A180" s="81" t="s">
        <v>361</v>
      </c>
      <c r="B180" s="82">
        <v>265</v>
      </c>
      <c r="C180" s="32"/>
      <c r="D180" s="32"/>
      <c r="E180" s="49"/>
      <c r="F180" s="32"/>
      <c r="G180" s="32"/>
      <c r="H180" s="61">
        <f t="shared" si="21"/>
        <v>0</v>
      </c>
      <c r="I180" s="32"/>
      <c r="J180" s="32"/>
      <c r="K180" s="32"/>
      <c r="L180" s="32"/>
      <c r="M180" s="32"/>
      <c r="N180" s="32"/>
      <c r="O180" s="49"/>
      <c r="P180" s="32"/>
      <c r="Q180" s="32"/>
      <c r="R180" s="56"/>
      <c r="S180" s="59"/>
      <c r="T180" s="56"/>
      <c r="U180" s="59"/>
    </row>
    <row r="181" spans="1:21">
      <c r="A181" s="81" t="s">
        <v>264</v>
      </c>
      <c r="B181" s="82">
        <v>266</v>
      </c>
      <c r="C181" s="32"/>
      <c r="D181" s="32"/>
      <c r="E181" s="49"/>
      <c r="F181" s="32"/>
      <c r="G181" s="32"/>
      <c r="H181" s="61">
        <f t="shared" si="21"/>
        <v>0</v>
      </c>
      <c r="I181" s="32"/>
      <c r="J181" s="32"/>
      <c r="K181" s="32"/>
      <c r="L181" s="32"/>
      <c r="M181" s="32"/>
      <c r="N181" s="32"/>
      <c r="O181" s="49"/>
      <c r="P181" s="32"/>
      <c r="Q181" s="32"/>
      <c r="R181" s="56"/>
      <c r="S181" s="59"/>
      <c r="T181" s="56"/>
      <c r="U181" s="59"/>
    </row>
    <row r="182" spans="1:21">
      <c r="A182" s="81" t="s">
        <v>362</v>
      </c>
      <c r="B182" s="82">
        <v>267</v>
      </c>
      <c r="C182" s="32"/>
      <c r="D182" s="32"/>
      <c r="E182" s="49"/>
      <c r="F182" s="32"/>
      <c r="G182" s="32"/>
      <c r="H182" s="61">
        <f t="shared" ref="H182" si="24">SUM(I182+J182+K182)</f>
        <v>0</v>
      </c>
      <c r="I182" s="32"/>
      <c r="J182" s="32"/>
      <c r="K182" s="32"/>
      <c r="L182" s="32"/>
      <c r="M182" s="32"/>
      <c r="N182" s="32"/>
      <c r="O182" s="49"/>
      <c r="P182" s="32"/>
      <c r="Q182" s="32"/>
      <c r="R182" s="56"/>
      <c r="S182" s="59"/>
      <c r="T182" s="56"/>
      <c r="U182" s="59"/>
    </row>
    <row r="183" spans="1:21">
      <c r="A183" s="81" t="s">
        <v>265</v>
      </c>
      <c r="B183" s="82">
        <v>268</v>
      </c>
      <c r="C183" s="32"/>
      <c r="D183" s="32"/>
      <c r="E183" s="49"/>
      <c r="F183" s="32"/>
      <c r="G183" s="32"/>
      <c r="H183" s="61">
        <f t="shared" si="21"/>
        <v>0</v>
      </c>
      <c r="I183" s="32"/>
      <c r="J183" s="32"/>
      <c r="K183" s="32"/>
      <c r="L183" s="32"/>
      <c r="M183" s="32"/>
      <c r="N183" s="32"/>
      <c r="O183" s="49"/>
      <c r="P183" s="32"/>
      <c r="Q183" s="32"/>
      <c r="R183" s="56"/>
      <c r="S183" s="59"/>
      <c r="T183" s="56"/>
      <c r="U183" s="59"/>
    </row>
    <row r="184" spans="1:21">
      <c r="A184" s="81" t="s">
        <v>167</v>
      </c>
      <c r="B184" s="82">
        <v>269</v>
      </c>
      <c r="C184" s="32"/>
      <c r="D184" s="32"/>
      <c r="E184" s="49"/>
      <c r="F184" s="32"/>
      <c r="G184" s="32"/>
      <c r="H184" s="61">
        <f>SUM(I184+J184+K184)</f>
        <v>0</v>
      </c>
      <c r="I184" s="32"/>
      <c r="J184" s="32"/>
      <c r="K184" s="32"/>
      <c r="L184" s="32"/>
      <c r="M184" s="32"/>
      <c r="N184" s="32"/>
      <c r="O184" s="49"/>
      <c r="P184" s="32"/>
      <c r="Q184" s="32"/>
      <c r="R184" s="56"/>
      <c r="S184" s="59"/>
      <c r="T184" s="56"/>
      <c r="U184" s="59"/>
    </row>
    <row r="185" spans="1:21">
      <c r="A185" s="81" t="s">
        <v>363</v>
      </c>
      <c r="B185" s="82">
        <v>270</v>
      </c>
      <c r="C185" s="32"/>
      <c r="D185" s="32"/>
      <c r="E185" s="49"/>
      <c r="F185" s="32"/>
      <c r="G185" s="32"/>
      <c r="H185" s="61">
        <f t="shared" si="21"/>
        <v>0</v>
      </c>
      <c r="I185" s="32"/>
      <c r="J185" s="32"/>
      <c r="K185" s="32"/>
      <c r="L185" s="32"/>
      <c r="M185" s="32"/>
      <c r="N185" s="32"/>
      <c r="O185" s="49"/>
      <c r="P185" s="32"/>
      <c r="Q185" s="32"/>
      <c r="R185" s="56"/>
      <c r="S185" s="59"/>
      <c r="T185" s="56"/>
      <c r="U185" s="59"/>
    </row>
    <row r="186" spans="1:21" ht="42" customHeight="1">
      <c r="A186" s="81" t="s">
        <v>364</v>
      </c>
      <c r="B186" s="82">
        <v>271</v>
      </c>
      <c r="C186" s="32"/>
      <c r="D186" s="32"/>
      <c r="E186" s="49"/>
      <c r="F186" s="32"/>
      <c r="G186" s="32"/>
      <c r="H186" s="61">
        <f t="shared" ref="H186" si="25">SUM(I186+J186+K186)</f>
        <v>0</v>
      </c>
      <c r="I186" s="32"/>
      <c r="J186" s="32"/>
      <c r="K186" s="32"/>
      <c r="L186" s="32"/>
      <c r="M186" s="32"/>
      <c r="N186" s="32"/>
      <c r="O186" s="49"/>
      <c r="P186" s="32"/>
      <c r="Q186" s="32"/>
      <c r="R186" s="56"/>
      <c r="S186" s="59"/>
      <c r="T186" s="56"/>
      <c r="U186" s="59"/>
    </row>
    <row r="187" spans="1:21">
      <c r="A187" s="81" t="s">
        <v>267</v>
      </c>
      <c r="B187" s="82">
        <v>272</v>
      </c>
      <c r="C187" s="32"/>
      <c r="D187" s="32"/>
      <c r="E187" s="49"/>
      <c r="F187" s="32"/>
      <c r="G187" s="32"/>
      <c r="H187" s="61">
        <f t="shared" si="21"/>
        <v>0</v>
      </c>
      <c r="I187" s="32"/>
      <c r="J187" s="32"/>
      <c r="K187" s="32"/>
      <c r="L187" s="32"/>
      <c r="M187" s="32"/>
      <c r="N187" s="32"/>
      <c r="O187" s="49"/>
      <c r="P187" s="32"/>
      <c r="Q187" s="32"/>
      <c r="R187" s="56"/>
      <c r="S187" s="59"/>
      <c r="T187" s="56"/>
      <c r="U187" s="59"/>
    </row>
    <row r="188" spans="1:21">
      <c r="A188" s="81" t="s">
        <v>365</v>
      </c>
      <c r="B188" s="82">
        <v>273</v>
      </c>
      <c r="C188" s="32"/>
      <c r="D188" s="32"/>
      <c r="E188" s="49"/>
      <c r="F188" s="32"/>
      <c r="G188" s="32"/>
      <c r="H188" s="61">
        <f t="shared" ref="H188" si="26">SUM(I188+J188+K188)</f>
        <v>0</v>
      </c>
      <c r="I188" s="32"/>
      <c r="J188" s="32"/>
      <c r="K188" s="32"/>
      <c r="L188" s="32"/>
      <c r="M188" s="32"/>
      <c r="N188" s="32"/>
      <c r="O188" s="49"/>
      <c r="P188" s="32"/>
      <c r="Q188" s="32"/>
      <c r="R188" s="56"/>
      <c r="S188" s="59"/>
      <c r="T188" s="56"/>
      <c r="U188" s="59"/>
    </row>
    <row r="189" spans="1:21" ht="38.25">
      <c r="A189" s="80" t="s">
        <v>443</v>
      </c>
      <c r="B189" s="82">
        <v>274</v>
      </c>
      <c r="C189" s="105">
        <f>SUM(C190:C194)</f>
        <v>399</v>
      </c>
      <c r="D189" s="105">
        <f>SUM(D190:D194)</f>
        <v>326</v>
      </c>
      <c r="E189" s="38" t="s">
        <v>29</v>
      </c>
      <c r="F189" s="33" t="s">
        <v>29</v>
      </c>
      <c r="G189" s="33" t="s">
        <v>29</v>
      </c>
      <c r="H189" s="33" t="s">
        <v>29</v>
      </c>
      <c r="I189" s="33" t="s">
        <v>29</v>
      </c>
      <c r="J189" s="33" t="s">
        <v>29</v>
      </c>
      <c r="K189" s="33" t="s">
        <v>29</v>
      </c>
      <c r="L189" s="33" t="s">
        <v>29</v>
      </c>
      <c r="M189" s="33" t="s">
        <v>29</v>
      </c>
      <c r="N189" s="33" t="s">
        <v>29</v>
      </c>
      <c r="O189" s="105">
        <f>SUM(O190:O194)</f>
        <v>0</v>
      </c>
      <c r="P189" s="105">
        <f>SUM(P190:P194)</f>
        <v>0</v>
      </c>
      <c r="Q189" s="105">
        <f>SUM(Q190:Q194)</f>
        <v>0</v>
      </c>
      <c r="R189" s="56"/>
      <c r="S189" s="59"/>
      <c r="T189" s="56"/>
      <c r="U189" s="59"/>
    </row>
    <row r="190" spans="1:21" ht="27" customHeight="1">
      <c r="A190" s="112" t="s">
        <v>430</v>
      </c>
      <c r="B190" s="82">
        <v>275</v>
      </c>
      <c r="C190" s="32">
        <v>399</v>
      </c>
      <c r="D190" s="32">
        <v>326</v>
      </c>
      <c r="E190" s="48" t="s">
        <v>29</v>
      </c>
      <c r="F190" s="60" t="s">
        <v>29</v>
      </c>
      <c r="G190" s="60" t="s">
        <v>29</v>
      </c>
      <c r="H190" s="60" t="s">
        <v>29</v>
      </c>
      <c r="I190" s="60" t="s">
        <v>29</v>
      </c>
      <c r="J190" s="60" t="s">
        <v>29</v>
      </c>
      <c r="K190" s="60" t="s">
        <v>29</v>
      </c>
      <c r="L190" s="60" t="s">
        <v>29</v>
      </c>
      <c r="M190" s="60" t="s">
        <v>29</v>
      </c>
      <c r="N190" s="60" t="s">
        <v>29</v>
      </c>
      <c r="O190" s="49"/>
      <c r="P190" s="32"/>
      <c r="Q190" s="32"/>
      <c r="R190" s="56"/>
      <c r="S190" s="59"/>
      <c r="T190" s="56"/>
      <c r="U190" s="59"/>
    </row>
    <row r="191" spans="1:21" ht="11.25" customHeight="1">
      <c r="A191" s="81" t="s">
        <v>268</v>
      </c>
      <c r="B191" s="82">
        <v>276</v>
      </c>
      <c r="C191" s="32"/>
      <c r="D191" s="32"/>
      <c r="E191" s="48" t="s">
        <v>29</v>
      </c>
      <c r="F191" s="60" t="s">
        <v>29</v>
      </c>
      <c r="G191" s="60" t="s">
        <v>29</v>
      </c>
      <c r="H191" s="60" t="s">
        <v>29</v>
      </c>
      <c r="I191" s="60" t="s">
        <v>29</v>
      </c>
      <c r="J191" s="60" t="s">
        <v>29</v>
      </c>
      <c r="K191" s="60" t="s">
        <v>29</v>
      </c>
      <c r="L191" s="60" t="s">
        <v>29</v>
      </c>
      <c r="M191" s="60" t="s">
        <v>29</v>
      </c>
      <c r="N191" s="60" t="s">
        <v>29</v>
      </c>
      <c r="O191" s="49"/>
      <c r="P191" s="32"/>
      <c r="Q191" s="32"/>
      <c r="R191" s="56"/>
      <c r="S191" s="59"/>
      <c r="T191" s="56"/>
      <c r="U191" s="59"/>
    </row>
    <row r="192" spans="1:21" ht="11.25" customHeight="1">
      <c r="A192" s="81" t="s">
        <v>269</v>
      </c>
      <c r="B192" s="82">
        <v>277</v>
      </c>
      <c r="C192" s="32"/>
      <c r="D192" s="32"/>
      <c r="E192" s="48" t="s">
        <v>29</v>
      </c>
      <c r="F192" s="60" t="s">
        <v>29</v>
      </c>
      <c r="G192" s="60" t="s">
        <v>29</v>
      </c>
      <c r="H192" s="60" t="s">
        <v>29</v>
      </c>
      <c r="I192" s="60" t="s">
        <v>29</v>
      </c>
      <c r="J192" s="60" t="s">
        <v>29</v>
      </c>
      <c r="K192" s="60" t="s">
        <v>29</v>
      </c>
      <c r="L192" s="60" t="s">
        <v>29</v>
      </c>
      <c r="M192" s="60" t="s">
        <v>29</v>
      </c>
      <c r="N192" s="60" t="s">
        <v>29</v>
      </c>
      <c r="O192" s="49"/>
      <c r="P192" s="32"/>
      <c r="Q192" s="32"/>
      <c r="R192" s="56"/>
      <c r="S192" s="59"/>
      <c r="T192" s="56"/>
      <c r="U192" s="59"/>
    </row>
    <row r="193" spans="1:21" ht="11.25" customHeight="1">
      <c r="A193" s="81" t="s">
        <v>270</v>
      </c>
      <c r="B193" s="82">
        <v>278</v>
      </c>
      <c r="C193" s="32"/>
      <c r="D193" s="32"/>
      <c r="E193" s="48" t="s">
        <v>29</v>
      </c>
      <c r="F193" s="60" t="s">
        <v>29</v>
      </c>
      <c r="G193" s="60" t="s">
        <v>29</v>
      </c>
      <c r="H193" s="60" t="s">
        <v>29</v>
      </c>
      <c r="I193" s="60" t="s">
        <v>29</v>
      </c>
      <c r="J193" s="60" t="s">
        <v>29</v>
      </c>
      <c r="K193" s="60" t="s">
        <v>29</v>
      </c>
      <c r="L193" s="60" t="s">
        <v>29</v>
      </c>
      <c r="M193" s="60" t="s">
        <v>29</v>
      </c>
      <c r="N193" s="60" t="s">
        <v>29</v>
      </c>
      <c r="O193" s="49"/>
      <c r="P193" s="32"/>
      <c r="Q193" s="32"/>
      <c r="R193" s="56"/>
      <c r="S193" s="59"/>
      <c r="T193" s="56"/>
      <c r="U193" s="59"/>
    </row>
    <row r="194" spans="1:21">
      <c r="A194" s="81" t="s">
        <v>271</v>
      </c>
      <c r="B194" s="82">
        <v>279</v>
      </c>
      <c r="C194" s="32"/>
      <c r="D194" s="32"/>
      <c r="E194" s="48" t="s">
        <v>29</v>
      </c>
      <c r="F194" s="60" t="s">
        <v>29</v>
      </c>
      <c r="G194" s="60" t="s">
        <v>29</v>
      </c>
      <c r="H194" s="60" t="s">
        <v>29</v>
      </c>
      <c r="I194" s="60" t="s">
        <v>29</v>
      </c>
      <c r="J194" s="60" t="s">
        <v>29</v>
      </c>
      <c r="K194" s="60" t="s">
        <v>29</v>
      </c>
      <c r="L194" s="60" t="s">
        <v>29</v>
      </c>
      <c r="M194" s="60" t="s">
        <v>29</v>
      </c>
      <c r="N194" s="60" t="s">
        <v>29</v>
      </c>
      <c r="O194" s="49"/>
      <c r="P194" s="32"/>
      <c r="Q194" s="32"/>
      <c r="R194" s="56"/>
      <c r="S194" s="59"/>
      <c r="T194" s="56"/>
      <c r="U194" s="59"/>
    </row>
    <row r="195" spans="1:21">
      <c r="A195" s="81" t="s">
        <v>272</v>
      </c>
      <c r="B195" s="82">
        <v>280</v>
      </c>
      <c r="C195" s="32">
        <v>34</v>
      </c>
      <c r="D195" s="32">
        <v>14</v>
      </c>
      <c r="E195" s="49"/>
      <c r="F195" s="32"/>
      <c r="G195" s="32"/>
      <c r="H195" s="61">
        <f>SUM(I195+J195+K195)</f>
        <v>0</v>
      </c>
      <c r="I195" s="32"/>
      <c r="J195" s="32"/>
      <c r="K195" s="32"/>
      <c r="L195" s="32"/>
      <c r="M195" s="32"/>
      <c r="N195" s="32"/>
      <c r="O195" s="49"/>
      <c r="P195" s="32"/>
      <c r="Q195" s="32"/>
      <c r="R195" s="56"/>
      <c r="S195" s="59"/>
      <c r="T195" s="56"/>
      <c r="U195" s="59"/>
    </row>
    <row r="196" spans="1:21">
      <c r="B196" s="43"/>
    </row>
  </sheetData>
  <sheetProtection algorithmName="SHA-512" hashValue="FIDe35VPdXp+ZmzYzRW1PNcHEtJnc7HaAxNa8y0HG+AtR7cJeOhm8kkZxnQ7fPJj2ip6HSSVXdCAf30wGJk93A==" saltValue="72jHOzV/8RyXeOSnHA1NFw==" spinCount="100000" sheet="1" objects="1" scenarios="1" selectLockedCells="1"/>
  <mergeCells count="21">
    <mergeCell ref="S3:S6"/>
    <mergeCell ref="O3:Q3"/>
    <mergeCell ref="O4:O6"/>
    <mergeCell ref="P4:Q5"/>
    <mergeCell ref="H4:K4"/>
    <mergeCell ref="R3:R6"/>
    <mergeCell ref="A1:Q1"/>
    <mergeCell ref="A2:Q2"/>
    <mergeCell ref="A3:A6"/>
    <mergeCell ref="B3:B6"/>
    <mergeCell ref="C3:K3"/>
    <mergeCell ref="F5:G5"/>
    <mergeCell ref="I5:K5"/>
    <mergeCell ref="E4:G4"/>
    <mergeCell ref="L4:L6"/>
    <mergeCell ref="H5:H6"/>
    <mergeCell ref="L3:N3"/>
    <mergeCell ref="D4:D6"/>
    <mergeCell ref="M4:N5"/>
    <mergeCell ref="E5:E6"/>
    <mergeCell ref="C4:C6"/>
  </mergeCells>
  <conditionalFormatting sqref="E8:G195 H8 H153 H156 H165">
    <cfRule type="expression" dxfId="34" priority="276" stopIfTrue="1">
      <formula>$E8&lt;($F8+$G8)</formula>
    </cfRule>
  </conditionalFormatting>
  <conditionalFormatting sqref="C8:C188 H8:H188">
    <cfRule type="expression" dxfId="33" priority="5" stopIfTrue="1">
      <formula>$H8&gt;$C8</formula>
    </cfRule>
  </conditionalFormatting>
  <conditionalFormatting sqref="I8:K8 H9:K195">
    <cfRule type="expression" dxfId="32" priority="275" stopIfTrue="1">
      <formula>$H$8&lt;&gt;SUM($I$8:$K$8)</formula>
    </cfRule>
  </conditionalFormatting>
  <conditionalFormatting sqref="C153:Q155">
    <cfRule type="expression" dxfId="31" priority="273" stopIfTrue="1">
      <formula>$C$153&lt;&gt;SUM($C$154:$C$155)</formula>
    </cfRule>
  </conditionalFormatting>
  <conditionalFormatting sqref="C156:Q164">
    <cfRule type="expression" dxfId="30" priority="272" stopIfTrue="1">
      <formula>$C$156&lt;&gt;SUM($C$157:$C$164)</formula>
    </cfRule>
  </conditionalFormatting>
  <conditionalFormatting sqref="H153:K155">
    <cfRule type="expression" dxfId="29" priority="269" stopIfTrue="1">
      <formula>$H$153&lt;&gt;SUM($I$153:$K$153)</formula>
    </cfRule>
  </conditionalFormatting>
  <conditionalFormatting sqref="H156:K164">
    <cfRule type="expression" dxfId="28" priority="264" stopIfTrue="1">
      <formula>$H$156&lt;&gt;SUM($I$156:$K$156)</formula>
    </cfRule>
  </conditionalFormatting>
  <conditionalFormatting sqref="H165:K188">
    <cfRule type="expression" dxfId="27" priority="263" stopIfTrue="1">
      <formula>$H$165&lt;&gt;SUM($I$165:$K$165)</formula>
    </cfRule>
  </conditionalFormatting>
  <conditionalFormatting sqref="H195:K195">
    <cfRule type="expression" dxfId="26" priority="262" stopIfTrue="1">
      <formula>$H$195&lt;&gt;SUM($I$195:$K$195)</formula>
    </cfRule>
  </conditionalFormatting>
  <conditionalFormatting sqref="C8:C195 R8">
    <cfRule type="expression" dxfId="25" priority="261" stopIfTrue="1">
      <formula>$C$8&gt;$R$8</formula>
    </cfRule>
  </conditionalFormatting>
  <conditionalFormatting sqref="D8:D195 S8">
    <cfRule type="expression" dxfId="24" priority="259" stopIfTrue="1">
      <formula>$D$8&gt;$S$8</formula>
    </cfRule>
  </conditionalFormatting>
  <conditionalFormatting sqref="C165:Q188">
    <cfRule type="expression" dxfId="23" priority="271" stopIfTrue="1">
      <formula>$C$165&lt;&gt;SUM($C$166:$C$188)</formula>
    </cfRule>
  </conditionalFormatting>
  <conditionalFormatting sqref="C189:Q194">
    <cfRule type="expression" dxfId="22" priority="270" stopIfTrue="1">
      <formula>$C$189&lt;&gt;SUM($C$190:$C$194)</formula>
    </cfRule>
  </conditionalFormatting>
  <conditionalFormatting sqref="O8:Q195">
    <cfRule type="expression" dxfId="21" priority="310" stopIfTrue="1">
      <formula>$O8&lt;($P8+$Q8)</formula>
    </cfRule>
  </conditionalFormatting>
  <conditionalFormatting sqref="L8:N195">
    <cfRule type="expression" dxfId="20" priority="277" stopIfTrue="1">
      <formula>$L8&lt;($M8+$N8)</formula>
    </cfRule>
  </conditionalFormatting>
  <conditionalFormatting sqref="C119:Q120">
    <cfRule type="expression" dxfId="19" priority="7" stopIfTrue="1">
      <formula>$Q$119&lt;$Q$120</formula>
    </cfRule>
    <cfRule type="expression" dxfId="18" priority="8" stopIfTrue="1">
      <formula>$P$119&lt;$P$120</formula>
    </cfRule>
    <cfRule type="expression" dxfId="17" priority="9" stopIfTrue="1">
      <formula>$O$119&lt;$O$120</formula>
    </cfRule>
    <cfRule type="expression" dxfId="16" priority="10" stopIfTrue="1">
      <formula>$N$119&lt;$N$120</formula>
    </cfRule>
    <cfRule type="expression" dxfId="15" priority="11" stopIfTrue="1">
      <formula>$M$119&lt;$M$120</formula>
    </cfRule>
    <cfRule type="expression" dxfId="14" priority="12" stopIfTrue="1">
      <formula>$L$119&lt;$L$120</formula>
    </cfRule>
    <cfRule type="expression" dxfId="13" priority="13" stopIfTrue="1">
      <formula>$H$119&lt;$H$120</formula>
    </cfRule>
    <cfRule type="expression" dxfId="12" priority="14" stopIfTrue="1">
      <formula>$G$119&lt;$G$120</formula>
    </cfRule>
    <cfRule type="expression" dxfId="11" priority="15" stopIfTrue="1">
      <formula>$F$119&lt;$F$120</formula>
    </cfRule>
    <cfRule type="expression" dxfId="10" priority="16" stopIfTrue="1">
      <formula>$E$119&lt;$E$120</formula>
    </cfRule>
    <cfRule type="expression" dxfId="9" priority="17" stopIfTrue="1">
      <formula>$D$119&lt;$D$120</formula>
    </cfRule>
    <cfRule type="expression" dxfId="8" priority="258" stopIfTrue="1">
      <formula>$C$119&lt;$C$120</formula>
    </cfRule>
  </conditionalFormatting>
  <conditionalFormatting sqref="C8:Q195">
    <cfRule type="containsText" dxfId="7" priority="6" stopIfTrue="1" operator="containsText" text=".">
      <formula>NOT(ISERROR(SEARCH(".",C8)))</formula>
    </cfRule>
  </conditionalFormatting>
  <conditionalFormatting sqref="C8:D188">
    <cfRule type="expression" dxfId="6" priority="2" stopIfTrue="1">
      <formula>$C8&lt;$D8</formula>
    </cfRule>
  </conditionalFormatting>
  <conditionalFormatting sqref="C8:C188 E8:E188">
    <cfRule type="expression" dxfId="5" priority="1" stopIfTrue="1">
      <formula>$C8&lt;$E8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_x000a__x000a_" sqref="C8:Q195">
      <formula1>0</formula1>
    </dataValidation>
  </dataValidations>
  <pageMargins left="0.78740157480314965" right="0.78740157480314965" top="1.0236220472440944" bottom="1.0236220472440944" header="0.78740157480314965" footer="0.78740157480314965"/>
  <pageSetup paperSize="9" scale="52" firstPageNumber="0" fitToHeight="0" orientation="landscape" verticalDpi="300" r:id="rId1"/>
  <rowBreaks count="4" manualBreakCount="4">
    <brk id="47" max="16" man="1"/>
    <brk id="87" max="16" man="1"/>
    <brk id="127" max="16" man="1"/>
    <brk id="164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I2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1.5703125" defaultRowHeight="12.75"/>
  <cols>
    <col min="1" max="1" width="29.42578125" style="2" customWidth="1"/>
    <col min="2" max="2" width="7.28515625" style="2" customWidth="1"/>
    <col min="3" max="3" width="18.85546875" style="2" customWidth="1"/>
    <col min="4" max="4" width="18" style="2" customWidth="1"/>
    <col min="5" max="5" width="13.140625" style="2" customWidth="1"/>
    <col min="6" max="6" width="15.7109375" style="2" customWidth="1"/>
    <col min="7" max="7" width="14.7109375" style="2" customWidth="1"/>
    <col min="8" max="8" width="17.28515625" style="2" customWidth="1"/>
    <col min="9" max="9" width="16.7109375" style="2" customWidth="1"/>
    <col min="10" max="16384" width="11.5703125" style="2"/>
  </cols>
  <sheetData>
    <row r="1" spans="1:9" ht="15">
      <c r="A1" s="198" t="s">
        <v>424</v>
      </c>
      <c r="B1" s="198"/>
      <c r="C1" s="198"/>
      <c r="D1" s="198"/>
      <c r="E1" s="198"/>
      <c r="F1" s="198"/>
      <c r="G1" s="198"/>
      <c r="H1" s="198"/>
      <c r="I1" s="198"/>
    </row>
    <row r="2" spans="1:9">
      <c r="A2" s="199"/>
      <c r="B2" s="199"/>
      <c r="C2" s="199"/>
      <c r="D2" s="199"/>
      <c r="E2" s="199"/>
      <c r="F2" s="199"/>
      <c r="G2" s="199"/>
      <c r="H2" s="199"/>
      <c r="I2" s="199"/>
    </row>
    <row r="3" spans="1:9" ht="36.6" customHeight="1">
      <c r="A3" s="159" t="s">
        <v>201</v>
      </c>
      <c r="B3" s="159" t="s">
        <v>202</v>
      </c>
      <c r="C3" s="159" t="s">
        <v>444</v>
      </c>
      <c r="D3" s="159" t="s">
        <v>445</v>
      </c>
      <c r="E3" s="159" t="s">
        <v>446</v>
      </c>
      <c r="F3" s="159" t="s">
        <v>447</v>
      </c>
      <c r="G3" s="159"/>
      <c r="H3" s="159"/>
      <c r="I3" s="159"/>
    </row>
    <row r="4" spans="1:9" ht="12.75" customHeight="1">
      <c r="A4" s="159"/>
      <c r="B4" s="159"/>
      <c r="C4" s="159"/>
      <c r="D4" s="159"/>
      <c r="E4" s="159"/>
      <c r="F4" s="159" t="s">
        <v>10</v>
      </c>
      <c r="G4" s="159" t="s">
        <v>61</v>
      </c>
      <c r="H4" s="159"/>
      <c r="I4" s="159"/>
    </row>
    <row r="5" spans="1:9" ht="52.9" customHeight="1">
      <c r="A5" s="159"/>
      <c r="B5" s="159"/>
      <c r="C5" s="159"/>
      <c r="D5" s="159"/>
      <c r="E5" s="159"/>
      <c r="F5" s="159"/>
      <c r="G5" s="159" t="s">
        <v>203</v>
      </c>
      <c r="H5" s="159" t="s">
        <v>204</v>
      </c>
      <c r="I5" s="159"/>
    </row>
    <row r="6" spans="1:9" ht="51">
      <c r="A6" s="159"/>
      <c r="B6" s="159"/>
      <c r="C6" s="159"/>
      <c r="D6" s="159"/>
      <c r="E6" s="159"/>
      <c r="F6" s="159"/>
      <c r="G6" s="159"/>
      <c r="H6" s="15" t="s">
        <v>205</v>
      </c>
      <c r="I6" s="15" t="s">
        <v>206</v>
      </c>
    </row>
    <row r="7" spans="1:9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</row>
    <row r="8" spans="1:9" ht="25.5">
      <c r="A8" s="23" t="s">
        <v>366</v>
      </c>
      <c r="B8" s="79">
        <v>281</v>
      </c>
      <c r="C8" s="17"/>
      <c r="D8" s="17"/>
      <c r="E8" s="17"/>
      <c r="F8" s="63">
        <f>SUM(G8:I8)</f>
        <v>0</v>
      </c>
      <c r="G8" s="17"/>
      <c r="H8" s="17"/>
      <c r="I8" s="17"/>
    </row>
    <row r="9" spans="1:9" ht="51">
      <c r="A9" s="23" t="s">
        <v>367</v>
      </c>
      <c r="B9" s="79">
        <v>282</v>
      </c>
      <c r="C9" s="17"/>
      <c r="D9" s="17"/>
      <c r="E9" s="17"/>
      <c r="F9" s="63">
        <f t="shared" ref="F9:F25" si="0">SUM(G9:I9)</f>
        <v>0</v>
      </c>
      <c r="G9" s="17"/>
      <c r="H9" s="17"/>
      <c r="I9" s="17"/>
    </row>
    <row r="10" spans="1:9" ht="38.25">
      <c r="A10" s="23" t="s">
        <v>368</v>
      </c>
      <c r="B10" s="79">
        <v>283</v>
      </c>
      <c r="C10" s="17"/>
      <c r="D10" s="17"/>
      <c r="E10" s="17"/>
      <c r="F10" s="63">
        <f t="shared" si="0"/>
        <v>0</v>
      </c>
      <c r="G10" s="17"/>
      <c r="H10" s="17"/>
      <c r="I10" s="17"/>
    </row>
    <row r="11" spans="1:9" ht="25.5">
      <c r="A11" s="23" t="s">
        <v>369</v>
      </c>
      <c r="B11" s="79">
        <v>284</v>
      </c>
      <c r="C11" s="17"/>
      <c r="D11" s="17"/>
      <c r="E11" s="17"/>
      <c r="F11" s="63">
        <f t="shared" si="0"/>
        <v>0</v>
      </c>
      <c r="G11" s="17"/>
      <c r="H11" s="17"/>
      <c r="I11" s="17"/>
    </row>
    <row r="12" spans="1:9" ht="38.25">
      <c r="A12" s="23" t="s">
        <v>370</v>
      </c>
      <c r="B12" s="79">
        <v>285</v>
      </c>
      <c r="C12" s="17"/>
      <c r="D12" s="17"/>
      <c r="E12" s="17"/>
      <c r="F12" s="63">
        <f t="shared" si="0"/>
        <v>0</v>
      </c>
      <c r="G12" s="17"/>
      <c r="H12" s="17"/>
      <c r="I12" s="17"/>
    </row>
    <row r="13" spans="1:9" ht="38.25">
      <c r="A13" s="23" t="s">
        <v>371</v>
      </c>
      <c r="B13" s="79">
        <v>286</v>
      </c>
      <c r="C13" s="17"/>
      <c r="D13" s="17"/>
      <c r="E13" s="17"/>
      <c r="F13" s="63">
        <f t="shared" si="0"/>
        <v>0</v>
      </c>
      <c r="G13" s="17"/>
      <c r="H13" s="17"/>
      <c r="I13" s="17"/>
    </row>
    <row r="14" spans="1:9" ht="51">
      <c r="A14" s="23" t="s">
        <v>372</v>
      </c>
      <c r="B14" s="79">
        <v>287</v>
      </c>
      <c r="C14" s="17"/>
      <c r="D14" s="17"/>
      <c r="E14" s="17"/>
      <c r="F14" s="63">
        <f t="shared" si="0"/>
        <v>0</v>
      </c>
      <c r="G14" s="17"/>
      <c r="H14" s="17"/>
      <c r="I14" s="17"/>
    </row>
    <row r="15" spans="1:9" ht="38.25">
      <c r="A15" s="23" t="s">
        <v>373</v>
      </c>
      <c r="B15" s="79">
        <v>288</v>
      </c>
      <c r="C15" s="17"/>
      <c r="D15" s="17"/>
      <c r="E15" s="17"/>
      <c r="F15" s="63">
        <f t="shared" si="0"/>
        <v>0</v>
      </c>
      <c r="G15" s="17"/>
      <c r="H15" s="17"/>
      <c r="I15" s="17"/>
    </row>
    <row r="16" spans="1:9" ht="38.25">
      <c r="A16" s="23" t="s">
        <v>374</v>
      </c>
      <c r="B16" s="79">
        <v>289</v>
      </c>
      <c r="C16" s="17"/>
      <c r="D16" s="17"/>
      <c r="E16" s="17"/>
      <c r="F16" s="63">
        <f t="shared" si="0"/>
        <v>0</v>
      </c>
      <c r="G16" s="17"/>
      <c r="H16" s="17"/>
      <c r="I16" s="17"/>
    </row>
    <row r="17" spans="1:9" ht="51">
      <c r="A17" s="23" t="s">
        <v>375</v>
      </c>
      <c r="B17" s="79">
        <v>290</v>
      </c>
      <c r="C17" s="17"/>
      <c r="D17" s="17"/>
      <c r="E17" s="17"/>
      <c r="F17" s="63">
        <f t="shared" si="0"/>
        <v>0</v>
      </c>
      <c r="G17" s="17"/>
      <c r="H17" s="17"/>
      <c r="I17" s="17"/>
    </row>
    <row r="18" spans="1:9" ht="25.5">
      <c r="A18" s="23" t="s">
        <v>376</v>
      </c>
      <c r="B18" s="79">
        <v>291</v>
      </c>
      <c r="C18" s="17"/>
      <c r="D18" s="17"/>
      <c r="E18" s="17"/>
      <c r="F18" s="63">
        <f t="shared" si="0"/>
        <v>0</v>
      </c>
      <c r="G18" s="17"/>
      <c r="H18" s="17"/>
      <c r="I18" s="17"/>
    </row>
    <row r="19" spans="1:9" ht="25.5">
      <c r="A19" s="23" t="s">
        <v>377</v>
      </c>
      <c r="B19" s="79">
        <v>292</v>
      </c>
      <c r="C19" s="17"/>
      <c r="D19" s="17"/>
      <c r="E19" s="17"/>
      <c r="F19" s="63">
        <f t="shared" si="0"/>
        <v>0</v>
      </c>
      <c r="G19" s="17"/>
      <c r="H19" s="17"/>
      <c r="I19" s="17"/>
    </row>
    <row r="20" spans="1:9" ht="114.75">
      <c r="A20" s="23" t="s">
        <v>378</v>
      </c>
      <c r="B20" s="79">
        <v>293</v>
      </c>
      <c r="C20" s="17"/>
      <c r="D20" s="17"/>
      <c r="E20" s="17"/>
      <c r="F20" s="63">
        <f t="shared" si="0"/>
        <v>0</v>
      </c>
      <c r="G20" s="17"/>
      <c r="H20" s="17"/>
      <c r="I20" s="17"/>
    </row>
    <row r="21" spans="1:9" ht="38.25">
      <c r="A21" s="23" t="s">
        <v>379</v>
      </c>
      <c r="B21" s="79">
        <v>294</v>
      </c>
      <c r="C21" s="17"/>
      <c r="D21" s="17"/>
      <c r="E21" s="17"/>
      <c r="F21" s="63">
        <f t="shared" si="0"/>
        <v>0</v>
      </c>
      <c r="G21" s="17"/>
      <c r="H21" s="17"/>
      <c r="I21" s="17"/>
    </row>
    <row r="22" spans="1:9" ht="38.25">
      <c r="A22" s="23" t="s">
        <v>380</v>
      </c>
      <c r="B22" s="79">
        <v>295</v>
      </c>
      <c r="C22" s="17"/>
      <c r="D22" s="17"/>
      <c r="E22" s="17"/>
      <c r="F22" s="63">
        <f t="shared" si="0"/>
        <v>0</v>
      </c>
      <c r="G22" s="17"/>
      <c r="H22" s="17"/>
      <c r="I22" s="17"/>
    </row>
    <row r="23" spans="1:9" ht="63.75">
      <c r="A23" s="23" t="s">
        <v>381</v>
      </c>
      <c r="B23" s="79">
        <v>296</v>
      </c>
      <c r="C23" s="17"/>
      <c r="D23" s="17"/>
      <c r="E23" s="17"/>
      <c r="F23" s="63">
        <f t="shared" si="0"/>
        <v>0</v>
      </c>
      <c r="G23" s="17"/>
      <c r="H23" s="17"/>
      <c r="I23" s="17"/>
    </row>
    <row r="24" spans="1:9" ht="73.150000000000006" customHeight="1">
      <c r="A24" s="23" t="s">
        <v>382</v>
      </c>
      <c r="B24" s="79">
        <v>297</v>
      </c>
      <c r="C24" s="17"/>
      <c r="D24" s="17"/>
      <c r="E24" s="17"/>
      <c r="F24" s="63">
        <f t="shared" si="0"/>
        <v>0</v>
      </c>
      <c r="G24" s="17"/>
      <c r="H24" s="17"/>
      <c r="I24" s="17"/>
    </row>
    <row r="25" spans="1:9" ht="51">
      <c r="A25" s="23" t="s">
        <v>383</v>
      </c>
      <c r="B25" s="79">
        <v>298</v>
      </c>
      <c r="C25" s="17"/>
      <c r="D25" s="17"/>
      <c r="E25" s="17"/>
      <c r="F25" s="63">
        <f t="shared" si="0"/>
        <v>0</v>
      </c>
      <c r="G25" s="17"/>
      <c r="H25" s="17"/>
      <c r="I25" s="17"/>
    </row>
    <row r="26" spans="1:9">
      <c r="A26" s="23" t="s">
        <v>384</v>
      </c>
      <c r="B26" s="79">
        <v>299</v>
      </c>
      <c r="C26" s="62">
        <f>SUM(C8:C25)</f>
        <v>0</v>
      </c>
      <c r="D26" s="62">
        <f t="shared" ref="D26:I26" si="1">SUM(D8:D25)</f>
        <v>0</v>
      </c>
      <c r="E26" s="62">
        <f t="shared" si="1"/>
        <v>0</v>
      </c>
      <c r="F26" s="63">
        <f t="shared" si="1"/>
        <v>0</v>
      </c>
      <c r="G26" s="53">
        <f t="shared" si="1"/>
        <v>0</v>
      </c>
      <c r="H26" s="53">
        <f t="shared" si="1"/>
        <v>0</v>
      </c>
      <c r="I26" s="53">
        <f t="shared" si="1"/>
        <v>0</v>
      </c>
    </row>
  </sheetData>
  <sheetProtection algorithmName="SHA-512" hashValue="4l14qlu103h4P+lSpFrsQNDkG4t6tvWPP1Pm/mvFB0rfnEOdJqWYx3DIfzFakC6/Xd97Wb04MywC0F9Z1qJHrw==" saltValue="4eV+9708g2RVCgJCo9bGEw==" spinCount="100000" sheet="1" objects="1" scenarios="1" selectLockedCells="1"/>
  <mergeCells count="12">
    <mergeCell ref="A1:I1"/>
    <mergeCell ref="A2:I2"/>
    <mergeCell ref="A3:A6"/>
    <mergeCell ref="B3:B6"/>
    <mergeCell ref="C3:C6"/>
    <mergeCell ref="D3:D6"/>
    <mergeCell ref="E3:E6"/>
    <mergeCell ref="F3:I3"/>
    <mergeCell ref="F4:F6"/>
    <mergeCell ref="G4:I4"/>
    <mergeCell ref="G5:G6"/>
    <mergeCell ref="H5:I5"/>
  </mergeCells>
  <conditionalFormatting sqref="F8:I26">
    <cfRule type="expression" dxfId="4" priority="2" stopIfTrue="1">
      <formula>$F$26&lt;&gt;SUM($G$26:$I$26)</formula>
    </cfRule>
  </conditionalFormatting>
  <conditionalFormatting sqref="C8:I26">
    <cfRule type="containsText" dxfId="3" priority="1" operator="containsText" text=".">
      <formula>NOT(ISERROR(SEARCH(".",C8)))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_x000a__x000a_" sqref="C8:I26">
      <formula1>0</formula1>
    </dataValidation>
  </dataValidations>
  <pageMargins left="0.78740157480314965" right="0.78740157480314965" top="1.0236220472440944" bottom="1.0236220472440944" header="0.78740157480314965" footer="0.78740157480314965"/>
  <pageSetup paperSize="9" scale="87" firstPageNumber="0" fitToHeight="0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D26"/>
  <sheetViews>
    <sheetView zoomScaleNormal="100" workbookViewId="0">
      <selection activeCell="C12" sqref="C12"/>
    </sheetView>
  </sheetViews>
  <sheetFormatPr defaultColWidth="11.5703125" defaultRowHeight="12.75"/>
  <cols>
    <col min="1" max="1" width="67" style="2" customWidth="1"/>
    <col min="2" max="2" width="17.7109375" style="2" customWidth="1"/>
    <col min="3" max="3" width="17.85546875" style="2" customWidth="1"/>
    <col min="4" max="4" width="23.5703125" style="2" customWidth="1"/>
    <col min="5" max="16384" width="11.5703125" style="2"/>
  </cols>
  <sheetData>
    <row r="1" spans="1:3" ht="18">
      <c r="A1" s="162" t="s">
        <v>449</v>
      </c>
      <c r="B1" s="162"/>
      <c r="C1" s="162"/>
    </row>
    <row r="2" spans="1:3">
      <c r="A2" s="163"/>
      <c r="B2" s="163"/>
      <c r="C2" s="163"/>
    </row>
    <row r="3" spans="1:3">
      <c r="A3" s="69" t="s">
        <v>207</v>
      </c>
      <c r="B3" s="69" t="s">
        <v>202</v>
      </c>
      <c r="C3" s="69" t="s">
        <v>10</v>
      </c>
    </row>
    <row r="4" spans="1:3">
      <c r="A4" s="67">
        <v>1</v>
      </c>
      <c r="B4" s="67">
        <v>2</v>
      </c>
      <c r="C4" s="67">
        <v>3</v>
      </c>
    </row>
    <row r="5" spans="1:3">
      <c r="A5" s="21" t="s">
        <v>450</v>
      </c>
      <c r="B5" s="67">
        <v>300</v>
      </c>
      <c r="C5" s="77">
        <f>SUM(C6:C8)</f>
        <v>0</v>
      </c>
    </row>
    <row r="6" spans="1:3" ht="25.5">
      <c r="A6" s="19" t="s">
        <v>231</v>
      </c>
      <c r="B6" s="67">
        <v>301</v>
      </c>
      <c r="C6" s="32"/>
    </row>
    <row r="7" spans="1:3">
      <c r="A7" s="34" t="s">
        <v>425</v>
      </c>
      <c r="B7" s="113">
        <v>302</v>
      </c>
      <c r="C7" s="32"/>
    </row>
    <row r="8" spans="1:3">
      <c r="A8" s="34" t="s">
        <v>230</v>
      </c>
      <c r="B8" s="113">
        <v>303</v>
      </c>
      <c r="C8" s="32"/>
    </row>
    <row r="9" spans="1:3">
      <c r="A9" s="21" t="s">
        <v>276</v>
      </c>
      <c r="B9" s="113">
        <v>304</v>
      </c>
      <c r="C9" s="78">
        <v>84</v>
      </c>
    </row>
    <row r="10" spans="1:3" ht="25.5">
      <c r="A10" s="19" t="s">
        <v>232</v>
      </c>
      <c r="B10" s="113">
        <v>305</v>
      </c>
      <c r="C10" s="32">
        <v>2</v>
      </c>
    </row>
    <row r="11" spans="1:3">
      <c r="A11" s="19" t="s">
        <v>208</v>
      </c>
      <c r="B11" s="113">
        <v>306</v>
      </c>
      <c r="C11" s="32">
        <v>5</v>
      </c>
    </row>
    <row r="12" spans="1:3">
      <c r="A12" s="21" t="s">
        <v>233</v>
      </c>
      <c r="B12" s="113">
        <v>307</v>
      </c>
      <c r="C12" s="32"/>
    </row>
    <row r="13" spans="1:3" ht="25.5">
      <c r="A13" s="21" t="s">
        <v>234</v>
      </c>
      <c r="B13" s="113">
        <v>308</v>
      </c>
      <c r="C13" s="32"/>
    </row>
    <row r="14" spans="1:3">
      <c r="A14" s="21" t="s">
        <v>209</v>
      </c>
      <c r="B14" s="113">
        <v>309</v>
      </c>
      <c r="C14" s="32"/>
    </row>
    <row r="15" spans="1:3" ht="25.5">
      <c r="A15" s="21" t="s">
        <v>235</v>
      </c>
      <c r="B15" s="113">
        <v>310</v>
      </c>
      <c r="C15" s="32">
        <v>2</v>
      </c>
    </row>
    <row r="17" spans="1:4" ht="12.75" customHeight="1">
      <c r="A17" s="200" t="s">
        <v>448</v>
      </c>
    </row>
    <row r="18" spans="1:4">
      <c r="A18" s="200"/>
    </row>
    <row r="19" spans="1:4">
      <c r="A19" s="200"/>
    </row>
    <row r="20" spans="1:4">
      <c r="A20" s="200"/>
    </row>
    <row r="21" spans="1:4">
      <c r="A21" s="200"/>
    </row>
    <row r="22" spans="1:4">
      <c r="A22" s="200"/>
      <c r="B22" s="75" t="s">
        <v>455</v>
      </c>
      <c r="C22" s="75" t="s">
        <v>456</v>
      </c>
      <c r="D22" s="29"/>
    </row>
    <row r="23" spans="1:4">
      <c r="B23" s="20" t="s">
        <v>210</v>
      </c>
      <c r="C23" s="20" t="s">
        <v>211</v>
      </c>
      <c r="D23" s="24" t="s">
        <v>212</v>
      </c>
    </row>
    <row r="24" spans="1:4">
      <c r="B24" s="24"/>
      <c r="C24" s="24"/>
      <c r="D24" s="24"/>
    </row>
    <row r="25" spans="1:4">
      <c r="B25" s="75" t="s">
        <v>457</v>
      </c>
      <c r="C25" s="75" t="s">
        <v>458</v>
      </c>
      <c r="D25" s="76">
        <v>45314</v>
      </c>
    </row>
    <row r="26" spans="1:4" ht="25.5">
      <c r="B26" s="25" t="s">
        <v>426</v>
      </c>
      <c r="C26" s="24" t="s">
        <v>213</v>
      </c>
      <c r="D26" s="25" t="s">
        <v>427</v>
      </c>
    </row>
  </sheetData>
  <sheetProtection algorithmName="SHA-512" hashValue="BKtksYEPOgxkGyLBxGDj6q+l63OBeXUYY5B1vX47WfwOzo+X+hvD4jVotQnTzm78NxFZFJ0KWMfbOPRbWU6wnQ==" saltValue="bzE9H12uq31Fr6ISfEJOrA==" spinCount="100000" sheet="1" objects="1" scenarios="1" selectLockedCells="1"/>
  <mergeCells count="3">
    <mergeCell ref="A1:C1"/>
    <mergeCell ref="A2:C2"/>
    <mergeCell ref="A17:A22"/>
  </mergeCells>
  <conditionalFormatting sqref="C9:C11">
    <cfRule type="expression" dxfId="2" priority="3" stopIfTrue="1">
      <formula>$C$9&lt;SUM($C$10:$C$11)</formula>
    </cfRule>
  </conditionalFormatting>
  <conditionalFormatting sqref="C5:C8">
    <cfRule type="expression" dxfId="1" priority="2" stopIfTrue="1">
      <formula>$C$5&lt;&gt;SUM($C$6:$C$8)</formula>
    </cfRule>
  </conditionalFormatting>
  <conditionalFormatting sqref="C5:C15">
    <cfRule type="containsText" dxfId="0" priority="1" operator="containsText" text=".">
      <formula>NOT(ISERROR(SEARCH(".",C5)))</formula>
    </cfRule>
  </conditionalFormatting>
  <dataValidations count="1">
    <dataValidation type="decimal" operator="greaterThanOrEqual" allowBlank="1" showInputMessage="1" showErrorMessage="1" errorTitle="Неверный тип данных" error="Необходимо вводить положительное число в ячейку" sqref="C6:C15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landscape" verticalDpi="300" r:id="rId1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Раздел0</vt:lpstr>
      <vt:lpstr>Раздел1</vt:lpstr>
      <vt:lpstr>Раздел2</vt:lpstr>
      <vt:lpstr>Раздел3</vt:lpstr>
      <vt:lpstr>Раздел4</vt:lpstr>
      <vt:lpstr>Раздел5</vt:lpstr>
      <vt:lpstr>Раздел6</vt:lpstr>
      <vt:lpstr>Раздел7</vt:lpstr>
      <vt:lpstr>Раздел5!Область_печати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Шулепин</dc:creator>
  <cp:lastModifiedBy>Куликова Марина Александровна</cp:lastModifiedBy>
  <cp:revision>27</cp:revision>
  <cp:lastPrinted>2024-02-08T03:40:02Z</cp:lastPrinted>
  <dcterms:created xsi:type="dcterms:W3CDTF">2017-09-28T11:17:06Z</dcterms:created>
  <dcterms:modified xsi:type="dcterms:W3CDTF">2024-02-16T12:27:29Z</dcterms:modified>
  <dc:language>ru-RU</dc:language>
</cp:coreProperties>
</file>