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+17 - Посещаемость занятий обучающимися\"/>
    </mc:Choice>
  </mc:AlternateContent>
  <bookViews>
    <workbookView xWindow="1905" yWindow="795" windowWidth="13455" windowHeight="7545"/>
  </bookViews>
  <sheets>
    <sheet name="Посещаемость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4" l="1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5" i="4"/>
  <c r="AA23" i="4"/>
  <c r="P23" i="4"/>
  <c r="Q23" i="4"/>
  <c r="R23" i="4"/>
  <c r="S23" i="4"/>
  <c r="T23" i="4"/>
  <c r="U23" i="4"/>
  <c r="V23" i="4"/>
  <c r="W23" i="4"/>
  <c r="X23" i="4"/>
  <c r="Y23" i="4"/>
  <c r="Z23" i="4"/>
  <c r="O23" i="4" l="1"/>
  <c r="M23" i="4" l="1"/>
  <c r="N23" i="4"/>
  <c r="L23" i="4" l="1"/>
  <c r="J23" i="4" l="1"/>
  <c r="K23" i="4"/>
  <c r="AF20" i="4" l="1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I23" i="4" l="1"/>
  <c r="F23" i="4" l="1"/>
  <c r="G23" i="4"/>
  <c r="H23" i="4"/>
  <c r="E23" i="4" l="1"/>
  <c r="D23" i="4"/>
  <c r="C23" i="4"/>
  <c r="AE23" i="4" s="1"/>
  <c r="AE6" i="4" l="1"/>
  <c r="AH6" i="4" s="1"/>
  <c r="AE14" i="4"/>
  <c r="AH14" i="4" s="1"/>
  <c r="AE7" i="4"/>
  <c r="AH7" i="4" s="1"/>
  <c r="AE15" i="4"/>
  <c r="AH15" i="4" s="1"/>
  <c r="AE16" i="4"/>
  <c r="AH16" i="4" s="1"/>
  <c r="AE18" i="4"/>
  <c r="AH18" i="4" s="1"/>
  <c r="AE13" i="4"/>
  <c r="AH13" i="4" s="1"/>
  <c r="AE8" i="4"/>
  <c r="AH8" i="4" s="1"/>
  <c r="AE11" i="4"/>
  <c r="AH11" i="4" s="1"/>
  <c r="AE12" i="4"/>
  <c r="AH12" i="4" s="1"/>
  <c r="AE9" i="4"/>
  <c r="AH9" i="4" s="1"/>
  <c r="AE17" i="4"/>
  <c r="AH17" i="4" s="1"/>
  <c r="AE10" i="4"/>
  <c r="AH10" i="4" s="1"/>
  <c r="AE20" i="4"/>
  <c r="AH20" i="4" s="1"/>
  <c r="AE5" i="4"/>
  <c r="AH5" i="4" s="1"/>
  <c r="AE19" i="4"/>
  <c r="AH19" i="4" s="1"/>
</calcChain>
</file>

<file path=xl/sharedStrings.xml><?xml version="1.0" encoding="utf-8"?>
<sst xmlns="http://schemas.openxmlformats.org/spreadsheetml/2006/main" count="459" uniqueCount="61">
  <si>
    <t>ПК-1</t>
  </si>
  <si>
    <t>Ф.И.О.</t>
  </si>
  <si>
    <t>б</t>
  </si>
  <si>
    <t>н</t>
  </si>
  <si>
    <t>ТБЖ-211</t>
  </si>
  <si>
    <t>7-905-889-26-14</t>
  </si>
  <si>
    <t>tbj-211@mail.ru</t>
  </si>
  <si>
    <t>01. Белова Ирина Алексеевна</t>
  </si>
  <si>
    <t>02. Битюков Иван Антонович</t>
  </si>
  <si>
    <t>03. Бойко Екатерина Сергеевна</t>
  </si>
  <si>
    <t>04. Колбас Александра Владиславовна</t>
  </si>
  <si>
    <t>05. Колесин Александр Сергеевич</t>
  </si>
  <si>
    <t>06. Кудряшов Павел Александрович</t>
  </si>
  <si>
    <t>07. Кулёв Иван Сергеевич</t>
  </si>
  <si>
    <t>08. Лях Анна Викторовна</t>
  </si>
  <si>
    <t>09. Нарожная Софья Николаевна</t>
  </si>
  <si>
    <t>11. Осьминкин Дмитрий Александрович</t>
  </si>
  <si>
    <t>12. Пенкин Данил Егорович</t>
  </si>
  <si>
    <t>13. Татаринова Галина Андреевна</t>
  </si>
  <si>
    <t>14. Филин Максим Александрович</t>
  </si>
  <si>
    <t>15. Цветкова Виктория Сергеевна</t>
  </si>
  <si>
    <t>16. Шишова Анна Андреевна</t>
  </si>
  <si>
    <t>03.09.2020 (пр)</t>
  </si>
  <si>
    <t>10.09.2020 (пр)</t>
  </si>
  <si>
    <t>14.09.2020 (лк)</t>
  </si>
  <si>
    <t>17.09.2020 (пр)</t>
  </si>
  <si>
    <t>24.09.2020 (пр)</t>
  </si>
  <si>
    <t>28.09.2020 (лк)</t>
  </si>
  <si>
    <t>Напоминание про отчётность и блок-схемы</t>
  </si>
  <si>
    <t>Введение в файловые менеджеры</t>
  </si>
  <si>
    <t>Файловые менеджеры</t>
  </si>
  <si>
    <t>Доработка файловых менеджеров</t>
  </si>
  <si>
    <t>Доработка файловых менеджеров и Тестирование</t>
  </si>
  <si>
    <t>Интернет-технологии. Протоколы</t>
  </si>
  <si>
    <t>01.10.2020 (пр)</t>
  </si>
  <si>
    <t>Базы данных. Предметные области</t>
  </si>
  <si>
    <t>10. Нетёсов Тимофей Жанович</t>
  </si>
  <si>
    <t>08.10.2020 (пр)</t>
  </si>
  <si>
    <t>12.10.2020 (лк)</t>
  </si>
  <si>
    <t>Интернет-технологии. Браузеры и сайты</t>
  </si>
  <si>
    <t>Базы данных. Импорт-экспорт</t>
  </si>
  <si>
    <t>15.10.2020 (пр)</t>
  </si>
  <si>
    <t>Базы данных. Запросы. Тестирование 2</t>
  </si>
  <si>
    <t>22.10.2020 (пр)</t>
  </si>
  <si>
    <t>занятие отменено</t>
  </si>
  <si>
    <t>26.10.2020 (лк)</t>
  </si>
  <si>
    <t>29.10.2020 (пр)</t>
  </si>
  <si>
    <t>Построение графиков в MATLAB</t>
  </si>
  <si>
    <t>09.11.2020 (лк)</t>
  </si>
  <si>
    <t>23.11.2020 (лк)</t>
  </si>
  <si>
    <t>07.12.2020 (лк)</t>
  </si>
  <si>
    <t>21.12.2020 (лк)</t>
  </si>
  <si>
    <t>05.11.2020 (пр)</t>
  </si>
  <si>
    <t>12.11.2020 (пр)</t>
  </si>
  <si>
    <t>19.11.2020 (пр)</t>
  </si>
  <si>
    <t>26.11.2020 (пр)</t>
  </si>
  <si>
    <t>03.12.2020 (пр)</t>
  </si>
  <si>
    <t>10.12.2020 (пр)</t>
  </si>
  <si>
    <t>17.12.2020 (пр)</t>
  </si>
  <si>
    <t>24.12.2020 (пр)</t>
  </si>
  <si>
    <t>был(а)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</si>
</sst>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36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14" fontId="4" fillId="0" borderId="1" xfId="0" applyNumberFormat="1" applyFont="1" applyFill="1" applyBorder="1"/>
    <xf numFmtId="0" fontId="6" fillId="0" borderId="0" xfId="0" applyFont="1" applyFill="1"/>
    <xf numFmtId="14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1" xfId="0" quotePrefix="1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horizontal="center"/>
    </xf>
    <xf numFmtId="0" fontId="8" fillId="0" borderId="0" xfId="1"/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1" xfId="0" applyNumberFormat="1" applyFont="1" applyFill="1" applyBorder="1" applyAlignment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3" xfId="0" applyNumberFormat="1" applyFont="1" applyFill="1" applyBorder="1"/>
    <xf numFmtId="0" fontId="4" fillId="0" borderId="13" xfId="0" applyFont="1" applyFill="1" applyBorder="1"/>
    <xf numFmtId="0" fontId="4" fillId="0" borderId="14" xfId="0" applyFont="1" applyFill="1" applyBorder="1"/>
    <xf numFmtId="0" fontId="6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14" fontId="4" fillId="5" borderId="1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bj-211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AA21" sqref="AA21"/>
    </sheetView>
  </sheetViews>
  <sheetFormatPr defaultRowHeight="15" x14ac:dyDescent="0.25"/>
  <cols>
    <col min="1" max="1" width="40.7109375" bestFit="1" customWidth="1"/>
    <col min="2" max="2" width="16.140625" customWidth="1"/>
    <col min="3" max="4" width="14.28515625" bestFit="1" customWidth="1"/>
    <col min="5" max="5" width="14" bestFit="1" customWidth="1"/>
    <col min="6" max="7" width="14.42578125" bestFit="1" customWidth="1"/>
    <col min="8" max="9" width="14.28515625" bestFit="1" customWidth="1"/>
    <col min="10" max="10" width="14.42578125" bestFit="1" customWidth="1"/>
    <col min="11" max="11" width="14.28515625" bestFit="1" customWidth="1"/>
    <col min="12" max="12" width="15.28515625" bestFit="1" customWidth="1"/>
    <col min="13" max="13" width="14.7109375" bestFit="1" customWidth="1"/>
    <col min="14" max="14" width="14" bestFit="1" customWidth="1"/>
    <col min="15" max="15" width="14.28515625" bestFit="1" customWidth="1"/>
    <col min="16" max="16" width="14.42578125" bestFit="1" customWidth="1"/>
    <col min="17" max="17" width="14.28515625" bestFit="1" customWidth="1"/>
    <col min="18" max="19" width="14.42578125" bestFit="1" customWidth="1"/>
    <col min="20" max="20" width="14.28515625" bestFit="1" customWidth="1"/>
    <col min="21" max="22" width="14.42578125" bestFit="1" customWidth="1"/>
    <col min="23" max="23" width="14.28515625" bestFit="1" customWidth="1"/>
    <col min="24" max="25" width="14.42578125" bestFit="1" customWidth="1"/>
    <col min="26" max="26" width="14.28515625" bestFit="1" customWidth="1"/>
    <col min="27" max="27" width="14.42578125" bestFit="1" customWidth="1"/>
    <col min="28" max="28" width="6.140625" customWidth="1"/>
    <col min="29" max="29" width="7.28515625" bestFit="1" customWidth="1"/>
    <col min="33" max="33" width="9.5703125" bestFit="1" customWidth="1"/>
    <col min="34" max="34" width="14.42578125" bestFit="1" customWidth="1"/>
    <col min="36" max="36" width="25" bestFit="1" customWidth="1"/>
  </cols>
  <sheetData>
    <row r="1" spans="1:39" ht="45" x14ac:dyDescent="0.6">
      <c r="A1" s="34" t="s">
        <v>4</v>
      </c>
      <c r="B1" s="9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1"/>
      <c r="AE1" s="1"/>
    </row>
    <row r="2" spans="1:39" x14ac:dyDescent="0.25">
      <c r="A2" s="35"/>
      <c r="B2" s="10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1"/>
      <c r="AE2" s="1"/>
    </row>
    <row r="3" spans="1:39" ht="15.75" thickBot="1" x14ac:dyDescent="0.3">
      <c r="A3" s="35"/>
      <c r="B3" s="11"/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1"/>
      <c r="AE3" s="1"/>
    </row>
    <row r="4" spans="1:39" x14ac:dyDescent="0.25">
      <c r="A4" s="16" t="s">
        <v>1</v>
      </c>
      <c r="B4" s="13"/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34</v>
      </c>
      <c r="J4" s="14" t="s">
        <v>37</v>
      </c>
      <c r="K4" s="14" t="s">
        <v>38</v>
      </c>
      <c r="L4" s="14" t="s">
        <v>41</v>
      </c>
      <c r="M4" s="28" t="s">
        <v>43</v>
      </c>
      <c r="N4" s="14" t="s">
        <v>45</v>
      </c>
      <c r="O4" s="14" t="s">
        <v>46</v>
      </c>
      <c r="P4" s="14" t="s">
        <v>52</v>
      </c>
      <c r="Q4" s="14" t="s">
        <v>48</v>
      </c>
      <c r="R4" s="14" t="s">
        <v>53</v>
      </c>
      <c r="S4" s="14" t="s">
        <v>54</v>
      </c>
      <c r="T4" s="14" t="s">
        <v>49</v>
      </c>
      <c r="U4" s="14" t="s">
        <v>55</v>
      </c>
      <c r="V4" s="14" t="s">
        <v>56</v>
      </c>
      <c r="W4" s="14" t="s">
        <v>50</v>
      </c>
      <c r="X4" s="14" t="s">
        <v>57</v>
      </c>
      <c r="Y4" s="14" t="s">
        <v>58</v>
      </c>
      <c r="Z4" s="14" t="s">
        <v>51</v>
      </c>
      <c r="AA4" s="14" t="s">
        <v>59</v>
      </c>
      <c r="AB4" s="3"/>
      <c r="AC4" s="14" t="s">
        <v>60</v>
      </c>
      <c r="AD4" s="4"/>
      <c r="AE4" s="42" t="s">
        <v>0</v>
      </c>
      <c r="AF4" s="43"/>
      <c r="AG4" s="43"/>
      <c r="AH4" s="44"/>
      <c r="AI4" s="4"/>
      <c r="AJ4" s="6"/>
    </row>
    <row r="5" spans="1:39" x14ac:dyDescent="0.25">
      <c r="A5" s="2" t="s">
        <v>7</v>
      </c>
      <c r="B5" s="12"/>
      <c r="C5" s="18" t="s">
        <v>2</v>
      </c>
      <c r="D5" s="18" t="s">
        <v>2</v>
      </c>
      <c r="E5" s="18" t="s">
        <v>2</v>
      </c>
      <c r="F5" s="18" t="s">
        <v>2</v>
      </c>
      <c r="G5" s="18" t="s">
        <v>2</v>
      </c>
      <c r="H5" s="18" t="s">
        <v>2</v>
      </c>
      <c r="I5" s="18" t="s">
        <v>2</v>
      </c>
      <c r="J5" s="18" t="s">
        <v>2</v>
      </c>
      <c r="K5" s="18" t="s">
        <v>2</v>
      </c>
      <c r="L5" s="19" t="s">
        <v>2</v>
      </c>
      <c r="M5" s="29" t="s">
        <v>3</v>
      </c>
      <c r="N5" s="18" t="s">
        <v>2</v>
      </c>
      <c r="O5" s="18" t="s">
        <v>2</v>
      </c>
      <c r="P5" s="18" t="s">
        <v>3</v>
      </c>
      <c r="Q5" s="18" t="s">
        <v>2</v>
      </c>
      <c r="R5" s="18" t="s">
        <v>3</v>
      </c>
      <c r="S5" s="18" t="s">
        <v>2</v>
      </c>
      <c r="T5" s="18" t="s">
        <v>2</v>
      </c>
      <c r="U5" s="18" t="s">
        <v>2</v>
      </c>
      <c r="V5" s="18" t="s">
        <v>2</v>
      </c>
      <c r="W5" s="18" t="s">
        <v>2</v>
      </c>
      <c r="X5" s="18" t="s">
        <v>3</v>
      </c>
      <c r="Y5" s="18" t="s">
        <v>3</v>
      </c>
      <c r="Z5" s="18" t="s">
        <v>2</v>
      </c>
      <c r="AA5" s="18" t="s">
        <v>3</v>
      </c>
      <c r="AB5" s="18"/>
      <c r="AC5" s="33">
        <f>COUNTIF(C5:AA5,"б")</f>
        <v>19</v>
      </c>
      <c r="AD5" s="4"/>
      <c r="AE5" s="22">
        <f t="shared" ref="AE5:AE20" si="0">COUNTIF(C5:I5,"б")/AE$23</f>
        <v>1</v>
      </c>
      <c r="AF5" s="21">
        <f>16/20</f>
        <v>0.8</v>
      </c>
      <c r="AG5" s="3">
        <v>1</v>
      </c>
      <c r="AH5" s="23">
        <f>SUM(AE5:AG5)</f>
        <v>2.8</v>
      </c>
      <c r="AI5" s="4"/>
      <c r="AJ5" s="4"/>
      <c r="AK5" s="4"/>
      <c r="AL5" s="4"/>
      <c r="AM5" s="4"/>
    </row>
    <row r="6" spans="1:39" x14ac:dyDescent="0.25">
      <c r="A6" s="2" t="s">
        <v>8</v>
      </c>
      <c r="B6" s="12"/>
      <c r="C6" s="5" t="s">
        <v>2</v>
      </c>
      <c r="D6" s="5" t="s">
        <v>2</v>
      </c>
      <c r="E6" s="5" t="s">
        <v>2</v>
      </c>
      <c r="F6" s="5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8" t="s">
        <v>2</v>
      </c>
      <c r="M6" s="30" t="s">
        <v>3</v>
      </c>
      <c r="N6" s="3" t="s">
        <v>2</v>
      </c>
      <c r="O6" s="3" t="s">
        <v>2</v>
      </c>
      <c r="P6" s="5" t="s">
        <v>3</v>
      </c>
      <c r="Q6" s="5" t="s">
        <v>2</v>
      </c>
      <c r="R6" s="5" t="s">
        <v>3</v>
      </c>
      <c r="S6" s="5" t="s">
        <v>2</v>
      </c>
      <c r="T6" s="5" t="s">
        <v>2</v>
      </c>
      <c r="U6" s="5" t="s">
        <v>3</v>
      </c>
      <c r="V6" s="5" t="s">
        <v>3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3</v>
      </c>
      <c r="AB6" s="3"/>
      <c r="AC6" s="33">
        <f t="shared" ref="AC6:AC20" si="1">COUNTIF(C6:AA6,"б")</f>
        <v>19</v>
      </c>
      <c r="AD6" s="4"/>
      <c r="AE6" s="22">
        <f t="shared" si="0"/>
        <v>1</v>
      </c>
      <c r="AF6" s="8">
        <f>15/20</f>
        <v>0.75</v>
      </c>
      <c r="AG6" s="3">
        <v>0</v>
      </c>
      <c r="AH6" s="23">
        <f t="shared" ref="AH6:AH20" si="2">SUM(AE6:AG6)</f>
        <v>1.75</v>
      </c>
      <c r="AI6" s="4"/>
      <c r="AJ6" s="4"/>
      <c r="AK6" s="4"/>
      <c r="AL6" s="4"/>
      <c r="AM6" s="4"/>
    </row>
    <row r="7" spans="1:39" x14ac:dyDescent="0.25">
      <c r="A7" s="13" t="s">
        <v>9</v>
      </c>
      <c r="B7" s="15"/>
      <c r="C7" s="5" t="s">
        <v>2</v>
      </c>
      <c r="D7" s="5" t="s">
        <v>2</v>
      </c>
      <c r="E7" s="5" t="s">
        <v>2</v>
      </c>
      <c r="F7" s="5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8" t="s">
        <v>2</v>
      </c>
      <c r="M7" s="30" t="s">
        <v>3</v>
      </c>
      <c r="N7" s="3" t="s">
        <v>2</v>
      </c>
      <c r="O7" s="3" t="s">
        <v>2</v>
      </c>
      <c r="P7" s="3" t="s">
        <v>3</v>
      </c>
      <c r="Q7" s="3" t="s">
        <v>2</v>
      </c>
      <c r="R7" s="3" t="s">
        <v>3</v>
      </c>
      <c r="S7" s="3" t="s">
        <v>2</v>
      </c>
      <c r="T7" s="3" t="s">
        <v>2</v>
      </c>
      <c r="U7" s="3" t="s">
        <v>2</v>
      </c>
      <c r="V7" s="3" t="s">
        <v>3</v>
      </c>
      <c r="W7" s="3" t="s">
        <v>2</v>
      </c>
      <c r="X7" s="3" t="s">
        <v>3</v>
      </c>
      <c r="Y7" s="3" t="s">
        <v>3</v>
      </c>
      <c r="Z7" s="3" t="s">
        <v>2</v>
      </c>
      <c r="AA7" s="3" t="s">
        <v>3</v>
      </c>
      <c r="AB7" s="3"/>
      <c r="AC7" s="33">
        <f t="shared" si="1"/>
        <v>18</v>
      </c>
      <c r="AD7" s="4"/>
      <c r="AE7" s="22">
        <f t="shared" si="0"/>
        <v>1</v>
      </c>
      <c r="AF7" s="8">
        <f>19/20</f>
        <v>0.95</v>
      </c>
      <c r="AG7" s="3">
        <v>1</v>
      </c>
      <c r="AH7" s="23">
        <f t="shared" si="2"/>
        <v>2.95</v>
      </c>
      <c r="AI7" s="4"/>
      <c r="AJ7" s="4"/>
      <c r="AK7" s="4"/>
      <c r="AL7" s="4"/>
      <c r="AM7" s="4"/>
    </row>
    <row r="8" spans="1:39" x14ac:dyDescent="0.25">
      <c r="A8" s="2" t="s">
        <v>10</v>
      </c>
      <c r="B8" s="2"/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8" t="s">
        <v>2</v>
      </c>
      <c r="M8" s="30" t="s">
        <v>3</v>
      </c>
      <c r="N8" s="3" t="s">
        <v>2</v>
      </c>
      <c r="O8" s="3" t="s">
        <v>2</v>
      </c>
      <c r="P8" s="5" t="s">
        <v>3</v>
      </c>
      <c r="Q8" s="3" t="s">
        <v>3</v>
      </c>
      <c r="R8" s="3" t="s">
        <v>3</v>
      </c>
      <c r="S8" s="3" t="s">
        <v>2</v>
      </c>
      <c r="T8" s="3" t="s">
        <v>3</v>
      </c>
      <c r="U8" s="3" t="s">
        <v>2</v>
      </c>
      <c r="V8" s="3" t="s">
        <v>3</v>
      </c>
      <c r="W8" s="3" t="s">
        <v>3</v>
      </c>
      <c r="X8" s="3" t="s">
        <v>3</v>
      </c>
      <c r="Y8" s="3" t="s">
        <v>3</v>
      </c>
      <c r="Z8" s="3" t="s">
        <v>3</v>
      </c>
      <c r="AA8" s="5" t="s">
        <v>3</v>
      </c>
      <c r="AB8" s="3"/>
      <c r="AC8" s="29">
        <f t="shared" si="1"/>
        <v>14</v>
      </c>
      <c r="AD8" s="4"/>
      <c r="AE8" s="22">
        <f t="shared" si="0"/>
        <v>1</v>
      </c>
      <c r="AF8" s="8">
        <f>18/20</f>
        <v>0.9</v>
      </c>
      <c r="AG8" s="3">
        <v>1</v>
      </c>
      <c r="AH8" s="23">
        <f t="shared" si="2"/>
        <v>2.9</v>
      </c>
      <c r="AI8" s="4"/>
      <c r="AJ8" s="4"/>
      <c r="AK8" s="4"/>
      <c r="AL8" s="4"/>
      <c r="AM8" s="4"/>
    </row>
    <row r="9" spans="1:39" x14ac:dyDescent="0.25">
      <c r="A9" s="2" t="s">
        <v>11</v>
      </c>
      <c r="B9" s="12"/>
      <c r="C9" s="3" t="s">
        <v>2</v>
      </c>
      <c r="D9" s="3" t="s">
        <v>2</v>
      </c>
      <c r="E9" s="3" t="s">
        <v>2</v>
      </c>
      <c r="F9" s="3" t="s">
        <v>2</v>
      </c>
      <c r="G9" s="5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0" t="s">
        <v>3</v>
      </c>
      <c r="N9" s="3" t="s">
        <v>2</v>
      </c>
      <c r="O9" s="3" t="s">
        <v>2</v>
      </c>
      <c r="P9" s="5" t="s">
        <v>3</v>
      </c>
      <c r="Q9" s="5" t="s">
        <v>3</v>
      </c>
      <c r="R9" s="5" t="s">
        <v>3</v>
      </c>
      <c r="S9" s="5" t="s">
        <v>2</v>
      </c>
      <c r="T9" s="5" t="s">
        <v>3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3</v>
      </c>
      <c r="Z9" s="5" t="s">
        <v>2</v>
      </c>
      <c r="AA9" s="5" t="s">
        <v>3</v>
      </c>
      <c r="AB9" s="3"/>
      <c r="AC9" s="29">
        <f t="shared" si="1"/>
        <v>14</v>
      </c>
      <c r="AD9" s="4"/>
      <c r="AE9" s="22">
        <f t="shared" si="0"/>
        <v>1</v>
      </c>
      <c r="AF9" s="8">
        <f>18/20</f>
        <v>0.9</v>
      </c>
      <c r="AG9" s="3">
        <v>1</v>
      </c>
      <c r="AH9" s="23">
        <f t="shared" si="2"/>
        <v>2.9</v>
      </c>
      <c r="AI9" s="4"/>
      <c r="AJ9" s="4"/>
      <c r="AK9" s="4"/>
      <c r="AL9" s="4"/>
      <c r="AM9" s="4"/>
    </row>
    <row r="10" spans="1:39" x14ac:dyDescent="0.25">
      <c r="A10" s="2" t="s">
        <v>12</v>
      </c>
      <c r="B10" s="2"/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  <c r="J10" s="5" t="s">
        <v>3</v>
      </c>
      <c r="K10" s="8" t="s">
        <v>3</v>
      </c>
      <c r="L10" s="8" t="s">
        <v>3</v>
      </c>
      <c r="M10" s="31" t="s">
        <v>3</v>
      </c>
      <c r="N10" s="5" t="s">
        <v>3</v>
      </c>
      <c r="O10" s="5" t="s">
        <v>3</v>
      </c>
      <c r="P10" s="5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3" t="s">
        <v>3</v>
      </c>
      <c r="W10" s="3" t="s">
        <v>3</v>
      </c>
      <c r="X10" s="3" t="s">
        <v>3</v>
      </c>
      <c r="Y10" s="3" t="s">
        <v>3</v>
      </c>
      <c r="Z10" s="3" t="s">
        <v>3</v>
      </c>
      <c r="AA10" s="3" t="s">
        <v>3</v>
      </c>
      <c r="AB10" s="3"/>
      <c r="AC10" s="32">
        <f t="shared" si="1"/>
        <v>0</v>
      </c>
      <c r="AD10" s="4"/>
      <c r="AE10" s="22">
        <f t="shared" si="0"/>
        <v>0</v>
      </c>
      <c r="AF10" s="8">
        <f>0/20</f>
        <v>0</v>
      </c>
      <c r="AG10" s="3">
        <v>0</v>
      </c>
      <c r="AH10" s="23">
        <f t="shared" si="2"/>
        <v>0</v>
      </c>
      <c r="AI10" s="4"/>
      <c r="AJ10" s="4"/>
      <c r="AK10" s="4"/>
      <c r="AL10" s="4"/>
      <c r="AM10" s="4"/>
    </row>
    <row r="11" spans="1:39" x14ac:dyDescent="0.25">
      <c r="A11" s="2" t="s">
        <v>13</v>
      </c>
      <c r="B11" s="12"/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  <c r="J11" s="5" t="s">
        <v>3</v>
      </c>
      <c r="K11" s="8" t="s">
        <v>3</v>
      </c>
      <c r="L11" s="8" t="s">
        <v>3</v>
      </c>
      <c r="M11" s="31" t="s">
        <v>3</v>
      </c>
      <c r="N11" s="5" t="s">
        <v>3</v>
      </c>
      <c r="O11" s="3" t="s">
        <v>3</v>
      </c>
      <c r="P11" s="5" t="s">
        <v>3</v>
      </c>
      <c r="Q11" s="3" t="s">
        <v>3</v>
      </c>
      <c r="R11" s="3" t="s">
        <v>3</v>
      </c>
      <c r="S11" s="3" t="s">
        <v>3</v>
      </c>
      <c r="T11" s="3" t="s">
        <v>3</v>
      </c>
      <c r="U11" s="3" t="s">
        <v>3</v>
      </c>
      <c r="V11" s="3" t="s">
        <v>3</v>
      </c>
      <c r="W11" s="3" t="s">
        <v>3</v>
      </c>
      <c r="X11" s="3" t="s">
        <v>3</v>
      </c>
      <c r="Y11" s="3" t="s">
        <v>3</v>
      </c>
      <c r="Z11" s="3" t="s">
        <v>3</v>
      </c>
      <c r="AA11" s="3" t="s">
        <v>3</v>
      </c>
      <c r="AB11" s="3"/>
      <c r="AC11" s="32">
        <f t="shared" si="1"/>
        <v>0</v>
      </c>
      <c r="AD11" s="4"/>
      <c r="AE11" s="22">
        <f t="shared" si="0"/>
        <v>0</v>
      </c>
      <c r="AF11" s="8">
        <f>0/20</f>
        <v>0</v>
      </c>
      <c r="AG11" s="3">
        <v>0</v>
      </c>
      <c r="AH11" s="23">
        <f t="shared" si="2"/>
        <v>0</v>
      </c>
      <c r="AI11" s="4"/>
      <c r="AJ11" s="4"/>
      <c r="AK11" s="4"/>
      <c r="AL11" s="4"/>
      <c r="AM11" s="4"/>
    </row>
    <row r="12" spans="1:39" x14ac:dyDescent="0.25">
      <c r="A12" s="2" t="s">
        <v>14</v>
      </c>
      <c r="B12" s="12"/>
      <c r="C12" s="5" t="s">
        <v>2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8" t="s">
        <v>2</v>
      </c>
      <c r="L12" s="8" t="s">
        <v>2</v>
      </c>
      <c r="M12" s="31" t="s">
        <v>3</v>
      </c>
      <c r="N12" s="5" t="s">
        <v>2</v>
      </c>
      <c r="O12" s="3" t="s">
        <v>2</v>
      </c>
      <c r="P12" s="5" t="s">
        <v>3</v>
      </c>
      <c r="Q12" s="3" t="s">
        <v>2</v>
      </c>
      <c r="R12" s="3" t="s">
        <v>3</v>
      </c>
      <c r="S12" s="3" t="s">
        <v>2</v>
      </c>
      <c r="T12" s="3" t="s">
        <v>2</v>
      </c>
      <c r="U12" s="3" t="s">
        <v>3</v>
      </c>
      <c r="V12" s="3" t="s">
        <v>3</v>
      </c>
      <c r="W12" s="3" t="s">
        <v>2</v>
      </c>
      <c r="X12" s="3" t="s">
        <v>3</v>
      </c>
      <c r="Y12" s="3" t="s">
        <v>2</v>
      </c>
      <c r="Z12" s="3" t="s">
        <v>2</v>
      </c>
      <c r="AA12" s="3" t="s">
        <v>3</v>
      </c>
      <c r="AB12" s="3"/>
      <c r="AC12" s="33">
        <f t="shared" si="1"/>
        <v>18</v>
      </c>
      <c r="AD12" s="4"/>
      <c r="AE12" s="22">
        <f t="shared" si="0"/>
        <v>1</v>
      </c>
      <c r="AF12" s="8">
        <f>18/20</f>
        <v>0.9</v>
      </c>
      <c r="AG12" s="3">
        <v>1</v>
      </c>
      <c r="AH12" s="23">
        <f t="shared" si="2"/>
        <v>2.9</v>
      </c>
      <c r="AI12" s="4"/>
      <c r="AJ12" s="4"/>
      <c r="AK12" s="4"/>
      <c r="AL12" s="4"/>
      <c r="AM12" s="4"/>
    </row>
    <row r="13" spans="1:39" x14ac:dyDescent="0.25">
      <c r="A13" s="2" t="s">
        <v>15</v>
      </c>
      <c r="B13" s="12"/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 t="s">
        <v>2</v>
      </c>
      <c r="K13" s="8" t="s">
        <v>2</v>
      </c>
      <c r="L13" s="8" t="s">
        <v>2</v>
      </c>
      <c r="M13" s="31" t="s">
        <v>3</v>
      </c>
      <c r="N13" s="5" t="s">
        <v>2</v>
      </c>
      <c r="O13" s="3" t="s">
        <v>2</v>
      </c>
      <c r="P13" s="5" t="s">
        <v>3</v>
      </c>
      <c r="Q13" s="3" t="s">
        <v>3</v>
      </c>
      <c r="R13" s="3" t="s">
        <v>3</v>
      </c>
      <c r="S13" s="3" t="s">
        <v>2</v>
      </c>
      <c r="T13" s="3" t="s">
        <v>2</v>
      </c>
      <c r="U13" s="3" t="s">
        <v>2</v>
      </c>
      <c r="V13" s="3" t="s">
        <v>3</v>
      </c>
      <c r="W13" s="3" t="s">
        <v>3</v>
      </c>
      <c r="X13" s="3" t="s">
        <v>3</v>
      </c>
      <c r="Y13" s="3" t="s">
        <v>3</v>
      </c>
      <c r="Z13" s="3" t="s">
        <v>2</v>
      </c>
      <c r="AA13" s="3" t="s">
        <v>3</v>
      </c>
      <c r="AB13" s="3"/>
      <c r="AC13" s="33">
        <f t="shared" si="1"/>
        <v>16</v>
      </c>
      <c r="AD13" s="4"/>
      <c r="AE13" s="22">
        <f t="shared" si="0"/>
        <v>1</v>
      </c>
      <c r="AF13" s="8">
        <f>16/20</f>
        <v>0.8</v>
      </c>
      <c r="AG13" s="3">
        <v>1</v>
      </c>
      <c r="AH13" s="23">
        <f t="shared" si="2"/>
        <v>2.8</v>
      </c>
      <c r="AI13" s="4"/>
      <c r="AJ13" s="4"/>
      <c r="AK13" s="4"/>
      <c r="AL13" s="4"/>
      <c r="AM13" s="4"/>
    </row>
    <row r="14" spans="1:39" x14ac:dyDescent="0.25">
      <c r="A14" s="2" t="s">
        <v>36</v>
      </c>
      <c r="B14" s="2"/>
      <c r="C14" s="5" t="s">
        <v>2</v>
      </c>
      <c r="D14" s="5" t="s">
        <v>2</v>
      </c>
      <c r="E14" s="5" t="s">
        <v>2</v>
      </c>
      <c r="F14" s="5" t="s">
        <v>2</v>
      </c>
      <c r="G14" s="7" t="s">
        <v>2</v>
      </c>
      <c r="H14" s="5" t="s">
        <v>2</v>
      </c>
      <c r="I14" s="5" t="s">
        <v>2</v>
      </c>
      <c r="J14" s="5" t="s">
        <v>2</v>
      </c>
      <c r="K14" s="8" t="s">
        <v>2</v>
      </c>
      <c r="L14" s="8" t="s">
        <v>2</v>
      </c>
      <c r="M14" s="31" t="s">
        <v>3</v>
      </c>
      <c r="N14" s="5" t="s">
        <v>2</v>
      </c>
      <c r="O14" s="3" t="s">
        <v>2</v>
      </c>
      <c r="P14" s="3" t="s">
        <v>3</v>
      </c>
      <c r="Q14" s="3" t="s">
        <v>3</v>
      </c>
      <c r="R14" s="3" t="s">
        <v>3</v>
      </c>
      <c r="S14" s="3" t="s">
        <v>2</v>
      </c>
      <c r="T14" s="3" t="s">
        <v>2</v>
      </c>
      <c r="U14" s="3" t="s">
        <v>2</v>
      </c>
      <c r="V14" s="3" t="s">
        <v>3</v>
      </c>
      <c r="W14" s="3" t="s">
        <v>3</v>
      </c>
      <c r="X14" s="3" t="s">
        <v>2</v>
      </c>
      <c r="Y14" s="3" t="s">
        <v>3</v>
      </c>
      <c r="Z14" s="3" t="s">
        <v>3</v>
      </c>
      <c r="AA14" s="3" t="s">
        <v>3</v>
      </c>
      <c r="AB14" s="3"/>
      <c r="AC14" s="33">
        <f t="shared" si="1"/>
        <v>16</v>
      </c>
      <c r="AD14" s="4"/>
      <c r="AE14" s="22">
        <f t="shared" si="0"/>
        <v>1</v>
      </c>
      <c r="AF14" s="8">
        <f>18/20</f>
        <v>0.9</v>
      </c>
      <c r="AG14" s="3">
        <v>1</v>
      </c>
      <c r="AH14" s="23">
        <f t="shared" si="2"/>
        <v>2.9</v>
      </c>
      <c r="AI14" s="4"/>
      <c r="AJ14" s="4"/>
      <c r="AK14" s="4"/>
      <c r="AL14" s="4"/>
      <c r="AM14" s="4"/>
    </row>
    <row r="15" spans="1:39" x14ac:dyDescent="0.25">
      <c r="A15" s="2" t="s">
        <v>16</v>
      </c>
      <c r="B15" s="2"/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3" t="s">
        <v>2</v>
      </c>
      <c r="K15" s="3" t="s">
        <v>2</v>
      </c>
      <c r="L15" s="8" t="s">
        <v>3</v>
      </c>
      <c r="M15" s="30" t="s">
        <v>3</v>
      </c>
      <c r="N15" s="3" t="s">
        <v>2</v>
      </c>
      <c r="O15" s="3" t="s">
        <v>2</v>
      </c>
      <c r="P15" s="5" t="s">
        <v>3</v>
      </c>
      <c r="Q15" s="3" t="s">
        <v>3</v>
      </c>
      <c r="R15" s="3" t="s">
        <v>3</v>
      </c>
      <c r="S15" s="3" t="s">
        <v>3</v>
      </c>
      <c r="T15" s="3" t="s">
        <v>3</v>
      </c>
      <c r="U15" s="3" t="s">
        <v>3</v>
      </c>
      <c r="V15" s="3" t="s">
        <v>3</v>
      </c>
      <c r="W15" s="3" t="s">
        <v>2</v>
      </c>
      <c r="X15" s="3" t="s">
        <v>3</v>
      </c>
      <c r="Y15" s="3" t="s">
        <v>3</v>
      </c>
      <c r="Z15" s="3" t="s">
        <v>3</v>
      </c>
      <c r="AA15" s="3" t="s">
        <v>3</v>
      </c>
      <c r="AB15" s="3"/>
      <c r="AC15" s="29">
        <f t="shared" si="1"/>
        <v>12</v>
      </c>
      <c r="AD15" s="4"/>
      <c r="AE15" s="22">
        <f t="shared" si="0"/>
        <v>1</v>
      </c>
      <c r="AF15" s="8">
        <f>20/20</f>
        <v>1</v>
      </c>
      <c r="AG15" s="3">
        <v>1</v>
      </c>
      <c r="AH15" s="23">
        <f t="shared" si="2"/>
        <v>3</v>
      </c>
      <c r="AI15" s="4"/>
      <c r="AJ15" s="4"/>
      <c r="AK15" s="4"/>
      <c r="AL15" s="4"/>
      <c r="AM15" s="4"/>
    </row>
    <row r="16" spans="1:39" x14ac:dyDescent="0.25">
      <c r="A16" s="2" t="s">
        <v>17</v>
      </c>
      <c r="B16" s="2"/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8" t="s">
        <v>3</v>
      </c>
      <c r="M16" s="30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 t="s">
        <v>3</v>
      </c>
      <c r="S16" s="3" t="s">
        <v>3</v>
      </c>
      <c r="T16" s="3" t="s">
        <v>3</v>
      </c>
      <c r="U16" s="3" t="s">
        <v>3</v>
      </c>
      <c r="V16" s="3" t="s">
        <v>3</v>
      </c>
      <c r="W16" s="3" t="s">
        <v>3</v>
      </c>
      <c r="X16" s="3" t="s">
        <v>3</v>
      </c>
      <c r="Y16" s="3" t="s">
        <v>3</v>
      </c>
      <c r="Z16" s="3" t="s">
        <v>3</v>
      </c>
      <c r="AA16" s="3" t="s">
        <v>3</v>
      </c>
      <c r="AB16" s="3"/>
      <c r="AC16" s="32">
        <f t="shared" si="1"/>
        <v>0</v>
      </c>
      <c r="AD16" s="4"/>
      <c r="AE16" s="22">
        <f t="shared" si="0"/>
        <v>0</v>
      </c>
      <c r="AF16" s="8">
        <f>0/20</f>
        <v>0</v>
      </c>
      <c r="AG16" s="3">
        <v>0</v>
      </c>
      <c r="AH16" s="23">
        <f t="shared" si="2"/>
        <v>0</v>
      </c>
      <c r="AI16" s="4"/>
      <c r="AJ16" s="4"/>
      <c r="AK16" s="4"/>
      <c r="AL16" s="4"/>
      <c r="AM16" s="4"/>
    </row>
    <row r="17" spans="1:39" x14ac:dyDescent="0.25">
      <c r="A17" s="2" t="s">
        <v>18</v>
      </c>
      <c r="B17" s="12"/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3" t="s">
        <v>2</v>
      </c>
      <c r="K17" s="3" t="s">
        <v>2</v>
      </c>
      <c r="L17" s="8" t="s">
        <v>2</v>
      </c>
      <c r="M17" s="30" t="s">
        <v>3</v>
      </c>
      <c r="N17" s="3" t="s">
        <v>2</v>
      </c>
      <c r="O17" s="3" t="s">
        <v>2</v>
      </c>
      <c r="P17" s="5" t="s">
        <v>3</v>
      </c>
      <c r="Q17" s="3" t="s">
        <v>3</v>
      </c>
      <c r="R17" s="3" t="s">
        <v>3</v>
      </c>
      <c r="S17" s="3" t="s">
        <v>2</v>
      </c>
      <c r="T17" s="3" t="s">
        <v>3</v>
      </c>
      <c r="U17" s="3" t="s">
        <v>2</v>
      </c>
      <c r="V17" s="3" t="s">
        <v>2</v>
      </c>
      <c r="W17" s="3" t="s">
        <v>3</v>
      </c>
      <c r="X17" s="3" t="s">
        <v>3</v>
      </c>
      <c r="Y17" s="3" t="s">
        <v>3</v>
      </c>
      <c r="Z17" s="3" t="s">
        <v>3</v>
      </c>
      <c r="AA17" s="3" t="s">
        <v>3</v>
      </c>
      <c r="AB17" s="3"/>
      <c r="AC17" s="29">
        <f t="shared" si="1"/>
        <v>15</v>
      </c>
      <c r="AD17" s="4"/>
      <c r="AE17" s="22">
        <f t="shared" si="0"/>
        <v>1</v>
      </c>
      <c r="AF17" s="8">
        <f>20/20</f>
        <v>1</v>
      </c>
      <c r="AG17" s="3">
        <v>1</v>
      </c>
      <c r="AH17" s="23">
        <f t="shared" si="2"/>
        <v>3</v>
      </c>
      <c r="AI17" s="4"/>
      <c r="AJ17" s="4"/>
      <c r="AK17" s="4"/>
      <c r="AL17" s="4"/>
      <c r="AM17" s="4"/>
    </row>
    <row r="18" spans="1:39" x14ac:dyDescent="0.25">
      <c r="A18" s="2" t="s">
        <v>19</v>
      </c>
      <c r="B18" s="12"/>
      <c r="C18" s="5" t="s">
        <v>3</v>
      </c>
      <c r="D18" s="5" t="s">
        <v>2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8" t="s">
        <v>3</v>
      </c>
      <c r="M18" s="30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 t="s">
        <v>3</v>
      </c>
      <c r="S18" s="3" t="s">
        <v>3</v>
      </c>
      <c r="T18" s="3" t="s">
        <v>3</v>
      </c>
      <c r="U18" s="3" t="s">
        <v>3</v>
      </c>
      <c r="V18" s="3" t="s">
        <v>3</v>
      </c>
      <c r="W18" s="3" t="s">
        <v>3</v>
      </c>
      <c r="X18" s="3" t="s">
        <v>3</v>
      </c>
      <c r="Y18" s="3" t="s">
        <v>3</v>
      </c>
      <c r="Z18" s="3" t="s">
        <v>3</v>
      </c>
      <c r="AA18" s="3" t="s">
        <v>3</v>
      </c>
      <c r="AB18" s="3"/>
      <c r="AC18" s="32">
        <f t="shared" si="1"/>
        <v>1</v>
      </c>
      <c r="AD18" s="4"/>
      <c r="AE18" s="22">
        <f t="shared" si="0"/>
        <v>0.14285714285714285</v>
      </c>
      <c r="AF18" s="8">
        <f>0/20</f>
        <v>0</v>
      </c>
      <c r="AG18" s="3">
        <v>0</v>
      </c>
      <c r="AH18" s="23">
        <f t="shared" si="2"/>
        <v>0.14285714285714285</v>
      </c>
      <c r="AI18" s="4"/>
      <c r="AJ18" s="4"/>
      <c r="AK18" s="4"/>
      <c r="AL18" s="4"/>
      <c r="AM18" s="4"/>
    </row>
    <row r="19" spans="1:39" x14ac:dyDescent="0.25">
      <c r="A19" s="2" t="s">
        <v>20</v>
      </c>
      <c r="B19" s="3"/>
      <c r="C19" s="5" t="s">
        <v>2</v>
      </c>
      <c r="D19" s="3" t="s">
        <v>2</v>
      </c>
      <c r="E19" s="3" t="s">
        <v>2</v>
      </c>
      <c r="F19" s="5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8" t="s">
        <v>2</v>
      </c>
      <c r="M19" s="30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 t="s">
        <v>3</v>
      </c>
      <c r="S19" s="3" t="s">
        <v>2</v>
      </c>
      <c r="T19" s="3" t="s">
        <v>3</v>
      </c>
      <c r="U19" s="3" t="s">
        <v>3</v>
      </c>
      <c r="V19" s="3" t="s">
        <v>2</v>
      </c>
      <c r="W19" s="3" t="s">
        <v>3</v>
      </c>
      <c r="X19" s="3" t="s">
        <v>3</v>
      </c>
      <c r="Y19" s="3" t="s">
        <v>3</v>
      </c>
      <c r="Z19" s="3" t="s">
        <v>3</v>
      </c>
      <c r="AA19" s="3" t="s">
        <v>3</v>
      </c>
      <c r="AB19" s="3"/>
      <c r="AC19" s="29">
        <f t="shared" si="1"/>
        <v>12</v>
      </c>
      <c r="AD19" s="4"/>
      <c r="AE19" s="22">
        <f t="shared" si="0"/>
        <v>1</v>
      </c>
      <c r="AF19" s="8">
        <f>19/20</f>
        <v>0.95</v>
      </c>
      <c r="AG19" s="3">
        <v>1</v>
      </c>
      <c r="AH19" s="23">
        <f t="shared" si="2"/>
        <v>2.95</v>
      </c>
      <c r="AI19" s="4"/>
      <c r="AJ19" s="4"/>
      <c r="AK19" s="4"/>
      <c r="AL19" s="4"/>
      <c r="AM19" s="4"/>
    </row>
    <row r="20" spans="1:39" ht="15.75" thickBot="1" x14ac:dyDescent="0.3">
      <c r="A20" s="2" t="s">
        <v>21</v>
      </c>
      <c r="B20" s="3"/>
      <c r="C20" s="5" t="s">
        <v>2</v>
      </c>
      <c r="D20" s="5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8" t="s">
        <v>2</v>
      </c>
      <c r="M20" s="30" t="s">
        <v>3</v>
      </c>
      <c r="N20" s="3" t="s">
        <v>2</v>
      </c>
      <c r="O20" s="3" t="s">
        <v>2</v>
      </c>
      <c r="P20" s="3" t="s">
        <v>3</v>
      </c>
      <c r="Q20" s="3" t="s">
        <v>3</v>
      </c>
      <c r="R20" s="3" t="s">
        <v>3</v>
      </c>
      <c r="S20" s="3" t="s">
        <v>2</v>
      </c>
      <c r="T20" s="3" t="s">
        <v>2</v>
      </c>
      <c r="U20" s="3" t="s">
        <v>3</v>
      </c>
      <c r="V20" s="3" t="s">
        <v>2</v>
      </c>
      <c r="W20" s="3" t="s">
        <v>2</v>
      </c>
      <c r="X20" s="3" t="s">
        <v>3</v>
      </c>
      <c r="Y20" s="3" t="s">
        <v>3</v>
      </c>
      <c r="Z20" s="3" t="s">
        <v>2</v>
      </c>
      <c r="AA20" s="3" t="s">
        <v>3</v>
      </c>
      <c r="AB20" s="3"/>
      <c r="AC20" s="33">
        <f t="shared" si="1"/>
        <v>17</v>
      </c>
      <c r="AD20" s="4"/>
      <c r="AE20" s="24">
        <f t="shared" si="0"/>
        <v>1</v>
      </c>
      <c r="AF20" s="25">
        <f>18/20</f>
        <v>0.9</v>
      </c>
      <c r="AG20" s="26">
        <v>1</v>
      </c>
      <c r="AH20" s="27">
        <f t="shared" si="2"/>
        <v>2.9</v>
      </c>
      <c r="AI20" s="4"/>
      <c r="AJ20" s="4"/>
      <c r="AK20" s="4"/>
      <c r="AL20" s="4"/>
      <c r="AM20" s="4"/>
    </row>
    <row r="21" spans="1:3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8"/>
      <c r="M21" s="3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3" spans="1:39" x14ac:dyDescent="0.25">
      <c r="A23" t="s">
        <v>5</v>
      </c>
      <c r="C23">
        <f>COUNTIF(C5:C20,"б")</f>
        <v>12</v>
      </c>
      <c r="D23">
        <f>COUNTIF(D5:D20,"б")</f>
        <v>13</v>
      </c>
      <c r="E23">
        <f>COUNTIF(E5:E20,"б")</f>
        <v>12</v>
      </c>
      <c r="F23">
        <f t="shared" ref="F23:AA23" si="3">COUNTIF(F5:F20,"б")</f>
        <v>12</v>
      </c>
      <c r="G23">
        <f t="shared" si="3"/>
        <v>12</v>
      </c>
      <c r="H23">
        <f t="shared" si="3"/>
        <v>12</v>
      </c>
      <c r="I23">
        <f t="shared" si="3"/>
        <v>12</v>
      </c>
      <c r="J23">
        <f t="shared" si="3"/>
        <v>12</v>
      </c>
      <c r="K23">
        <f t="shared" si="3"/>
        <v>12</v>
      </c>
      <c r="L23">
        <f t="shared" si="3"/>
        <v>11</v>
      </c>
      <c r="M23">
        <f t="shared" si="3"/>
        <v>0</v>
      </c>
      <c r="N23">
        <f t="shared" si="3"/>
        <v>11</v>
      </c>
      <c r="O23">
        <f t="shared" si="3"/>
        <v>11</v>
      </c>
      <c r="P23">
        <f t="shared" si="3"/>
        <v>0</v>
      </c>
      <c r="Q23">
        <f t="shared" si="3"/>
        <v>4</v>
      </c>
      <c r="R23">
        <f t="shared" si="3"/>
        <v>0</v>
      </c>
      <c r="S23">
        <f t="shared" si="3"/>
        <v>11</v>
      </c>
      <c r="T23">
        <f t="shared" si="3"/>
        <v>7</v>
      </c>
      <c r="U23">
        <f t="shared" si="3"/>
        <v>6</v>
      </c>
      <c r="V23">
        <f t="shared" si="3"/>
        <v>4</v>
      </c>
      <c r="W23">
        <f t="shared" si="3"/>
        <v>6</v>
      </c>
      <c r="X23">
        <f t="shared" si="3"/>
        <v>2</v>
      </c>
      <c r="Y23">
        <f t="shared" si="3"/>
        <v>2</v>
      </c>
      <c r="Z23">
        <f t="shared" si="3"/>
        <v>7</v>
      </c>
      <c r="AA23">
        <f t="shared" si="3"/>
        <v>0</v>
      </c>
      <c r="AE23">
        <f>COUNTIF(C23:I23,"&gt;0")</f>
        <v>7</v>
      </c>
    </row>
    <row r="24" spans="1:39" x14ac:dyDescent="0.25">
      <c r="A24" s="17" t="s">
        <v>6</v>
      </c>
    </row>
    <row r="26" spans="1:39" ht="75" x14ac:dyDescent="0.25">
      <c r="C26" s="20" t="s">
        <v>28</v>
      </c>
      <c r="D26" s="20" t="s">
        <v>29</v>
      </c>
      <c r="E26" s="20" t="s">
        <v>30</v>
      </c>
      <c r="F26" s="20" t="s">
        <v>31</v>
      </c>
      <c r="G26" s="20" t="s">
        <v>32</v>
      </c>
      <c r="H26" s="20" t="s">
        <v>33</v>
      </c>
      <c r="I26" s="20" t="s">
        <v>35</v>
      </c>
      <c r="J26" s="20" t="s">
        <v>40</v>
      </c>
      <c r="K26" s="20" t="s">
        <v>39</v>
      </c>
      <c r="L26" s="20" t="s">
        <v>42</v>
      </c>
      <c r="M26" s="20" t="s">
        <v>44</v>
      </c>
      <c r="O26" s="20" t="s">
        <v>47</v>
      </c>
    </row>
  </sheetData>
  <mergeCells count="3">
    <mergeCell ref="A1:A3"/>
    <mergeCell ref="C1:AC3"/>
    <mergeCell ref="AE4:AH4"/>
  </mergeCells>
  <hyperlinks>
    <hyperlink ref="A2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Старовойтов</dc:creator>
  <cp:lastModifiedBy>Антон Сафронов</cp:lastModifiedBy>
  <dcterms:created xsi:type="dcterms:W3CDTF">2019-09-03T16:43:48Z</dcterms:created>
  <dcterms:modified xsi:type="dcterms:W3CDTF">2024-04-26T23:26:38Z</dcterms:modified>
</cp:coreProperties>
</file>