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/>
  </bookViews>
  <sheets>
    <sheet name="Посещение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4" l="1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5" i="4"/>
  <c r="P26" i="4"/>
  <c r="Q26" i="4"/>
  <c r="R26" i="4"/>
  <c r="S26" i="4"/>
  <c r="T26" i="4"/>
  <c r="U26" i="4"/>
  <c r="V26" i="4"/>
  <c r="W26" i="4"/>
  <c r="X26" i="4"/>
  <c r="Y26" i="4"/>
  <c r="O26" i="4"/>
  <c r="N26" i="4"/>
  <c r="K26" i="4" l="1"/>
  <c r="L26" i="4"/>
  <c r="M26" i="4"/>
  <c r="H26" i="4" l="1"/>
  <c r="I26" i="4"/>
  <c r="J26" i="4"/>
  <c r="AF6" i="4" l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5" i="4"/>
  <c r="AD23" i="4" l="1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5" i="4"/>
  <c r="AC26" i="4"/>
  <c r="E26" i="4" l="1"/>
  <c r="F26" i="4"/>
  <c r="G26" i="4"/>
  <c r="D26" i="4" l="1"/>
  <c r="C26" i="4"/>
  <c r="B26" i="4"/>
</calcChain>
</file>

<file path=xl/sharedStrings.xml><?xml version="1.0" encoding="utf-8"?>
<sst xmlns="http://schemas.openxmlformats.org/spreadsheetml/2006/main" count="511" uniqueCount="56">
  <si>
    <t>Ф.И.О.</t>
  </si>
  <si>
    <t>Цифровые технологии</t>
  </si>
  <si>
    <t>б</t>
  </si>
  <si>
    <t>н</t>
  </si>
  <si>
    <t>ТИУ-211</t>
  </si>
  <si>
    <t>07.09.2020 (пр)</t>
  </si>
  <si>
    <t>2019tiu111@gmail.com</t>
  </si>
  <si>
    <t>7-903-134-53-54</t>
  </si>
  <si>
    <t>01. Арутюнян Даниэль Хоренович</t>
  </si>
  <si>
    <t>02. Афоничева Александра Вячеславовна</t>
  </si>
  <si>
    <t>03. Вахнов Иван Андреевич</t>
  </si>
  <si>
    <t>04. Горбунов Максим Витальевич</t>
  </si>
  <si>
    <t>06. Карпова Виктория Игоревна</t>
  </si>
  <si>
    <t>07. Кумпэтэ Богдан Петрович</t>
  </si>
  <si>
    <t>08. Ларин Илья Викторович</t>
  </si>
  <si>
    <t>09. Львов Иван Дмитриевич</t>
  </si>
  <si>
    <t>10. Матвиенко Илья Юрьевич</t>
  </si>
  <si>
    <t>11. Мерц Александр Владимирович</t>
  </si>
  <si>
    <t>12. Морозов Николай Сергеевич</t>
  </si>
  <si>
    <t>13. Нечаева Арина Алексеевна</t>
  </si>
  <si>
    <t>14. Синицын Арсений Артурович</t>
  </si>
  <si>
    <t>15. Титов Николай Андреевич</t>
  </si>
  <si>
    <t>16. Филиппов Александр Максимович</t>
  </si>
  <si>
    <t>17. Церковная Виктория Владимировна</t>
  </si>
  <si>
    <t>18. Шарова Ксения Александровна</t>
  </si>
  <si>
    <t>19. Щербакова Екатерина Сергеевна</t>
  </si>
  <si>
    <t>14.09.2020 (лк)</t>
  </si>
  <si>
    <t>14.09.2020 (пр)</t>
  </si>
  <si>
    <t>21.09.2020 (пр)</t>
  </si>
  <si>
    <t>28.09.2020 (пр)</t>
  </si>
  <si>
    <t>28.09.2020 (лк)</t>
  </si>
  <si>
    <t>Тайм-стоп</t>
  </si>
  <si>
    <t>05. Епихина Мария Вячеславовна</t>
  </si>
  <si>
    <t>05.10.2020 (пр)</t>
  </si>
  <si>
    <t>12.10.2020 (пр)</t>
  </si>
  <si>
    <t>12.10.2020 (лк)</t>
  </si>
  <si>
    <t>ПК-1</t>
  </si>
  <si>
    <t>Тестирование 1</t>
  </si>
  <si>
    <t>Тестирование 2</t>
  </si>
  <si>
    <t>Интернет-технологии. Браузеры и сайты</t>
  </si>
  <si>
    <t>19.10.2020 (пр)</t>
  </si>
  <si>
    <t>26.10.2020 (пр)</t>
  </si>
  <si>
    <t>26.10.2020 (лк)</t>
  </si>
  <si>
    <t>02.11.2020 (пр)</t>
  </si>
  <si>
    <t>09.11.2020 (пр)</t>
  </si>
  <si>
    <t>09.11.2020 (лк)</t>
  </si>
  <si>
    <t>16.11.2020 (пр)</t>
  </si>
  <si>
    <t>23.11.2020 (пр)</t>
  </si>
  <si>
    <t>23.11.2020 (лк)</t>
  </si>
  <si>
    <t>30.11.2020 (пр)</t>
  </si>
  <si>
    <t>07.12.2020 (пр)</t>
  </si>
  <si>
    <t>07.12.2020 (лк)</t>
  </si>
  <si>
    <t>14.12.2020 (пр)</t>
  </si>
  <si>
    <t>21.12.2020 (пр)</t>
  </si>
  <si>
    <t>21.12.2020 (лк)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</si>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</sst>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1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4" fillId="0" borderId="0" xfId="0" applyFont="1" applyFill="1" applyBorder="1"/>
    <xf numFmtId="0" fontId="5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0" fontId="9" fillId="0" borderId="1" xfId="0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right"/>
    </xf>
    <xf numFmtId="0" fontId="11" fillId="0" borderId="0" xfId="1"/>
    <xf numFmtId="20" fontId="0" fillId="0" borderId="0" xfId="0" applyNumberFormat="1"/>
    <xf numFmtId="0" fontId="5" fillId="0" borderId="1" xfId="0" applyFont="1" applyFill="1" applyBorder="1" applyAlignment="1"/>
    <xf numFmtId="0" fontId="5" fillId="0" borderId="1" xfId="0" applyNumberFormat="1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13" xfId="0" applyNumberFormat="1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0" fillId="0" borderId="0" xfId="0" applyAlignment="1">
      <alignment wrapText="1"/>
    </xf>
    <xf numFmtId="14" fontId="7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10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19tiu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workbookViewId="0">
      <pane xSplit="1" ySplit="4" topLeftCell="P5" activePane="bottomRight" state="frozen"/>
      <selection pane="topRight" activeCell="C1" sqref="C1"/>
      <selection pane="bottomLeft" activeCell="A5" sqref="A5"/>
      <selection pane="bottomRight" activeCell="A33" sqref="A33"/>
    </sheetView>
  </sheetViews>
  <sheetFormatPr defaultRowHeight="15" x14ac:dyDescent="0.25"/>
  <cols>
    <col min="1" max="1" width="40.7109375" bestFit="1" customWidth="1"/>
    <col min="2" max="2" width="14.42578125" bestFit="1" customWidth="1"/>
    <col min="3" max="4" width="14.28515625" bestFit="1" customWidth="1"/>
    <col min="5" max="5" width="15.28515625" bestFit="1" customWidth="1"/>
    <col min="6" max="6" width="14.42578125" bestFit="1" customWidth="1"/>
    <col min="7" max="9" width="14.28515625" bestFit="1" customWidth="1"/>
    <col min="10" max="10" width="14" bestFit="1" customWidth="1"/>
    <col min="11" max="11" width="15.28515625" bestFit="1" customWidth="1"/>
    <col min="12" max="12" width="14.7109375" bestFit="1" customWidth="1"/>
    <col min="13" max="13" width="14" bestFit="1" customWidth="1"/>
    <col min="14" max="15" width="15.28515625" bestFit="1" customWidth="1"/>
    <col min="16" max="16" width="14" bestFit="1" customWidth="1"/>
    <col min="17" max="24" width="14" customWidth="1"/>
    <col min="25" max="25" width="14" bestFit="1" customWidth="1"/>
    <col min="26" max="26" width="6.140625" customWidth="1"/>
    <col min="27" max="27" width="6.85546875" bestFit="1" customWidth="1"/>
    <col min="32" max="32" width="14.42578125" bestFit="1" customWidth="1"/>
  </cols>
  <sheetData>
    <row r="1" spans="1:37" x14ac:dyDescent="0.25">
      <c r="A1" s="32" t="s">
        <v>4</v>
      </c>
      <c r="B1" s="34" t="s">
        <v>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1"/>
      <c r="AC1" s="1"/>
    </row>
    <row r="2" spans="1:37" x14ac:dyDescent="0.25">
      <c r="A2" s="33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1"/>
      <c r="AC2" s="1"/>
    </row>
    <row r="3" spans="1:37" ht="15.75" thickBot="1" x14ac:dyDescent="0.3">
      <c r="A3" s="33"/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1"/>
      <c r="AC3" s="1"/>
    </row>
    <row r="4" spans="1:37" x14ac:dyDescent="0.25">
      <c r="A4" s="13" t="s">
        <v>0</v>
      </c>
      <c r="B4" s="14" t="s">
        <v>5</v>
      </c>
      <c r="C4" s="14" t="s">
        <v>27</v>
      </c>
      <c r="D4" s="14" t="s">
        <v>26</v>
      </c>
      <c r="E4" s="14" t="s">
        <v>28</v>
      </c>
      <c r="F4" s="14" t="s">
        <v>29</v>
      </c>
      <c r="G4" s="14" t="s">
        <v>30</v>
      </c>
      <c r="H4" s="14" t="s">
        <v>33</v>
      </c>
      <c r="I4" s="14" t="s">
        <v>34</v>
      </c>
      <c r="J4" s="14" t="s">
        <v>35</v>
      </c>
      <c r="K4" s="26" t="s">
        <v>40</v>
      </c>
      <c r="L4" s="26" t="s">
        <v>41</v>
      </c>
      <c r="M4" s="14" t="s">
        <v>42</v>
      </c>
      <c r="N4" s="26" t="s">
        <v>43</v>
      </c>
      <c r="O4" s="26" t="s">
        <v>44</v>
      </c>
      <c r="P4" s="14" t="s">
        <v>45</v>
      </c>
      <c r="Q4" s="26" t="s">
        <v>46</v>
      </c>
      <c r="R4" s="26" t="s">
        <v>47</v>
      </c>
      <c r="S4" s="14" t="s">
        <v>48</v>
      </c>
      <c r="T4" s="26" t="s">
        <v>49</v>
      </c>
      <c r="U4" s="26" t="s">
        <v>50</v>
      </c>
      <c r="V4" s="14" t="s">
        <v>51</v>
      </c>
      <c r="W4" s="26" t="s">
        <v>52</v>
      </c>
      <c r="X4" s="26" t="s">
        <v>53</v>
      </c>
      <c r="Y4" s="14" t="s">
        <v>54</v>
      </c>
      <c r="Z4" s="9"/>
      <c r="AA4" s="27" t="s">
        <v>55</v>
      </c>
      <c r="AC4" s="40" t="s">
        <v>36</v>
      </c>
      <c r="AD4" s="41"/>
      <c r="AE4" s="41"/>
      <c r="AF4" s="42"/>
      <c r="AG4" s="7"/>
    </row>
    <row r="5" spans="1:37" x14ac:dyDescent="0.25">
      <c r="A5" s="2" t="s">
        <v>8</v>
      </c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8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3</v>
      </c>
      <c r="Y5" s="6" t="s">
        <v>2</v>
      </c>
      <c r="Z5" s="6"/>
      <c r="AA5" s="29">
        <f>COUNTIF(B5:Y5,"б")</f>
        <v>23</v>
      </c>
      <c r="AB5" s="4"/>
      <c r="AC5" s="19">
        <f>COUNTIF(B5:G5,"б")/AC$26</f>
        <v>1</v>
      </c>
      <c r="AD5" s="17">
        <f>17/20</f>
        <v>0.85</v>
      </c>
      <c r="AE5" s="3">
        <v>1</v>
      </c>
      <c r="AF5" s="20">
        <f>SUM(AC5:AE5)</f>
        <v>2.85</v>
      </c>
      <c r="AG5" s="4"/>
      <c r="AH5" s="4"/>
      <c r="AI5" s="4"/>
      <c r="AJ5" s="4"/>
      <c r="AK5" s="4"/>
    </row>
    <row r="6" spans="1:37" x14ac:dyDescent="0.25">
      <c r="A6" s="31" t="s">
        <v>9</v>
      </c>
      <c r="B6" s="5" t="s">
        <v>2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8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3</v>
      </c>
      <c r="V6" s="5" t="s">
        <v>2</v>
      </c>
      <c r="W6" s="5" t="s">
        <v>2</v>
      </c>
      <c r="X6" s="5" t="s">
        <v>2</v>
      </c>
      <c r="Y6" s="5" t="s">
        <v>2</v>
      </c>
      <c r="Z6" s="6"/>
      <c r="AA6" s="29">
        <f t="shared" ref="AA6:AA23" si="0">COUNTIF(B6:Y6,"б")</f>
        <v>23</v>
      </c>
      <c r="AB6" s="4"/>
      <c r="AC6" s="19">
        <f t="shared" ref="AC6:AC23" si="1">COUNTIF(B6:G6,"б")/AC$26</f>
        <v>1</v>
      </c>
      <c r="AD6" s="3">
        <f>17/20</f>
        <v>0.85</v>
      </c>
      <c r="AE6" s="3">
        <v>1</v>
      </c>
      <c r="AF6" s="20">
        <f t="shared" ref="AF6:AF23" si="2">SUM(AC6:AE6)</f>
        <v>2.85</v>
      </c>
      <c r="AG6" s="4"/>
      <c r="AH6" s="4"/>
      <c r="AI6" s="4"/>
      <c r="AJ6" s="4"/>
      <c r="AK6" s="4"/>
    </row>
    <row r="7" spans="1:37" x14ac:dyDescent="0.25">
      <c r="A7" s="2" t="s">
        <v>10</v>
      </c>
      <c r="B7" s="5" t="s">
        <v>2</v>
      </c>
      <c r="C7" s="5" t="s">
        <v>2</v>
      </c>
      <c r="D7" s="5" t="s">
        <v>2</v>
      </c>
      <c r="E7" s="5" t="s">
        <v>2</v>
      </c>
      <c r="F7" s="6" t="s">
        <v>2</v>
      </c>
      <c r="G7" s="6" t="s">
        <v>2</v>
      </c>
      <c r="H7" s="6" t="s">
        <v>3</v>
      </c>
      <c r="I7" s="6" t="s">
        <v>3</v>
      </c>
      <c r="J7" s="6" t="s">
        <v>2</v>
      </c>
      <c r="K7" s="6" t="s">
        <v>3</v>
      </c>
      <c r="L7" s="6" t="s">
        <v>3</v>
      </c>
      <c r="M7" s="6" t="s">
        <v>3</v>
      </c>
      <c r="N7" s="6" t="s">
        <v>3</v>
      </c>
      <c r="O7" s="8" t="s">
        <v>3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 t="s">
        <v>3</v>
      </c>
      <c r="W7" s="6" t="s">
        <v>3</v>
      </c>
      <c r="X7" s="6" t="s">
        <v>3</v>
      </c>
      <c r="Y7" s="6" t="s">
        <v>3</v>
      </c>
      <c r="Z7" s="6"/>
      <c r="AA7" s="28">
        <f t="shared" si="0"/>
        <v>7</v>
      </c>
      <c r="AB7" s="4"/>
      <c r="AC7" s="19">
        <f t="shared" si="1"/>
        <v>1</v>
      </c>
      <c r="AD7" s="18">
        <f>11/20</f>
        <v>0.55000000000000004</v>
      </c>
      <c r="AE7" s="3">
        <v>0</v>
      </c>
      <c r="AF7" s="20">
        <f t="shared" si="2"/>
        <v>1.55</v>
      </c>
      <c r="AG7" s="4"/>
      <c r="AH7" s="4"/>
      <c r="AI7" s="4"/>
      <c r="AJ7" s="4"/>
      <c r="AK7" s="4"/>
    </row>
    <row r="8" spans="1:37" x14ac:dyDescent="0.25">
      <c r="A8" s="2" t="s">
        <v>11</v>
      </c>
      <c r="B8" s="5" t="s">
        <v>2</v>
      </c>
      <c r="C8" s="5" t="s">
        <v>2</v>
      </c>
      <c r="D8" s="6" t="s">
        <v>2</v>
      </c>
      <c r="E8" s="6" t="s">
        <v>3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 s="6" t="s">
        <v>3</v>
      </c>
      <c r="L8" s="6" t="s">
        <v>2</v>
      </c>
      <c r="M8" s="6" t="s">
        <v>2</v>
      </c>
      <c r="N8" s="6" t="s">
        <v>3</v>
      </c>
      <c r="O8" s="8" t="s">
        <v>3</v>
      </c>
      <c r="P8" s="6" t="s">
        <v>3</v>
      </c>
      <c r="Q8" s="6" t="s">
        <v>2</v>
      </c>
      <c r="R8" s="6" t="s">
        <v>3</v>
      </c>
      <c r="S8" s="6" t="s">
        <v>3</v>
      </c>
      <c r="T8" s="6" t="s">
        <v>2</v>
      </c>
      <c r="U8" s="6" t="s">
        <v>3</v>
      </c>
      <c r="V8" s="6" t="s">
        <v>3</v>
      </c>
      <c r="W8" s="6" t="s">
        <v>2</v>
      </c>
      <c r="X8" s="6" t="s">
        <v>3</v>
      </c>
      <c r="Y8" s="5" t="s">
        <v>3</v>
      </c>
      <c r="Z8" s="6"/>
      <c r="AA8" s="28">
        <f t="shared" si="0"/>
        <v>13</v>
      </c>
      <c r="AB8" s="4"/>
      <c r="AC8" s="19">
        <f t="shared" si="1"/>
        <v>0.83333333333333337</v>
      </c>
      <c r="AD8" s="18">
        <f>0/20</f>
        <v>0</v>
      </c>
      <c r="AE8" s="3">
        <v>0</v>
      </c>
      <c r="AF8" s="20">
        <f t="shared" si="2"/>
        <v>0.83333333333333337</v>
      </c>
      <c r="AG8" s="4"/>
      <c r="AH8" s="4"/>
      <c r="AI8" s="4"/>
      <c r="AJ8" s="4"/>
      <c r="AK8" s="4"/>
    </row>
    <row r="9" spans="1:37" x14ac:dyDescent="0.25">
      <c r="A9" s="2" t="s">
        <v>32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6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 t="s">
        <v>2</v>
      </c>
      <c r="N9" s="6" t="s">
        <v>2</v>
      </c>
      <c r="O9" s="8" t="s">
        <v>2</v>
      </c>
      <c r="P9" s="5" t="s">
        <v>3</v>
      </c>
      <c r="Q9" s="5" t="s">
        <v>2</v>
      </c>
      <c r="R9" s="5" t="s">
        <v>2</v>
      </c>
      <c r="S9" s="5" t="s">
        <v>2</v>
      </c>
      <c r="T9" s="5" t="s">
        <v>2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2</v>
      </c>
      <c r="Z9" s="6"/>
      <c r="AA9" s="29">
        <f t="shared" si="0"/>
        <v>19</v>
      </c>
      <c r="AB9" s="4"/>
      <c r="AC9" s="19">
        <f t="shared" si="1"/>
        <v>1</v>
      </c>
      <c r="AD9" s="18">
        <f>17/20</f>
        <v>0.85</v>
      </c>
      <c r="AE9" s="3">
        <v>1</v>
      </c>
      <c r="AF9" s="20">
        <f t="shared" si="2"/>
        <v>2.85</v>
      </c>
      <c r="AG9" s="4"/>
      <c r="AH9" s="4"/>
      <c r="AI9" s="4"/>
      <c r="AJ9" s="4"/>
      <c r="AK9" s="4"/>
    </row>
    <row r="10" spans="1:37" x14ac:dyDescent="0.25">
      <c r="A10" s="2" t="s">
        <v>12</v>
      </c>
      <c r="B10" s="5" t="s">
        <v>2</v>
      </c>
      <c r="C10" s="5" t="s">
        <v>2</v>
      </c>
      <c r="D10" s="5" t="s">
        <v>2</v>
      </c>
      <c r="E10" s="5" t="s">
        <v>2</v>
      </c>
      <c r="F10" s="5" t="s">
        <v>3</v>
      </c>
      <c r="G10" s="5" t="s">
        <v>2</v>
      </c>
      <c r="H10" s="5" t="s">
        <v>2</v>
      </c>
      <c r="I10" s="5" t="s">
        <v>3</v>
      </c>
      <c r="J10" s="5" t="s">
        <v>3</v>
      </c>
      <c r="K10" s="5" t="s">
        <v>3</v>
      </c>
      <c r="L10" s="5" t="s">
        <v>2</v>
      </c>
      <c r="M10" s="5" t="s">
        <v>2</v>
      </c>
      <c r="N10" s="8" t="s">
        <v>3</v>
      </c>
      <c r="O10" s="8" t="s">
        <v>3</v>
      </c>
      <c r="P10" s="6" t="s">
        <v>3</v>
      </c>
      <c r="Q10" s="6" t="s">
        <v>2</v>
      </c>
      <c r="R10" s="6" t="s">
        <v>3</v>
      </c>
      <c r="S10" s="6" t="s">
        <v>3</v>
      </c>
      <c r="T10" s="6" t="s">
        <v>3</v>
      </c>
      <c r="U10" s="6" t="s">
        <v>3</v>
      </c>
      <c r="V10" s="6" t="s">
        <v>3</v>
      </c>
      <c r="W10" s="6" t="s">
        <v>3</v>
      </c>
      <c r="X10" s="6" t="s">
        <v>3</v>
      </c>
      <c r="Y10" s="6" t="s">
        <v>3</v>
      </c>
      <c r="Z10" s="6"/>
      <c r="AA10" s="28">
        <f t="shared" si="0"/>
        <v>9</v>
      </c>
      <c r="AB10" s="4"/>
      <c r="AC10" s="19">
        <f t="shared" si="1"/>
        <v>0.83333333333333337</v>
      </c>
      <c r="AD10" s="18">
        <f>9/20</f>
        <v>0.45</v>
      </c>
      <c r="AE10" s="12">
        <v>0</v>
      </c>
      <c r="AF10" s="20">
        <f t="shared" si="2"/>
        <v>1.2833333333333334</v>
      </c>
      <c r="AG10" s="4"/>
      <c r="AH10" s="4"/>
      <c r="AI10" s="4"/>
      <c r="AJ10" s="4"/>
      <c r="AK10" s="4"/>
    </row>
    <row r="11" spans="1:37" x14ac:dyDescent="0.25">
      <c r="A11" s="2" t="s">
        <v>13</v>
      </c>
      <c r="B11" s="5" t="s">
        <v>2</v>
      </c>
      <c r="C11" s="5" t="s">
        <v>2</v>
      </c>
      <c r="D11" s="5" t="s">
        <v>2</v>
      </c>
      <c r="E11" s="5" t="s">
        <v>3</v>
      </c>
      <c r="F11" s="5" t="s">
        <v>3</v>
      </c>
      <c r="G11" s="5" t="s">
        <v>3</v>
      </c>
      <c r="H11" s="5" t="s">
        <v>2</v>
      </c>
      <c r="I11" s="5" t="s">
        <v>3</v>
      </c>
      <c r="J11" s="5" t="s">
        <v>3</v>
      </c>
      <c r="K11" s="5" t="s">
        <v>3</v>
      </c>
      <c r="L11" s="5" t="s">
        <v>3</v>
      </c>
      <c r="M11" s="5" t="s">
        <v>3</v>
      </c>
      <c r="N11" s="6" t="s">
        <v>2</v>
      </c>
      <c r="O11" s="8" t="s">
        <v>2</v>
      </c>
      <c r="P11" s="6" t="s">
        <v>3</v>
      </c>
      <c r="Q11" s="6" t="s">
        <v>3</v>
      </c>
      <c r="R11" s="6" t="s">
        <v>3</v>
      </c>
      <c r="S11" s="6" t="s">
        <v>2</v>
      </c>
      <c r="T11" s="6" t="s">
        <v>2</v>
      </c>
      <c r="U11" s="6" t="s">
        <v>3</v>
      </c>
      <c r="V11" s="6" t="s">
        <v>2</v>
      </c>
      <c r="W11" s="6" t="s">
        <v>2</v>
      </c>
      <c r="X11" s="6" t="s">
        <v>3</v>
      </c>
      <c r="Y11" s="6" t="s">
        <v>3</v>
      </c>
      <c r="Z11" s="6"/>
      <c r="AA11" s="30">
        <f t="shared" si="0"/>
        <v>10</v>
      </c>
      <c r="AB11" s="4"/>
      <c r="AC11" s="19">
        <f t="shared" si="1"/>
        <v>0.5</v>
      </c>
      <c r="AD11" s="18">
        <f>0/20</f>
        <v>0</v>
      </c>
      <c r="AE11" s="12">
        <v>1</v>
      </c>
      <c r="AF11" s="20">
        <f t="shared" si="2"/>
        <v>1.5</v>
      </c>
      <c r="AG11" s="4"/>
      <c r="AH11" s="4"/>
      <c r="AI11" s="4"/>
      <c r="AJ11" s="4"/>
      <c r="AK11" s="4"/>
    </row>
    <row r="12" spans="1:37" x14ac:dyDescent="0.25">
      <c r="A12" s="2" t="s">
        <v>14</v>
      </c>
      <c r="B12" s="5" t="s">
        <v>2</v>
      </c>
      <c r="C12" s="5" t="s">
        <v>2</v>
      </c>
      <c r="D12" s="5" t="s">
        <v>2</v>
      </c>
      <c r="E12" s="5" t="s">
        <v>2</v>
      </c>
      <c r="F12" s="5" t="s">
        <v>3</v>
      </c>
      <c r="G12" s="5" t="s">
        <v>3</v>
      </c>
      <c r="H12" s="5" t="s">
        <v>2</v>
      </c>
      <c r="I12" s="5" t="s">
        <v>3</v>
      </c>
      <c r="J12" s="5" t="s">
        <v>3</v>
      </c>
      <c r="K12" s="5" t="s">
        <v>2</v>
      </c>
      <c r="L12" s="5" t="s">
        <v>2</v>
      </c>
      <c r="M12" s="5" t="s">
        <v>3</v>
      </c>
      <c r="N12" s="6" t="s">
        <v>2</v>
      </c>
      <c r="O12" s="8" t="s">
        <v>2</v>
      </c>
      <c r="P12" s="6" t="s">
        <v>3</v>
      </c>
      <c r="Q12" s="6" t="s">
        <v>3</v>
      </c>
      <c r="R12" s="6" t="s">
        <v>2</v>
      </c>
      <c r="S12" s="6" t="s">
        <v>3</v>
      </c>
      <c r="T12" s="6" t="s">
        <v>2</v>
      </c>
      <c r="U12" s="6" t="s">
        <v>3</v>
      </c>
      <c r="V12" s="6" t="s">
        <v>3</v>
      </c>
      <c r="W12" s="6" t="s">
        <v>3</v>
      </c>
      <c r="X12" s="6" t="s">
        <v>3</v>
      </c>
      <c r="Y12" s="6" t="s">
        <v>3</v>
      </c>
      <c r="Z12" s="6"/>
      <c r="AA12" s="30">
        <f t="shared" si="0"/>
        <v>11</v>
      </c>
      <c r="AB12" s="4"/>
      <c r="AC12" s="19">
        <f t="shared" si="1"/>
        <v>0.66666666666666663</v>
      </c>
      <c r="AD12" s="8">
        <f>5/20</f>
        <v>0.25</v>
      </c>
      <c r="AE12" s="12">
        <v>0</v>
      </c>
      <c r="AF12" s="20">
        <f t="shared" si="2"/>
        <v>0.91666666666666663</v>
      </c>
      <c r="AG12" s="4"/>
      <c r="AH12" s="4"/>
      <c r="AI12" s="4"/>
      <c r="AJ12" s="4"/>
      <c r="AK12" s="4"/>
    </row>
    <row r="13" spans="1:37" x14ac:dyDescent="0.25">
      <c r="A13" s="2" t="s">
        <v>15</v>
      </c>
      <c r="B13" s="5" t="s">
        <v>2</v>
      </c>
      <c r="C13" s="5" t="s">
        <v>2</v>
      </c>
      <c r="D13" s="5" t="s">
        <v>2</v>
      </c>
      <c r="E13" s="5" t="s">
        <v>2</v>
      </c>
      <c r="F13" s="5" t="s">
        <v>3</v>
      </c>
      <c r="G13" s="5" t="s">
        <v>3</v>
      </c>
      <c r="H13" s="5" t="s">
        <v>2</v>
      </c>
      <c r="I13" s="6" t="s">
        <v>2</v>
      </c>
      <c r="J13" s="5" t="s">
        <v>2</v>
      </c>
      <c r="K13" s="5" t="s">
        <v>2</v>
      </c>
      <c r="L13" s="5" t="s">
        <v>3</v>
      </c>
      <c r="M13" s="5" t="s">
        <v>2</v>
      </c>
      <c r="N13" s="6" t="s">
        <v>2</v>
      </c>
      <c r="O13" s="8" t="s">
        <v>2</v>
      </c>
      <c r="P13" s="6" t="s">
        <v>3</v>
      </c>
      <c r="Q13" s="6" t="s">
        <v>2</v>
      </c>
      <c r="R13" s="6" t="s">
        <v>3</v>
      </c>
      <c r="S13" s="6" t="s">
        <v>3</v>
      </c>
      <c r="T13" s="6" t="s">
        <v>3</v>
      </c>
      <c r="U13" s="6" t="s">
        <v>3</v>
      </c>
      <c r="V13" s="6" t="s">
        <v>3</v>
      </c>
      <c r="W13" s="6" t="s">
        <v>3</v>
      </c>
      <c r="X13" s="6" t="s">
        <v>3</v>
      </c>
      <c r="Y13" s="6" t="s">
        <v>3</v>
      </c>
      <c r="Z13" s="6"/>
      <c r="AA13" s="30">
        <f t="shared" si="0"/>
        <v>12</v>
      </c>
      <c r="AB13" s="4"/>
      <c r="AC13" s="19">
        <f t="shared" si="1"/>
        <v>0.66666666666666663</v>
      </c>
      <c r="AD13" s="18">
        <f>13/20</f>
        <v>0.65</v>
      </c>
      <c r="AE13" s="3">
        <v>1</v>
      </c>
      <c r="AF13" s="20">
        <f t="shared" si="2"/>
        <v>2.3166666666666664</v>
      </c>
      <c r="AG13" s="4"/>
      <c r="AH13" s="4"/>
      <c r="AI13" s="4"/>
      <c r="AJ13" s="4"/>
      <c r="AK13" s="4"/>
    </row>
    <row r="14" spans="1:37" x14ac:dyDescent="0.25">
      <c r="A14" s="2" t="s">
        <v>16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6" t="s">
        <v>2</v>
      </c>
      <c r="J14" s="6" t="s">
        <v>2</v>
      </c>
      <c r="K14" s="6" t="s">
        <v>2</v>
      </c>
      <c r="L14" s="6" t="s">
        <v>3</v>
      </c>
      <c r="M14" s="6" t="s">
        <v>3</v>
      </c>
      <c r="N14" s="6" t="s">
        <v>3</v>
      </c>
      <c r="O14" s="8" t="s">
        <v>3</v>
      </c>
      <c r="P14" s="6" t="s">
        <v>3</v>
      </c>
      <c r="Q14" s="6" t="s">
        <v>2</v>
      </c>
      <c r="R14" s="6" t="s">
        <v>2</v>
      </c>
      <c r="S14" s="6" t="s">
        <v>3</v>
      </c>
      <c r="T14" s="6" t="s">
        <v>3</v>
      </c>
      <c r="U14" s="6" t="s">
        <v>3</v>
      </c>
      <c r="V14" s="6" t="s">
        <v>3</v>
      </c>
      <c r="W14" s="6" t="s">
        <v>3</v>
      </c>
      <c r="X14" s="6" t="s">
        <v>3</v>
      </c>
      <c r="Y14" s="6" t="s">
        <v>3</v>
      </c>
      <c r="Z14" s="6"/>
      <c r="AA14" s="30">
        <f t="shared" si="0"/>
        <v>12</v>
      </c>
      <c r="AB14" s="4"/>
      <c r="AC14" s="19">
        <f t="shared" si="1"/>
        <v>1</v>
      </c>
      <c r="AD14" s="8">
        <f>13/20</f>
        <v>0.65</v>
      </c>
      <c r="AE14" s="3">
        <v>1</v>
      </c>
      <c r="AF14" s="20">
        <f t="shared" si="2"/>
        <v>2.65</v>
      </c>
      <c r="AG14" s="4"/>
      <c r="AH14" s="4"/>
      <c r="AI14" s="4"/>
      <c r="AJ14" s="4"/>
      <c r="AK14" s="4"/>
    </row>
    <row r="15" spans="1:37" x14ac:dyDescent="0.25">
      <c r="A15" s="2" t="s">
        <v>17</v>
      </c>
      <c r="B15" s="5" t="s">
        <v>2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3</v>
      </c>
      <c r="H15" s="5" t="s">
        <v>3</v>
      </c>
      <c r="I15" s="5" t="s">
        <v>3</v>
      </c>
      <c r="J15" s="5" t="s">
        <v>2</v>
      </c>
      <c r="K15" s="5" t="s">
        <v>3</v>
      </c>
      <c r="L15" s="5" t="s">
        <v>3</v>
      </c>
      <c r="M15" s="5" t="s">
        <v>3</v>
      </c>
      <c r="N15" s="5" t="s">
        <v>3</v>
      </c>
      <c r="O15" s="8" t="s">
        <v>3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 t="s">
        <v>3</v>
      </c>
      <c r="W15" s="6" t="s">
        <v>3</v>
      </c>
      <c r="X15" s="6" t="s">
        <v>3</v>
      </c>
      <c r="Y15" s="6" t="s">
        <v>3</v>
      </c>
      <c r="Z15" s="6"/>
      <c r="AA15" s="28">
        <f t="shared" si="0"/>
        <v>2</v>
      </c>
      <c r="AB15" s="4"/>
      <c r="AC15" s="19">
        <f t="shared" si="1"/>
        <v>0.16666666666666666</v>
      </c>
      <c r="AD15" s="18">
        <f>0/20</f>
        <v>0</v>
      </c>
      <c r="AE15" s="3">
        <v>0</v>
      </c>
      <c r="AF15" s="20">
        <f t="shared" si="2"/>
        <v>0.16666666666666666</v>
      </c>
      <c r="AG15" s="4"/>
      <c r="AH15" s="4"/>
      <c r="AI15" s="4"/>
      <c r="AJ15" s="4"/>
      <c r="AK15" s="4"/>
    </row>
    <row r="16" spans="1:37" x14ac:dyDescent="0.25">
      <c r="A16" s="2" t="s">
        <v>18</v>
      </c>
      <c r="B16" s="5" t="s">
        <v>2</v>
      </c>
      <c r="C16" s="5" t="s">
        <v>2</v>
      </c>
      <c r="D16" s="6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6" t="s">
        <v>3</v>
      </c>
      <c r="J16" s="6" t="s">
        <v>2</v>
      </c>
      <c r="K16" s="6" t="s">
        <v>2</v>
      </c>
      <c r="L16" s="6" t="s">
        <v>2</v>
      </c>
      <c r="M16" s="6" t="s">
        <v>2</v>
      </c>
      <c r="N16" s="6" t="s">
        <v>3</v>
      </c>
      <c r="O16" s="8" t="s">
        <v>3</v>
      </c>
      <c r="P16" s="6" t="s">
        <v>3</v>
      </c>
      <c r="Q16" s="6" t="s">
        <v>2</v>
      </c>
      <c r="R16" s="6" t="s">
        <v>3</v>
      </c>
      <c r="S16" s="6" t="s">
        <v>3</v>
      </c>
      <c r="T16" s="6" t="s">
        <v>2</v>
      </c>
      <c r="U16" s="6" t="s">
        <v>3</v>
      </c>
      <c r="V16" s="6" t="s">
        <v>2</v>
      </c>
      <c r="W16" s="6" t="s">
        <v>2</v>
      </c>
      <c r="X16" s="6" t="s">
        <v>3</v>
      </c>
      <c r="Y16" s="6" t="s">
        <v>3</v>
      </c>
      <c r="Z16" s="6"/>
      <c r="AA16" s="30">
        <f t="shared" si="0"/>
        <v>15</v>
      </c>
      <c r="AB16" s="4"/>
      <c r="AC16" s="19">
        <f t="shared" si="1"/>
        <v>1</v>
      </c>
      <c r="AD16" s="18">
        <f>12/20</f>
        <v>0.6</v>
      </c>
      <c r="AE16" s="3">
        <v>0</v>
      </c>
      <c r="AF16" s="20">
        <f t="shared" si="2"/>
        <v>1.6</v>
      </c>
      <c r="AG16" s="4"/>
      <c r="AH16" s="4"/>
      <c r="AI16" s="4"/>
      <c r="AJ16" s="4"/>
      <c r="AK16" s="4"/>
    </row>
    <row r="17" spans="1:37" x14ac:dyDescent="0.25">
      <c r="A17" s="2" t="s">
        <v>19</v>
      </c>
      <c r="B17" s="6" t="s">
        <v>2</v>
      </c>
      <c r="C17" s="6" t="s">
        <v>2</v>
      </c>
      <c r="D17" s="6" t="s">
        <v>2</v>
      </c>
      <c r="E17" s="6" t="s">
        <v>2</v>
      </c>
      <c r="F17" s="6" t="s">
        <v>2</v>
      </c>
      <c r="G17" s="6" t="s">
        <v>2</v>
      </c>
      <c r="H17" s="6" t="s">
        <v>2</v>
      </c>
      <c r="I17" s="6" t="s">
        <v>2</v>
      </c>
      <c r="J17" s="6" t="s">
        <v>2</v>
      </c>
      <c r="K17" s="6" t="s">
        <v>2</v>
      </c>
      <c r="L17" s="6" t="s">
        <v>2</v>
      </c>
      <c r="M17" s="6" t="s">
        <v>2</v>
      </c>
      <c r="N17" s="6" t="s">
        <v>2</v>
      </c>
      <c r="O17" s="8" t="s">
        <v>2</v>
      </c>
      <c r="P17" s="6" t="s">
        <v>2</v>
      </c>
      <c r="Q17" s="6" t="s">
        <v>2</v>
      </c>
      <c r="R17" s="6" t="s">
        <v>2</v>
      </c>
      <c r="S17" s="6" t="s">
        <v>3</v>
      </c>
      <c r="T17" s="6" t="s">
        <v>3</v>
      </c>
      <c r="U17" s="6" t="s">
        <v>3</v>
      </c>
      <c r="V17" s="6" t="s">
        <v>2</v>
      </c>
      <c r="W17" s="6" t="s">
        <v>2</v>
      </c>
      <c r="X17" s="6" t="s">
        <v>3</v>
      </c>
      <c r="Y17" s="6" t="s">
        <v>2</v>
      </c>
      <c r="Z17" s="6"/>
      <c r="AA17" s="29">
        <f t="shared" si="0"/>
        <v>20</v>
      </c>
      <c r="AB17" s="4"/>
      <c r="AC17" s="19">
        <f t="shared" si="1"/>
        <v>1</v>
      </c>
      <c r="AD17" s="18">
        <f>18/20</f>
        <v>0.9</v>
      </c>
      <c r="AE17" s="3">
        <v>1</v>
      </c>
      <c r="AF17" s="20">
        <f t="shared" si="2"/>
        <v>2.9</v>
      </c>
      <c r="AG17" s="4"/>
      <c r="AH17" s="4"/>
      <c r="AI17" s="4"/>
      <c r="AJ17" s="4"/>
      <c r="AK17" s="4"/>
    </row>
    <row r="18" spans="1:37" x14ac:dyDescent="0.25">
      <c r="A18" s="3" t="s">
        <v>20</v>
      </c>
      <c r="B18" s="6" t="s">
        <v>3</v>
      </c>
      <c r="C18" s="6" t="s">
        <v>3</v>
      </c>
      <c r="D18" s="6" t="s">
        <v>3</v>
      </c>
      <c r="E18" s="6" t="s">
        <v>3</v>
      </c>
      <c r="F18" s="6" t="s">
        <v>3</v>
      </c>
      <c r="G18" s="6" t="s">
        <v>3</v>
      </c>
      <c r="H18" s="6" t="s">
        <v>3</v>
      </c>
      <c r="I18" s="6" t="s">
        <v>3</v>
      </c>
      <c r="J18" s="6" t="s">
        <v>3</v>
      </c>
      <c r="K18" s="6" t="s">
        <v>3</v>
      </c>
      <c r="L18" s="6" t="s">
        <v>3</v>
      </c>
      <c r="M18" s="6" t="s">
        <v>3</v>
      </c>
      <c r="N18" s="6" t="s">
        <v>3</v>
      </c>
      <c r="O18" s="8" t="s">
        <v>3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 t="s">
        <v>3</v>
      </c>
      <c r="W18" s="6" t="s">
        <v>3</v>
      </c>
      <c r="X18" s="6" t="s">
        <v>3</v>
      </c>
      <c r="Y18" s="6" t="s">
        <v>3</v>
      </c>
      <c r="Z18" s="6"/>
      <c r="AA18" s="28">
        <f t="shared" si="0"/>
        <v>0</v>
      </c>
      <c r="AB18" s="4"/>
      <c r="AC18" s="19">
        <f t="shared" si="1"/>
        <v>0</v>
      </c>
      <c r="AD18" s="18">
        <f>0/20</f>
        <v>0</v>
      </c>
      <c r="AE18" s="3">
        <v>0</v>
      </c>
      <c r="AF18" s="20">
        <f t="shared" si="2"/>
        <v>0</v>
      </c>
      <c r="AG18" s="4"/>
      <c r="AH18" s="4"/>
      <c r="AI18" s="4"/>
      <c r="AJ18" s="4"/>
      <c r="AK18" s="4"/>
    </row>
    <row r="19" spans="1:37" x14ac:dyDescent="0.25">
      <c r="A19" s="3" t="s">
        <v>21</v>
      </c>
      <c r="B19" s="6" t="s">
        <v>3</v>
      </c>
      <c r="C19" s="6" t="s">
        <v>3</v>
      </c>
      <c r="D19" s="6" t="s">
        <v>3</v>
      </c>
      <c r="E19" s="6" t="s">
        <v>3</v>
      </c>
      <c r="F19" s="6" t="s">
        <v>3</v>
      </c>
      <c r="G19" s="6" t="s">
        <v>3</v>
      </c>
      <c r="H19" s="6" t="s">
        <v>3</v>
      </c>
      <c r="I19" s="6" t="s">
        <v>3</v>
      </c>
      <c r="J19" s="6" t="s">
        <v>3</v>
      </c>
      <c r="K19" s="6" t="s">
        <v>3</v>
      </c>
      <c r="L19" s="6" t="s">
        <v>3</v>
      </c>
      <c r="M19" s="6" t="s">
        <v>3</v>
      </c>
      <c r="N19" s="6" t="s">
        <v>3</v>
      </c>
      <c r="O19" s="8" t="s">
        <v>3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 t="s">
        <v>3</v>
      </c>
      <c r="W19" s="6" t="s">
        <v>3</v>
      </c>
      <c r="X19" s="6" t="s">
        <v>3</v>
      </c>
      <c r="Y19" s="6" t="s">
        <v>3</v>
      </c>
      <c r="Z19" s="6"/>
      <c r="AA19" s="28">
        <f t="shared" si="0"/>
        <v>0</v>
      </c>
      <c r="AB19" s="4"/>
      <c r="AC19" s="19">
        <f t="shared" si="1"/>
        <v>0</v>
      </c>
      <c r="AD19" s="18">
        <f>0/20</f>
        <v>0</v>
      </c>
      <c r="AE19" s="3">
        <v>0</v>
      </c>
      <c r="AF19" s="20">
        <f t="shared" si="2"/>
        <v>0</v>
      </c>
      <c r="AG19" s="4"/>
      <c r="AH19" s="4"/>
      <c r="AI19" s="4"/>
      <c r="AJ19" s="4"/>
      <c r="AK19" s="4"/>
    </row>
    <row r="20" spans="1:37" x14ac:dyDescent="0.25">
      <c r="A20" s="3" t="s">
        <v>22</v>
      </c>
      <c r="B20" s="6" t="s">
        <v>2</v>
      </c>
      <c r="C20" s="6" t="s">
        <v>2</v>
      </c>
      <c r="D20" s="6" t="s">
        <v>2</v>
      </c>
      <c r="E20" s="6" t="s">
        <v>2</v>
      </c>
      <c r="F20" s="6" t="s">
        <v>2</v>
      </c>
      <c r="G20" s="6" t="s">
        <v>2</v>
      </c>
      <c r="H20" s="6" t="s">
        <v>2</v>
      </c>
      <c r="I20" s="6" t="s">
        <v>2</v>
      </c>
      <c r="J20" s="6" t="s">
        <v>2</v>
      </c>
      <c r="K20" s="6" t="s">
        <v>2</v>
      </c>
      <c r="L20" s="6" t="s">
        <v>2</v>
      </c>
      <c r="M20" s="6" t="s">
        <v>2</v>
      </c>
      <c r="N20" s="6" t="s">
        <v>2</v>
      </c>
      <c r="O20" s="8" t="s">
        <v>2</v>
      </c>
      <c r="P20" s="6" t="s">
        <v>3</v>
      </c>
      <c r="Q20" s="6" t="s">
        <v>2</v>
      </c>
      <c r="R20" s="6" t="s">
        <v>2</v>
      </c>
      <c r="S20" s="6" t="s">
        <v>2</v>
      </c>
      <c r="T20" s="6" t="s">
        <v>2</v>
      </c>
      <c r="U20" s="6" t="s">
        <v>3</v>
      </c>
      <c r="V20" s="6" t="s">
        <v>2</v>
      </c>
      <c r="W20" s="6" t="s">
        <v>2</v>
      </c>
      <c r="X20" s="6" t="s">
        <v>2</v>
      </c>
      <c r="Y20" s="6" t="s">
        <v>2</v>
      </c>
      <c r="Z20" s="6"/>
      <c r="AA20" s="29">
        <f t="shared" si="0"/>
        <v>22</v>
      </c>
      <c r="AB20" s="4"/>
      <c r="AC20" s="19">
        <f t="shared" si="1"/>
        <v>1</v>
      </c>
      <c r="AD20" s="8">
        <f>17/20</f>
        <v>0.85</v>
      </c>
      <c r="AE20" s="3">
        <v>1</v>
      </c>
      <c r="AF20" s="20">
        <f t="shared" si="2"/>
        <v>2.85</v>
      </c>
      <c r="AG20" s="4"/>
      <c r="AH20" s="4"/>
      <c r="AI20" s="4"/>
      <c r="AJ20" s="4"/>
      <c r="AK20" s="4"/>
    </row>
    <row r="21" spans="1:37" x14ac:dyDescent="0.25">
      <c r="A21" s="3" t="s">
        <v>23</v>
      </c>
      <c r="B21" s="6" t="s">
        <v>3</v>
      </c>
      <c r="C21" s="6" t="s">
        <v>3</v>
      </c>
      <c r="D21" s="6" t="s">
        <v>2</v>
      </c>
      <c r="E21" s="6" t="s">
        <v>3</v>
      </c>
      <c r="F21" s="6" t="s">
        <v>3</v>
      </c>
      <c r="G21" s="6" t="s">
        <v>3</v>
      </c>
      <c r="H21" s="6" t="s">
        <v>3</v>
      </c>
      <c r="I21" s="6" t="s">
        <v>3</v>
      </c>
      <c r="J21" s="6" t="s">
        <v>2</v>
      </c>
      <c r="K21" s="6" t="s">
        <v>3</v>
      </c>
      <c r="L21" s="6" t="s">
        <v>3</v>
      </c>
      <c r="M21" s="6" t="s">
        <v>2</v>
      </c>
      <c r="N21" s="6" t="s">
        <v>3</v>
      </c>
      <c r="O21" s="8" t="s">
        <v>3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 t="s">
        <v>3</v>
      </c>
      <c r="W21" s="6" t="s">
        <v>3</v>
      </c>
      <c r="X21" s="6" t="s">
        <v>3</v>
      </c>
      <c r="Y21" s="6" t="s">
        <v>3</v>
      </c>
      <c r="Z21" s="6"/>
      <c r="AA21" s="28">
        <f t="shared" si="0"/>
        <v>3</v>
      </c>
      <c r="AB21" s="4"/>
      <c r="AC21" s="19">
        <f t="shared" si="1"/>
        <v>0.16666666666666666</v>
      </c>
      <c r="AD21" s="18">
        <f>0/20</f>
        <v>0</v>
      </c>
      <c r="AE21" s="3">
        <v>0</v>
      </c>
      <c r="AF21" s="20">
        <f t="shared" si="2"/>
        <v>0.16666666666666666</v>
      </c>
      <c r="AG21" s="4"/>
      <c r="AH21" s="4"/>
      <c r="AI21" s="4"/>
      <c r="AJ21" s="4"/>
      <c r="AK21" s="4"/>
    </row>
    <row r="22" spans="1:37" x14ac:dyDescent="0.25">
      <c r="A22" s="3" t="s">
        <v>24</v>
      </c>
      <c r="B22" s="6" t="s">
        <v>3</v>
      </c>
      <c r="C22" s="6" t="s">
        <v>3</v>
      </c>
      <c r="D22" s="6" t="s">
        <v>3</v>
      </c>
      <c r="E22" s="6" t="s">
        <v>2</v>
      </c>
      <c r="F22" s="6" t="s">
        <v>2</v>
      </c>
      <c r="G22" s="6" t="s">
        <v>2</v>
      </c>
      <c r="H22" s="6" t="s">
        <v>2</v>
      </c>
      <c r="I22" s="6" t="s">
        <v>2</v>
      </c>
      <c r="J22" s="6" t="s">
        <v>2</v>
      </c>
      <c r="K22" s="6" t="s">
        <v>2</v>
      </c>
      <c r="L22" s="6" t="s">
        <v>2</v>
      </c>
      <c r="M22" s="6" t="s">
        <v>2</v>
      </c>
      <c r="N22" s="6" t="s">
        <v>2</v>
      </c>
      <c r="O22" s="8" t="s">
        <v>2</v>
      </c>
      <c r="P22" s="6" t="s">
        <v>3</v>
      </c>
      <c r="Q22" s="6" t="s">
        <v>2</v>
      </c>
      <c r="R22" s="6" t="s">
        <v>2</v>
      </c>
      <c r="S22" s="6" t="s">
        <v>3</v>
      </c>
      <c r="T22" s="6" t="s">
        <v>3</v>
      </c>
      <c r="U22" s="6" t="s">
        <v>3</v>
      </c>
      <c r="V22" s="6" t="s">
        <v>3</v>
      </c>
      <c r="W22" s="6" t="s">
        <v>3</v>
      </c>
      <c r="X22" s="6" t="s">
        <v>3</v>
      </c>
      <c r="Y22" s="6" t="s">
        <v>2</v>
      </c>
      <c r="Z22" s="6"/>
      <c r="AA22" s="29">
        <f t="shared" si="0"/>
        <v>14</v>
      </c>
      <c r="AB22" s="4"/>
      <c r="AC22" s="19">
        <f t="shared" si="1"/>
        <v>0.5</v>
      </c>
      <c r="AD22" s="18">
        <f>17/20</f>
        <v>0.85</v>
      </c>
      <c r="AE22" s="3">
        <v>1</v>
      </c>
      <c r="AF22" s="20">
        <f t="shared" si="2"/>
        <v>2.35</v>
      </c>
      <c r="AG22" s="4"/>
      <c r="AH22" s="4"/>
      <c r="AI22" s="4"/>
      <c r="AJ22" s="4"/>
      <c r="AK22" s="4"/>
    </row>
    <row r="23" spans="1:37" ht="15.75" thickBot="1" x14ac:dyDescent="0.3">
      <c r="A23" s="3" t="s">
        <v>25</v>
      </c>
      <c r="B23" s="10" t="s">
        <v>2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6" t="s">
        <v>3</v>
      </c>
      <c r="I23" s="9" t="s">
        <v>3</v>
      </c>
      <c r="J23" s="9" t="s">
        <v>3</v>
      </c>
      <c r="K23" s="6" t="s">
        <v>2</v>
      </c>
      <c r="L23" s="9" t="s">
        <v>2</v>
      </c>
      <c r="M23" s="9" t="s">
        <v>2</v>
      </c>
      <c r="N23" s="9" t="s">
        <v>3</v>
      </c>
      <c r="O23" s="11" t="s">
        <v>3</v>
      </c>
      <c r="P23" s="9" t="s">
        <v>2</v>
      </c>
      <c r="Q23" s="9" t="s">
        <v>2</v>
      </c>
      <c r="R23" s="9" t="s">
        <v>3</v>
      </c>
      <c r="S23" s="9" t="s">
        <v>3</v>
      </c>
      <c r="T23" s="9" t="s">
        <v>2</v>
      </c>
      <c r="U23" s="9" t="s">
        <v>3</v>
      </c>
      <c r="V23" s="9" t="s">
        <v>2</v>
      </c>
      <c r="W23" s="9" t="s">
        <v>3</v>
      </c>
      <c r="X23" s="9" t="s">
        <v>3</v>
      </c>
      <c r="Y23" s="9" t="s">
        <v>2</v>
      </c>
      <c r="Z23" s="9"/>
      <c r="AA23" s="28">
        <f t="shared" si="0"/>
        <v>9</v>
      </c>
      <c r="AC23" s="21">
        <f t="shared" si="1"/>
        <v>0.16666666666666666</v>
      </c>
      <c r="AD23" s="22">
        <f>0/20</f>
        <v>0</v>
      </c>
      <c r="AE23" s="23">
        <v>0</v>
      </c>
      <c r="AF23" s="24">
        <f t="shared" si="2"/>
        <v>0.16666666666666666</v>
      </c>
    </row>
    <row r="24" spans="1:37" x14ac:dyDescent="0.25">
      <c r="A24" s="3"/>
      <c r="B24" s="9"/>
      <c r="C24" s="9"/>
      <c r="D24" s="9"/>
      <c r="E24" s="9"/>
      <c r="F24" s="9"/>
      <c r="G24" s="9"/>
      <c r="H24" s="6"/>
      <c r="I24" s="9"/>
      <c r="J24" s="9"/>
      <c r="K24" s="9"/>
      <c r="L24" s="9"/>
      <c r="M24" s="9"/>
      <c r="N24" s="9"/>
      <c r="O24" s="11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C24" s="4"/>
    </row>
    <row r="26" spans="1:37" x14ac:dyDescent="0.25">
      <c r="B26">
        <f>COUNTIF(B5:B23,"б")</f>
        <v>15</v>
      </c>
      <c r="C26">
        <f>COUNTIF(C5:C23,"б")</f>
        <v>13</v>
      </c>
      <c r="D26">
        <f>COUNTIF(D5:D23,"б")</f>
        <v>14</v>
      </c>
      <c r="E26">
        <f t="shared" ref="E26:Y26" si="3">COUNTIF(E5:E23,"б")</f>
        <v>12</v>
      </c>
      <c r="F26">
        <f t="shared" si="3"/>
        <v>10</v>
      </c>
      <c r="G26">
        <f t="shared" si="3"/>
        <v>11</v>
      </c>
      <c r="H26">
        <f t="shared" si="3"/>
        <v>13</v>
      </c>
      <c r="I26">
        <f t="shared" si="3"/>
        <v>9</v>
      </c>
      <c r="J26">
        <f t="shared" si="3"/>
        <v>13</v>
      </c>
      <c r="K26">
        <f t="shared" si="3"/>
        <v>11</v>
      </c>
      <c r="L26">
        <f t="shared" si="3"/>
        <v>11</v>
      </c>
      <c r="M26">
        <f t="shared" si="3"/>
        <v>12</v>
      </c>
      <c r="N26">
        <f t="shared" si="3"/>
        <v>9</v>
      </c>
      <c r="O26">
        <f t="shared" si="3"/>
        <v>9</v>
      </c>
      <c r="P26">
        <f t="shared" si="3"/>
        <v>4</v>
      </c>
      <c r="Q26">
        <f t="shared" si="3"/>
        <v>12</v>
      </c>
      <c r="R26">
        <f t="shared" si="3"/>
        <v>8</v>
      </c>
      <c r="S26">
        <f t="shared" si="3"/>
        <v>5</v>
      </c>
      <c r="T26">
        <f t="shared" si="3"/>
        <v>9</v>
      </c>
      <c r="U26">
        <f t="shared" si="3"/>
        <v>1</v>
      </c>
      <c r="V26">
        <f t="shared" si="3"/>
        <v>7</v>
      </c>
      <c r="W26">
        <f t="shared" si="3"/>
        <v>7</v>
      </c>
      <c r="X26">
        <f t="shared" si="3"/>
        <v>2</v>
      </c>
      <c r="Y26">
        <f t="shared" si="3"/>
        <v>7</v>
      </c>
      <c r="AC26">
        <f>COUNTIF(B26:G26,"&gt;0")</f>
        <v>6</v>
      </c>
    </row>
    <row r="27" spans="1:37" ht="60" x14ac:dyDescent="0.25">
      <c r="A27" t="s">
        <v>7</v>
      </c>
      <c r="E27" t="s">
        <v>37</v>
      </c>
      <c r="J27" s="25" t="s">
        <v>39</v>
      </c>
      <c r="K27" t="s">
        <v>38</v>
      </c>
    </row>
    <row r="28" spans="1:37" x14ac:dyDescent="0.25">
      <c r="A28" s="15" t="s">
        <v>6</v>
      </c>
      <c r="E28" t="s">
        <v>31</v>
      </c>
      <c r="K28" t="s">
        <v>31</v>
      </c>
    </row>
    <row r="29" spans="1:37" x14ac:dyDescent="0.25">
      <c r="E29" s="16">
        <v>0.43055555555555558</v>
      </c>
    </row>
  </sheetData>
  <mergeCells count="3">
    <mergeCell ref="A1:A3"/>
    <mergeCell ref="B1:AA3"/>
    <mergeCell ref="AC4:AF4"/>
  </mergeCells>
  <hyperlinks>
    <hyperlink ref="A2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2024-04-26T23:27:23Z</dcterms:modified>
</cp:coreProperties>
</file>