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ash\Documents\SubjectProgrammingMethods\Курсовая работа\+17 - Посещаемость занятий обучающимися\"/>
    </mc:Choice>
  </mc:AlternateContent>
  <bookViews>
    <workbookView xWindow="1905" yWindow="795" windowWidth="13455" windowHeight="7545"/>
  </bookViews>
  <sheets>
    <sheet name="Посещение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6" i="4" l="1"/>
  <c r="AA7" i="4"/>
  <c r="AA8" i="4"/>
  <c r="AA9" i="4"/>
  <c r="AA10" i="4"/>
  <c r="AA11" i="4"/>
  <c r="AA12" i="4"/>
  <c r="AA13" i="4"/>
  <c r="AA14" i="4"/>
  <c r="AA15" i="4"/>
  <c r="AA16" i="4"/>
  <c r="AA17" i="4"/>
  <c r="AA18" i="4"/>
  <c r="AA5" i="4"/>
  <c r="Y20" i="4" l="1"/>
  <c r="Z20" i="4"/>
  <c r="W20" i="4"/>
  <c r="X20" i="4"/>
  <c r="R20" i="4"/>
  <c r="S20" i="4"/>
  <c r="T20" i="4"/>
  <c r="U20" i="4"/>
  <c r="V20" i="4"/>
  <c r="O20" i="4" l="1"/>
  <c r="P20" i="4"/>
  <c r="Q20" i="4"/>
  <c r="M20" i="4" l="1"/>
  <c r="N20" i="4"/>
  <c r="L20" i="4" l="1"/>
  <c r="K20" i="4" l="1"/>
  <c r="J20" i="4" l="1"/>
  <c r="AE18" i="4" l="1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I20" i="4" l="1"/>
  <c r="H20" i="4" l="1"/>
  <c r="B20" i="4"/>
  <c r="AD20" i="4" s="1"/>
  <c r="C20" i="4"/>
  <c r="D20" i="4"/>
  <c r="E20" i="4"/>
  <c r="F20" i="4"/>
  <c r="G20" i="4"/>
  <c r="AD13" i="4" l="1"/>
  <c r="AG13" i="4" s="1"/>
  <c r="AD7" i="4"/>
  <c r="AG7" i="4" s="1"/>
  <c r="AD17" i="4"/>
  <c r="AG17" i="4" s="1"/>
  <c r="AD10" i="4"/>
  <c r="AG10" i="4" s="1"/>
  <c r="AD11" i="4"/>
  <c r="AG11" i="4" s="1"/>
  <c r="AD6" i="4"/>
  <c r="AG6" i="4" s="1"/>
  <c r="AD14" i="4"/>
  <c r="AG14" i="4" s="1"/>
  <c r="AD16" i="4"/>
  <c r="AG16" i="4" s="1"/>
  <c r="AD9" i="4"/>
  <c r="AG9" i="4" s="1"/>
  <c r="AD18" i="4"/>
  <c r="AG18" i="4" s="1"/>
  <c r="AD5" i="4"/>
  <c r="AG5" i="4" s="1"/>
  <c r="AD15" i="4"/>
  <c r="AG15" i="4" s="1"/>
  <c r="AD8" i="4"/>
  <c r="AG8" i="4" s="1"/>
  <c r="AD12" i="4"/>
  <c r="AG12" i="4" s="1"/>
</calcChain>
</file>

<file path=xl/sharedStrings.xml><?xml version="1.0" encoding="utf-8"?>
<sst xmlns="http://schemas.openxmlformats.org/spreadsheetml/2006/main" count="401" uniqueCount="51">
  <si>
    <t>Ф.И.О.</t>
  </si>
  <si>
    <t>Цифровые технологии</t>
  </si>
  <si>
    <t>ТИУ-212</t>
  </si>
  <si>
    <t>02.09.2020 (пр)</t>
  </si>
  <si>
    <t>б</t>
  </si>
  <si>
    <t>н</t>
  </si>
  <si>
    <t>7-977-865-50-78</t>
  </si>
  <si>
    <t>tiy112.2019@gmail.com</t>
  </si>
  <si>
    <t>06. Голоктионов Андрей Вячеславович</t>
  </si>
  <si>
    <t>14.09.2020 (лк)</t>
  </si>
  <si>
    <t>09.09.2020 (пр)</t>
  </si>
  <si>
    <t>16.09.2020 (пр)</t>
  </si>
  <si>
    <t>23.09.2020 (пр)</t>
  </si>
  <si>
    <t>28.09.2020 (лк)</t>
  </si>
  <si>
    <t>30.09.2020 (пр)</t>
  </si>
  <si>
    <t>тайм-стоп</t>
  </si>
  <si>
    <t>нет</t>
  </si>
  <si>
    <t>07.10.2020 (пр)</t>
  </si>
  <si>
    <t>ПК-1</t>
  </si>
  <si>
    <t>12.10.2020 (лк)</t>
  </si>
  <si>
    <t>14.10.2020 (пр)</t>
  </si>
  <si>
    <t>тест</t>
  </si>
  <si>
    <t>21.10.2020 (пр)</t>
  </si>
  <si>
    <t>26.10.2020 (лк)</t>
  </si>
  <si>
    <t>28.10.2020 (пр)</t>
  </si>
  <si>
    <t>01. Авдеев Данил Михайлович</t>
  </si>
  <si>
    <t>02. Альмеев Александр Сергеевич</t>
  </si>
  <si>
    <t>03. Арбузов Владислав Сергеевич</t>
  </si>
  <si>
    <t>04. Бутков Дмитрий Александрович</t>
  </si>
  <si>
    <t>05. Вишнякова Виктория Алексеевна</t>
  </si>
  <si>
    <t>07. Жариков Илья Игоревич</t>
  </si>
  <si>
    <t>08. Тарасенко Роман Игоревич</t>
  </si>
  <si>
    <t>09. Тюлюкин Владимир Игоревич</t>
  </si>
  <si>
    <t>10. Корелов Семён Геннадьевич</t>
  </si>
  <si>
    <t>11. Кузнецов Александр Викторович</t>
  </si>
  <si>
    <t>12. Юркин Артём Владимирович</t>
  </si>
  <si>
    <t>13. Шашков Данила Андреевич</t>
  </si>
  <si>
    <t>14. Ермак Павел Вячеславович</t>
  </si>
  <si>
    <t>04.11.2020 (пр)</t>
  </si>
  <si>
    <t>09.11.2020 (лк)</t>
  </si>
  <si>
    <t>11.11.2020 (пр)</t>
  </si>
  <si>
    <t>18.11.2020 (пр)</t>
  </si>
  <si>
    <t>23.11.2020 (лк)</t>
  </si>
  <si>
    <t>25.11.2020 (пр)</t>
  </si>
  <si>
    <t>02.12.2020 (пр)</t>
  </si>
  <si>
    <t>07.12.2020 (лк)</t>
  </si>
  <si>
    <t>09.12.2020 (пр)</t>
  </si>
  <si>
    <t>16.12.2020 (пр)</t>
  </si>
  <si>
    <t>21.12.2020 (лк)</t>
  </si>
  <si>
    <t>23.12.2020 (пр)</t>
  </si>
  <si>
    <t>был(а)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</si>
</sst>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1" xfId="0" applyFont="1" applyFill="1" applyBorder="1"/>
    <xf numFmtId="0" fontId="5" fillId="0" borderId="1" xfId="0" applyFont="1" applyBorder="1" applyAlignment="1">
      <alignment horizontal="center"/>
    </xf>
    <xf numFmtId="0" fontId="3" fillId="3" borderId="1" xfId="0" applyFont="1" applyFill="1" applyBorder="1"/>
    <xf numFmtId="0" fontId="5" fillId="3" borderId="1" xfId="0" applyFont="1" applyFill="1" applyBorder="1"/>
    <xf numFmtId="14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/>
    <xf numFmtId="0" fontId="8" fillId="0" borderId="0" xfId="0" applyFont="1"/>
    <xf numFmtId="14" fontId="5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7" fillId="0" borderId="0" xfId="0" applyFont="1" applyFill="1" applyBorder="1"/>
    <xf numFmtId="0" fontId="3" fillId="0" borderId="1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10" xfId="0" applyFont="1" applyFill="1" applyBorder="1"/>
    <xf numFmtId="0" fontId="3" fillId="0" borderId="1" xfId="0" applyNumberFormat="1" applyFont="1" applyFill="1" applyBorder="1" applyAlignment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NumberFormat="1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9" fillId="0" borderId="0" xfId="1" applyFont="1"/>
    <xf numFmtId="20" fontId="8" fillId="0" borderId="0" xfId="0" applyNumberFormat="1" applyFont="1"/>
    <xf numFmtId="0" fontId="3" fillId="3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/>
    <xf numFmtId="14" fontId="3" fillId="4" borderId="1" xfId="0" applyNumberFormat="1" applyFont="1" applyFill="1" applyBorder="1" applyAlignment="1">
      <alignment horizontal="right"/>
    </xf>
    <xf numFmtId="0" fontId="3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y112.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tabSelected="1" workbookViewId="0">
      <pane xSplit="1" ySplit="4" topLeftCell="Q5" activePane="bottomRight" state="frozen"/>
      <selection pane="topRight" activeCell="C1" sqref="C1"/>
      <selection pane="bottomLeft" activeCell="A5" sqref="A5"/>
      <selection pane="bottomRight" activeCell="A15" sqref="A15:AA15"/>
    </sheetView>
  </sheetViews>
  <sheetFormatPr defaultColWidth="8.85546875" defaultRowHeight="12.75" x14ac:dyDescent="0.2"/>
  <cols>
    <col min="1" max="1" width="40.7109375" style="8" bestFit="1" customWidth="1"/>
    <col min="2" max="3" width="14.28515625" style="8" bestFit="1" customWidth="1"/>
    <col min="4" max="4" width="14" style="8" bestFit="1" customWidth="1"/>
    <col min="5" max="6" width="14.28515625" style="8" bestFit="1" customWidth="1"/>
    <col min="7" max="7" width="14" style="8" bestFit="1" customWidth="1"/>
    <col min="8" max="10" width="14.28515625" style="8" bestFit="1" customWidth="1"/>
    <col min="11" max="11" width="14.42578125" style="8" bestFit="1" customWidth="1"/>
    <col min="12" max="12" width="14.7109375" style="8" bestFit="1" customWidth="1"/>
    <col min="13" max="13" width="14" style="8" bestFit="1" customWidth="1"/>
    <col min="14" max="15" width="14.28515625" style="8" bestFit="1" customWidth="1"/>
    <col min="16" max="16" width="14" style="8" bestFit="1" customWidth="1"/>
    <col min="17" max="18" width="14.28515625" style="8" bestFit="1" customWidth="1"/>
    <col min="19" max="23" width="14.28515625" style="8" customWidth="1"/>
    <col min="24" max="25" width="14.28515625" style="8" bestFit="1" customWidth="1"/>
    <col min="26" max="26" width="14.28515625" style="8" customWidth="1"/>
    <col min="27" max="27" width="7.28515625" style="8" bestFit="1" customWidth="1"/>
    <col min="28" max="28" width="6.140625" style="8" customWidth="1"/>
    <col min="29" max="32" width="8.85546875" style="8"/>
    <col min="33" max="33" width="14.42578125" style="8" bestFit="1" customWidth="1"/>
    <col min="34" max="16384" width="8.85546875" style="8"/>
  </cols>
  <sheetData>
    <row r="1" spans="1:38" x14ac:dyDescent="0.2">
      <c r="A1" s="29" t="s">
        <v>2</v>
      </c>
      <c r="B1" s="30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1"/>
      <c r="AD1" s="1"/>
    </row>
    <row r="2" spans="1:38" x14ac:dyDescent="0.2">
      <c r="A2" s="29"/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1"/>
      <c r="AD2" s="1"/>
    </row>
    <row r="3" spans="1:38" ht="13.5" thickBot="1" x14ac:dyDescent="0.25">
      <c r="A3" s="29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1"/>
      <c r="AD3" s="1"/>
    </row>
    <row r="4" spans="1:38" x14ac:dyDescent="0.2">
      <c r="A4" s="3" t="s">
        <v>0</v>
      </c>
      <c r="B4" s="9" t="s">
        <v>3</v>
      </c>
      <c r="C4" s="9" t="s">
        <v>10</v>
      </c>
      <c r="D4" s="9" t="s">
        <v>9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17</v>
      </c>
      <c r="J4" s="9" t="s">
        <v>19</v>
      </c>
      <c r="K4" s="9" t="s">
        <v>20</v>
      </c>
      <c r="L4" s="9" t="s">
        <v>22</v>
      </c>
      <c r="M4" s="9" t="s">
        <v>23</v>
      </c>
      <c r="N4" s="9" t="s">
        <v>24</v>
      </c>
      <c r="O4" s="9" t="s">
        <v>38</v>
      </c>
      <c r="P4" s="9" t="s">
        <v>39</v>
      </c>
      <c r="Q4" s="9" t="s">
        <v>40</v>
      </c>
      <c r="R4" s="9" t="s">
        <v>41</v>
      </c>
      <c r="S4" s="9" t="s">
        <v>42</v>
      </c>
      <c r="T4" s="9" t="s">
        <v>43</v>
      </c>
      <c r="U4" s="9" t="s">
        <v>44</v>
      </c>
      <c r="V4" s="9" t="s">
        <v>45</v>
      </c>
      <c r="W4" s="9" t="s">
        <v>46</v>
      </c>
      <c r="X4" s="9" t="s">
        <v>47</v>
      </c>
      <c r="Y4" s="9" t="s">
        <v>48</v>
      </c>
      <c r="Z4" s="9" t="s">
        <v>49</v>
      </c>
      <c r="AA4" s="9" t="s">
        <v>50</v>
      </c>
      <c r="AB4" s="10"/>
      <c r="AD4" s="36" t="s">
        <v>18</v>
      </c>
      <c r="AE4" s="37"/>
      <c r="AF4" s="37"/>
      <c r="AG4" s="38"/>
      <c r="AH4" s="11"/>
    </row>
    <row r="5" spans="1:38" x14ac:dyDescent="0.2">
      <c r="A5" s="4" t="s">
        <v>25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  <c r="N5" s="10" t="s">
        <v>4</v>
      </c>
      <c r="O5" s="12" t="s">
        <v>4</v>
      </c>
      <c r="P5" s="12" t="s">
        <v>5</v>
      </c>
      <c r="Q5" s="12" t="s">
        <v>4</v>
      </c>
      <c r="R5" s="10" t="s">
        <v>4</v>
      </c>
      <c r="S5" s="10" t="s">
        <v>5</v>
      </c>
      <c r="T5" s="10" t="s">
        <v>4</v>
      </c>
      <c r="U5" s="10" t="s">
        <v>5</v>
      </c>
      <c r="V5" s="10" t="s">
        <v>5</v>
      </c>
      <c r="W5" s="10" t="s">
        <v>4</v>
      </c>
      <c r="X5" s="10" t="s">
        <v>5</v>
      </c>
      <c r="Y5" s="10" t="s">
        <v>4</v>
      </c>
      <c r="Z5" s="10" t="s">
        <v>4</v>
      </c>
      <c r="AA5" s="23">
        <f>COUNTIF(B5:Z5,"б")</f>
        <v>20</v>
      </c>
      <c r="AB5" s="10"/>
      <c r="AC5" s="13"/>
      <c r="AD5" s="14">
        <f t="shared" ref="AD5:AD18" si="0">COUNTIF(B5:H5,"б")/AD$20</f>
        <v>1</v>
      </c>
      <c r="AE5" s="15">
        <f>10/20</f>
        <v>0.5</v>
      </c>
      <c r="AF5" s="2">
        <v>0</v>
      </c>
      <c r="AG5" s="16">
        <f>SUM(AD5:AF5)</f>
        <v>1.5</v>
      </c>
      <c r="AH5" s="13"/>
      <c r="AI5" s="13"/>
      <c r="AJ5" s="13"/>
      <c r="AK5" s="13"/>
      <c r="AL5" s="13"/>
    </row>
    <row r="6" spans="1:38" x14ac:dyDescent="0.2">
      <c r="A6" s="2" t="s">
        <v>26</v>
      </c>
      <c r="B6" s="6" t="s">
        <v>4</v>
      </c>
      <c r="C6" s="10" t="s">
        <v>5</v>
      </c>
      <c r="D6" s="10" t="s">
        <v>5</v>
      </c>
      <c r="E6" s="10" t="s">
        <v>5</v>
      </c>
      <c r="F6" s="10" t="s">
        <v>4</v>
      </c>
      <c r="G6" s="10" t="s">
        <v>4</v>
      </c>
      <c r="H6" s="10" t="s">
        <v>5</v>
      </c>
      <c r="I6" s="10" t="s">
        <v>5</v>
      </c>
      <c r="J6" s="10" t="s">
        <v>4</v>
      </c>
      <c r="K6" s="10" t="s">
        <v>4</v>
      </c>
      <c r="L6" s="10" t="s">
        <v>5</v>
      </c>
      <c r="M6" s="10" t="s">
        <v>4</v>
      </c>
      <c r="N6" s="10" t="s">
        <v>4</v>
      </c>
      <c r="O6" s="12" t="s">
        <v>4</v>
      </c>
      <c r="P6" s="12" t="s">
        <v>5</v>
      </c>
      <c r="Q6" s="12" t="s">
        <v>4</v>
      </c>
      <c r="R6" s="6" t="s">
        <v>4</v>
      </c>
      <c r="S6" s="6" t="s">
        <v>5</v>
      </c>
      <c r="T6" s="6" t="s">
        <v>5</v>
      </c>
      <c r="U6" s="6" t="s">
        <v>4</v>
      </c>
      <c r="V6" s="6" t="s">
        <v>5</v>
      </c>
      <c r="W6" s="6" t="s">
        <v>4</v>
      </c>
      <c r="X6" s="6" t="s">
        <v>5</v>
      </c>
      <c r="Y6" s="10" t="s">
        <v>5</v>
      </c>
      <c r="Z6" s="10" t="s">
        <v>5</v>
      </c>
      <c r="AA6" s="24">
        <f t="shared" ref="AA6:AA18" si="1">COUNTIF(B6:Z6,"б")</f>
        <v>12</v>
      </c>
      <c r="AB6" s="10"/>
      <c r="AC6" s="13"/>
      <c r="AD6" s="14">
        <f t="shared" si="0"/>
        <v>0.42857142857142855</v>
      </c>
      <c r="AE6" s="7">
        <f>9/20</f>
        <v>0.45</v>
      </c>
      <c r="AF6" s="2">
        <v>0</v>
      </c>
      <c r="AG6" s="16">
        <f t="shared" ref="AG6:AG18" si="2">SUM(AD6:AF6)</f>
        <v>0.87857142857142856</v>
      </c>
      <c r="AH6" s="13"/>
      <c r="AI6" s="13"/>
      <c r="AJ6" s="13"/>
      <c r="AK6" s="13"/>
      <c r="AL6" s="13"/>
    </row>
    <row r="7" spans="1:38" x14ac:dyDescent="0.2">
      <c r="A7" s="5" t="s">
        <v>27</v>
      </c>
      <c r="B7" s="6" t="s">
        <v>4</v>
      </c>
      <c r="C7" s="6" t="s">
        <v>5</v>
      </c>
      <c r="D7" s="6" t="s">
        <v>4</v>
      </c>
      <c r="E7" s="6" t="s">
        <v>4</v>
      </c>
      <c r="F7" s="10" t="s">
        <v>4</v>
      </c>
      <c r="G7" s="10" t="s">
        <v>4</v>
      </c>
      <c r="H7" s="10" t="s">
        <v>5</v>
      </c>
      <c r="I7" s="10" t="s">
        <v>4</v>
      </c>
      <c r="J7" s="10" t="s">
        <v>5</v>
      </c>
      <c r="K7" s="10" t="s">
        <v>5</v>
      </c>
      <c r="L7" s="10" t="s">
        <v>4</v>
      </c>
      <c r="M7" s="10" t="s">
        <v>5</v>
      </c>
      <c r="N7" s="10" t="s">
        <v>4</v>
      </c>
      <c r="O7" s="12" t="s">
        <v>4</v>
      </c>
      <c r="P7" s="12" t="s">
        <v>5</v>
      </c>
      <c r="Q7" s="12" t="s">
        <v>4</v>
      </c>
      <c r="R7" s="10" t="s">
        <v>4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24">
        <f t="shared" si="1"/>
        <v>11</v>
      </c>
      <c r="AB7" s="10"/>
      <c r="AC7" s="13"/>
      <c r="AD7" s="14">
        <f t="shared" si="0"/>
        <v>0.7142857142857143</v>
      </c>
      <c r="AE7" s="7">
        <f>14/20</f>
        <v>0.7</v>
      </c>
      <c r="AF7" s="2">
        <v>0</v>
      </c>
      <c r="AG7" s="16">
        <f t="shared" si="2"/>
        <v>1.4142857142857141</v>
      </c>
      <c r="AH7" s="13"/>
      <c r="AI7" s="13"/>
      <c r="AJ7" s="13"/>
      <c r="AK7" s="13"/>
      <c r="AL7" s="13"/>
    </row>
    <row r="8" spans="1:38" x14ac:dyDescent="0.2">
      <c r="A8" s="2" t="s">
        <v>28</v>
      </c>
      <c r="B8" s="6" t="s">
        <v>4</v>
      </c>
      <c r="C8" s="6" t="s">
        <v>4</v>
      </c>
      <c r="D8" s="10" t="s">
        <v>4</v>
      </c>
      <c r="E8" s="10" t="s">
        <v>4</v>
      </c>
      <c r="F8" s="10" t="s">
        <v>4</v>
      </c>
      <c r="G8" s="10" t="s">
        <v>4</v>
      </c>
      <c r="H8" s="10" t="s">
        <v>4</v>
      </c>
      <c r="I8" s="10" t="s">
        <v>5</v>
      </c>
      <c r="J8" s="10" t="s">
        <v>5</v>
      </c>
      <c r="K8" s="10" t="s">
        <v>4</v>
      </c>
      <c r="L8" s="10" t="s">
        <v>4</v>
      </c>
      <c r="M8" s="10" t="s">
        <v>5</v>
      </c>
      <c r="N8" s="10" t="s">
        <v>4</v>
      </c>
      <c r="O8" s="12" t="s">
        <v>4</v>
      </c>
      <c r="P8" s="12" t="s">
        <v>5</v>
      </c>
      <c r="Q8" s="12" t="s">
        <v>4</v>
      </c>
      <c r="R8" s="10" t="s">
        <v>4</v>
      </c>
      <c r="S8" s="10" t="s">
        <v>5</v>
      </c>
      <c r="T8" s="10" t="s">
        <v>4</v>
      </c>
      <c r="U8" s="10" t="s">
        <v>4</v>
      </c>
      <c r="V8" s="10" t="s">
        <v>5</v>
      </c>
      <c r="W8" s="10" t="s">
        <v>5</v>
      </c>
      <c r="X8" s="6" t="s">
        <v>5</v>
      </c>
      <c r="Y8" s="10" t="s">
        <v>5</v>
      </c>
      <c r="Z8" s="10" t="s">
        <v>5</v>
      </c>
      <c r="AA8" s="23">
        <f t="shared" si="1"/>
        <v>15</v>
      </c>
      <c r="AB8" s="10"/>
      <c r="AC8" s="13"/>
      <c r="AD8" s="14">
        <f t="shared" si="0"/>
        <v>1</v>
      </c>
      <c r="AE8" s="7">
        <f>0/20</f>
        <v>0</v>
      </c>
      <c r="AF8" s="2">
        <v>0</v>
      </c>
      <c r="AG8" s="16">
        <f t="shared" si="2"/>
        <v>1</v>
      </c>
      <c r="AH8" s="13"/>
      <c r="AI8" s="13"/>
      <c r="AJ8" s="13"/>
      <c r="AK8" s="13"/>
      <c r="AL8" s="13"/>
    </row>
    <row r="9" spans="1:38" x14ac:dyDescent="0.2">
      <c r="A9" s="2" t="s">
        <v>29</v>
      </c>
      <c r="B9" s="6" t="s">
        <v>4</v>
      </c>
      <c r="C9" s="6" t="s">
        <v>4</v>
      </c>
      <c r="D9" s="6" t="s">
        <v>4</v>
      </c>
      <c r="E9" s="6" t="s">
        <v>4</v>
      </c>
      <c r="F9" s="6" t="s">
        <v>4</v>
      </c>
      <c r="G9" s="10" t="s">
        <v>4</v>
      </c>
      <c r="H9" s="6" t="s">
        <v>4</v>
      </c>
      <c r="I9" s="6" t="s">
        <v>4</v>
      </c>
      <c r="J9" s="6" t="s">
        <v>5</v>
      </c>
      <c r="K9" s="6" t="s">
        <v>4</v>
      </c>
      <c r="L9" s="6" t="s">
        <v>5</v>
      </c>
      <c r="M9" s="6" t="s">
        <v>5</v>
      </c>
      <c r="N9" s="10" t="s">
        <v>4</v>
      </c>
      <c r="O9" s="12" t="s">
        <v>4</v>
      </c>
      <c r="P9" s="12" t="s">
        <v>5</v>
      </c>
      <c r="Q9" s="12" t="s">
        <v>4</v>
      </c>
      <c r="R9" s="6" t="s">
        <v>4</v>
      </c>
      <c r="S9" s="6" t="s">
        <v>4</v>
      </c>
      <c r="T9" s="6" t="s">
        <v>5</v>
      </c>
      <c r="U9" s="6" t="s">
        <v>4</v>
      </c>
      <c r="V9" s="6" t="s">
        <v>5</v>
      </c>
      <c r="W9" s="6" t="s">
        <v>5</v>
      </c>
      <c r="X9" s="6" t="s">
        <v>5</v>
      </c>
      <c r="Y9" s="10" t="s">
        <v>5</v>
      </c>
      <c r="Z9" s="10" t="s">
        <v>5</v>
      </c>
      <c r="AA9" s="23">
        <f t="shared" si="1"/>
        <v>15</v>
      </c>
      <c r="AB9" s="10"/>
      <c r="AC9" s="13"/>
      <c r="AD9" s="14">
        <f t="shared" si="0"/>
        <v>1</v>
      </c>
      <c r="AE9" s="7">
        <f>10/20</f>
        <v>0.5</v>
      </c>
      <c r="AF9" s="2">
        <v>0</v>
      </c>
      <c r="AG9" s="16">
        <f t="shared" si="2"/>
        <v>1.5</v>
      </c>
      <c r="AH9" s="13"/>
      <c r="AI9" s="13"/>
      <c r="AJ9" s="13"/>
      <c r="AK9" s="13"/>
      <c r="AL9" s="13"/>
    </row>
    <row r="10" spans="1:38" x14ac:dyDescent="0.2">
      <c r="A10" s="2" t="s">
        <v>8</v>
      </c>
      <c r="B10" s="6" t="s">
        <v>4</v>
      </c>
      <c r="C10" s="6" t="s">
        <v>4</v>
      </c>
      <c r="D10" s="6" t="s">
        <v>5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5</v>
      </c>
      <c r="J10" s="6" t="s">
        <v>4</v>
      </c>
      <c r="K10" s="6" t="s">
        <v>4</v>
      </c>
      <c r="L10" s="6" t="s">
        <v>5</v>
      </c>
      <c r="M10" s="6" t="s">
        <v>4</v>
      </c>
      <c r="N10" s="12" t="s">
        <v>5</v>
      </c>
      <c r="O10" s="12" t="s">
        <v>4</v>
      </c>
      <c r="P10" s="12" t="s">
        <v>5</v>
      </c>
      <c r="Q10" s="12" t="s">
        <v>4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24">
        <f t="shared" si="1"/>
        <v>11</v>
      </c>
      <c r="AB10" s="10"/>
      <c r="AC10" s="13"/>
      <c r="AD10" s="14">
        <f t="shared" si="0"/>
        <v>0.8571428571428571</v>
      </c>
      <c r="AE10" s="7">
        <f>17/20</f>
        <v>0.85</v>
      </c>
      <c r="AF10" s="2">
        <v>0</v>
      </c>
      <c r="AG10" s="16">
        <f t="shared" si="2"/>
        <v>1.7071428571428571</v>
      </c>
      <c r="AH10" s="13"/>
      <c r="AI10" s="13"/>
      <c r="AJ10" s="13"/>
      <c r="AK10" s="13"/>
      <c r="AL10" s="13"/>
    </row>
    <row r="11" spans="1:38" x14ac:dyDescent="0.2">
      <c r="A11" s="2" t="s">
        <v>30</v>
      </c>
      <c r="B11" s="6" t="s">
        <v>4</v>
      </c>
      <c r="C11" s="6" t="s">
        <v>4</v>
      </c>
      <c r="D11" s="6" t="s">
        <v>4</v>
      </c>
      <c r="E11" s="6" t="s">
        <v>5</v>
      </c>
      <c r="F11" s="6" t="s">
        <v>4</v>
      </c>
      <c r="G11" s="6" t="s">
        <v>5</v>
      </c>
      <c r="H11" s="6" t="s">
        <v>5</v>
      </c>
      <c r="I11" s="6" t="s">
        <v>5</v>
      </c>
      <c r="J11" s="6" t="s">
        <v>5</v>
      </c>
      <c r="K11" s="6" t="s">
        <v>5</v>
      </c>
      <c r="L11" s="6" t="s">
        <v>5</v>
      </c>
      <c r="M11" s="6" t="s">
        <v>5</v>
      </c>
      <c r="N11" s="10" t="s">
        <v>5</v>
      </c>
      <c r="O11" s="12" t="s">
        <v>4</v>
      </c>
      <c r="P11" s="12" t="s">
        <v>5</v>
      </c>
      <c r="Q11" s="12" t="s">
        <v>4</v>
      </c>
      <c r="R11" s="10" t="s">
        <v>5</v>
      </c>
      <c r="S11" s="10" t="s">
        <v>5</v>
      </c>
      <c r="T11" s="10" t="s">
        <v>4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25">
        <f t="shared" si="1"/>
        <v>7</v>
      </c>
      <c r="AB11" s="10"/>
      <c r="AC11" s="13"/>
      <c r="AD11" s="14">
        <f t="shared" si="0"/>
        <v>0.5714285714285714</v>
      </c>
      <c r="AE11" s="7">
        <f>14/20</f>
        <v>0.7</v>
      </c>
      <c r="AF11" s="2">
        <v>0</v>
      </c>
      <c r="AG11" s="16">
        <f t="shared" si="2"/>
        <v>1.2714285714285714</v>
      </c>
      <c r="AH11" s="13"/>
      <c r="AI11" s="13"/>
      <c r="AJ11" s="13"/>
      <c r="AK11" s="13"/>
      <c r="AL11" s="13"/>
    </row>
    <row r="12" spans="1:38" x14ac:dyDescent="0.2">
      <c r="A12" s="2" t="s">
        <v>31</v>
      </c>
      <c r="B12" s="6" t="s">
        <v>4</v>
      </c>
      <c r="C12" s="6" t="s">
        <v>4</v>
      </c>
      <c r="D12" s="6" t="s">
        <v>4</v>
      </c>
      <c r="E12" s="6" t="s">
        <v>4</v>
      </c>
      <c r="F12" s="6" t="s">
        <v>4</v>
      </c>
      <c r="G12" s="6" t="s">
        <v>4</v>
      </c>
      <c r="H12" s="6" t="s">
        <v>4</v>
      </c>
      <c r="I12" s="6" t="s">
        <v>5</v>
      </c>
      <c r="J12" s="6" t="s">
        <v>5</v>
      </c>
      <c r="K12" s="6" t="s">
        <v>4</v>
      </c>
      <c r="L12" s="6" t="s">
        <v>4</v>
      </c>
      <c r="M12" s="6" t="s">
        <v>5</v>
      </c>
      <c r="N12" s="10" t="s">
        <v>4</v>
      </c>
      <c r="O12" s="12" t="s">
        <v>5</v>
      </c>
      <c r="P12" s="12" t="s">
        <v>5</v>
      </c>
      <c r="Q12" s="12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4</v>
      </c>
      <c r="X12" s="10" t="s">
        <v>5</v>
      </c>
      <c r="Y12" s="10" t="s">
        <v>5</v>
      </c>
      <c r="Z12" s="10" t="s">
        <v>5</v>
      </c>
      <c r="AA12" s="24">
        <f t="shared" si="1"/>
        <v>11</v>
      </c>
      <c r="AB12" s="10"/>
      <c r="AC12" s="13"/>
      <c r="AD12" s="14">
        <f t="shared" si="0"/>
        <v>1</v>
      </c>
      <c r="AE12" s="7">
        <f>5/20</f>
        <v>0.25</v>
      </c>
      <c r="AF12" s="2">
        <v>0</v>
      </c>
      <c r="AG12" s="16">
        <f t="shared" si="2"/>
        <v>1.25</v>
      </c>
      <c r="AH12" s="13"/>
      <c r="AI12" s="13"/>
      <c r="AJ12" s="13"/>
      <c r="AK12" s="13"/>
      <c r="AL12" s="13"/>
    </row>
    <row r="13" spans="1:38" x14ac:dyDescent="0.2">
      <c r="A13" s="4" t="s">
        <v>32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  <c r="I13" s="10" t="s">
        <v>4</v>
      </c>
      <c r="J13" s="6" t="s">
        <v>4</v>
      </c>
      <c r="K13" s="6" t="s">
        <v>4</v>
      </c>
      <c r="L13" s="6" t="s">
        <v>4</v>
      </c>
      <c r="M13" s="6" t="s">
        <v>4</v>
      </c>
      <c r="N13" s="10" t="s">
        <v>4</v>
      </c>
      <c r="O13" s="12" t="s">
        <v>4</v>
      </c>
      <c r="P13" s="12" t="s">
        <v>5</v>
      </c>
      <c r="Q13" s="12" t="s">
        <v>4</v>
      </c>
      <c r="R13" s="10" t="s">
        <v>4</v>
      </c>
      <c r="S13" s="10" t="s">
        <v>5</v>
      </c>
      <c r="T13" s="10" t="s">
        <v>4</v>
      </c>
      <c r="U13" s="10" t="s">
        <v>4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23">
        <f t="shared" si="1"/>
        <v>18</v>
      </c>
      <c r="AB13" s="10"/>
      <c r="AC13" s="13"/>
      <c r="AD13" s="14">
        <f t="shared" si="0"/>
        <v>1</v>
      </c>
      <c r="AE13" s="7">
        <f>0/20</f>
        <v>0</v>
      </c>
      <c r="AF13" s="2">
        <v>2</v>
      </c>
      <c r="AG13" s="16">
        <f t="shared" si="2"/>
        <v>3</v>
      </c>
      <c r="AH13" s="13"/>
      <c r="AI13" s="13"/>
      <c r="AJ13" s="13"/>
      <c r="AK13" s="13"/>
      <c r="AL13" s="13"/>
    </row>
    <row r="14" spans="1:38" x14ac:dyDescent="0.2">
      <c r="A14" s="2" t="s">
        <v>33</v>
      </c>
      <c r="B14" s="6" t="s">
        <v>4</v>
      </c>
      <c r="C14" s="6" t="s">
        <v>4</v>
      </c>
      <c r="D14" s="6" t="s">
        <v>4</v>
      </c>
      <c r="E14" s="6" t="s">
        <v>4</v>
      </c>
      <c r="F14" s="6" t="s">
        <v>4</v>
      </c>
      <c r="G14" s="6" t="s">
        <v>5</v>
      </c>
      <c r="H14" s="6" t="s">
        <v>4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2" t="s">
        <v>4</v>
      </c>
      <c r="P14" s="12" t="s">
        <v>5</v>
      </c>
      <c r="Q14" s="12" t="s">
        <v>4</v>
      </c>
      <c r="R14" s="10" t="s">
        <v>4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25">
        <f t="shared" si="1"/>
        <v>9</v>
      </c>
      <c r="AB14" s="10"/>
      <c r="AC14" s="13"/>
      <c r="AD14" s="14">
        <f t="shared" si="0"/>
        <v>0.8571428571428571</v>
      </c>
      <c r="AE14" s="7">
        <f>12/20</f>
        <v>0.6</v>
      </c>
      <c r="AF14" s="2">
        <v>0</v>
      </c>
      <c r="AG14" s="16">
        <f t="shared" si="2"/>
        <v>1.4571428571428571</v>
      </c>
      <c r="AH14" s="13"/>
      <c r="AI14" s="13"/>
      <c r="AJ14" s="13"/>
      <c r="AK14" s="13"/>
      <c r="AL14" s="13"/>
    </row>
    <row r="15" spans="1:38" x14ac:dyDescent="0.2">
      <c r="A15" s="26" t="s">
        <v>34</v>
      </c>
      <c r="B15" s="27" t="s">
        <v>5</v>
      </c>
      <c r="C15" s="27" t="s">
        <v>5</v>
      </c>
      <c r="D15" s="27" t="s">
        <v>5</v>
      </c>
      <c r="E15" s="27" t="s">
        <v>5</v>
      </c>
      <c r="F15" s="27" t="s">
        <v>5</v>
      </c>
      <c r="G15" s="27" t="s">
        <v>5</v>
      </c>
      <c r="H15" s="27" t="s">
        <v>5</v>
      </c>
      <c r="I15" s="27" t="s">
        <v>5</v>
      </c>
      <c r="J15" s="27" t="s">
        <v>5</v>
      </c>
      <c r="K15" s="27" t="s">
        <v>5</v>
      </c>
      <c r="L15" s="27" t="s">
        <v>5</v>
      </c>
      <c r="M15" s="27" t="s">
        <v>5</v>
      </c>
      <c r="N15" s="27" t="s">
        <v>5</v>
      </c>
      <c r="O15" s="28" t="s">
        <v>5</v>
      </c>
      <c r="P15" s="28" t="s">
        <v>5</v>
      </c>
      <c r="Q15" s="28" t="s">
        <v>5</v>
      </c>
      <c r="R15" s="25" t="s">
        <v>5</v>
      </c>
      <c r="S15" s="25" t="s">
        <v>5</v>
      </c>
      <c r="T15" s="25" t="s">
        <v>5</v>
      </c>
      <c r="U15" s="25" t="s">
        <v>5</v>
      </c>
      <c r="V15" s="25" t="s">
        <v>5</v>
      </c>
      <c r="W15" s="25" t="s">
        <v>5</v>
      </c>
      <c r="X15" s="25" t="s">
        <v>5</v>
      </c>
      <c r="Y15" s="25" t="s">
        <v>5</v>
      </c>
      <c r="Z15" s="25" t="s">
        <v>5</v>
      </c>
      <c r="AA15" s="25">
        <f t="shared" si="1"/>
        <v>0</v>
      </c>
      <c r="AB15" s="10"/>
      <c r="AC15" s="13"/>
      <c r="AD15" s="14">
        <f t="shared" si="0"/>
        <v>0</v>
      </c>
      <c r="AE15" s="7">
        <f>0/20</f>
        <v>0</v>
      </c>
      <c r="AF15" s="2">
        <v>0</v>
      </c>
      <c r="AG15" s="16">
        <f t="shared" si="2"/>
        <v>0</v>
      </c>
      <c r="AH15" s="13"/>
      <c r="AI15" s="13"/>
      <c r="AJ15" s="13"/>
      <c r="AK15" s="13"/>
      <c r="AL15" s="13"/>
    </row>
    <row r="16" spans="1:38" x14ac:dyDescent="0.2">
      <c r="A16" s="2" t="s">
        <v>35</v>
      </c>
      <c r="B16" s="6" t="s">
        <v>4</v>
      </c>
      <c r="C16" s="6" t="s">
        <v>4</v>
      </c>
      <c r="D16" s="10" t="s">
        <v>4</v>
      </c>
      <c r="E16" s="6" t="s">
        <v>4</v>
      </c>
      <c r="F16" s="6" t="s">
        <v>4</v>
      </c>
      <c r="G16" s="6" t="s">
        <v>4</v>
      </c>
      <c r="H16" s="6" t="s">
        <v>4</v>
      </c>
      <c r="I16" s="10" t="s">
        <v>4</v>
      </c>
      <c r="J16" s="10" t="s">
        <v>4</v>
      </c>
      <c r="K16" s="10" t="s">
        <v>4</v>
      </c>
      <c r="L16" s="10" t="s">
        <v>5</v>
      </c>
      <c r="M16" s="10" t="s">
        <v>5</v>
      </c>
      <c r="N16" s="10" t="s">
        <v>5</v>
      </c>
      <c r="O16" s="12" t="s">
        <v>4</v>
      </c>
      <c r="P16" s="12" t="s">
        <v>5</v>
      </c>
      <c r="Q16" s="12" t="s">
        <v>4</v>
      </c>
      <c r="R16" s="10" t="s">
        <v>4</v>
      </c>
      <c r="S16" s="10" t="s">
        <v>5</v>
      </c>
      <c r="T16" s="10" t="s">
        <v>5</v>
      </c>
      <c r="U16" s="10" t="s">
        <v>5</v>
      </c>
      <c r="V16" s="10" t="s">
        <v>5</v>
      </c>
      <c r="W16" s="10" t="s">
        <v>5</v>
      </c>
      <c r="X16" s="10" t="s">
        <v>5</v>
      </c>
      <c r="Y16" s="10" t="s">
        <v>5</v>
      </c>
      <c r="Z16" s="10" t="s">
        <v>5</v>
      </c>
      <c r="AA16" s="24">
        <f t="shared" si="1"/>
        <v>13</v>
      </c>
      <c r="AB16" s="10"/>
      <c r="AC16" s="13"/>
      <c r="AD16" s="14">
        <f t="shared" si="0"/>
        <v>1</v>
      </c>
      <c r="AE16" s="7">
        <f>14/20</f>
        <v>0.7</v>
      </c>
      <c r="AF16" s="2">
        <v>0</v>
      </c>
      <c r="AG16" s="16">
        <f t="shared" si="2"/>
        <v>1.7</v>
      </c>
      <c r="AH16" s="13"/>
      <c r="AI16" s="13"/>
      <c r="AJ16" s="13"/>
      <c r="AK16" s="13"/>
      <c r="AL16" s="13"/>
    </row>
    <row r="17" spans="1:38" x14ac:dyDescent="0.2">
      <c r="A17" s="26" t="s">
        <v>36</v>
      </c>
      <c r="B17" s="25" t="s">
        <v>5</v>
      </c>
      <c r="C17" s="25" t="s">
        <v>5</v>
      </c>
      <c r="D17" s="25" t="s">
        <v>5</v>
      </c>
      <c r="E17" s="25" t="s">
        <v>4</v>
      </c>
      <c r="F17" s="25" t="s">
        <v>4</v>
      </c>
      <c r="G17" s="25" t="s">
        <v>5</v>
      </c>
      <c r="H17" s="25" t="s">
        <v>5</v>
      </c>
      <c r="I17" s="25" t="s">
        <v>5</v>
      </c>
      <c r="J17" s="25" t="s">
        <v>5</v>
      </c>
      <c r="K17" s="25" t="s">
        <v>4</v>
      </c>
      <c r="L17" s="25" t="s">
        <v>5</v>
      </c>
      <c r="M17" s="25" t="s">
        <v>5</v>
      </c>
      <c r="N17" s="25" t="s">
        <v>5</v>
      </c>
      <c r="O17" s="28" t="s">
        <v>5</v>
      </c>
      <c r="P17" s="28" t="s">
        <v>5</v>
      </c>
      <c r="Q17" s="28" t="s">
        <v>5</v>
      </c>
      <c r="R17" s="25" t="s">
        <v>5</v>
      </c>
      <c r="S17" s="25" t="s">
        <v>5</v>
      </c>
      <c r="T17" s="25" t="s">
        <v>5</v>
      </c>
      <c r="U17" s="25" t="s">
        <v>5</v>
      </c>
      <c r="V17" s="25" t="s">
        <v>5</v>
      </c>
      <c r="W17" s="25" t="s">
        <v>5</v>
      </c>
      <c r="X17" s="25" t="s">
        <v>5</v>
      </c>
      <c r="Y17" s="25" t="s">
        <v>5</v>
      </c>
      <c r="Z17" s="25" t="s">
        <v>5</v>
      </c>
      <c r="AA17" s="25">
        <f t="shared" si="1"/>
        <v>3</v>
      </c>
      <c r="AB17" s="10"/>
      <c r="AC17" s="13"/>
      <c r="AD17" s="14">
        <f t="shared" si="0"/>
        <v>0.2857142857142857</v>
      </c>
      <c r="AE17" s="7">
        <f>14/20</f>
        <v>0.7</v>
      </c>
      <c r="AF17" s="2">
        <v>0</v>
      </c>
      <c r="AG17" s="16">
        <f t="shared" si="2"/>
        <v>0.98571428571428565</v>
      </c>
      <c r="AH17" s="13"/>
      <c r="AI17" s="13"/>
      <c r="AJ17" s="13"/>
      <c r="AK17" s="13"/>
      <c r="AL17" s="13"/>
    </row>
    <row r="18" spans="1:38" ht="13.5" thickBot="1" x14ac:dyDescent="0.25">
      <c r="A18" s="2" t="s">
        <v>37</v>
      </c>
      <c r="B18" s="10" t="s">
        <v>5</v>
      </c>
      <c r="C18" s="10" t="s">
        <v>5</v>
      </c>
      <c r="D18" s="10" t="s">
        <v>4</v>
      </c>
      <c r="E18" s="10" t="s">
        <v>4</v>
      </c>
      <c r="F18" s="10" t="s">
        <v>4</v>
      </c>
      <c r="G18" s="10" t="s">
        <v>4</v>
      </c>
      <c r="H18" s="10" t="s">
        <v>4</v>
      </c>
      <c r="I18" s="10" t="s">
        <v>4</v>
      </c>
      <c r="J18" s="10" t="s">
        <v>4</v>
      </c>
      <c r="K18" s="10" t="s">
        <v>4</v>
      </c>
      <c r="L18" s="10" t="s">
        <v>4</v>
      </c>
      <c r="M18" s="10" t="s">
        <v>4</v>
      </c>
      <c r="N18" s="10" t="s">
        <v>4</v>
      </c>
      <c r="O18" s="12" t="s">
        <v>4</v>
      </c>
      <c r="P18" s="12" t="s">
        <v>5</v>
      </c>
      <c r="Q18" s="12" t="s">
        <v>4</v>
      </c>
      <c r="R18" s="10" t="s">
        <v>4</v>
      </c>
      <c r="S18" s="10" t="s">
        <v>5</v>
      </c>
      <c r="T18" s="10" t="s">
        <v>4</v>
      </c>
      <c r="U18" s="10" t="s">
        <v>4</v>
      </c>
      <c r="V18" s="10" t="s">
        <v>5</v>
      </c>
      <c r="W18" s="10" t="s">
        <v>4</v>
      </c>
      <c r="X18" s="10" t="s">
        <v>5</v>
      </c>
      <c r="Y18" s="10" t="s">
        <v>5</v>
      </c>
      <c r="Z18" s="10" t="s">
        <v>5</v>
      </c>
      <c r="AA18" s="23">
        <f t="shared" si="1"/>
        <v>17</v>
      </c>
      <c r="AB18" s="10"/>
      <c r="AC18" s="13"/>
      <c r="AD18" s="17">
        <f t="shared" si="0"/>
        <v>0.7142857142857143</v>
      </c>
      <c r="AE18" s="18">
        <f>5/20</f>
        <v>0.25</v>
      </c>
      <c r="AF18" s="19">
        <v>0</v>
      </c>
      <c r="AG18" s="20">
        <f t="shared" si="2"/>
        <v>0.9642857142857143</v>
      </c>
      <c r="AH18" s="13"/>
      <c r="AI18" s="13"/>
      <c r="AJ18" s="13"/>
      <c r="AK18" s="13"/>
      <c r="AL18" s="13"/>
    </row>
    <row r="20" spans="1:38" x14ac:dyDescent="0.2">
      <c r="B20" s="8">
        <f t="shared" ref="B20:Z20" si="3">COUNTIF(B5:B18,"б")</f>
        <v>11</v>
      </c>
      <c r="C20" s="8">
        <f t="shared" si="3"/>
        <v>9</v>
      </c>
      <c r="D20" s="8">
        <f t="shared" si="3"/>
        <v>10</v>
      </c>
      <c r="E20" s="8">
        <f t="shared" si="3"/>
        <v>11</v>
      </c>
      <c r="F20" s="8">
        <f t="shared" si="3"/>
        <v>13</v>
      </c>
      <c r="G20" s="8">
        <f t="shared" si="3"/>
        <v>10</v>
      </c>
      <c r="H20" s="8">
        <f t="shared" si="3"/>
        <v>9</v>
      </c>
      <c r="I20" s="8">
        <f t="shared" si="3"/>
        <v>6</v>
      </c>
      <c r="J20" s="8">
        <f t="shared" si="3"/>
        <v>6</v>
      </c>
      <c r="K20" s="8">
        <f t="shared" si="3"/>
        <v>10</v>
      </c>
      <c r="L20" s="8">
        <f t="shared" si="3"/>
        <v>6</v>
      </c>
      <c r="M20" s="8">
        <f t="shared" si="3"/>
        <v>5</v>
      </c>
      <c r="N20" s="8">
        <f t="shared" si="3"/>
        <v>8</v>
      </c>
      <c r="O20" s="8">
        <f t="shared" si="3"/>
        <v>11</v>
      </c>
      <c r="P20" s="8">
        <f t="shared" si="3"/>
        <v>0</v>
      </c>
      <c r="Q20" s="8">
        <f t="shared" si="3"/>
        <v>11</v>
      </c>
      <c r="R20" s="8">
        <f t="shared" si="3"/>
        <v>9</v>
      </c>
      <c r="S20" s="8">
        <f t="shared" si="3"/>
        <v>1</v>
      </c>
      <c r="T20" s="8">
        <f t="shared" si="3"/>
        <v>5</v>
      </c>
      <c r="U20" s="8">
        <f t="shared" si="3"/>
        <v>5</v>
      </c>
      <c r="V20" s="8">
        <f t="shared" si="3"/>
        <v>0</v>
      </c>
      <c r="W20" s="8">
        <f t="shared" si="3"/>
        <v>4</v>
      </c>
      <c r="X20" s="8">
        <f t="shared" si="3"/>
        <v>0</v>
      </c>
      <c r="Y20" s="8">
        <f t="shared" si="3"/>
        <v>1</v>
      </c>
      <c r="Z20" s="8">
        <f t="shared" si="3"/>
        <v>1</v>
      </c>
      <c r="AD20" s="8">
        <f>COUNTIF(B20:H20,"&gt;0")</f>
        <v>7</v>
      </c>
    </row>
    <row r="21" spans="1:38" x14ac:dyDescent="0.2">
      <c r="A21" s="8" t="s">
        <v>6</v>
      </c>
      <c r="F21" s="8" t="s">
        <v>15</v>
      </c>
      <c r="K21" s="8" t="s">
        <v>15</v>
      </c>
    </row>
    <row r="22" spans="1:38" x14ac:dyDescent="0.2">
      <c r="A22" s="21" t="s">
        <v>7</v>
      </c>
      <c r="F22" s="8" t="s">
        <v>16</v>
      </c>
      <c r="K22" s="22">
        <v>0.54166666666666663</v>
      </c>
    </row>
    <row r="23" spans="1:38" x14ac:dyDescent="0.2">
      <c r="F23" s="8" t="s">
        <v>21</v>
      </c>
      <c r="K23" s="8" t="s">
        <v>21</v>
      </c>
    </row>
  </sheetData>
  <mergeCells count="3">
    <mergeCell ref="A1:A3"/>
    <mergeCell ref="B1:AB3"/>
    <mergeCell ref="AD4:AG4"/>
  </mergeCells>
  <hyperlinks>
    <hyperlink ref="A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Старовойтов</dc:creator>
  <cp:lastModifiedBy>Антон Сафронов</cp:lastModifiedBy>
  <dcterms:created xsi:type="dcterms:W3CDTF">2019-09-03T16:43:48Z</dcterms:created>
  <dcterms:modified xsi:type="dcterms:W3CDTF">2024-04-26T23:39:06Z</dcterms:modified>
</cp:coreProperties>
</file>