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lash\Documents\SubjectProgrammingMethods\Курсовая работа\+17 - Посещаемость занятий обучающимися\"/>
    </mc:Choice>
  </mc:AlternateContent>
  <bookViews>
    <workbookView xWindow="1905" yWindow="795" windowWidth="13455" windowHeight="7545"/>
  </bookViews>
  <sheets>
    <sheet name="Посещение" sheetId="4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4" l="1"/>
  <c r="AA7" i="4"/>
  <c r="AA8" i="4"/>
  <c r="AA9" i="4"/>
  <c r="AA10" i="4"/>
  <c r="AA11" i="4"/>
  <c r="AA12" i="4"/>
  <c r="AA13" i="4"/>
  <c r="AA14" i="4"/>
  <c r="AA5" i="4"/>
  <c r="X18" i="4"/>
  <c r="Y18" i="4"/>
  <c r="Z18" i="4"/>
  <c r="P18" i="4" l="1"/>
  <c r="Q18" i="4"/>
  <c r="R18" i="4"/>
  <c r="S18" i="4"/>
  <c r="T18" i="4"/>
  <c r="U18" i="4"/>
  <c r="V18" i="4"/>
  <c r="W18" i="4"/>
  <c r="O18" i="4" l="1"/>
  <c r="N18" i="4" l="1"/>
  <c r="M18" i="4" l="1"/>
  <c r="L18" i="4" l="1"/>
  <c r="K18" i="4" l="1"/>
  <c r="I18" i="4" l="1"/>
  <c r="J18" i="4"/>
  <c r="AE14" i="4" l="1"/>
  <c r="AE13" i="4"/>
  <c r="AE12" i="4"/>
  <c r="AE11" i="4"/>
  <c r="AE10" i="4"/>
  <c r="AE9" i="4"/>
  <c r="AE8" i="4"/>
  <c r="AE7" i="4"/>
  <c r="AE6" i="4"/>
  <c r="AE5" i="4"/>
  <c r="F18" i="4" l="1"/>
  <c r="G18" i="4"/>
  <c r="H18" i="4"/>
  <c r="E18" i="4" l="1"/>
  <c r="C18" i="4" l="1"/>
  <c r="D18" i="4"/>
  <c r="B18" i="4"/>
  <c r="AD18" i="4" s="1"/>
  <c r="AD11" i="4" l="1"/>
  <c r="AG11" i="4" s="1"/>
  <c r="AD12" i="4"/>
  <c r="AG12" i="4" s="1"/>
  <c r="AD6" i="4"/>
  <c r="AG6" i="4" s="1"/>
  <c r="AD7" i="4"/>
  <c r="AG7" i="4" s="1"/>
  <c r="AD13" i="4"/>
  <c r="AG13" i="4" s="1"/>
  <c r="AD5" i="4"/>
  <c r="AG5" i="4" s="1"/>
  <c r="AD14" i="4"/>
  <c r="AG14" i="4" s="1"/>
  <c r="AD8" i="4"/>
  <c r="AG8" i="4" s="1"/>
  <c r="AD9" i="4"/>
  <c r="AG9" i="4" s="1"/>
  <c r="AD10" i="4"/>
  <c r="AG10" i="4" s="1"/>
</calcChain>
</file>

<file path=xl/sharedStrings.xml><?xml version="1.0" encoding="utf-8"?>
<sst xmlns="http://schemas.openxmlformats.org/spreadsheetml/2006/main" count="298" uniqueCount="50">
  <si>
    <t>ПК-1</t>
  </si>
  <si>
    <t>Ф.И.О.</t>
  </si>
  <si>
    <t>Цифровые технологии</t>
  </si>
  <si>
    <t>б</t>
  </si>
  <si>
    <t>н</t>
  </si>
  <si>
    <t>ТМС-211</t>
  </si>
  <si>
    <t>03.09.2020 (пр)</t>
  </si>
  <si>
    <t>02. Артемьева Екатерина Вячеславовна</t>
  </si>
  <si>
    <t>03. Блинов Михаил Андреевич</t>
  </si>
  <si>
    <t>04. Жиганова Екатерина Олеговна</t>
  </si>
  <si>
    <t>tms-111@mail.ru</t>
  </si>
  <si>
    <t>7-985-166-75-60</t>
  </si>
  <si>
    <t>zhiganova.ekaterina@mail.ru</t>
  </si>
  <si>
    <t>05. Зырянов Максим Владимирович</t>
  </si>
  <si>
    <t>10.09.2020 (пр)</t>
  </si>
  <si>
    <t>14.09.2020 (лк)</t>
  </si>
  <si>
    <t>17.09.2020 (пр)</t>
  </si>
  <si>
    <t>06. Морозова Екатерина Николаевна</t>
  </si>
  <si>
    <t>07. Панфёров Дмитрий Александрович</t>
  </si>
  <si>
    <t>08. Сафронова Яна Александровна</t>
  </si>
  <si>
    <t>09. Сысоева Полина Олеговна</t>
  </si>
  <si>
    <t>10. Ярышкина Карина Владимировна</t>
  </si>
  <si>
    <t>24.09.2020 (пр)</t>
  </si>
  <si>
    <t>28.09.2020 (лк)</t>
  </si>
  <si>
    <t>01.10.2020 (пр)</t>
  </si>
  <si>
    <t>08.10.2020 (пр)</t>
  </si>
  <si>
    <t>01. Алишерзода Амирджон</t>
  </si>
  <si>
    <t>посещаемость</t>
  </si>
  <si>
    <t>тестирование</t>
  </si>
  <si>
    <t>сдача работ в срок</t>
  </si>
  <si>
    <t>ИТОГ</t>
  </si>
  <si>
    <t>12.10.2020 (лк)</t>
  </si>
  <si>
    <t>15.10.2020 (пр)</t>
  </si>
  <si>
    <t>22.10.2020 (пр)</t>
  </si>
  <si>
    <t>26.10.2020 (лк)</t>
  </si>
  <si>
    <t>29.10.2020 (пр)</t>
  </si>
  <si>
    <t>построение графиков в MATLAB</t>
  </si>
  <si>
    <t>05.11.2020 (пр)</t>
  </si>
  <si>
    <t>09.11.2020 (лк)</t>
  </si>
  <si>
    <t>12.11.2020 (пр)</t>
  </si>
  <si>
    <t>19.11.2020 (пр)</t>
  </si>
  <si>
    <t>23.11.2020 (лк)</t>
  </si>
  <si>
    <t>26.11.2020 (пр)</t>
  </si>
  <si>
    <t>03.12.2020 (пр)</t>
  </si>
  <si>
    <t>07.12.2020 (лк)</t>
  </si>
  <si>
    <t>09.12.2020 (пр)</t>
  </si>
  <si>
    <t>21.12.2020 (лк)</t>
  </si>
  <si>
    <t>17.12.2020 (пр)</t>
  </si>
  <si>
    <t>24.12.2020 (пр)</t>
  </si>
  <si>
    <t>был(а)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</si>
</sst>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b/>
      <sz val="36"/>
      <color theme="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 vertical="center"/>
    </xf>
    <xf numFmtId="0" fontId="4" fillId="0" borderId="0" xfId="0" applyFont="1"/>
    <xf numFmtId="0" fontId="6" fillId="0" borderId="1" xfId="0" applyFont="1" applyFill="1" applyBorder="1"/>
    <xf numFmtId="0" fontId="5" fillId="0" borderId="1" xfId="0" applyFont="1" applyFill="1" applyBorder="1"/>
    <xf numFmtId="0" fontId="5" fillId="0" borderId="0" xfId="0" applyFont="1" applyFill="1"/>
    <xf numFmtId="14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5" fillId="0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1" xfId="0" applyNumberFormat="1" applyFont="1" applyFill="1" applyBorder="1" applyAlignment="1">
      <alignment horizontal="right"/>
    </xf>
    <xf numFmtId="0" fontId="8" fillId="0" borderId="1" xfId="0" applyFont="1" applyBorder="1" applyAlignment="1">
      <alignment horizontal="center"/>
    </xf>
    <xf numFmtId="14" fontId="4" fillId="0" borderId="1" xfId="0" applyNumberFormat="1" applyFont="1" applyFill="1" applyBorder="1" applyAlignment="1">
      <alignment horizontal="right"/>
    </xf>
    <xf numFmtId="0" fontId="9" fillId="0" borderId="1" xfId="0" applyFont="1" applyFill="1" applyBorder="1"/>
    <xf numFmtId="0" fontId="10" fillId="0" borderId="0" xfId="1"/>
    <xf numFmtId="0" fontId="5" fillId="0" borderId="1" xfId="0" applyNumberFormat="1" applyFont="1" applyFill="1" applyBorder="1"/>
    <xf numFmtId="0" fontId="5" fillId="0" borderId="10" xfId="0" applyNumberFormat="1" applyFont="1" applyFill="1" applyBorder="1"/>
    <xf numFmtId="0" fontId="5" fillId="0" borderId="1" xfId="0" applyNumberFormat="1" applyFont="1" applyFill="1" applyBorder="1" applyAlignment="1"/>
    <xf numFmtId="0" fontId="5" fillId="0" borderId="11" xfId="0" applyNumberFormat="1" applyFont="1" applyFill="1" applyBorder="1"/>
    <xf numFmtId="0" fontId="5" fillId="0" borderId="12" xfId="0" applyNumberFormat="1" applyFont="1" applyFill="1" applyBorder="1"/>
    <xf numFmtId="0" fontId="5" fillId="0" borderId="13" xfId="0" applyNumberFormat="1" applyFont="1" applyFill="1" applyBorder="1"/>
    <xf numFmtId="0" fontId="5" fillId="0" borderId="14" xfId="0" applyNumberFormat="1" applyFont="1" applyFill="1" applyBorder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zhiganova.ekaterina@mail.ru" TargetMode="External"/><Relationship Id="rId1" Type="http://schemas.openxmlformats.org/officeDocument/2006/relationships/hyperlink" Target="mailto:tms-111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"/>
  <sheetViews>
    <sheetView tabSelected="1" workbookViewId="0">
      <pane xSplit="1" ySplit="4" topLeftCell="Q5" activePane="bottomRight" state="frozen"/>
      <selection pane="topRight" activeCell="C1" sqref="C1"/>
      <selection pane="bottomLeft" activeCell="A5" sqref="A5"/>
      <selection pane="bottomRight" activeCell="X11" sqref="X11"/>
    </sheetView>
  </sheetViews>
  <sheetFormatPr defaultRowHeight="15" x14ac:dyDescent="0.25"/>
  <cols>
    <col min="1" max="1" width="40.7109375" bestFit="1" customWidth="1"/>
    <col min="2" max="3" width="14.28515625" bestFit="1" customWidth="1"/>
    <col min="4" max="4" width="14" bestFit="1" customWidth="1"/>
    <col min="5" max="5" width="14.28515625" bestFit="1" customWidth="1"/>
    <col min="6" max="6" width="14.42578125" bestFit="1" customWidth="1"/>
    <col min="7" max="7" width="14.28515625" bestFit="1" customWidth="1"/>
    <col min="8" max="8" width="14.42578125" bestFit="1" customWidth="1"/>
    <col min="9" max="10" width="14.28515625" bestFit="1" customWidth="1"/>
    <col min="11" max="11" width="14.42578125" bestFit="1" customWidth="1"/>
    <col min="12" max="12" width="14.7109375" bestFit="1" customWidth="1"/>
    <col min="13" max="13" width="14" bestFit="1" customWidth="1"/>
    <col min="14" max="15" width="14.28515625" bestFit="1" customWidth="1"/>
    <col min="16" max="16" width="14" bestFit="1" customWidth="1"/>
    <col min="17" max="24" width="14" customWidth="1"/>
    <col min="25" max="25" width="14" bestFit="1" customWidth="1"/>
    <col min="26" max="26" width="14.28515625" bestFit="1" customWidth="1"/>
    <col min="27" max="27" width="6.85546875" bestFit="1" customWidth="1"/>
    <col min="30" max="30" width="8.28515625" customWidth="1"/>
    <col min="31" max="31" width="7.140625" customWidth="1"/>
    <col min="32" max="32" width="6.28515625" customWidth="1"/>
  </cols>
  <sheetData>
    <row r="1" spans="1:37" x14ac:dyDescent="0.25">
      <c r="A1" s="28" t="s">
        <v>5</v>
      </c>
      <c r="B1" s="30" t="s">
        <v>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1"/>
      <c r="AC1" s="1"/>
    </row>
    <row r="2" spans="1:37" x14ac:dyDescent="0.25">
      <c r="A2" s="29"/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1"/>
      <c r="AC2" s="1"/>
    </row>
    <row r="3" spans="1:37" ht="15.75" thickBot="1" x14ac:dyDescent="0.3">
      <c r="A3" s="29"/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1"/>
      <c r="AC3" s="1"/>
    </row>
    <row r="4" spans="1:37" x14ac:dyDescent="0.25">
      <c r="A4" s="11" t="s">
        <v>1</v>
      </c>
      <c r="B4" s="12" t="s">
        <v>6</v>
      </c>
      <c r="C4" s="12" t="s">
        <v>14</v>
      </c>
      <c r="D4" s="12" t="s">
        <v>15</v>
      </c>
      <c r="E4" s="12" t="s">
        <v>16</v>
      </c>
      <c r="F4" s="12" t="s">
        <v>22</v>
      </c>
      <c r="G4" s="12" t="s">
        <v>23</v>
      </c>
      <c r="H4" s="12" t="s">
        <v>24</v>
      </c>
      <c r="I4" s="12" t="s">
        <v>25</v>
      </c>
      <c r="J4" s="12" t="s">
        <v>31</v>
      </c>
      <c r="K4" s="12" t="s">
        <v>32</v>
      </c>
      <c r="L4" s="12" t="s">
        <v>33</v>
      </c>
      <c r="M4" s="12" t="s">
        <v>34</v>
      </c>
      <c r="N4" s="12" t="s">
        <v>35</v>
      </c>
      <c r="O4" s="12" t="s">
        <v>37</v>
      </c>
      <c r="P4" s="12" t="s">
        <v>38</v>
      </c>
      <c r="Q4" s="12" t="s">
        <v>39</v>
      </c>
      <c r="R4" s="12" t="s">
        <v>40</v>
      </c>
      <c r="S4" s="12" t="s">
        <v>41</v>
      </c>
      <c r="T4" s="12" t="s">
        <v>42</v>
      </c>
      <c r="U4" s="12" t="s">
        <v>43</v>
      </c>
      <c r="V4" s="12" t="s">
        <v>44</v>
      </c>
      <c r="W4" s="12" t="s">
        <v>45</v>
      </c>
      <c r="X4" s="12" t="s">
        <v>47</v>
      </c>
      <c r="Y4" s="12" t="s">
        <v>46</v>
      </c>
      <c r="Z4" s="12" t="s">
        <v>48</v>
      </c>
      <c r="AA4" s="24" t="s">
        <v>49</v>
      </c>
      <c r="AC4" s="2"/>
      <c r="AD4" s="36" t="s">
        <v>0</v>
      </c>
      <c r="AE4" s="37"/>
      <c r="AF4" s="37"/>
      <c r="AG4" s="38"/>
    </row>
    <row r="5" spans="1:37" x14ac:dyDescent="0.25">
      <c r="A5" s="3" t="s">
        <v>26</v>
      </c>
      <c r="B5" s="7" t="s">
        <v>3</v>
      </c>
      <c r="C5" s="7" t="s">
        <v>3</v>
      </c>
      <c r="D5" s="7" t="s">
        <v>3</v>
      </c>
      <c r="E5" s="7" t="s">
        <v>4</v>
      </c>
      <c r="F5" s="7" t="s">
        <v>4</v>
      </c>
      <c r="G5" s="7" t="s">
        <v>4</v>
      </c>
      <c r="H5" s="7" t="s">
        <v>3</v>
      </c>
      <c r="I5" s="7" t="s">
        <v>3</v>
      </c>
      <c r="J5" s="7" t="s">
        <v>4</v>
      </c>
      <c r="K5" s="7" t="s">
        <v>3</v>
      </c>
      <c r="L5" s="7" t="s">
        <v>3</v>
      </c>
      <c r="M5" s="7" t="s">
        <v>4</v>
      </c>
      <c r="N5" s="7" t="s">
        <v>3</v>
      </c>
      <c r="O5" s="8" t="s">
        <v>3</v>
      </c>
      <c r="P5" s="7" t="s">
        <v>4</v>
      </c>
      <c r="Q5" s="7" t="s">
        <v>4</v>
      </c>
      <c r="R5" s="7" t="s">
        <v>3</v>
      </c>
      <c r="S5" s="7" t="s">
        <v>4</v>
      </c>
      <c r="T5" s="7" t="s">
        <v>3</v>
      </c>
      <c r="U5" s="7" t="s">
        <v>4</v>
      </c>
      <c r="V5" s="7" t="s">
        <v>4</v>
      </c>
      <c r="W5" s="7" t="s">
        <v>4</v>
      </c>
      <c r="X5" s="7" t="s">
        <v>4</v>
      </c>
      <c r="Y5" s="7" t="s">
        <v>4</v>
      </c>
      <c r="Z5" s="7" t="s">
        <v>4</v>
      </c>
      <c r="AA5" s="26">
        <f>COUNTIF(B5:Z5,"б")</f>
        <v>11</v>
      </c>
      <c r="AB5" s="5"/>
      <c r="AC5" s="5"/>
      <c r="AD5" s="16">
        <f t="shared" ref="AD5:AD14" si="0">COUNTIF(B5:H5,"б")/AD$18</f>
        <v>0.5714285714285714</v>
      </c>
      <c r="AE5" s="17">
        <f>11/20</f>
        <v>0.55000000000000004</v>
      </c>
      <c r="AF5" s="15">
        <v>0</v>
      </c>
      <c r="AG5" s="18">
        <f>SUM(AD5:AF5)</f>
        <v>1.1214285714285714</v>
      </c>
      <c r="AH5" s="5"/>
      <c r="AI5" s="5"/>
      <c r="AJ5" s="5"/>
      <c r="AK5" s="5"/>
    </row>
    <row r="6" spans="1:37" x14ac:dyDescent="0.25">
      <c r="A6" s="3" t="s">
        <v>7</v>
      </c>
      <c r="B6" s="6" t="s">
        <v>3</v>
      </c>
      <c r="C6" s="7" t="s">
        <v>3</v>
      </c>
      <c r="D6" s="7" t="s">
        <v>3</v>
      </c>
      <c r="E6" s="7" t="s">
        <v>3</v>
      </c>
      <c r="F6" s="7" t="s">
        <v>3</v>
      </c>
      <c r="G6" s="7" t="s">
        <v>3</v>
      </c>
      <c r="H6" s="7" t="s">
        <v>3</v>
      </c>
      <c r="I6" s="7" t="s">
        <v>3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8" t="s">
        <v>4</v>
      </c>
      <c r="P6" s="6" t="s">
        <v>4</v>
      </c>
      <c r="Q6" s="6" t="s">
        <v>4</v>
      </c>
      <c r="R6" s="6" t="s">
        <v>3</v>
      </c>
      <c r="S6" s="6" t="s">
        <v>4</v>
      </c>
      <c r="T6" s="6" t="s">
        <v>3</v>
      </c>
      <c r="U6" s="6" t="s">
        <v>4</v>
      </c>
      <c r="V6" s="6" t="s">
        <v>4</v>
      </c>
      <c r="W6" s="6" t="s">
        <v>4</v>
      </c>
      <c r="X6" s="6" t="s">
        <v>4</v>
      </c>
      <c r="Y6" s="6" t="s">
        <v>4</v>
      </c>
      <c r="Z6" s="7" t="s">
        <v>4</v>
      </c>
      <c r="AA6" s="25">
        <f t="shared" ref="AA6:AA14" si="1">COUNTIF(B6:Z6,"б")</f>
        <v>15</v>
      </c>
      <c r="AB6" s="5"/>
      <c r="AC6" s="5"/>
      <c r="AD6" s="16">
        <f t="shared" si="0"/>
        <v>1</v>
      </c>
      <c r="AE6" s="15">
        <f>10/20</f>
        <v>0.5</v>
      </c>
      <c r="AF6" s="15">
        <v>1</v>
      </c>
      <c r="AG6" s="18">
        <f t="shared" ref="AG6:AG14" si="2">SUM(AD6:AF6)</f>
        <v>2.5</v>
      </c>
      <c r="AH6" s="5"/>
      <c r="AI6" s="5"/>
      <c r="AJ6" s="5"/>
      <c r="AK6" s="5"/>
    </row>
    <row r="7" spans="1:37" x14ac:dyDescent="0.25">
      <c r="A7" s="3" t="s">
        <v>8</v>
      </c>
      <c r="B7" s="6" t="s">
        <v>3</v>
      </c>
      <c r="C7" s="6" t="s">
        <v>4</v>
      </c>
      <c r="D7" s="6" t="s">
        <v>4</v>
      </c>
      <c r="E7" s="6" t="s">
        <v>4</v>
      </c>
      <c r="F7" s="7" t="s">
        <v>4</v>
      </c>
      <c r="G7" s="7" t="s">
        <v>4</v>
      </c>
      <c r="H7" s="7" t="s">
        <v>4</v>
      </c>
      <c r="I7" s="7" t="s">
        <v>4</v>
      </c>
      <c r="J7" s="7" t="s">
        <v>4</v>
      </c>
      <c r="K7" s="7" t="s">
        <v>4</v>
      </c>
      <c r="L7" s="7" t="s">
        <v>4</v>
      </c>
      <c r="M7" s="7" t="s">
        <v>4</v>
      </c>
      <c r="N7" s="7" t="s">
        <v>4</v>
      </c>
      <c r="O7" s="8" t="s">
        <v>4</v>
      </c>
      <c r="P7" s="7" t="s">
        <v>4</v>
      </c>
      <c r="Q7" s="7" t="s">
        <v>4</v>
      </c>
      <c r="R7" s="7" t="s">
        <v>4</v>
      </c>
      <c r="S7" s="7" t="s">
        <v>4</v>
      </c>
      <c r="T7" s="7" t="s">
        <v>4</v>
      </c>
      <c r="U7" s="7" t="s">
        <v>4</v>
      </c>
      <c r="V7" s="7" t="s">
        <v>4</v>
      </c>
      <c r="W7" s="7" t="s">
        <v>4</v>
      </c>
      <c r="X7" s="7" t="s">
        <v>4</v>
      </c>
      <c r="Y7" s="7" t="s">
        <v>4</v>
      </c>
      <c r="Z7" s="7" t="s">
        <v>4</v>
      </c>
      <c r="AA7" s="27">
        <f t="shared" si="1"/>
        <v>1</v>
      </c>
      <c r="AB7" s="5"/>
      <c r="AC7" s="5"/>
      <c r="AD7" s="16">
        <f t="shared" si="0"/>
        <v>0.14285714285714285</v>
      </c>
      <c r="AE7" s="15">
        <f>0/20</f>
        <v>0</v>
      </c>
      <c r="AF7" s="15">
        <v>0</v>
      </c>
      <c r="AG7" s="18">
        <f t="shared" si="2"/>
        <v>0.14285714285714285</v>
      </c>
      <c r="AH7" s="5"/>
      <c r="AI7" s="5"/>
      <c r="AJ7" s="5"/>
      <c r="AK7" s="5"/>
    </row>
    <row r="8" spans="1:37" x14ac:dyDescent="0.25">
      <c r="A8" s="13" t="s">
        <v>9</v>
      </c>
      <c r="B8" s="6" t="s">
        <v>3</v>
      </c>
      <c r="C8" s="6" t="s">
        <v>3</v>
      </c>
      <c r="D8" s="7" t="s">
        <v>3</v>
      </c>
      <c r="E8" s="7" t="s">
        <v>3</v>
      </c>
      <c r="F8" s="7" t="s">
        <v>3</v>
      </c>
      <c r="G8" s="7" t="s">
        <v>3</v>
      </c>
      <c r="H8" s="7" t="s">
        <v>3</v>
      </c>
      <c r="I8" s="7" t="s">
        <v>3</v>
      </c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8" t="s">
        <v>3</v>
      </c>
      <c r="P8" s="7" t="s">
        <v>3</v>
      </c>
      <c r="Q8" s="7" t="s">
        <v>4</v>
      </c>
      <c r="R8" s="7" t="s">
        <v>3</v>
      </c>
      <c r="S8" s="7" t="s">
        <v>4</v>
      </c>
      <c r="T8" s="7" t="s">
        <v>3</v>
      </c>
      <c r="U8" s="7" t="s">
        <v>3</v>
      </c>
      <c r="V8" s="7" t="s">
        <v>4</v>
      </c>
      <c r="W8" s="7" t="s">
        <v>4</v>
      </c>
      <c r="X8" s="7" t="s">
        <v>4</v>
      </c>
      <c r="Y8" s="6" t="s">
        <v>3</v>
      </c>
      <c r="Z8" s="7" t="s">
        <v>4</v>
      </c>
      <c r="AA8" s="25">
        <f t="shared" si="1"/>
        <v>19</v>
      </c>
      <c r="AB8" s="5"/>
      <c r="AC8" s="5"/>
      <c r="AD8" s="16">
        <f t="shared" si="0"/>
        <v>1</v>
      </c>
      <c r="AE8" s="15">
        <f>19/20</f>
        <v>0.95</v>
      </c>
      <c r="AF8" s="15">
        <v>0</v>
      </c>
      <c r="AG8" s="18">
        <f t="shared" si="2"/>
        <v>1.95</v>
      </c>
      <c r="AH8" s="5"/>
      <c r="AI8" s="5"/>
      <c r="AJ8" s="5"/>
      <c r="AK8" s="5"/>
    </row>
    <row r="9" spans="1:37" x14ac:dyDescent="0.25">
      <c r="A9" s="3" t="s">
        <v>13</v>
      </c>
      <c r="B9" s="6" t="s">
        <v>3</v>
      </c>
      <c r="C9" s="6" t="s">
        <v>3</v>
      </c>
      <c r="D9" s="6" t="s">
        <v>4</v>
      </c>
      <c r="E9" s="6" t="s">
        <v>3</v>
      </c>
      <c r="F9" s="6" t="s">
        <v>3</v>
      </c>
      <c r="G9" s="7" t="s">
        <v>3</v>
      </c>
      <c r="H9" s="6" t="s">
        <v>3</v>
      </c>
      <c r="I9" s="6" t="s">
        <v>3</v>
      </c>
      <c r="J9" s="6" t="s">
        <v>3</v>
      </c>
      <c r="K9" s="6" t="s">
        <v>3</v>
      </c>
      <c r="L9" s="6" t="s">
        <v>3</v>
      </c>
      <c r="M9" s="6" t="s">
        <v>4</v>
      </c>
      <c r="N9" s="7" t="s">
        <v>3</v>
      </c>
      <c r="O9" s="8" t="s">
        <v>3</v>
      </c>
      <c r="P9" s="6" t="s">
        <v>4</v>
      </c>
      <c r="Q9" s="6" t="s">
        <v>4</v>
      </c>
      <c r="R9" s="6" t="s">
        <v>4</v>
      </c>
      <c r="S9" s="6" t="s">
        <v>4</v>
      </c>
      <c r="T9" s="6" t="s">
        <v>4</v>
      </c>
      <c r="U9" s="6" t="s">
        <v>4</v>
      </c>
      <c r="V9" s="6" t="s">
        <v>4</v>
      </c>
      <c r="W9" s="6" t="s">
        <v>4</v>
      </c>
      <c r="X9" s="6" t="s">
        <v>4</v>
      </c>
      <c r="Y9" s="6" t="s">
        <v>4</v>
      </c>
      <c r="Z9" s="7" t="s">
        <v>4</v>
      </c>
      <c r="AA9" s="26">
        <f t="shared" si="1"/>
        <v>12</v>
      </c>
      <c r="AB9" s="5"/>
      <c r="AC9" s="5"/>
      <c r="AD9" s="16">
        <f t="shared" si="0"/>
        <v>0.8571428571428571</v>
      </c>
      <c r="AE9" s="15">
        <f>10/20</f>
        <v>0.5</v>
      </c>
      <c r="AF9" s="15">
        <v>1</v>
      </c>
      <c r="AG9" s="18">
        <f t="shared" si="2"/>
        <v>2.3571428571428572</v>
      </c>
      <c r="AH9" s="5"/>
      <c r="AI9" s="5"/>
      <c r="AJ9" s="5"/>
      <c r="AK9" s="5"/>
    </row>
    <row r="10" spans="1:37" x14ac:dyDescent="0.25">
      <c r="A10" s="3" t="s">
        <v>17</v>
      </c>
      <c r="B10" s="6" t="s">
        <v>3</v>
      </c>
      <c r="C10" s="6" t="s">
        <v>3</v>
      </c>
      <c r="D10" s="6" t="s">
        <v>3</v>
      </c>
      <c r="E10" s="6" t="s">
        <v>3</v>
      </c>
      <c r="F10" s="6" t="s">
        <v>3</v>
      </c>
      <c r="G10" s="6" t="s">
        <v>3</v>
      </c>
      <c r="H10" s="6" t="s">
        <v>3</v>
      </c>
      <c r="I10" s="6" t="s">
        <v>3</v>
      </c>
      <c r="J10" s="6" t="s">
        <v>3</v>
      </c>
      <c r="K10" s="6" t="s">
        <v>3</v>
      </c>
      <c r="L10" s="6" t="s">
        <v>3</v>
      </c>
      <c r="M10" s="6" t="s">
        <v>3</v>
      </c>
      <c r="N10" s="7" t="s">
        <v>3</v>
      </c>
      <c r="O10" s="8" t="s">
        <v>3</v>
      </c>
      <c r="P10" s="7" t="s">
        <v>4</v>
      </c>
      <c r="Q10" s="7" t="s">
        <v>4</v>
      </c>
      <c r="R10" s="7" t="s">
        <v>3</v>
      </c>
      <c r="S10" s="7" t="s">
        <v>4</v>
      </c>
      <c r="T10" s="7" t="s">
        <v>4</v>
      </c>
      <c r="U10" s="7" t="s">
        <v>4</v>
      </c>
      <c r="V10" s="7" t="s">
        <v>4</v>
      </c>
      <c r="W10" s="7" t="s">
        <v>4</v>
      </c>
      <c r="X10" s="7" t="s">
        <v>4</v>
      </c>
      <c r="Y10" s="7" t="s">
        <v>4</v>
      </c>
      <c r="Z10" s="7" t="s">
        <v>4</v>
      </c>
      <c r="AA10" s="25">
        <f t="shared" si="1"/>
        <v>15</v>
      </c>
      <c r="AB10" s="5"/>
      <c r="AC10" s="5"/>
      <c r="AD10" s="16">
        <f t="shared" si="0"/>
        <v>1</v>
      </c>
      <c r="AE10" s="15">
        <f>17/20</f>
        <v>0.85</v>
      </c>
      <c r="AF10" s="15">
        <v>1</v>
      </c>
      <c r="AG10" s="18">
        <f t="shared" si="2"/>
        <v>2.85</v>
      </c>
      <c r="AH10" s="5"/>
      <c r="AI10" s="5"/>
      <c r="AJ10" s="5"/>
      <c r="AK10" s="5"/>
    </row>
    <row r="11" spans="1:37" x14ac:dyDescent="0.25">
      <c r="A11" s="3" t="s">
        <v>18</v>
      </c>
      <c r="B11" s="6" t="s">
        <v>3</v>
      </c>
      <c r="C11" s="6" t="s">
        <v>3</v>
      </c>
      <c r="D11" s="6" t="s">
        <v>4</v>
      </c>
      <c r="E11" s="6" t="s">
        <v>4</v>
      </c>
      <c r="F11" s="6" t="s">
        <v>4</v>
      </c>
      <c r="G11" s="6" t="s">
        <v>4</v>
      </c>
      <c r="H11" s="6" t="s">
        <v>4</v>
      </c>
      <c r="I11" s="6" t="s">
        <v>4</v>
      </c>
      <c r="J11" s="6" t="s">
        <v>4</v>
      </c>
      <c r="K11" s="6" t="s">
        <v>4</v>
      </c>
      <c r="L11" s="6" t="s">
        <v>4</v>
      </c>
      <c r="M11" s="6" t="s">
        <v>4</v>
      </c>
      <c r="N11" s="7" t="s">
        <v>4</v>
      </c>
      <c r="O11" s="8" t="s">
        <v>4</v>
      </c>
      <c r="P11" s="7" t="s">
        <v>4</v>
      </c>
      <c r="Q11" s="7" t="s">
        <v>4</v>
      </c>
      <c r="R11" s="7" t="s">
        <v>4</v>
      </c>
      <c r="S11" s="7" t="s">
        <v>4</v>
      </c>
      <c r="T11" s="7" t="s">
        <v>4</v>
      </c>
      <c r="U11" s="7" t="s">
        <v>4</v>
      </c>
      <c r="V11" s="7" t="s">
        <v>4</v>
      </c>
      <c r="W11" s="7" t="s">
        <v>4</v>
      </c>
      <c r="X11" s="7" t="s">
        <v>4</v>
      </c>
      <c r="Y11" s="7" t="s">
        <v>4</v>
      </c>
      <c r="Z11" s="7" t="s">
        <v>4</v>
      </c>
      <c r="AA11" s="27">
        <f t="shared" si="1"/>
        <v>2</v>
      </c>
      <c r="AB11" s="5"/>
      <c r="AC11" s="5"/>
      <c r="AD11" s="16">
        <f t="shared" si="0"/>
        <v>0.2857142857142857</v>
      </c>
      <c r="AE11" s="8">
        <f>0/20</f>
        <v>0</v>
      </c>
      <c r="AF11" s="15">
        <v>0</v>
      </c>
      <c r="AG11" s="18">
        <f t="shared" si="2"/>
        <v>0.2857142857142857</v>
      </c>
      <c r="AH11" s="5"/>
      <c r="AI11" s="5"/>
      <c r="AJ11" s="5"/>
      <c r="AK11" s="5"/>
    </row>
    <row r="12" spans="1:37" x14ac:dyDescent="0.25">
      <c r="A12" s="3" t="s">
        <v>19</v>
      </c>
      <c r="B12" s="6" t="s">
        <v>3</v>
      </c>
      <c r="C12" s="6" t="s">
        <v>3</v>
      </c>
      <c r="D12" s="6" t="s">
        <v>3</v>
      </c>
      <c r="E12" s="6" t="s">
        <v>3</v>
      </c>
      <c r="F12" s="6" t="s">
        <v>3</v>
      </c>
      <c r="G12" s="6" t="s">
        <v>3</v>
      </c>
      <c r="H12" s="6" t="s">
        <v>3</v>
      </c>
      <c r="I12" s="7" t="s">
        <v>3</v>
      </c>
      <c r="J12" s="6" t="s">
        <v>3</v>
      </c>
      <c r="K12" s="6" t="s">
        <v>3</v>
      </c>
      <c r="L12" s="6" t="s">
        <v>3</v>
      </c>
      <c r="M12" s="6" t="s">
        <v>3</v>
      </c>
      <c r="N12" s="7" t="s">
        <v>3</v>
      </c>
      <c r="O12" s="8" t="s">
        <v>3</v>
      </c>
      <c r="P12" s="7" t="s">
        <v>4</v>
      </c>
      <c r="Q12" s="7" t="s">
        <v>4</v>
      </c>
      <c r="R12" s="7" t="s">
        <v>3</v>
      </c>
      <c r="S12" s="7" t="s">
        <v>4</v>
      </c>
      <c r="T12" s="7" t="s">
        <v>3</v>
      </c>
      <c r="U12" s="7" t="s">
        <v>4</v>
      </c>
      <c r="V12" s="7" t="s">
        <v>4</v>
      </c>
      <c r="W12" s="7" t="s">
        <v>4</v>
      </c>
      <c r="X12" s="7" t="s">
        <v>4</v>
      </c>
      <c r="Y12" s="7" t="s">
        <v>4</v>
      </c>
      <c r="Z12" s="7" t="s">
        <v>4</v>
      </c>
      <c r="AA12" s="25">
        <f t="shared" si="1"/>
        <v>16</v>
      </c>
      <c r="AB12" s="5"/>
      <c r="AC12" s="5"/>
      <c r="AD12" s="16">
        <f t="shared" si="0"/>
        <v>1</v>
      </c>
      <c r="AE12" s="15">
        <f>14/20</f>
        <v>0.7</v>
      </c>
      <c r="AF12" s="15">
        <v>1</v>
      </c>
      <c r="AG12" s="18">
        <f t="shared" si="2"/>
        <v>2.7</v>
      </c>
      <c r="AH12" s="5"/>
      <c r="AI12" s="5"/>
      <c r="AJ12" s="5"/>
      <c r="AK12" s="5"/>
    </row>
    <row r="13" spans="1:37" x14ac:dyDescent="0.25">
      <c r="A13" s="3" t="s">
        <v>20</v>
      </c>
      <c r="B13" s="6" t="s">
        <v>3</v>
      </c>
      <c r="C13" s="6" t="s">
        <v>3</v>
      </c>
      <c r="D13" s="6" t="s">
        <v>3</v>
      </c>
      <c r="E13" s="6" t="s">
        <v>3</v>
      </c>
      <c r="F13" s="6" t="s">
        <v>3</v>
      </c>
      <c r="G13" s="6" t="s">
        <v>3</v>
      </c>
      <c r="H13" s="6" t="s">
        <v>3</v>
      </c>
      <c r="I13" s="7" t="s">
        <v>3</v>
      </c>
      <c r="J13" s="7" t="s">
        <v>3</v>
      </c>
      <c r="K13" s="7" t="s">
        <v>3</v>
      </c>
      <c r="L13" s="7" t="s">
        <v>3</v>
      </c>
      <c r="M13" s="7" t="s">
        <v>3</v>
      </c>
      <c r="N13" s="7" t="s">
        <v>3</v>
      </c>
      <c r="O13" s="8" t="s">
        <v>3</v>
      </c>
      <c r="P13" s="7" t="s">
        <v>3</v>
      </c>
      <c r="Q13" s="7" t="s">
        <v>4</v>
      </c>
      <c r="R13" s="7" t="s">
        <v>3</v>
      </c>
      <c r="S13" s="7" t="s">
        <v>3</v>
      </c>
      <c r="T13" s="7" t="s">
        <v>4</v>
      </c>
      <c r="U13" s="7" t="s">
        <v>4</v>
      </c>
      <c r="V13" s="7" t="s">
        <v>3</v>
      </c>
      <c r="W13" s="7" t="s">
        <v>4</v>
      </c>
      <c r="X13" s="7" t="s">
        <v>3</v>
      </c>
      <c r="Y13" s="7" t="s">
        <v>3</v>
      </c>
      <c r="Z13" s="7" t="s">
        <v>4</v>
      </c>
      <c r="AA13" s="25">
        <f t="shared" si="1"/>
        <v>20</v>
      </c>
      <c r="AB13" s="5"/>
      <c r="AC13" s="5"/>
      <c r="AD13" s="16">
        <f t="shared" si="0"/>
        <v>1</v>
      </c>
      <c r="AE13" s="8">
        <f>13/20</f>
        <v>0.65</v>
      </c>
      <c r="AF13" s="15">
        <v>1</v>
      </c>
      <c r="AG13" s="18">
        <f t="shared" si="2"/>
        <v>2.65</v>
      </c>
      <c r="AH13" s="5"/>
      <c r="AI13" s="5"/>
      <c r="AJ13" s="5"/>
      <c r="AK13" s="5"/>
    </row>
    <row r="14" spans="1:37" ht="15.75" thickBot="1" x14ac:dyDescent="0.3">
      <c r="A14" s="3" t="s">
        <v>21</v>
      </c>
      <c r="B14" s="6" t="s">
        <v>3</v>
      </c>
      <c r="C14" s="6" t="s">
        <v>3</v>
      </c>
      <c r="D14" s="6" t="s">
        <v>3</v>
      </c>
      <c r="E14" s="6" t="s">
        <v>3</v>
      </c>
      <c r="F14" s="6" t="s">
        <v>3</v>
      </c>
      <c r="G14" s="6" t="s">
        <v>3</v>
      </c>
      <c r="H14" s="6" t="s">
        <v>3</v>
      </c>
      <c r="I14" s="6" t="s">
        <v>3</v>
      </c>
      <c r="J14" s="6" t="s">
        <v>3</v>
      </c>
      <c r="K14" s="6" t="s">
        <v>3</v>
      </c>
      <c r="L14" s="6" t="s">
        <v>3</v>
      </c>
      <c r="M14" s="6" t="s">
        <v>3</v>
      </c>
      <c r="N14" s="6" t="s">
        <v>3</v>
      </c>
      <c r="O14" s="8" t="s">
        <v>4</v>
      </c>
      <c r="P14" s="7" t="s">
        <v>4</v>
      </c>
      <c r="Q14" s="7" t="s">
        <v>4</v>
      </c>
      <c r="R14" s="7" t="s">
        <v>3</v>
      </c>
      <c r="S14" s="7" t="s">
        <v>4</v>
      </c>
      <c r="T14" s="7" t="s">
        <v>4</v>
      </c>
      <c r="U14" s="7" t="s">
        <v>4</v>
      </c>
      <c r="V14" s="7" t="s">
        <v>4</v>
      </c>
      <c r="W14" s="7" t="s">
        <v>4</v>
      </c>
      <c r="X14" s="7" t="s">
        <v>4</v>
      </c>
      <c r="Y14" s="7" t="s">
        <v>4</v>
      </c>
      <c r="Z14" s="7" t="s">
        <v>4</v>
      </c>
      <c r="AA14" s="25">
        <f t="shared" si="1"/>
        <v>14</v>
      </c>
      <c r="AB14" s="5"/>
      <c r="AC14" s="5"/>
      <c r="AD14" s="19">
        <f t="shared" si="0"/>
        <v>1</v>
      </c>
      <c r="AE14" s="20">
        <f>10/20</f>
        <v>0.5</v>
      </c>
      <c r="AF14" s="20">
        <v>1</v>
      </c>
      <c r="AG14" s="21">
        <f t="shared" si="2"/>
        <v>2.5</v>
      </c>
      <c r="AH14" s="5"/>
      <c r="AI14" s="5"/>
      <c r="AJ14" s="5"/>
      <c r="AK14" s="5"/>
    </row>
    <row r="15" spans="1:37" x14ac:dyDescent="0.25">
      <c r="A15" s="3"/>
      <c r="B15" s="6"/>
      <c r="C15" s="6"/>
      <c r="D15" s="7"/>
      <c r="E15" s="6"/>
      <c r="F15" s="6"/>
      <c r="G15" s="6"/>
      <c r="H15" s="6"/>
      <c r="I15" s="7"/>
      <c r="J15" s="7"/>
      <c r="K15" s="7"/>
      <c r="L15" s="7"/>
      <c r="M15" s="7"/>
      <c r="N15" s="7"/>
      <c r="O15" s="8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25">
      <c r="A16" s="4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33" ht="60" x14ac:dyDescent="0.25">
      <c r="AD17" s="22" t="s">
        <v>27</v>
      </c>
      <c r="AE17" s="22" t="s">
        <v>28</v>
      </c>
      <c r="AF17" s="22" t="s">
        <v>29</v>
      </c>
      <c r="AG17" s="22" t="s">
        <v>30</v>
      </c>
    </row>
    <row r="18" spans="1:33" x14ac:dyDescent="0.25">
      <c r="B18">
        <f>COUNTIF(B5:B14,"б")</f>
        <v>10</v>
      </c>
      <c r="C18">
        <f t="shared" ref="C18:Z18" si="3">COUNTIF(C5:C14,"б")</f>
        <v>9</v>
      </c>
      <c r="D18">
        <f t="shared" si="3"/>
        <v>7</v>
      </c>
      <c r="E18">
        <f t="shared" si="3"/>
        <v>7</v>
      </c>
      <c r="F18">
        <f t="shared" si="3"/>
        <v>7</v>
      </c>
      <c r="G18">
        <f t="shared" si="3"/>
        <v>7</v>
      </c>
      <c r="H18">
        <f t="shared" si="3"/>
        <v>8</v>
      </c>
      <c r="I18">
        <f t="shared" si="3"/>
        <v>8</v>
      </c>
      <c r="J18">
        <f t="shared" si="3"/>
        <v>7</v>
      </c>
      <c r="K18">
        <f t="shared" si="3"/>
        <v>8</v>
      </c>
      <c r="L18">
        <f t="shared" si="3"/>
        <v>8</v>
      </c>
      <c r="M18">
        <f t="shared" si="3"/>
        <v>6</v>
      </c>
      <c r="N18">
        <f t="shared" si="3"/>
        <v>8</v>
      </c>
      <c r="O18">
        <f t="shared" si="3"/>
        <v>6</v>
      </c>
      <c r="P18">
        <f t="shared" si="3"/>
        <v>2</v>
      </c>
      <c r="Q18">
        <f t="shared" si="3"/>
        <v>0</v>
      </c>
      <c r="R18">
        <f t="shared" si="3"/>
        <v>7</v>
      </c>
      <c r="S18">
        <f t="shared" si="3"/>
        <v>1</v>
      </c>
      <c r="T18">
        <f t="shared" si="3"/>
        <v>4</v>
      </c>
      <c r="U18">
        <f t="shared" si="3"/>
        <v>1</v>
      </c>
      <c r="V18">
        <f t="shared" si="3"/>
        <v>1</v>
      </c>
      <c r="W18">
        <f t="shared" si="3"/>
        <v>0</v>
      </c>
      <c r="X18">
        <f t="shared" si="3"/>
        <v>1</v>
      </c>
      <c r="Y18">
        <f t="shared" si="3"/>
        <v>2</v>
      </c>
      <c r="Z18">
        <f t="shared" si="3"/>
        <v>0</v>
      </c>
      <c r="AD18">
        <f>COUNTIF(B18:H18,"&gt;0")</f>
        <v>7</v>
      </c>
    </row>
    <row r="20" spans="1:33" ht="45" x14ac:dyDescent="0.25">
      <c r="A20" s="14" t="s">
        <v>12</v>
      </c>
      <c r="N20" s="23" t="s">
        <v>36</v>
      </c>
    </row>
    <row r="21" spans="1:33" x14ac:dyDescent="0.25">
      <c r="A21" t="s">
        <v>11</v>
      </c>
    </row>
    <row r="22" spans="1:33" x14ac:dyDescent="0.25">
      <c r="A22" s="14" t="s">
        <v>10</v>
      </c>
    </row>
  </sheetData>
  <mergeCells count="3">
    <mergeCell ref="A1:A3"/>
    <mergeCell ref="B1:AA3"/>
    <mergeCell ref="AD4:AG4"/>
  </mergeCells>
  <hyperlinks>
    <hyperlink ref="A22" r:id="rId1"/>
    <hyperlink ref="A20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Посещение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Старовойтов</dc:creator>
  <cp:lastModifiedBy>Антон Сафронов</cp:lastModifiedBy>
  <dcterms:created xsi:type="dcterms:W3CDTF">2019-09-03T16:43:48Z</dcterms:created>
  <dcterms:modified xsi:type="dcterms:W3CDTF">2024-04-26T23:43:47Z</dcterms:modified>
</cp:coreProperties>
</file>