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tshi67_gatech_edu/Documents/Research/Diyi Yang/projects/GPT_Dialect/Code/runs/03 EMNLP SAE-AAVE Pairs/"/>
    </mc:Choice>
  </mc:AlternateContent>
  <xr:revisionPtr revIDLastSave="224" documentId="11_F25DC773A252ABDACC10483CF1D969885ADE58E9" xr6:coauthVersionLast="47" xr6:coauthVersionMax="47" xr10:uidLastSave="{14937B96-5B78-408D-89D1-3E522DB21BFC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5" i="1"/>
  <c r="R6" i="1"/>
  <c r="R7" i="1"/>
  <c r="R4" i="1"/>
  <c r="S4" i="1"/>
  <c r="S5" i="1"/>
  <c r="S6" i="1"/>
  <c r="S7" i="1"/>
  <c r="S8" i="1"/>
  <c r="R3" i="1"/>
  <c r="S3" i="1"/>
  <c r="Q4" i="1"/>
  <c r="Q5" i="1"/>
  <c r="Q6" i="1"/>
  <c r="Q7" i="1"/>
  <c r="Q8" i="1"/>
  <c r="Q3" i="1"/>
  <c r="K4" i="1"/>
  <c r="K5" i="1"/>
  <c r="K6" i="1"/>
  <c r="L6" i="1" s="1"/>
  <c r="K7" i="1"/>
  <c r="L7" i="1" s="1"/>
  <c r="K8" i="1"/>
  <c r="L8" i="1" s="1"/>
  <c r="K3" i="1"/>
  <c r="L3" i="1" s="1"/>
  <c r="J4" i="1"/>
  <c r="L4" i="1" s="1"/>
  <c r="J5" i="1"/>
  <c r="L5" i="1" s="1"/>
  <c r="J6" i="1"/>
  <c r="J7" i="1"/>
  <c r="J8" i="1"/>
  <c r="J3" i="1"/>
  <c r="D4" i="1"/>
  <c r="E4" i="1" s="1"/>
  <c r="D5" i="1"/>
  <c r="E5" i="1" s="1"/>
  <c r="D6" i="1"/>
  <c r="E6" i="1" s="1"/>
  <c r="D7" i="1"/>
  <c r="E7" i="1" s="1"/>
  <c r="D8" i="1"/>
  <c r="E8" i="1" s="1"/>
  <c r="D3" i="1"/>
  <c r="E3" i="1" s="1"/>
</calcChain>
</file>

<file path=xl/sharedStrings.xml><?xml version="1.0" encoding="utf-8"?>
<sst xmlns="http://schemas.openxmlformats.org/spreadsheetml/2006/main" count="25" uniqueCount="15">
  <si>
    <t>BERT</t>
  </si>
  <si>
    <t>VADER</t>
  </si>
  <si>
    <t>TextBlob</t>
  </si>
  <si>
    <t>aave first segment</t>
  </si>
  <si>
    <t>aave second segment</t>
  </si>
  <si>
    <t>aave gen</t>
  </si>
  <si>
    <t>sae first segment</t>
  </si>
  <si>
    <t>sae second segment</t>
  </si>
  <si>
    <t>sae generation</t>
  </si>
  <si>
    <t>negative</t>
  </si>
  <si>
    <t>positive</t>
  </si>
  <si>
    <t>negative%</t>
  </si>
  <si>
    <t>positive%</t>
  </si>
  <si>
    <t>neutral</t>
  </si>
  <si>
    <t>neutral%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</si>
</sst>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zoomScale="145" zoomScaleNormal="145" workbookViewId="0">
      <pane xSplit="1" topLeftCell="B1" activePane="topRight" state="frozen"/>
      <selection pane="topRight" activeCell="N2" sqref="N2:S2"/>
    </sheetView>
  </sheetViews>
  <sheetFormatPr defaultRowHeight="14.5"/>
  <cols>
    <col min="1" max="1" width="20.08984375" style="2" customWidth="1"/>
    <col min="2" max="7" width="8.6328125" style="2" customWidth="1"/>
    <col min="8" max="9" width="8.7265625" style="2"/>
    <col min="10" max="12" width="9.36328125" style="2" bestFit="1" customWidth="1"/>
    <col min="13" max="16" width="8.7265625" style="2"/>
    <col min="17" max="19" width="9.36328125" style="2" bestFit="1" customWidth="1"/>
    <col min="20" max="16384" width="8.7265625" style="2"/>
  </cols>
  <sheetData>
    <row r="1" spans="1:19">
      <c r="B1" s="2" t="s">
        <v>0</v>
      </c>
      <c r="G1" s="2" t="s">
        <v>1</v>
      </c>
      <c r="N1" s="2" t="s">
        <v>2</v>
      </c>
    </row>
    <row r="2" spans="1:19">
      <c r="B2" s="2" t="s">
        <v>9</v>
      </c>
      <c r="C2" s="2" t="s">
        <v>10</v>
      </c>
      <c r="D2" s="2" t="s">
        <v>11</v>
      </c>
      <c r="E2" s="2" t="s">
        <v>12</v>
      </c>
      <c r="G2" s="2" t="s">
        <v>9</v>
      </c>
      <c r="H2" s="2" t="s">
        <v>13</v>
      </c>
      <c r="I2" s="2" t="s">
        <v>10</v>
      </c>
      <c r="J2" s="2" t="s">
        <v>11</v>
      </c>
      <c r="K2" s="2" t="s">
        <v>14</v>
      </c>
      <c r="L2" s="2" t="s">
        <v>12</v>
      </c>
      <c r="N2" s="5" t="s">
        <v>9</v>
      </c>
      <c r="O2" s="5" t="s">
        <v>13</v>
      </c>
      <c r="P2" s="5" t="s">
        <v>10</v>
      </c>
      <c r="Q2" s="5" t="s">
        <v>11</v>
      </c>
      <c r="R2" s="5" t="s">
        <v>14</v>
      </c>
      <c r="S2" s="5" t="s">
        <v>12</v>
      </c>
    </row>
    <row r="3" spans="1:19">
      <c r="A3" s="1" t="s">
        <v>3</v>
      </c>
      <c r="B3" s="3">
        <v>1431</v>
      </c>
      <c r="C3" s="3">
        <v>588</v>
      </c>
      <c r="D3" s="4">
        <f>B3/(B3+C3)</f>
        <v>0.70876671619613674</v>
      </c>
      <c r="E3" s="4">
        <f>1-D3</f>
        <v>0.29123328380386326</v>
      </c>
      <c r="G3" s="3">
        <v>698</v>
      </c>
      <c r="H3" s="3">
        <v>552</v>
      </c>
      <c r="I3" s="3">
        <v>769</v>
      </c>
      <c r="J3" s="4">
        <f>G3/(G3+H3+I3)</f>
        <v>0.34571570084200098</v>
      </c>
      <c r="K3" s="4">
        <f>G3/(G3+H3+I3)</f>
        <v>0.34571570084200098</v>
      </c>
      <c r="L3" s="4">
        <f>1-(J3+K3)</f>
        <v>0.30856859831599803</v>
      </c>
      <c r="N3" s="3">
        <v>538</v>
      </c>
      <c r="O3" s="3">
        <v>761</v>
      </c>
      <c r="P3" s="3">
        <v>720</v>
      </c>
      <c r="Q3" s="4">
        <f>N3/(SUM($N3:$P3))</f>
        <v>0.26646854878652798</v>
      </c>
      <c r="R3" s="4">
        <f>O3/(SUM($N3:$P3))</f>
        <v>0.37691926696384348</v>
      </c>
      <c r="S3" s="4">
        <f t="shared" ref="S3:S8" si="0">P3/(SUM($N3:$P3))</f>
        <v>0.35661218424962854</v>
      </c>
    </row>
    <row r="4" spans="1:19">
      <c r="A4" s="1" t="s">
        <v>4</v>
      </c>
      <c r="B4" s="3">
        <v>1166</v>
      </c>
      <c r="C4" s="3">
        <v>853</v>
      </c>
      <c r="D4" s="4">
        <f t="shared" ref="D4:D8" si="1">B4/(B4+C4)</f>
        <v>0.57751362060425948</v>
      </c>
      <c r="E4" s="4">
        <f t="shared" ref="E4:E8" si="2">1-D4</f>
        <v>0.42248637939574052</v>
      </c>
      <c r="G4" s="3">
        <v>465</v>
      </c>
      <c r="H4" s="3">
        <v>1029</v>
      </c>
      <c r="I4" s="3">
        <v>525</v>
      </c>
      <c r="J4" s="4">
        <f t="shared" ref="J4:J8" si="3">G4/(G4+H4+I4)</f>
        <v>0.23031203566121841</v>
      </c>
      <c r="K4" s="4">
        <f t="shared" ref="K4:K8" si="4">G4/(G4+H4+I4)</f>
        <v>0.23031203566121841</v>
      </c>
      <c r="L4" s="4">
        <f t="shared" ref="L4:L8" si="5">1-(J4+K4)</f>
        <v>0.53937592867756323</v>
      </c>
      <c r="N4" s="3">
        <v>325</v>
      </c>
      <c r="O4" s="3">
        <v>1213</v>
      </c>
      <c r="P4" s="3">
        <v>481</v>
      </c>
      <c r="Q4" s="4">
        <f t="shared" ref="Q4:Q8" si="6">N4/(SUM($N4:$P4))</f>
        <v>0.16097077761267956</v>
      </c>
      <c r="R4" s="4">
        <f>O4/(SUM($N4:$P4))</f>
        <v>0.60079247152055471</v>
      </c>
      <c r="S4" s="4">
        <f>P4/(SUM($N4:$P4))</f>
        <v>0.23823675086676571</v>
      </c>
    </row>
    <row r="5" spans="1:19">
      <c r="A5" s="1" t="s">
        <v>5</v>
      </c>
      <c r="B5" s="3">
        <v>1158</v>
      </c>
      <c r="C5" s="3">
        <v>861</v>
      </c>
      <c r="D5" s="4">
        <f t="shared" si="1"/>
        <v>0.57355126300148584</v>
      </c>
      <c r="E5" s="4">
        <f t="shared" si="2"/>
        <v>0.42644873699851416</v>
      </c>
      <c r="G5" s="3">
        <v>188</v>
      </c>
      <c r="H5" s="3">
        <v>1534</v>
      </c>
      <c r="I5" s="3">
        <v>297</v>
      </c>
      <c r="J5" s="4">
        <f t="shared" si="3"/>
        <v>9.3115403665180785E-2</v>
      </c>
      <c r="K5" s="4">
        <f t="shared" si="4"/>
        <v>9.3115403665180785E-2</v>
      </c>
      <c r="L5" s="4">
        <f t="shared" si="5"/>
        <v>0.81376919266963843</v>
      </c>
      <c r="N5" s="3">
        <v>146</v>
      </c>
      <c r="O5" s="3">
        <v>1583</v>
      </c>
      <c r="P5" s="3">
        <v>290</v>
      </c>
      <c r="Q5" s="4">
        <f t="shared" si="6"/>
        <v>7.2313026250619125E-2</v>
      </c>
      <c r="R5" s="4">
        <f>O5/(SUM($N5:$P5))</f>
        <v>0.78405151064883605</v>
      </c>
      <c r="S5" s="4">
        <f t="shared" si="0"/>
        <v>0.14363546310054481</v>
      </c>
    </row>
    <row r="6" spans="1:19">
      <c r="A6" s="1" t="s">
        <v>6</v>
      </c>
      <c r="B6" s="3">
        <v>1258</v>
      </c>
      <c r="C6" s="3">
        <v>761</v>
      </c>
      <c r="D6" s="4">
        <f t="shared" si="1"/>
        <v>0.62308073303615652</v>
      </c>
      <c r="E6" s="4">
        <f t="shared" si="2"/>
        <v>0.37691926696384348</v>
      </c>
      <c r="G6" s="3">
        <v>625</v>
      </c>
      <c r="H6" s="3">
        <v>535</v>
      </c>
      <c r="I6" s="3">
        <v>859</v>
      </c>
      <c r="J6" s="4">
        <f t="shared" si="3"/>
        <v>0.30955918771669144</v>
      </c>
      <c r="K6" s="4">
        <f t="shared" si="4"/>
        <v>0.30955918771669144</v>
      </c>
      <c r="L6" s="4">
        <f t="shared" si="5"/>
        <v>0.38088162456661712</v>
      </c>
      <c r="N6" s="3">
        <v>533</v>
      </c>
      <c r="O6" s="3">
        <v>704</v>
      </c>
      <c r="P6" s="3">
        <v>782</v>
      </c>
      <c r="Q6" s="4">
        <f t="shared" si="6"/>
        <v>0.26399207528479446</v>
      </c>
      <c r="R6" s="4">
        <f>O6/(SUM($N6:$P6))</f>
        <v>0.34868746904408121</v>
      </c>
      <c r="S6" s="4">
        <f t="shared" si="0"/>
        <v>0.38732045567112433</v>
      </c>
    </row>
    <row r="7" spans="1:19">
      <c r="A7" s="1" t="s">
        <v>7</v>
      </c>
      <c r="B7" s="3">
        <v>1005</v>
      </c>
      <c r="C7" s="3">
        <v>1014</v>
      </c>
      <c r="D7" s="4">
        <f t="shared" si="1"/>
        <v>0.49777117384843983</v>
      </c>
      <c r="E7" s="4">
        <f t="shared" si="2"/>
        <v>0.50222882615156017</v>
      </c>
      <c r="G7" s="3">
        <v>450</v>
      </c>
      <c r="H7" s="3">
        <v>1006</v>
      </c>
      <c r="I7" s="3">
        <v>563</v>
      </c>
      <c r="J7" s="4">
        <f t="shared" si="3"/>
        <v>0.22288261515601784</v>
      </c>
      <c r="K7" s="4">
        <f t="shared" si="4"/>
        <v>0.22288261515601784</v>
      </c>
      <c r="L7" s="4">
        <f t="shared" si="5"/>
        <v>0.55423476968796437</v>
      </c>
      <c r="N7" s="3">
        <v>368</v>
      </c>
      <c r="O7" s="3">
        <v>1221</v>
      </c>
      <c r="P7" s="3">
        <v>430</v>
      </c>
      <c r="Q7" s="4">
        <f t="shared" si="6"/>
        <v>0.18226844972758791</v>
      </c>
      <c r="R7" s="4">
        <f>O7/(SUM($N7:$P7))</f>
        <v>0.60475482912332834</v>
      </c>
      <c r="S7" s="4">
        <f t="shared" si="0"/>
        <v>0.2129767211490837</v>
      </c>
    </row>
    <row r="8" spans="1:19">
      <c r="A8" s="1" t="s">
        <v>8</v>
      </c>
      <c r="B8" s="3">
        <v>1151</v>
      </c>
      <c r="C8" s="3">
        <v>868</v>
      </c>
      <c r="D8" s="4">
        <f t="shared" si="1"/>
        <v>0.57008420009905891</v>
      </c>
      <c r="E8" s="4">
        <f t="shared" si="2"/>
        <v>0.42991579990094109</v>
      </c>
      <c r="G8" s="3">
        <v>180</v>
      </c>
      <c r="H8" s="3">
        <v>1541</v>
      </c>
      <c r="I8" s="3">
        <v>298</v>
      </c>
      <c r="J8" s="4">
        <f t="shared" si="3"/>
        <v>8.9153046062407135E-2</v>
      </c>
      <c r="K8" s="4">
        <f t="shared" si="4"/>
        <v>8.9153046062407135E-2</v>
      </c>
      <c r="L8" s="4">
        <f t="shared" si="5"/>
        <v>0.8216939078751857</v>
      </c>
      <c r="N8" s="3">
        <v>163</v>
      </c>
      <c r="O8" s="3">
        <v>1551</v>
      </c>
      <c r="P8" s="3">
        <v>305</v>
      </c>
      <c r="Q8" s="4">
        <f t="shared" si="6"/>
        <v>8.073303615651313E-2</v>
      </c>
      <c r="R8" s="4">
        <f>O8/(SUM($N8:$P8))</f>
        <v>0.7682020802377415</v>
      </c>
      <c r="S8" s="4">
        <f t="shared" si="0"/>
        <v>0.15106488360574541</v>
      </c>
    </row>
    <row r="9" spans="1:19">
      <c r="B9" s="6"/>
      <c r="C9" s="6"/>
      <c r="D9" s="6"/>
      <c r="E9" s="6"/>
      <c r="F9" s="6"/>
      <c r="G9" s="6"/>
    </row>
    <row r="10" spans="1:19">
      <c r="B10" s="4"/>
      <c r="C10" s="4"/>
      <c r="D10" s="4"/>
      <c r="E10" s="4"/>
      <c r="J10" s="4"/>
      <c r="K10" s="4"/>
      <c r="L10" s="4"/>
    </row>
    <row r="11" spans="1:19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9">
      <c r="A12" s="1"/>
      <c r="B12" s="4"/>
      <c r="C12" s="4"/>
      <c r="D12" s="4"/>
      <c r="E12" s="4"/>
      <c r="F12" s="4"/>
      <c r="G12" s="4"/>
    </row>
    <row r="13" spans="1:19">
      <c r="A13" s="1"/>
      <c r="B13" s="4"/>
      <c r="C13" s="4"/>
      <c r="D13" s="4"/>
      <c r="E13" s="4"/>
      <c r="F13" s="4"/>
      <c r="G13" s="4"/>
    </row>
    <row r="14" spans="1:19">
      <c r="A14" s="1"/>
      <c r="B14" s="4"/>
      <c r="C14" s="4"/>
      <c r="D14" s="4"/>
      <c r="E14" s="4"/>
      <c r="F14" s="4"/>
      <c r="G14" s="4"/>
    </row>
    <row r="15" spans="1:19">
      <c r="A15" s="1"/>
      <c r="B15" s="4"/>
      <c r="C15" s="4"/>
      <c r="D15" s="4"/>
      <c r="E15" s="4"/>
      <c r="F15" s="4"/>
      <c r="G15" s="4"/>
    </row>
    <row r="16" spans="1:19">
      <c r="A16" s="1"/>
      <c r="B16" s="4"/>
      <c r="C16" s="4"/>
      <c r="D16" s="4"/>
      <c r="E16" s="4"/>
      <c r="F16" s="4"/>
      <c r="G16" s="4"/>
    </row>
  </sheetData>
  <mergeCells count="2">
    <mergeCell ref="B9:D9"/>
    <mergeCell ref="E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STW</dc:creator>
  <cp:lastModifiedBy>Maksim STW</cp:lastModifiedBy>
  <dcterms:created xsi:type="dcterms:W3CDTF">2015-06-05T18:17:20Z</dcterms:created>
  <dcterms:modified xsi:type="dcterms:W3CDTF">2021-09-17T15:04:32Z</dcterms:modified>
</cp:coreProperties>
</file>