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consulting\DIAP_DEV\workspace_head\diapason\server\src\packages\accounting\searchModel\stdAccountingJournalXls\fr_FR\"/>
    </mc:Choice>
  </mc:AlternateContent>
  <bookViews>
    <workbookView xWindow="0" yWindow="0" windowWidth="28800" windowHeight="10335"/>
  </bookViews>
  <sheets>
    <sheet name="Accounting Journal" sheetId="2" r:id="rId1"/>
    <sheet name="data" sheetId="3" state="hidden" r:id="rId2"/>
    <sheet name="parameters" sheetId="4" state="hidden" r:id="rId3"/>
  </sheets>
  <definedNames>
    <definedName name="CashMovement">#REF!</definedName>
    <definedName name="CashMovement_data">#REF!</definedName>
    <definedName name="CashMovement_head">#REF!</definedName>
    <definedName name="data">data!$A$1:$AO$3</definedName>
    <definedName name="data_data">data!$A$2:$AO$3</definedName>
    <definedName name="data_head">data!$A$1:$AO$1</definedName>
    <definedName name="Event">#REF!</definedName>
    <definedName name="Event_data">#REF!</definedName>
    <definedName name="Event_head">#REF!</definedName>
    <definedName name="launchParams">parameters!$C$1:$D$4</definedName>
    <definedName name="launchParams_data">parameters!$C$2:$D$4</definedName>
    <definedName name="launchParams_head">parameters!$C$1:$D$1</definedName>
    <definedName name="parameters">parameters!$A$1:$B$3</definedName>
    <definedName name="parameters_data">parameters!$A$2:$B$3</definedName>
    <definedName name="parameters_head">parameters!$A$1:$B$1</definedName>
    <definedName name="_xlnm.Print_Area" localSheetId="0">'Accounting Journal'!$B:$R</definedName>
  </definedNames>
  <calcPr calcId="152511"/>
  <pivotCaches>
    <pivotCache cacheId="20" r:id="rId4"/>
  </pivotCaches>
</workbook>
</file>

<file path=xl/calcChain.xml><?xml version="1.0" encoding="utf-8"?>
<calcChain xmlns="http://schemas.openxmlformats.org/spreadsheetml/2006/main">
  <c r="M11" i="2" l="1"/>
  <c r="K11" i="2"/>
  <c r="I11" i="2"/>
  <c r="G11" i="2"/>
  <c r="E11" i="2"/>
  <c r="C11" i="2"/>
  <c r="M10" i="2"/>
  <c r="K10" i="2"/>
  <c r="I10" i="2"/>
  <c r="G10" i="2"/>
  <c r="E10" i="2"/>
  <c r="C10" i="2"/>
  <c r="M9" i="2"/>
  <c r="K9" i="2"/>
  <c r="I9" i="2"/>
  <c r="G9" i="2"/>
  <c r="E9" i="2"/>
  <c r="C9" i="2"/>
  <c r="M8" i="2"/>
  <c r="K8" i="2"/>
  <c r="I8" i="2"/>
  <c r="G8" i="2"/>
  <c r="E8" i="2"/>
  <c r="C8" i="2"/>
  <c r="M7" i="2"/>
  <c r="K7" i="2"/>
  <c r="I7" i="2"/>
  <c r="G7" i="2"/>
  <c r="E7" i="2"/>
  <c r="C7" i="2"/>
  <c r="P6" i="2"/>
  <c r="N6" i="2"/>
  <c r="M6" i="2"/>
  <c r="K6" i="2"/>
  <c r="I6" i="2"/>
  <c r="G6" i="2"/>
  <c r="E6" i="2"/>
  <c r="C6" i="2"/>
  <c r="P5" i="2"/>
  <c r="N5" i="2"/>
  <c r="M5" i="2"/>
  <c r="K5" i="2"/>
  <c r="I5" i="2"/>
  <c r="G5" i="2"/>
  <c r="E5" i="2"/>
  <c r="C5" i="2"/>
  <c r="Q3" i="2"/>
  <c r="Q2" i="2"/>
</calcChain>
</file>

<file path=xl/sharedStrings.xml><?xml version="1.0" encoding="utf-8"?>
<sst xmlns="http://schemas.openxmlformats.org/spreadsheetml/2006/main" count="99" uniqueCount="76">
  <si>
    <t>accountingAccount</t>
  </si>
  <si>
    <t>accountingDate</t>
  </si>
  <si>
    <t>accountingEntryId</t>
  </si>
  <si>
    <t>accountingNorm</t>
  </si>
  <si>
    <t>ae_lastUser</t>
  </si>
  <si>
    <t>amLastUser</t>
  </si>
  <si>
    <t>am_id</t>
  </si>
  <si>
    <t>am_lastUpdate</t>
  </si>
  <si>
    <t>amount</t>
  </si>
  <si>
    <t>amountOri</t>
  </si>
  <si>
    <t>amountOther</t>
  </si>
  <si>
    <t>applicativeStatus</t>
  </si>
  <si>
    <t>cpty</t>
  </si>
  <si>
    <t>creditAmount</t>
  </si>
  <si>
    <t>creditAmountOri</t>
  </si>
  <si>
    <t>creditAmountOther</t>
  </si>
  <si>
    <t>currency</t>
  </si>
  <si>
    <t>currencyOri</t>
  </si>
  <si>
    <t>currencyOther</t>
  </si>
  <si>
    <t>debitAmount</t>
  </si>
  <si>
    <t>debitAmountOri</t>
  </si>
  <si>
    <t>debitAmountOther</t>
  </si>
  <si>
    <t>description</t>
  </si>
  <si>
    <t>entity</t>
  </si>
  <si>
    <t>exportDate</t>
  </si>
  <si>
    <t>externalReference</t>
  </si>
  <si>
    <t>extraInfo</t>
  </si>
  <si>
    <t>extraInfoExample</t>
  </si>
  <si>
    <t>folder</t>
  </si>
  <si>
    <t>lastUpdate</t>
  </si>
  <si>
    <t>parentId</t>
  </si>
  <si>
    <t>parentType</t>
  </si>
  <si>
    <t>processDate</t>
  </si>
  <si>
    <t>processId</t>
  </si>
  <si>
    <t>rate</t>
  </si>
  <si>
    <t>rate_other</t>
  </si>
  <si>
    <t>reference</t>
  </si>
  <si>
    <t>sign</t>
  </si>
  <si>
    <t>signChar</t>
  </si>
  <si>
    <t>tradeId</t>
  </si>
  <si>
    <t>valueDate</t>
  </si>
  <si>
    <t xml:space="preserve"> </t>
  </si>
  <si>
    <t>ADMIN</t>
  </si>
  <si>
    <t>paramName</t>
  </si>
  <si>
    <t>paramValue</t>
  </si>
  <si>
    <t>launchUser</t>
  </si>
  <si>
    <t>launchDate</t>
  </si>
  <si>
    <t>launchUserName</t>
  </si>
  <si>
    <t>Administrator</t>
  </si>
  <si>
    <t>Norme Comptable</t>
  </si>
  <si>
    <t>Entité</t>
  </si>
  <si>
    <t>Numéro Pièce</t>
  </si>
  <si>
    <t>Date comptable</t>
  </si>
  <si>
    <t>Compte comptable</t>
  </si>
  <si>
    <t>Portefeuille</t>
  </si>
  <si>
    <t>Devise</t>
  </si>
  <si>
    <t>Montant Debit</t>
  </si>
  <si>
    <t>Montant Credit</t>
  </si>
  <si>
    <t>Journal Comptable</t>
  </si>
  <si>
    <t>Devise Origne</t>
  </si>
  <si>
    <t>Date Valeur</t>
  </si>
  <si>
    <t>Contrepartie</t>
  </si>
  <si>
    <t>Cours</t>
  </si>
  <si>
    <t>Description</t>
  </si>
  <si>
    <t>Id mouvement comptable</t>
  </si>
  <si>
    <t>searchIds</t>
  </si>
  <si>
    <t>681,681,681,681</t>
  </si>
  <si>
    <t>Identifiant du traitement</t>
  </si>
  <si>
    <t>4141</t>
  </si>
  <si>
    <t>21/06/2019 10:13:44</t>
  </si>
  <si>
    <t>(vide)</t>
  </si>
  <si>
    <t>submitted</t>
  </si>
  <si>
    <t/>
  </si>
  <si>
    <t>EUR</t>
  </si>
  <si>
    <t>Débit Origine</t>
  </si>
  <si>
    <t>Crédit Origine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</si>
</sst>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.00#####"/>
    <numFmt numFmtId="165" formatCode="#,##0.00000"/>
  </numFmts>
  <fonts count="4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4"/>
      <color indexed="30"/>
      <name val="Arial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" fontId="0" fillId="0" borderId="0" xfId="0" applyNumberFormat="1"/>
    <xf numFmtId="165" fontId="0" fillId="0" borderId="0" xfId="0" applyNumberFormat="1"/>
    <xf numFmtId="0" fontId="2" fillId="0" borderId="0" xfId="1" applyFont="1" applyAlignment="1">
      <alignment horizontal="left" vertical="center"/>
    </xf>
    <xf numFmtId="0" fontId="0" fillId="0" borderId="0" xfId="0"/>
    <xf numFmtId="0" fontId="3" fillId="0" borderId="0" xfId="0" applyFont="1"/>
    <xf numFmtId="1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/>
  </cellXfs>
  <cellStyles count="2">
    <cellStyle name="Normal" xfId="0" builtinId="0"/>
    <cellStyle name="Normal 2" xfId="1"/>
  </cellStyles>
  <dxfs count="248">
    <dxf>
      <alignment wrapText="1" readingOrder="0"/>
    </dxf>
    <dxf>
      <alignment vertical="top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165" formatCode="#,##0.000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4" formatCode="#,##0.00"/>
    </dxf>
    <dxf>
      <numFmt numFmtId="4" formatCode="#,##0.00"/>
    </dxf>
    <dxf>
      <alignment wrapText="1" readingOrder="0"/>
    </dxf>
    <dxf>
      <alignment vertical="top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165" formatCode="#,##0.000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4" formatCode="#,##0.00"/>
    </dxf>
    <dxf>
      <numFmt numFmtId="4" formatCode="#,##0.00"/>
    </dxf>
    <dxf>
      <alignment wrapText="1" readingOrder="0"/>
    </dxf>
    <dxf>
      <alignment vertical="top" readingOrder="0"/>
    </dxf>
    <dxf>
      <alignment horizontal="center" readingOrder="0"/>
    </dxf>
    <dxf>
      <numFmt numFmtId="4" formatCode="#,##0.00"/>
    </dxf>
    <dxf>
      <numFmt numFmtId="4" formatCode="#,##0.00"/>
    </dxf>
    <dxf>
      <numFmt numFmtId="165" formatCode="#,##0.0000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5" formatCode="#,##0.00000"/>
    </dxf>
    <dxf>
      <numFmt numFmtId="4" formatCode="#,##0.00"/>
    </dxf>
    <dxf>
      <numFmt numFmtId="4" formatCode="#,##0.00"/>
    </dxf>
    <dxf>
      <alignment horizontal="center" readingOrder="0"/>
    </dxf>
    <dxf>
      <alignment vertical="top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104775</xdr:rowOff>
    </xdr:from>
    <xdr:to>
      <xdr:col>3</xdr:col>
      <xdr:colOff>259976</xdr:colOff>
      <xdr:row>3</xdr:row>
      <xdr:rowOff>9525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1850651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ko" refreshedDate="43677.429003935184" missingItemsLimit="0" createdVersion="5" refreshedVersion="5" minRefreshableVersion="3" recordCount="2">
  <cacheSource type="worksheet">
    <worksheetSource name="data"/>
  </cacheSource>
  <cacheFields count="41">
    <cacheField name="accountingAccount" numFmtId="0">
      <sharedItems containsNonDate="0" containsString="0" containsBlank="1" count="1">
        <m/>
      </sharedItems>
    </cacheField>
    <cacheField name="accountingDate" numFmtId="14">
      <sharedItems containsNonDate="0" containsString="0" containsBlank="1" count="1">
        <m/>
      </sharedItems>
    </cacheField>
    <cacheField name="accountingEntryId" numFmtId="3">
      <sharedItems containsNonDate="0" containsString="0" containsBlank="1" count="1">
        <m/>
      </sharedItems>
    </cacheField>
    <cacheField name="accountingNorm" numFmtId="0">
      <sharedItems containsNonDate="0" containsString="0" containsBlank="1" count="1">
        <m/>
      </sharedItems>
    </cacheField>
    <cacheField name="ae_lastUser" numFmtId="0">
      <sharedItems containsNonDate="0" containsString="0" containsBlank="1"/>
    </cacheField>
    <cacheField name="amLastUser" numFmtId="0">
      <sharedItems containsNonDate="0" containsString="0" containsBlank="1"/>
    </cacheField>
    <cacheField name="am_id" numFmtId="3">
      <sharedItems containsNonDate="0" containsString="0" containsBlank="1" count="1">
        <m/>
      </sharedItems>
    </cacheField>
    <cacheField name="am_lastUpdate" numFmtId="14">
      <sharedItems containsNonDate="0" containsString="0" containsBlank="1"/>
    </cacheField>
    <cacheField name="amount" numFmtId="164">
      <sharedItems containsSemiMixedTypes="0" containsString="0" containsNumber="1" containsInteger="1" minValue="0" maxValue="0"/>
    </cacheField>
    <cacheField name="amountOri" numFmtId="164">
      <sharedItems containsSemiMixedTypes="0" containsString="0" containsNumber="1" containsInteger="1" minValue="0" maxValue="0"/>
    </cacheField>
    <cacheField name="amountOther" numFmtId="0">
      <sharedItems containsSemiMixedTypes="0" containsString="0" containsNumber="1" containsInteger="1" minValue="0" maxValue="0"/>
    </cacheField>
    <cacheField name="applicativeStatus" numFmtId="0">
      <sharedItems/>
    </cacheField>
    <cacheField name="cpty" numFmtId="0">
      <sharedItems containsNonDate="0" containsString="0" containsBlank="1" count="1">
        <m/>
      </sharedItems>
    </cacheField>
    <cacheField name="creditAmount" numFmtId="164">
      <sharedItems containsSemiMixedTypes="0" containsString="0" containsNumber="1" containsInteger="1" minValue="0" maxValue="0"/>
    </cacheField>
    <cacheField name="creditAmountOri" numFmtId="164">
      <sharedItems containsSemiMixedTypes="0" containsString="0" containsNumber="1" containsInteger="1" minValue="0" maxValue="0" count="1">
        <n v="0"/>
      </sharedItems>
    </cacheField>
    <cacheField name="creditAmountOther" numFmtId="0">
      <sharedItems/>
    </cacheField>
    <cacheField name="currency" numFmtId="0">
      <sharedItems count="1">
        <s v="EUR"/>
      </sharedItems>
    </cacheField>
    <cacheField name="currencyOri" numFmtId="0">
      <sharedItems count="1">
        <s v="EUR"/>
      </sharedItems>
    </cacheField>
    <cacheField name="currencyOther" numFmtId="0">
      <sharedItems/>
    </cacheField>
    <cacheField name="debitAmount" numFmtId="164">
      <sharedItems containsSemiMixedTypes="0" containsString="0" containsNumber="1" containsInteger="1" minValue="0" maxValue="0"/>
    </cacheField>
    <cacheField name="debitAmountOri" numFmtId="164">
      <sharedItems containsSemiMixedTypes="0" containsString="0" containsNumber="1" containsInteger="1" minValue="0" maxValue="0" count="1">
        <n v="0"/>
      </sharedItems>
    </cacheField>
    <cacheField name="debitAmountOther" numFmtId="0">
      <sharedItems/>
    </cacheField>
    <cacheField name="description" numFmtId="0">
      <sharedItems containsNonDate="0" containsString="0" containsBlank="1" count="1">
        <m/>
      </sharedItems>
    </cacheField>
    <cacheField name="entity" numFmtId="0">
      <sharedItems containsNonDate="0" containsString="0" containsBlank="1" count="1">
        <m/>
      </sharedItems>
    </cacheField>
    <cacheField name="exportDate" numFmtId="0">
      <sharedItems containsNonDate="0" containsString="0" containsBlank="1"/>
    </cacheField>
    <cacheField name="externalReference" numFmtId="0">
      <sharedItems containsNonDate="0" containsString="0" containsBlank="1"/>
    </cacheField>
    <cacheField name="extraInfo" numFmtId="0">
      <sharedItems containsNonDate="0" containsString="0" containsBlank="1" count="1">
        <m/>
      </sharedItems>
    </cacheField>
    <cacheField name="extraInfoExample" numFmtId="0">
      <sharedItems containsNonDate="0" containsString="0" containsBlank="1"/>
    </cacheField>
    <cacheField name="folder" numFmtId="0">
      <sharedItems containsNonDate="0" containsString="0" containsBlank="1" count="1">
        <m/>
      </sharedItems>
    </cacheField>
    <cacheField name="lastUpdate" numFmtId="14">
      <sharedItems containsNonDate="0" containsString="0" containsBlank="1"/>
    </cacheField>
    <cacheField name="parentId" numFmtId="3">
      <sharedItems containsNonDate="0" containsString="0" containsBlank="1" count="1">
        <m/>
      </sharedItems>
    </cacheField>
    <cacheField name="parentType" numFmtId="0">
      <sharedItems containsNonDate="0" containsString="0" containsBlank="1" count="1">
        <m/>
      </sharedItems>
    </cacheField>
    <cacheField name="processDate" numFmtId="14">
      <sharedItems containsNonDate="0" containsString="0" containsBlank="1"/>
    </cacheField>
    <cacheField name="processId" numFmtId="0">
      <sharedItems containsNonDate="0" containsString="0" containsBlank="1"/>
    </cacheField>
    <cacheField name="rate" numFmtId="164">
      <sharedItems containsSemiMixedTypes="0" containsString="0" containsNumber="1" containsInteger="1" minValue="1" maxValue="1" count="1">
        <n v="1"/>
      </sharedItems>
    </cacheField>
    <cacheField name="rate_other" numFmtId="0">
      <sharedItems/>
    </cacheField>
    <cacheField name="reference" numFmtId="0">
      <sharedItems containsNonDate="0" containsString="0" containsBlank="1"/>
    </cacheField>
    <cacheField name="sign" numFmtId="3">
      <sharedItems containsSemiMixedTypes="0" containsString="0" containsNumber="1" containsInteger="1" minValue="-1" maxValue="1"/>
    </cacheField>
    <cacheField name="signChar" numFmtId="0">
      <sharedItems containsNonDate="0" containsString="0" containsBlank="1"/>
    </cacheField>
    <cacheField name="tradeId" numFmtId="3">
      <sharedItems containsNonDate="0" containsString="0" containsBlank="1"/>
    </cacheField>
    <cacheField name="valueDate" numFmtId="14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x v="0"/>
    <m/>
    <n v="0"/>
    <n v="0"/>
    <n v="0"/>
    <s v="submitted"/>
    <x v="0"/>
    <n v="0"/>
    <x v="0"/>
    <s v=""/>
    <x v="0"/>
    <x v="0"/>
    <s v=""/>
    <n v="0"/>
    <x v="0"/>
    <s v=""/>
    <x v="0"/>
    <x v="0"/>
    <m/>
    <m/>
    <x v="0"/>
    <m/>
    <x v="0"/>
    <m/>
    <x v="0"/>
    <x v="0"/>
    <m/>
    <m/>
    <x v="0"/>
    <s v=""/>
    <m/>
    <n v="1"/>
    <m/>
    <m/>
    <x v="0"/>
  </r>
  <r>
    <x v="0"/>
    <x v="0"/>
    <x v="0"/>
    <x v="0"/>
    <m/>
    <m/>
    <x v="0"/>
    <m/>
    <n v="0"/>
    <n v="0"/>
    <n v="0"/>
    <s v="submitted"/>
    <x v="0"/>
    <n v="0"/>
    <x v="0"/>
    <s v=""/>
    <x v="0"/>
    <x v="0"/>
    <s v=""/>
    <n v="0"/>
    <x v="0"/>
    <s v=""/>
    <x v="0"/>
    <x v="0"/>
    <m/>
    <m/>
    <x v="0"/>
    <m/>
    <x v="0"/>
    <m/>
    <x v="0"/>
    <x v="0"/>
    <m/>
    <m/>
    <x v="0"/>
    <s v=""/>
    <m/>
    <n v="-1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5" minRefreshableVersion="3" useAutoFormatting="1" rowGrandTotals="0" colGrandTotals="0" itemPrintTitles="1" createdVersion="5" indent="0" compact="0" compactData="0" multipleFieldFilters="0">
  <location ref="B13:R15" firstHeaderRow="0" firstDataRow="1" firstDataCol="15"/>
  <pivotFields count="41">
    <pivotField name="Compte comptable" axis="axisRow" compact="0" outline="0" showAll="0" defaultSubtotal="0">
      <items count="1">
        <item n=" " x="0"/>
      </items>
    </pivotField>
    <pivotField name="Date comptable" axis="axisRow" compact="0" numFmtId="14" outline="0" showAll="0" defaultSubtotal="0">
      <items count="1">
        <item x="0"/>
      </items>
    </pivotField>
    <pivotField name="Numéro Pièce" axis="axisRow" compact="0" numFmtId="3" outline="0" showAll="0" insertBlankRow="1" defaultSubtotal="0">
      <items count="1">
        <item x="0"/>
      </items>
    </pivotField>
    <pivotField name="Norme Comptable" axis="axisRow" compact="0" outline="0" showAll="0" insertBlankRow="1" insertPageBreak="1" defaultSubtotal="0">
      <items count="1">
        <item n=" " x="0"/>
      </items>
    </pivotField>
    <pivotField compact="0" outline="0" showAll="0" defaultSubtotal="0"/>
    <pivotField compact="0" outline="0" showAll="0" defaultSubtotal="0"/>
    <pivotField name="Id mouvement comptable" axis="axisRow" compact="0" numFmtId="3" outline="0" showAll="0" defaultSubtotal="0">
      <items count="1">
        <item x="0"/>
      </items>
    </pivotField>
    <pivotField compact="0" numFmtId="14" outline="0" showAll="0" defaultSubtotal="0"/>
    <pivotField compact="0" numFmtId="164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name="Contrepartie" axis="axisRow" compact="0" outline="0" showAll="0" defaultSubtotal="0">
      <items count="1">
        <item n=" " x="0"/>
      </items>
    </pivotField>
    <pivotField dataField="1" compact="0" outline="0" showAll="0" defaultSubtotal="0"/>
    <pivotField name="Crédit Origine" axis="axisRow" compact="0" numFmtId="4" outline="0" showAll="0" defaultSubtotal="0">
      <items count="1">
        <item x="0"/>
      </items>
    </pivotField>
    <pivotField compact="0" outline="0" showAll="0" defaultSubtotal="0"/>
    <pivotField name="Devise" axis="axisRow" compact="0" outline="0" showAll="0" defaultSubtotal="0">
      <items count="1">
        <item x="0"/>
      </items>
    </pivotField>
    <pivotField name="Devise Origne" axis="axisRow" compact="0" outline="0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name="Débit Origine" axis="axisRow" compact="0" numFmtId="4" outline="0" showAll="0" defaultSubtotal="0">
      <items count="1">
        <item x="0"/>
      </items>
    </pivotField>
    <pivotField compact="0" outline="0" showAll="0" defaultSubtotal="0"/>
    <pivotField name="Description" axis="axisRow" compact="0" outline="0" showAll="0" defaultSubtotal="0">
      <items count="1">
        <item n=" " x="0"/>
      </items>
    </pivotField>
    <pivotField name="Entité" axis="axisRow" compact="0" outline="0" showAll="0" defaultSubtotal="0">
      <items count="1">
        <item n=" " x="0"/>
      </items>
    </pivotField>
    <pivotField compact="0" numFmtId="14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compact="0" outline="0" showAll="0" defaultSubtotal="0"/>
    <pivotField name="Portefeuille" axis="axisRow" compact="0" outline="0" showAll="0" defaultSubtotal="0">
      <items count="1">
        <item n=" " x="0"/>
      </items>
    </pivotField>
    <pivotField compact="0" numFmtId="14" outline="0" showAll="0" defaultSubtotal="0"/>
    <pivotField name="Id Parent" compact="0" numFmtId="3" outline="0" showAll="0" defaultSubtotal="0">
      <items count="1">
        <item x="0"/>
      </items>
    </pivotField>
    <pivotField name="Parent" compact="0" outline="0" showAll="0" defaultSubtotal="0">
      <items count="1">
        <item n=" " x="0"/>
      </items>
    </pivotField>
    <pivotField compact="0" numFmtId="14" outline="0" showAll="0" defaultSubtotal="0"/>
    <pivotField compact="0" outline="0" showAll="0" defaultSubtotal="0"/>
    <pivotField name="Cours" axis="axisRow" compact="0" numFmtId="164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 defaultSubtotal="0"/>
    <pivotField compact="0" numFmtId="3" outline="0" showAll="0" defaultSubtotal="0"/>
    <pivotField name="Date Valeur" axis="axisRow" compact="0" numFmtId="14" outline="0" showAll="0" defaultSubtotal="0">
      <items count="1">
        <item x="0"/>
      </items>
    </pivotField>
  </pivotFields>
  <rowFields count="15">
    <field x="3"/>
    <field x="23"/>
    <field x="2"/>
    <field x="1"/>
    <field x="6"/>
    <field x="0"/>
    <field x="40"/>
    <field x="28"/>
    <field x="12"/>
    <field x="17"/>
    <field x="20"/>
    <field x="14"/>
    <field x="22"/>
    <field x="16"/>
    <field x="34"/>
  </rowFields>
  <rowItems count="2">
    <i>
      <x/>
      <x/>
      <x/>
      <x/>
      <x/>
      <x/>
      <x/>
      <x/>
      <x/>
      <x/>
      <x/>
      <x/>
      <x/>
      <x/>
      <x/>
    </i>
    <i t="blank" r="2">
      <x/>
    </i>
  </rowItems>
  <colFields count="1">
    <field x="-2"/>
  </colFields>
  <colItems count="2">
    <i>
      <x/>
    </i>
    <i i="1">
      <x v="1"/>
    </i>
  </colItems>
  <dataFields count="2">
    <dataField name="Montant Debit" fld="19" baseField="17" baseItem="0" numFmtId="4"/>
    <dataField name="Montant Credit" fld="13" baseField="17" baseItem="0" numFmtId="4"/>
  </dataFields>
  <formats count="62">
    <format dxfId="247">
      <pivotArea field="26" type="button" dataOnly="0" labelOnly="1" outline="0"/>
    </format>
    <format dxfId="246">
      <pivotArea field="26" type="button" dataOnly="0" labelOnly="1" outline="0"/>
    </format>
    <format dxfId="245">
      <pivotArea field="26" type="button" dataOnly="0" labelOnly="1" outline="0"/>
    </format>
    <format dxfId="244">
      <pivotArea outline="0" fieldPosition="0">
        <references count="1">
          <reference field="4294967294" count="1">
            <x v="0"/>
          </reference>
        </references>
      </pivotArea>
    </format>
    <format dxfId="243">
      <pivotArea outline="0" fieldPosition="0">
        <references count="1">
          <reference field="4294967294" count="1">
            <x v="1"/>
          </reference>
        </references>
      </pivotArea>
    </format>
    <format dxfId="242">
      <pivotArea dataOnly="0" labelOnly="1" outline="0" fieldPosition="0">
        <references count="1">
          <reference field="34" count="0"/>
        </references>
      </pivotArea>
    </format>
    <format dxfId="241">
      <pivotArea field="3" type="button" dataOnly="0" labelOnly="1" outline="0" axis="axisRow" fieldPosition="0"/>
    </format>
    <format dxfId="240">
      <pivotArea field="23" type="button" dataOnly="0" labelOnly="1" outline="0" axis="axisRow" fieldPosition="1"/>
    </format>
    <format dxfId="239">
      <pivotArea field="2" type="button" dataOnly="0" labelOnly="1" outline="0" axis="axisRow" fieldPosition="2"/>
    </format>
    <format dxfId="238">
      <pivotArea field="1" type="button" dataOnly="0" labelOnly="1" outline="0" axis="axisRow" fieldPosition="3"/>
    </format>
    <format dxfId="237">
      <pivotArea field="6" type="button" dataOnly="0" labelOnly="1" outline="0" axis="axisRow" fieldPosition="4"/>
    </format>
    <format dxfId="236">
      <pivotArea field="0" type="button" dataOnly="0" labelOnly="1" outline="0" axis="axisRow" fieldPosition="5"/>
    </format>
    <format dxfId="235">
      <pivotArea field="40" type="button" dataOnly="0" labelOnly="1" outline="0" axis="axisRow" fieldPosition="6"/>
    </format>
    <format dxfId="234">
      <pivotArea field="28" type="button" dataOnly="0" labelOnly="1" outline="0" axis="axisRow" fieldPosition="7"/>
    </format>
    <format dxfId="233">
      <pivotArea field="12" type="button" dataOnly="0" labelOnly="1" outline="0" axis="axisRow" fieldPosition="8"/>
    </format>
    <format dxfId="232">
      <pivotArea field="31" type="button" dataOnly="0" labelOnly="1" outline="0"/>
    </format>
    <format dxfId="231">
      <pivotArea field="30" type="button" dataOnly="0" labelOnly="1" outline="0"/>
    </format>
    <format dxfId="230">
      <pivotArea field="17" type="button" dataOnly="0" labelOnly="1" outline="0" axis="axisRow" fieldPosition="9"/>
    </format>
    <format dxfId="229">
      <pivotArea field="20" type="button" dataOnly="0" labelOnly="1" outline="0" axis="axisRow" fieldPosition="10"/>
    </format>
    <format dxfId="228">
      <pivotArea field="14" type="button" dataOnly="0" labelOnly="1" outline="0" axis="axisRow" fieldPosition="11"/>
    </format>
    <format dxfId="227">
      <pivotArea field="22" type="button" dataOnly="0" labelOnly="1" outline="0" axis="axisRow" fieldPosition="12"/>
    </format>
    <format dxfId="226">
      <pivotArea field="16" type="button" dataOnly="0" labelOnly="1" outline="0" axis="axisRow" fieldPosition="13"/>
    </format>
    <format dxfId="225">
      <pivotArea field="34" type="button" dataOnly="0" labelOnly="1" outline="0" axis="axisRow" fieldPosition="14"/>
    </format>
    <format dxfId="2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3">
      <pivotArea field="3" type="button" dataOnly="0" labelOnly="1" outline="0" axis="axisRow" fieldPosition="0"/>
    </format>
    <format dxfId="222">
      <pivotArea field="23" type="button" dataOnly="0" labelOnly="1" outline="0" axis="axisRow" fieldPosition="1"/>
    </format>
    <format dxfId="221">
      <pivotArea field="2" type="button" dataOnly="0" labelOnly="1" outline="0" axis="axisRow" fieldPosition="2"/>
    </format>
    <format dxfId="220">
      <pivotArea field="1" type="button" dataOnly="0" labelOnly="1" outline="0" axis="axisRow" fieldPosition="3"/>
    </format>
    <format dxfId="219">
      <pivotArea field="6" type="button" dataOnly="0" labelOnly="1" outline="0" axis="axisRow" fieldPosition="4"/>
    </format>
    <format dxfId="218">
      <pivotArea field="0" type="button" dataOnly="0" labelOnly="1" outline="0" axis="axisRow" fieldPosition="5"/>
    </format>
    <format dxfId="217">
      <pivotArea field="40" type="button" dataOnly="0" labelOnly="1" outline="0" axis="axisRow" fieldPosition="6"/>
    </format>
    <format dxfId="216">
      <pivotArea field="28" type="button" dataOnly="0" labelOnly="1" outline="0" axis="axisRow" fieldPosition="7"/>
    </format>
    <format dxfId="215">
      <pivotArea field="12" type="button" dataOnly="0" labelOnly="1" outline="0" axis="axisRow" fieldPosition="8"/>
    </format>
    <format dxfId="214">
      <pivotArea field="31" type="button" dataOnly="0" labelOnly="1" outline="0"/>
    </format>
    <format dxfId="213">
      <pivotArea field="30" type="button" dataOnly="0" labelOnly="1" outline="0"/>
    </format>
    <format dxfId="212">
      <pivotArea field="17" type="button" dataOnly="0" labelOnly="1" outline="0" axis="axisRow" fieldPosition="9"/>
    </format>
    <format dxfId="211">
      <pivotArea field="20" type="button" dataOnly="0" labelOnly="1" outline="0" axis="axisRow" fieldPosition="10"/>
    </format>
    <format dxfId="210">
      <pivotArea field="14" type="button" dataOnly="0" labelOnly="1" outline="0" axis="axisRow" fieldPosition="11"/>
    </format>
    <format dxfId="209">
      <pivotArea field="22" type="button" dataOnly="0" labelOnly="1" outline="0" axis="axisRow" fieldPosition="12"/>
    </format>
    <format dxfId="208">
      <pivotArea field="16" type="button" dataOnly="0" labelOnly="1" outline="0" axis="axisRow" fieldPosition="13"/>
    </format>
    <format dxfId="207">
      <pivotArea field="34" type="button" dataOnly="0" labelOnly="1" outline="0" axis="axisRow" fieldPosition="14"/>
    </format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5">
      <pivotArea field="3" type="button" dataOnly="0" labelOnly="1" outline="0" axis="axisRow" fieldPosition="0"/>
    </format>
    <format dxfId="204">
      <pivotArea field="23" type="button" dataOnly="0" labelOnly="1" outline="0" axis="axisRow" fieldPosition="1"/>
    </format>
    <format dxfId="203">
      <pivotArea field="2" type="button" dataOnly="0" labelOnly="1" outline="0" axis="axisRow" fieldPosition="2"/>
    </format>
    <format dxfId="202">
      <pivotArea field="1" type="button" dataOnly="0" labelOnly="1" outline="0" axis="axisRow" fieldPosition="3"/>
    </format>
    <format dxfId="201">
      <pivotArea field="6" type="button" dataOnly="0" labelOnly="1" outline="0" axis="axisRow" fieldPosition="4"/>
    </format>
    <format dxfId="200">
      <pivotArea field="0" type="button" dataOnly="0" labelOnly="1" outline="0" axis="axisRow" fieldPosition="5"/>
    </format>
    <format dxfId="199">
      <pivotArea field="40" type="button" dataOnly="0" labelOnly="1" outline="0" axis="axisRow" fieldPosition="6"/>
    </format>
    <format dxfId="198">
      <pivotArea field="28" type="button" dataOnly="0" labelOnly="1" outline="0" axis="axisRow" fieldPosition="7"/>
    </format>
    <format dxfId="197">
      <pivotArea field="12" type="button" dataOnly="0" labelOnly="1" outline="0" axis="axisRow" fieldPosition="8"/>
    </format>
    <format dxfId="196">
      <pivotArea field="31" type="button" dataOnly="0" labelOnly="1" outline="0"/>
    </format>
    <format dxfId="195">
      <pivotArea field="30" type="button" dataOnly="0" labelOnly="1" outline="0"/>
    </format>
    <format dxfId="194">
      <pivotArea field="17" type="button" dataOnly="0" labelOnly="1" outline="0" axis="axisRow" fieldPosition="9"/>
    </format>
    <format dxfId="193">
      <pivotArea field="20" type="button" dataOnly="0" labelOnly="1" outline="0" axis="axisRow" fieldPosition="10"/>
    </format>
    <format dxfId="192">
      <pivotArea field="14" type="button" dataOnly="0" labelOnly="1" outline="0" axis="axisRow" fieldPosition="11"/>
    </format>
    <format dxfId="191">
      <pivotArea field="22" type="button" dataOnly="0" labelOnly="1" outline="0" axis="axisRow" fieldPosition="12"/>
    </format>
    <format dxfId="190">
      <pivotArea field="16" type="button" dataOnly="0" labelOnly="1" outline="0" axis="axisRow" fieldPosition="13"/>
    </format>
    <format dxfId="189">
      <pivotArea field="34" type="button" dataOnly="0" labelOnly="1" outline="0" axis="axisRow" fieldPosition="14"/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dataOnly="0" labelOnly="1" outline="0" fieldPosition="0">
        <references count="11">
          <reference field="0" count="0" selected="0"/>
          <reference field="1" count="0" selected="0"/>
          <reference field="2" count="0" selected="0"/>
          <reference field="3" count="0" selected="0"/>
          <reference field="6" count="0" selected="0"/>
          <reference field="12" count="0" selected="0"/>
          <reference field="17" count="0" selected="0"/>
          <reference field="20" count="0"/>
          <reference field="23" count="0" selected="0"/>
          <reference field="28" count="0" selected="0"/>
          <reference field="40" count="0" selected="0"/>
        </references>
      </pivotArea>
    </format>
    <format dxfId="186">
      <pivotArea dataOnly="0" labelOnly="1" outline="0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6" count="0" selected="0"/>
          <reference field="12" count="0" selected="0"/>
          <reference field="14" count="0"/>
          <reference field="17" count="0" selected="0"/>
          <reference field="20" count="0" selected="0"/>
          <reference field="23" count="0" selected="0"/>
          <reference field="28" count="0" selected="0"/>
          <reference field="4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zoomScale="85" zoomScaleNormal="85" workbookViewId="0">
      <pane ySplit="13" topLeftCell="A14" activePane="bottomLeft" state="frozen"/>
      <selection pane="bottomLeft" activeCell="G14" sqref="G14"/>
    </sheetView>
  </sheetViews>
  <sheetFormatPr baseColWidth="10" defaultRowHeight="15" outlineLevelRow="1" x14ac:dyDescent="0.25"/>
  <cols>
    <col min="1" max="1" width="11.42578125" style="6" collapsed="1"/>
    <col min="2" max="2" width="15.5703125" customWidth="1" collapsed="1"/>
    <col min="3" max="3" width="10.5703125" customWidth="1" collapsed="1"/>
    <col min="4" max="4" width="11.85546875" customWidth="1" collapsed="1"/>
    <col min="5" max="5" width="15.28515625" customWidth="1" collapsed="1"/>
    <col min="6" max="6" width="15" customWidth="1" collapsed="1"/>
    <col min="7" max="7" width="14.28515625" customWidth="1" collapsed="1"/>
    <col min="8" max="8" width="14.140625" customWidth="1" collapsed="1"/>
    <col min="12" max="12" width="15.28515625" customWidth="1"/>
    <col min="13" max="13" width="15.42578125" customWidth="1"/>
    <col min="16" max="16" width="11" customWidth="1" collapsed="1"/>
    <col min="17" max="17" width="14" customWidth="1" collapsed="1"/>
    <col min="18" max="20" width="13.5703125" customWidth="1" collapsed="1"/>
  </cols>
  <sheetData>
    <row r="1" spans="2:20" ht="18" x14ac:dyDescent="0.25">
      <c r="J1" s="5" t="s">
        <v>58</v>
      </c>
    </row>
    <row r="2" spans="2:20" x14ac:dyDescent="0.25">
      <c r="Q2" s="7" t="str">
        <f>+parameters!D2</f>
        <v>ADMIN</v>
      </c>
    </row>
    <row r="3" spans="2:20" x14ac:dyDescent="0.25">
      <c r="Q3" s="7" t="str">
        <f>parameters!D3</f>
        <v>21/06/2019 10:13:44</v>
      </c>
    </row>
    <row r="5" spans="2:20" hidden="1" outlineLevel="1" x14ac:dyDescent="0.25">
      <c r="C5" s="7" t="str">
        <f>IF(COUNTIF(parameters!A:A,"searchIds")&gt;0," ",parameters!A2)</f>
        <v xml:space="preserve"> </v>
      </c>
      <c r="D5" s="7"/>
      <c r="E5" s="8" t="str">
        <f>IF(COUNTIF(parameters!A:A,"searchIds")&gt;0,"",IF(OR(ISBLANK(VLOOKUP(IF(COUNTIF(parameters!A:A,"searchIds")&gt;0," ",parameters!A2),parameters_data,2,FALSE)),VLOOKUP(IF(COUNTIF(parameters!A:A,"searchIds")&gt;0," ",parameters!A2),parameters_data,2,FALSE)=""),"*",VLOOKUP(IF(COUNTIF(parameters!A:A,"searchIds")&gt;0," ",parameters!A2),parameters_data,2,FALSE)))</f>
        <v/>
      </c>
      <c r="F5" s="7"/>
      <c r="G5" s="7" t="str">
        <f>IF(COUNTIF(parameters!A:A,"searchIds")&gt;0," ",parameters!A3)</f>
        <v xml:space="preserve"> </v>
      </c>
      <c r="I5" s="8" t="str">
        <f>IF(COUNTIF(parameters!A:A,"searchIds")&gt;0,"",IF(OR(ISBLANK(VLOOKUP(IF(COUNTIF(parameters!A:A,"searchIds")&gt;0," ",parameters!A3),parameters_data,2,FALSE)),VLOOKUP(IF(COUNTIF(parameters!A:A,"searchIds")&gt;0," ",parameters!A3),parameters_data,2,FALSE)=""),"*",VLOOKUP(IF(COUNTIF(parameters!A:A,"searchIds")&gt;0," ",parameters!A3),parameters_data,2,FALSE)))</f>
        <v/>
      </c>
      <c r="K5" s="7" t="str">
        <f>IF(COUNTIF(parameters!A:A,"searchIds")&gt;0," ",parameters!A11)</f>
        <v xml:space="preserve"> </v>
      </c>
      <c r="L5" s="7"/>
      <c r="M5" s="7" t="str">
        <f>IF(COUNTIF(parameters!A:A,"searchIds")&gt;0,"",IF(OR(ISBLANK(VLOOKUP(IF(COUNTIF(parameters!A:A,"searchIds")&gt;0," ",parameters!A11),parameters_data,2,FALSE)),VLOOKUP(IF(COUNTIF(parameters!A:A,"searchIds")&gt;0," ",parameters!A11),parameters_data,2,FALSE)=""),"*",VLOOKUP(IF(COUNTIF(parameters!A:A,"searchIds")&gt;0," ",parameters!A11),parameters_data,2,FALSE)))</f>
        <v/>
      </c>
      <c r="N5" s="7" t="str">
        <f>IF(COUNTIF(parameters!A:A,"searchIds")&gt;0," ",parameters!A12)</f>
        <v xml:space="preserve"> </v>
      </c>
      <c r="O5" s="7"/>
      <c r="P5" s="7" t="str">
        <f>IF(COUNTIF(parameters!A:A,"searchIds")&gt;0,"",IF(OR(ISBLANK(VLOOKUP(IF(COUNTIF(parameters!A:A,"searchIds")&gt;0," ",parameters!A12),parameters_data,2,FALSE)),VLOOKUP(IF(COUNTIF(parameters!A:A,"searchIds")&gt;0," ",parameters!A12),parameters_data,2,FALSE)=""),"*",VLOOKUP(IF(COUNTIF(parameters!A:A,"searchIds")&gt;0," ",parameters!A12),parameters_data,2,FALSE)))</f>
        <v/>
      </c>
      <c r="Q5" s="7"/>
      <c r="R5" s="7"/>
      <c r="S5" s="7"/>
      <c r="T5" s="7"/>
    </row>
    <row r="6" spans="2:20" hidden="1" outlineLevel="1" x14ac:dyDescent="0.25">
      <c r="C6" s="7" t="str">
        <f>IF(COUNTIF(parameters!A:A,"searchIds")&gt;0," ",parameters!A4)</f>
        <v xml:space="preserve"> </v>
      </c>
      <c r="D6" s="7"/>
      <c r="E6" s="8" t="str">
        <f>IF(COUNTIF(parameters!A:A,"searchIds")&gt;0,"",IF(OR(ISBLANK(VLOOKUP(IF(COUNTIF(parameters!A:A,"searchIds")&gt;0," ",parameters!A4),parameters_data,2,FALSE)),VLOOKUP(IF(COUNTIF(parameters!A:A,"searchIds")&gt;0," ",parameters!A4),parameters_data,2,FALSE)=""),"*",VLOOKUP(IF(COUNTIF(parameters!A:A,"searchIds")&gt;0," ",parameters!A4),parameters_data,2,FALSE)))</f>
        <v/>
      </c>
      <c r="F6" s="7"/>
      <c r="G6" s="7" t="str">
        <f>IF(COUNTIF(parameters!A:A,"searchIds")&gt;0," ",parameters!A5)</f>
        <v xml:space="preserve"> </v>
      </c>
      <c r="I6" s="8" t="str">
        <f>IF(COUNTIF(parameters!A:A,"searchIds")&gt;0,"",IF(OR(ISBLANK(VLOOKUP(IF(COUNTIF(parameters!A:A,"searchIds")&gt;0," ",parameters!A5),parameters_data,2,FALSE)),VLOOKUP(IF(COUNTIF(parameters!A:A,"searchIds")&gt;0," ",parameters!A5),parameters_data,2,FALSE)=""),"*",VLOOKUP(IF(COUNTIF(parameters!A:A,"searchIds")&gt;0," ",parameters!A5),parameters_data,2,FALSE)))</f>
        <v/>
      </c>
      <c r="K6" s="7" t="str">
        <f>IF(COUNTIF(parameters!A:A,"searchIds")&gt;0," ",parameters!A14)</f>
        <v xml:space="preserve"> </v>
      </c>
      <c r="L6" s="7"/>
      <c r="M6" s="7" t="str">
        <f>IF(COUNTIF(parameters!A:A,"searchIds")&gt;0,"",IF(OR(ISBLANK(VLOOKUP(IF(COUNTIF(parameters!A:A,"searchIds")&gt;0," ",parameters!A14),parameters_data,2,FALSE)),VLOOKUP(IF(COUNTIF(parameters!A:A,"searchIds")&gt;0," ",parameters!A14),parameters_data,2,FALSE)=""),"*",VLOOKUP(IF(COUNTIF(parameters!A:A,"searchIds")&gt;0," ",parameters!A14),parameters_data,2,FALSE)))</f>
        <v/>
      </c>
      <c r="N6" s="7" t="str">
        <f>IF(COUNTIF(parameters!A:A,"searchIds")&gt;0," ",parameters!A18)</f>
        <v xml:space="preserve"> </v>
      </c>
      <c r="O6" s="7"/>
      <c r="P6" s="7" t="str">
        <f>IF(COUNTIF(parameters!A:A,"searchIds")&gt;0,"",IF(OR(ISBLANK(VLOOKUP(IF(COUNTIF(parameters!A:A,"searchIds")&gt;0," ",parameters!A18),parameters_data,2,FALSE)),VLOOKUP(IF(COUNTIF(parameters!A:A,"searchIds")&gt;0," ",parameters!A18),parameters_data,2,FALSE)=""),"*",VLOOKUP(IF(COUNTIF(parameters!A:A,"searchIds")&gt;0," ",parameters!A18),parameters_data,2,FALSE)))</f>
        <v/>
      </c>
      <c r="Q6" s="7"/>
      <c r="R6" s="7"/>
      <c r="S6" s="7"/>
      <c r="T6" s="7"/>
    </row>
    <row r="7" spans="2:20" hidden="1" outlineLevel="1" x14ac:dyDescent="0.25">
      <c r="C7" s="7" t="str">
        <f>IF(COUNTIF(parameters!A:A,"searchIds")&gt;0," ",parameters!A6)</f>
        <v xml:space="preserve"> </v>
      </c>
      <c r="D7" s="7"/>
      <c r="E7" s="8" t="str">
        <f>IF(COUNTIF(parameters!A:A,"searchIds")&gt;0,"",IF(OR(ISBLANK(VLOOKUP(IF(COUNTIF(parameters!A:A,"searchIds")&gt;0," ",parameters!A6),parameters_data,2,FALSE)),VLOOKUP(IF(COUNTIF(parameters!A:A,"searchIds")&gt;0," ",parameters!A6),parameters_data,2,FALSE)=""),"*",VLOOKUP(IF(COUNTIF(parameters!A:A,"searchIds")&gt;0," ",parameters!A6),parameters_data,2,FALSE)))</f>
        <v/>
      </c>
      <c r="F7" s="7"/>
      <c r="G7" s="7" t="str">
        <f>IF(COUNTIF(parameters!A:A,"searchIds")&gt;0," ",parameters!A7)</f>
        <v xml:space="preserve"> </v>
      </c>
      <c r="I7" s="8" t="str">
        <f>IF(COUNTIF(parameters!A:A,"searchIds")&gt;0,"",IF(OR(ISBLANK(VLOOKUP(IF(COUNTIF(parameters!A:A,"searchIds")&gt;0," ",parameters!A7),parameters_data,2,FALSE)),VLOOKUP(IF(COUNTIF(parameters!A:A,"searchIds")&gt;0," ",parameters!A7),parameters_data,2,FALSE)=""),"*",VLOOKUP(IF(COUNTIF(parameters!A:A,"searchIds")&gt;0," ",parameters!A7),parameters_data,2,FALSE)))</f>
        <v/>
      </c>
      <c r="K7" s="7" t="str">
        <f>IF(COUNTIF(parameters!A:A,"searchIds")&gt;0," ",parameters!A15)</f>
        <v xml:space="preserve"> </v>
      </c>
      <c r="L7" s="7"/>
      <c r="M7" s="7" t="str">
        <f>IF(COUNTIF(parameters!A:A,"searchIds")&gt;0,"",IF(OR(ISBLANK(VLOOKUP(IF(COUNTIF(parameters!A:A,"searchIds")&gt;0," ",parameters!A15),parameters_data,2,FALSE)),VLOOKUP(IF(COUNTIF(parameters!A:A,"searchIds")&gt;0," ",parameters!A15),parameters_data,2,FALSE)=""),"*",VLOOKUP(IF(COUNTIF(parameters!A:A,"searchIds")&gt;0," ",parameters!A15),parameters_data,2,FALSE)))</f>
        <v/>
      </c>
    </row>
    <row r="8" spans="2:20" hidden="1" outlineLevel="1" x14ac:dyDescent="0.25">
      <c r="C8" s="7" t="str">
        <f>IF(COUNTIF(parameters!A:A,"searchIds")&gt;0," ",parameters!A8)</f>
        <v xml:space="preserve"> </v>
      </c>
      <c r="D8" s="7"/>
      <c r="E8" s="8" t="str">
        <f>IF(COUNTIF(parameters!A:A,"searchIds")&gt;0,"",IF(OR(ISBLANK(VLOOKUP(IF(COUNTIF(parameters!A:A,"searchIds")&gt;0," ",parameters!A8),parameters_data,2,FALSE)),VLOOKUP(IF(COUNTIF(parameters!A:A,"searchIds")&gt;0," ",parameters!A8),parameters_data,2,FALSE)=""),"*",VLOOKUP(IF(COUNTIF(parameters!A:A,"searchIds")&gt;0," ",parameters!A8),parameters_data,2,FALSE)))</f>
        <v/>
      </c>
      <c r="F8" s="7"/>
      <c r="G8" s="7" t="str">
        <f>IF(COUNTIF(parameters!A:A,"searchIds")&gt;0," ",parameters!A9)</f>
        <v xml:space="preserve"> </v>
      </c>
      <c r="I8" s="8" t="str">
        <f>IF(COUNTIF(parameters!A:A,"searchIds")&gt;0,"",IF(OR(ISBLANK(VLOOKUP(IF(COUNTIF(parameters!A:A,"searchIds")&gt;0," ",parameters!A9),parameters_data,2,FALSE)),VLOOKUP(IF(COUNTIF(parameters!A:A,"searchIds")&gt;0," ",parameters!A9),parameters_data,2,FALSE)=""),"*",VLOOKUP(IF(COUNTIF(parameters!A:A,"searchIds")&gt;0," ",parameters!A9),parameters_data,2,FALSE)))</f>
        <v/>
      </c>
      <c r="K8" s="7" t="str">
        <f>IF(COUNTIF(parameters!A:A,"searchIds")&gt;0," ",parameters!A16)</f>
        <v xml:space="preserve"> </v>
      </c>
      <c r="L8" s="7"/>
      <c r="M8" s="7" t="str">
        <f>IF(COUNTIF(parameters!A:A,"searchIds")&gt;0,"",IF(OR(ISBLANK(VLOOKUP(IF(COUNTIF(parameters!A:A,"searchIds")&gt;0," ",parameters!A16),parameters_data,2,FALSE)),VLOOKUP(IF(COUNTIF(parameters!A:A,"searchIds")&gt;0," ",parameters!A16),parameters_data,2,FALSE)=""),"*",VLOOKUP(IF(COUNTIF(parameters!A:A,"searchIds")&gt;0," ",parameters!A16),parameters_data,2,FALSE)))</f>
        <v/>
      </c>
      <c r="Q8" s="7"/>
    </row>
    <row r="9" spans="2:20" hidden="1" outlineLevel="1" x14ac:dyDescent="0.25">
      <c r="C9" s="7" t="str">
        <f>IF(COUNTIF(parameters!A:A,"searchIds")&gt;0," ",parameters!A10)</f>
        <v xml:space="preserve"> </v>
      </c>
      <c r="D9" s="7"/>
      <c r="E9" s="7" t="str">
        <f>IF(COUNTIF(parameters!A:A,"searchIds")&gt;0,"",IF(OR(ISBLANK(VLOOKUP(IF(COUNTIF(parameters!A:A,"searchIds")&gt;0," ",parameters!A10),parameters_data,2,FALSE)),VLOOKUP(IF(COUNTIF(parameters!A:A,"searchIds")&gt;0," ",parameters!A10),parameters_data,2,FALSE)=""),"*",VLOOKUP(IF(COUNTIF(parameters!A:A,"searchIds")&gt;0," ",parameters!A10),parameters_data,2,FALSE)))</f>
        <v/>
      </c>
      <c r="F9" s="7"/>
      <c r="G9" s="7" t="str">
        <f>IF(COUNTIF(parameters!A:A,"searchIds")&gt;0," ",parameters!A13)</f>
        <v xml:space="preserve"> </v>
      </c>
      <c r="I9" s="7" t="str">
        <f>IF(COUNTIF(parameters!A:A,"searchIds")&gt;0,"",IF(OR(ISBLANK(VLOOKUP(IF(COUNTIF(parameters!A:A,"searchIds")&gt;0," ",parameters!A13),parameters_data,2,FALSE)),VLOOKUP(IF(COUNTIF(parameters!A:A,"searchIds")&gt;0," ",parameters!A13),parameters_data,2,FALSE)=""),"*",VLOOKUP(IF(COUNTIF(parameters!A:A,"searchIds")&gt;0," ",parameters!A13),parameters_data,2,FALSE)))</f>
        <v/>
      </c>
      <c r="K9" s="7" t="str">
        <f>IF(COUNTIF(parameters!A:A,"searchIds")&gt;0," ",parameters!A17)</f>
        <v xml:space="preserve"> </v>
      </c>
      <c r="L9" s="7"/>
      <c r="M9" s="7" t="str">
        <f>IF(COUNTIF(parameters!A:A,"searchIds")&gt;0,"",IF(OR(ISBLANK(VLOOKUP(IF(COUNTIF(parameters!A:A,"searchIds")&gt;0," ",parameters!A17),parameters_data,2,FALSE)),VLOOKUP(IF(COUNTIF(parameters!A:A,"searchIds")&gt;0," ",parameters!A17),parameters_data,2,FALSE)=""),"*",VLOOKUP(IF(COUNTIF(parameters!A:A,"searchIds")&gt;0," ",parameters!A17),parameters_data,2,FALSE)))</f>
        <v/>
      </c>
    </row>
    <row r="10" spans="2:20" s="6" customFormat="1" hidden="1" outlineLevel="1" x14ac:dyDescent="0.25">
      <c r="C10" s="7" t="str">
        <f>IF(COUNTIF(parameters!A:A,"searchIds")&gt;0," ",parameters!A19)</f>
        <v xml:space="preserve"> </v>
      </c>
      <c r="D10" s="7"/>
      <c r="E10" s="7" t="str">
        <f>IF(COUNTIF(parameters!A:A,"searchIds")&gt;0,"",IF(OR(ISBLANK(VLOOKUP(IF(COUNTIF(parameters!A:A,"searchIds")&gt;0," ",parameters!A19),parameters_data,2,FALSE)),VLOOKUP(IF(COUNTIF(parameters!A:A,"searchIds")&gt;0," ",parameters!A19),parameters_data,2,FALSE)=""),"*",VLOOKUP(IF(COUNTIF(parameters!A:A,"searchIds")&gt;0," ",parameters!A19),parameters_data,2,FALSE)))</f>
        <v/>
      </c>
      <c r="F10" s="7"/>
      <c r="G10" s="7" t="str">
        <f>IF(COUNTIF(parameters!A:A,"searchIds")&gt;0," ",parameters!A20)</f>
        <v xml:space="preserve"> </v>
      </c>
      <c r="H10" s="7"/>
      <c r="I10" s="7" t="str">
        <f>IF(COUNTIF(parameters!A:A,"searchIds")&gt;0,"",IF(OR(ISBLANK(VLOOKUP(IF(COUNTIF(parameters!A:A,"searchIds")&gt;0," ",parameters!A20),parameters_data,2,FALSE)),VLOOKUP(IF(COUNTIF(parameters!A:A,"searchIds")&gt;0," ",parameters!A20),parameters_data,2,FALSE)=""),"*",VLOOKUP(IF(COUNTIF(parameters!A:A,"searchIds")&gt;0," ",parameters!A20),parameters_data,2,FALSE)))</f>
        <v/>
      </c>
      <c r="K10" s="7" t="str">
        <f>IF(COUNTIF(parameters!A:A,"searchIds")&gt;0," ",parameters!A21)</f>
        <v xml:space="preserve"> </v>
      </c>
      <c r="L10" s="7"/>
      <c r="M10" s="7" t="str">
        <f>IF(COUNTIF(parameters!A:A,"searchIds")&gt;0,"",IF(OR(ISBLANK(VLOOKUP(IF(COUNTIF(parameters!A:A,"searchIds")&gt;0," ",parameters!A21),parameters_data,2,FALSE)),VLOOKUP(IF(COUNTIF(parameters!A:A,"searchIds")&gt;0," ",parameters!A21),parameters_data,2,FALSE)=""),"*",VLOOKUP(IF(COUNTIF(parameters!A:A,"searchIds")&gt;0," ",parameters!A21),parameters_data,2,FALSE)))</f>
        <v/>
      </c>
      <c r="N10" s="7"/>
      <c r="O10" s="7"/>
      <c r="P10" s="7"/>
      <c r="Q10" s="7"/>
      <c r="R10" s="7"/>
      <c r="S10" s="7"/>
      <c r="T10" s="7"/>
    </row>
    <row r="11" spans="2:20" s="6" customFormat="1" hidden="1" outlineLevel="1" x14ac:dyDescent="0.25">
      <c r="C11" s="7" t="str">
        <f>IF(COUNTIF(parameters!A:A,"searchIds")&gt;0," ",parameters!A22)</f>
        <v xml:space="preserve"> </v>
      </c>
      <c r="D11" s="7"/>
      <c r="E11" s="7" t="str">
        <f>IF(COUNTIF(parameters!A:A,"searchIds")&gt;0,"",IF(OR(ISBLANK(VLOOKUP(IF(COUNTIF(parameters!A:A,"searchIds")&gt;0," ",parameters!A22),parameters_data,2,FALSE)),VLOOKUP(IF(COUNTIF(parameters!A:A,"searchIds")&gt;0," ",parameters!A22),parameters_data,2,FALSE)=""),"*",VLOOKUP(IF(COUNTIF(parameters!A:A,"searchIds")&gt;0," ",parameters!A22),parameters_data,2,FALSE)))</f>
        <v/>
      </c>
      <c r="F11" s="7"/>
      <c r="G11" s="7" t="str">
        <f>IF(COUNTIF(parameters!A:A,"searchIds")&gt;0," ",parameters!A24)</f>
        <v xml:space="preserve"> </v>
      </c>
      <c r="H11" s="7"/>
      <c r="I11" s="7" t="str">
        <f>IF(COUNTIF(parameters!A:A,"searchIds")&gt;0,"",IF(OR(ISBLANK(VLOOKUP(IF(COUNTIF(parameters!A:A,"searchIds")&gt;0," ",parameters!A24),parameters_data,2,FALSE)),VLOOKUP(IF(COUNTIF(parameters!A:A,"searchIds")&gt;0," ",parameters!A24),parameters_data,2,FALSE)=""),"*",VLOOKUP(IF(COUNTIF(parameters!A:A,"searchIds")&gt;0," ",parameters!A24),parameters_data,2,FALSE)))</f>
        <v/>
      </c>
      <c r="K11" s="7" t="str">
        <f>IF(COUNTIF(parameters!A:A,"searchIds")&gt;0," ",parameters!A23)</f>
        <v xml:space="preserve"> </v>
      </c>
      <c r="L11" s="7"/>
      <c r="M11" s="7" t="str">
        <f>IF(COUNTIF(parameters!A:A,"searchIds")&gt;0,"",IF(OR(ISBLANK(VLOOKUP(IF(COUNTIF(parameters!A:A,"searchIds")&gt;0," ",parameters!A23),parameters_data,2,FALSE)),VLOOKUP(IF(COUNTIF(parameters!A:A,"searchIds")&gt;0," ",parameters!A23),parameters_data,2,FALSE)=""),"*",VLOOKUP(IF(COUNTIF(parameters!A:A,"searchIds")&gt;0," ",parameters!A23),parameters_data,2,FALSE)))</f>
        <v/>
      </c>
      <c r="N11" s="7"/>
      <c r="O11" s="7"/>
      <c r="P11" s="7"/>
      <c r="Q11" s="7"/>
      <c r="R11" s="7"/>
      <c r="S11" s="7"/>
      <c r="T11" s="7"/>
    </row>
    <row r="12" spans="2:20" collapsed="1" x14ac:dyDescent="0.25"/>
    <row r="13" spans="2:20" ht="30" x14ac:dyDescent="0.25">
      <c r="B13" s="1" t="s">
        <v>49</v>
      </c>
      <c r="C13" s="1" t="s">
        <v>50</v>
      </c>
      <c r="D13" s="1" t="s">
        <v>51</v>
      </c>
      <c r="E13" s="1" t="s">
        <v>52</v>
      </c>
      <c r="F13" s="1" t="s">
        <v>64</v>
      </c>
      <c r="G13" s="1" t="s">
        <v>53</v>
      </c>
      <c r="H13" s="1" t="s">
        <v>60</v>
      </c>
      <c r="I13" s="1" t="s">
        <v>54</v>
      </c>
      <c r="J13" s="1" t="s">
        <v>61</v>
      </c>
      <c r="K13" s="1" t="s">
        <v>59</v>
      </c>
      <c r="L13" s="1" t="s">
        <v>74</v>
      </c>
      <c r="M13" s="1" t="s">
        <v>75</v>
      </c>
      <c r="N13" s="1" t="s">
        <v>63</v>
      </c>
      <c r="O13" s="1" t="s">
        <v>55</v>
      </c>
      <c r="P13" s="1" t="s">
        <v>62</v>
      </c>
      <c r="Q13" s="2" t="s">
        <v>56</v>
      </c>
      <c r="R13" s="2" t="s">
        <v>57</v>
      </c>
    </row>
    <row r="14" spans="2:20" x14ac:dyDescent="0.25">
      <c r="B14" s="12" t="s">
        <v>41</v>
      </c>
      <c r="C14" s="12" t="s">
        <v>41</v>
      </c>
      <c r="D14" s="9" t="s">
        <v>70</v>
      </c>
      <c r="E14" s="11" t="s">
        <v>70</v>
      </c>
      <c r="F14" s="9" t="s">
        <v>70</v>
      </c>
      <c r="G14" s="12" t="s">
        <v>41</v>
      </c>
      <c r="H14" s="11" t="s">
        <v>70</v>
      </c>
      <c r="I14" s="12" t="s">
        <v>41</v>
      </c>
      <c r="J14" s="12" t="s">
        <v>41</v>
      </c>
      <c r="K14" s="12" t="s">
        <v>73</v>
      </c>
      <c r="L14" s="3">
        <v>0</v>
      </c>
      <c r="M14" s="3">
        <v>0</v>
      </c>
      <c r="N14" s="12" t="s">
        <v>41</v>
      </c>
      <c r="O14" s="12" t="s">
        <v>73</v>
      </c>
      <c r="P14" s="4">
        <v>1</v>
      </c>
      <c r="Q14" s="3">
        <v>0</v>
      </c>
      <c r="R14" s="3">
        <v>0</v>
      </c>
    </row>
    <row r="15" spans="2:20" x14ac:dyDescent="0.25">
      <c r="D15" s="9"/>
      <c r="Q15" s="3"/>
      <c r="R15" s="3"/>
    </row>
  </sheetData>
  <pageMargins left="0.7" right="0.7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A2" sqref="A2:XFD3"/>
    </sheetView>
  </sheetViews>
  <sheetFormatPr baseColWidth="10" defaultColWidth="9.140625" defaultRowHeight="15" x14ac:dyDescent="0.25"/>
  <sheetData>
    <row r="1" spans="1:4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</row>
    <row r="2" spans="1:41" s="12" customFormat="1" x14ac:dyDescent="0.25">
      <c r="B2" s="11"/>
      <c r="C2" s="9"/>
      <c r="G2" s="9"/>
      <c r="H2" s="11"/>
      <c r="I2" s="10">
        <v>0</v>
      </c>
      <c r="J2" s="10">
        <v>0</v>
      </c>
      <c r="K2" s="12">
        <v>0</v>
      </c>
      <c r="L2" s="12" t="s">
        <v>71</v>
      </c>
      <c r="N2" s="10">
        <v>0</v>
      </c>
      <c r="O2" s="10">
        <v>0</v>
      </c>
      <c r="P2" s="12" t="s">
        <v>72</v>
      </c>
      <c r="Q2" s="12" t="s">
        <v>73</v>
      </c>
      <c r="R2" s="12" t="s">
        <v>73</v>
      </c>
      <c r="S2" s="12" t="s">
        <v>72</v>
      </c>
      <c r="T2" s="10">
        <v>0</v>
      </c>
      <c r="U2" s="10">
        <v>0</v>
      </c>
      <c r="V2" s="12" t="s">
        <v>72</v>
      </c>
      <c r="AD2" s="11"/>
      <c r="AE2" s="9"/>
      <c r="AG2" s="11"/>
      <c r="AI2" s="10">
        <v>1</v>
      </c>
      <c r="AJ2" s="12" t="s">
        <v>72</v>
      </c>
      <c r="AL2" s="9">
        <v>1</v>
      </c>
      <c r="AN2" s="9"/>
      <c r="AO2" s="11"/>
    </row>
    <row r="3" spans="1:41" s="12" customFormat="1" x14ac:dyDescent="0.25">
      <c r="B3" s="11"/>
      <c r="C3" s="9"/>
      <c r="G3" s="9"/>
      <c r="H3" s="11"/>
      <c r="I3" s="10">
        <v>0</v>
      </c>
      <c r="J3" s="10">
        <v>0</v>
      </c>
      <c r="K3" s="12">
        <v>0</v>
      </c>
      <c r="L3" s="12" t="s">
        <v>71</v>
      </c>
      <c r="N3" s="10">
        <v>0</v>
      </c>
      <c r="O3" s="10">
        <v>0</v>
      </c>
      <c r="P3" s="12" t="s">
        <v>72</v>
      </c>
      <c r="Q3" s="12" t="s">
        <v>73</v>
      </c>
      <c r="R3" s="12" t="s">
        <v>73</v>
      </c>
      <c r="S3" s="12" t="s">
        <v>72</v>
      </c>
      <c r="T3" s="10">
        <v>0</v>
      </c>
      <c r="U3" s="10">
        <v>0</v>
      </c>
      <c r="V3" s="12" t="s">
        <v>72</v>
      </c>
      <c r="AD3" s="11"/>
      <c r="AE3" s="9"/>
      <c r="AG3" s="11"/>
      <c r="AI3" s="10">
        <v>1</v>
      </c>
      <c r="AJ3" s="12" t="s">
        <v>72</v>
      </c>
      <c r="AL3" s="9">
        <v>-1</v>
      </c>
      <c r="AN3" s="9"/>
      <c r="AO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ColWidth="9.140625" defaultRowHeight="15" x14ac:dyDescent="0.25"/>
  <sheetData>
    <row r="1" spans="1:4" x14ac:dyDescent="0.25">
      <c r="A1" s="12" t="s">
        <v>43</v>
      </c>
      <c r="B1" s="12" t="s">
        <v>44</v>
      </c>
      <c r="C1" s="12" t="s">
        <v>43</v>
      </c>
      <c r="D1" s="12" t="s">
        <v>44</v>
      </c>
    </row>
    <row r="2" spans="1:4" x14ac:dyDescent="0.25">
      <c r="A2" s="12" t="s">
        <v>65</v>
      </c>
      <c r="B2" s="12" t="s">
        <v>66</v>
      </c>
      <c r="C2" s="12" t="s">
        <v>45</v>
      </c>
      <c r="D2" s="12" t="s">
        <v>42</v>
      </c>
    </row>
    <row r="3" spans="1:4" x14ac:dyDescent="0.25">
      <c r="A3" s="12" t="s">
        <v>67</v>
      </c>
      <c r="B3" s="12" t="s">
        <v>68</v>
      </c>
      <c r="C3" s="12" t="s">
        <v>46</v>
      </c>
      <c r="D3" s="12" t="s">
        <v>69</v>
      </c>
    </row>
    <row r="4" spans="1:4" x14ac:dyDescent="0.25">
      <c r="C4" s="12" t="s">
        <v>47</v>
      </c>
      <c r="D4" s="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10</vt:i4>
      </vt:variant>
    </vt:vector>
  </HeadingPairs>
  <TitlesOfParts>
    <vt:vector size="13" baseType="lpstr">
      <vt:lpstr>Accounting Journal</vt:lpstr>
      <vt:lpstr>data</vt:lpstr>
      <vt:lpstr>parameters</vt:lpstr>
      <vt:lpstr>data</vt:lpstr>
      <vt:lpstr>data_data</vt:lpstr>
      <vt:lpstr>data_head</vt:lpstr>
      <vt:lpstr>launchParams</vt:lpstr>
      <vt:lpstr>launchParams_data</vt:lpstr>
      <vt:lpstr>launchParams_head</vt:lpstr>
      <vt:lpstr>parameters</vt:lpstr>
      <vt:lpstr>parameters_data</vt:lpstr>
      <vt:lpstr>parameters_head</vt:lpstr>
      <vt:lpstr>'Accounting Journal'!Zone_d_impression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rko</cp:lastModifiedBy>
  <dcterms:created xsi:type="dcterms:W3CDTF">2019-06-19T14:41:02Z</dcterms:created>
  <dcterms:modified xsi:type="dcterms:W3CDTF">2019-07-31T08:18:06Z</dcterms:modified>
</cp:coreProperties>
</file>