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30" yWindow="1095" windowWidth="17415" windowHeight="6375"/>
  </bookViews>
  <sheets>
    <sheet name="Accounting State" sheetId="7" r:id="rId1"/>
    <sheet name="Data" sheetId="8" r:id="rId2"/>
    <sheet name="Parameters" sheetId="9" state="hidden" r:id="rId3"/>
  </sheets>
  <definedNames>
    <definedName name="Data">Data!$A$1:$W$4</definedName>
    <definedName name="Data_data">Data!$A$2:$W$4</definedName>
    <definedName name="Data_head">Data!$A$1:$W$1</definedName>
    <definedName name="_xlnm.Print_Titles" localSheetId="0">'Accounting State'!$1:$12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Parameters!$A$1:$B$12</definedName>
    <definedName name="Parameters_data">Parameters!$A$2:$B$12</definedName>
    <definedName name="Parameters_head">Parameters!$A$1:$B$1</definedName>
  </definedNames>
  <calcPr calcId="145621" concurrentCalc="0"/>
  <pivotCaches>
    <pivotCache cacheId="30" r:id="rId4"/>
  </pivotCaches>
</workbook>
</file>

<file path=xl/calcChain.xml><?xml version="1.0" encoding="utf-8"?>
<calcChain xmlns="http://schemas.openxmlformats.org/spreadsheetml/2006/main">
  <c r="P10" i="7" l="1"/>
  <c r="C10" i="7"/>
  <c r="P9" i="7"/>
  <c r="O9" i="7"/>
  <c r="I9" i="7"/>
  <c r="H9" i="7"/>
  <c r="C9" i="7"/>
  <c r="B9" i="7"/>
  <c r="P8" i="7"/>
  <c r="O8" i="7"/>
  <c r="I8" i="7"/>
  <c r="H8" i="7"/>
  <c r="C8" i="7"/>
  <c r="B8" i="7"/>
  <c r="P7" i="7"/>
  <c r="O7" i="7"/>
  <c r="I7" i="7"/>
  <c r="H7" i="7"/>
  <c r="C7" i="7"/>
  <c r="B7" i="7"/>
  <c r="P6" i="7"/>
  <c r="I6" i="7"/>
  <c r="C6" i="7"/>
</calcChain>
</file>

<file path=xl/sharedStrings.xml><?xml version="1.0" encoding="utf-8"?>
<sst xmlns="http://schemas.openxmlformats.org/spreadsheetml/2006/main" count="108" uniqueCount="72">
  <si>
    <t>entity</t>
  </si>
  <si>
    <t>cpty</t>
  </si>
  <si>
    <t>folder</t>
  </si>
  <si>
    <t>currency</t>
  </si>
  <si>
    <t>originCurrency</t>
  </si>
  <si>
    <t>accountCode</t>
  </si>
  <si>
    <t>accountName</t>
  </si>
  <si>
    <t>openingBalance</t>
  </si>
  <si>
    <t>debitMovement</t>
  </si>
  <si>
    <t>creditMovement</t>
  </si>
  <si>
    <t>closingBalance</t>
  </si>
  <si>
    <t>originOpeningBalance</t>
  </si>
  <si>
    <t>originDebitMovement</t>
  </si>
  <si>
    <t>originCreditMovement</t>
  </si>
  <si>
    <t>originClosingBalance</t>
  </si>
  <si>
    <t>paramName</t>
  </si>
  <si>
    <t>paramValue</t>
  </si>
  <si>
    <t/>
  </si>
  <si>
    <t>true</t>
  </si>
  <si>
    <t>launchUser</t>
  </si>
  <si>
    <t>ADMIN</t>
  </si>
  <si>
    <t>launchDate</t>
  </si>
  <si>
    <t>Date</t>
  </si>
  <si>
    <t>-</t>
  </si>
  <si>
    <t>Folder</t>
  </si>
  <si>
    <t>Opening Balance</t>
  </si>
  <si>
    <t>Closing Balance</t>
  </si>
  <si>
    <t>Accounting Type</t>
  </si>
  <si>
    <t>accountingMouvementId</t>
  </si>
  <si>
    <t>accountingEntryId</t>
  </si>
  <si>
    <t>accountingDate</t>
  </si>
  <si>
    <t>valueDate</t>
  </si>
  <si>
    <t>accountingRate</t>
  </si>
  <si>
    <t>description</t>
  </si>
  <si>
    <t>excelIndex</t>
  </si>
  <si>
    <t>rowDescription</t>
  </si>
  <si>
    <t>O</t>
  </si>
  <si>
    <t>C</t>
  </si>
  <si>
    <t>M</t>
  </si>
  <si>
    <t>Étiquettes de lignes</t>
  </si>
  <si>
    <t xml:space="preserve"> </t>
  </si>
  <si>
    <t>Entry Id</t>
  </si>
  <si>
    <t>Movement Id</t>
  </si>
  <si>
    <t>Counterparty</t>
  </si>
  <si>
    <t>Origin Currency</t>
  </si>
  <si>
    <t>Accounting Date</t>
  </si>
  <si>
    <t>Value date</t>
  </si>
  <si>
    <t xml:space="preserve">Accounting Rate </t>
  </si>
  <si>
    <t>Origin Currency Amount</t>
  </si>
  <si>
    <t>Accounting Currency Amount</t>
  </si>
  <si>
    <t>Description</t>
  </si>
  <si>
    <t>Accounting state</t>
  </si>
  <si>
    <t>From</t>
  </si>
  <si>
    <t>To</t>
  </si>
  <si>
    <t>Date type</t>
  </si>
  <si>
    <t>Accounting account</t>
  </si>
  <si>
    <t>Entity</t>
  </si>
  <si>
    <t>Origin currency</t>
  </si>
  <si>
    <t>Accounting : Group</t>
  </si>
  <si>
    <t>Not in Groupe</t>
  </si>
  <si>
    <t>Accounting Currency Debit</t>
  </si>
  <si>
    <t>Accounting Currency Credit</t>
  </si>
  <si>
    <t>Launch By</t>
  </si>
  <si>
    <t>Hour</t>
  </si>
  <si>
    <t>EUR</t>
  </si>
  <si>
    <t>2017-05-01</t>
  </si>
  <si>
    <t>2017-05-15</t>
  </si>
  <si>
    <t>15/05/2017 15:54:54</t>
  </si>
  <si>
    <t>A</t>
  </si>
  <si>
    <t>Accounting Norm</t>
  </si>
  <si>
    <t>Currency (transaction)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</si>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</sst>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.00#####"/>
    <numFmt numFmtId="165" formatCode="#,##0.0000000"/>
    <numFmt numFmtId="166" formatCode="#,##0.00;#,##0.00"/>
  </numFmts>
  <fonts count="10" x14ac:knownFonts="1"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 indent="1"/>
    </xf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>
      <alignment horizontal="left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6" fillId="0" borderId="1" xfId="0" applyFont="1" applyBorder="1" applyAlignment="1">
      <alignment horizontal="left" vertical="center"/>
    </xf>
    <xf numFmtId="4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6" fontId="1" fillId="0" borderId="0" xfId="0" applyNumberFormat="1" applyFont="1" applyAlignment="1">
      <alignment vertical="center"/>
    </xf>
    <xf numFmtId="166" fontId="6" fillId="0" borderId="1" xfId="0" applyNumberFormat="1" applyFont="1" applyBorder="1" applyAlignment="1">
      <alignment vertical="center"/>
    </xf>
    <xf numFmtId="0" fontId="8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79">
    <dxf>
      <font>
        <sz val="9"/>
      </font>
    </dxf>
    <dxf>
      <font>
        <color auto="1"/>
      </font>
    </dxf>
    <dxf>
      <alignment vertical="center" readingOrder="0"/>
    </dxf>
    <dxf>
      <alignment horizontal="left" readingOrder="0"/>
    </dxf>
    <dxf>
      <alignment horizontal="left" readingOrder="0"/>
    </dxf>
    <dxf>
      <font>
        <color rgb="FF002060"/>
      </font>
    </dxf>
    <dxf>
      <font>
        <color rgb="FF002060"/>
      </font>
    </dxf>
    <dxf>
      <font>
        <b/>
      </font>
    </dxf>
    <dxf>
      <font>
        <sz val="1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</font>
    </dxf>
    <dxf>
      <font>
        <sz val="11"/>
      </font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65" formatCode="#,##0.0000000"/>
    </dxf>
    <dxf>
      <numFmt numFmtId="4" formatCode="#,##0.00"/>
    </dxf>
    <dxf>
      <numFmt numFmtId="166" formatCode="#,##0.00;#,##0.00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sz val="9"/>
      </font>
    </dxf>
    <dxf>
      <font>
        <color auto="1"/>
      </font>
    </dxf>
    <dxf>
      <alignment vertical="center" readingOrder="0"/>
    </dxf>
    <dxf>
      <alignment horizontal="left" readingOrder="0"/>
    </dxf>
    <dxf>
      <alignment horizontal="left" readingOrder="0"/>
    </dxf>
    <dxf>
      <font>
        <color rgb="FF002060"/>
      </font>
    </dxf>
    <dxf>
      <font>
        <color rgb="FF002060"/>
      </font>
    </dxf>
    <dxf>
      <font>
        <b/>
      </font>
    </dxf>
    <dxf>
      <font>
        <sz val="1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</font>
    </dxf>
    <dxf>
      <font>
        <sz val="11"/>
      </font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65" formatCode="#,##0.000000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4" formatCode="#,##0.00"/>
    </dxf>
    <dxf>
      <numFmt numFmtId="166" formatCode="#,##0.00;#,##0.00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numFmt numFmtId="166" formatCode="#,##0.00;#,##0.00"/>
    </dxf>
    <dxf>
      <numFmt numFmtId="4" formatCode="#,##0.00"/>
    </dxf>
    <dxf>
      <numFmt numFmtId="165" formatCode="#,##0.000000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ont>
        <sz val="11"/>
      </font>
    </dxf>
    <dxf>
      <font>
        <b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sz val="11"/>
      </font>
    </dxf>
    <dxf>
      <font>
        <b/>
      </font>
    </dxf>
    <dxf>
      <font>
        <color rgb="FF002060"/>
      </font>
    </dxf>
    <dxf>
      <font>
        <color rgb="FF002060"/>
      </font>
    </dxf>
    <dxf>
      <alignment horizontal="left" readingOrder="0"/>
    </dxf>
    <dxf>
      <alignment horizontal="left" readingOrder="0"/>
    </dxf>
    <dxf>
      <alignment vertical="center" readingOrder="0"/>
    </dxf>
    <dxf>
      <font>
        <color auto="1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1638300</xdr:colOff>
      <xdr:row>2</xdr:row>
      <xdr:rowOff>180975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638300" cy="4381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70.747456597222" missingItemsLimit="0" createdVersion="4" refreshedVersion="4" minRefreshableVersion="3" recordCount="3">
  <cacheSource type="worksheet">
    <worksheetSource name="DATA"/>
  </cacheSource>
  <cacheFields count="26">
    <cacheField name="entity" numFmtId="0">
      <sharedItems containsNonDate="0" containsString="0" containsBlank="1"/>
    </cacheField>
    <cacheField name="cpty" numFmtId="0">
      <sharedItems containsNonDate="0" containsString="0" containsBlank="1" count="1">
        <m/>
      </sharedItems>
    </cacheField>
    <cacheField name="folder" numFmtId="0">
      <sharedItems containsNonDate="0" containsString="0" containsBlank="1" count="1">
        <m/>
      </sharedItems>
    </cacheField>
    <cacheField name="currency" numFmtId="0">
      <sharedItems count="1">
        <s v="EUR"/>
      </sharedItems>
    </cacheField>
    <cacheField name="originCurrency" numFmtId="0">
      <sharedItems containsNonDate="0" containsString="0" containsBlank="1" count="1">
        <m/>
      </sharedItems>
    </cacheField>
    <cacheField name="accountCode" numFmtId="0">
      <sharedItems containsNonDate="0" containsString="0" containsBlank="1" count="1">
        <m/>
      </sharedItems>
    </cacheField>
    <cacheField name="accountName" numFmtId="0">
      <sharedItems containsNonDate="0" containsString="0" containsBlank="1" count="1">
        <m/>
      </sharedItems>
    </cacheField>
    <cacheField name="openingBalance" numFmtId="164">
      <sharedItems containsSemiMixedTypes="0" containsString="0" containsNumber="1" containsInteger="1" minValue="0" maxValue="0"/>
    </cacheField>
    <cacheField name="debitMovement" numFmtId="0">
      <sharedItems containsString="0" containsBlank="1" containsNumber="1" containsInteger="1" minValue="0" maxValue="0"/>
    </cacheField>
    <cacheField name="creditMovement" numFmtId="0">
      <sharedItems containsString="0" containsBlank="1" containsNumber="1" containsInteger="1" minValue="0" maxValue="0"/>
    </cacheField>
    <cacheField name="closingBalance" numFmtId="164">
      <sharedItems containsSemiMixedTypes="0" containsString="0" containsNumber="1" containsInteger="1" minValue="0" maxValue="0"/>
    </cacheField>
    <cacheField name="originOpeningBalance" numFmtId="164">
      <sharedItems containsSemiMixedTypes="0" containsString="0" containsNumber="1" containsInteger="1" minValue="0" maxValue="0"/>
    </cacheField>
    <cacheField name="originDebitMovement" numFmtId="0">
      <sharedItems containsString="0" containsBlank="1" containsNumber="1" containsInteger="1" minValue="0" maxValue="0"/>
    </cacheField>
    <cacheField name="originCreditMovement" numFmtId="0">
      <sharedItems containsString="0" containsBlank="1" containsNumber="1" containsInteger="1" minValue="0" maxValue="0"/>
    </cacheField>
    <cacheField name="originClosingBalance" numFmtId="164">
      <sharedItems containsSemiMixedTypes="0" containsString="0" containsNumber="1" containsInteger="1" minValue="0" maxValue="0"/>
    </cacheField>
    <cacheField name="accountingMouvementId" numFmtId="0">
      <sharedItems containsNonDate="0" containsString="0" containsBlank="1" count="1">
        <m/>
      </sharedItems>
    </cacheField>
    <cacheField name="accountingEntryId" numFmtId="0">
      <sharedItems containsNonDate="0" containsString="0" containsBlank="1" count="1">
        <m/>
      </sharedItems>
    </cacheField>
    <cacheField name="accountingDate" numFmtId="0">
      <sharedItems containsNonDate="0" containsDate="1" containsString="0" containsBlank="1" minDate="2017-05-05T00:00:00" maxDate="2017-05-06T00:00:00" count="2">
        <m/>
        <d v="2017-05-05T00:00:00"/>
      </sharedItems>
    </cacheField>
    <cacheField name="valueDate" numFmtId="0">
      <sharedItems containsNonDate="0" containsDate="1" containsString="0" containsBlank="1" minDate="2017-05-05T00:00:00" maxDate="2017-05-06T00:00:00" count="2">
        <m/>
        <d v="2017-05-05T00:00:00"/>
      </sharedItems>
    </cacheField>
    <cacheField name="accountingRate" numFmtId="0">
      <sharedItems containsNonDate="0" containsString="0" containsBlank="1"/>
    </cacheField>
    <cacheField name="description" numFmtId="0">
      <sharedItems containsNonDate="0" containsString="0" containsBlank="1" count="1">
        <m/>
      </sharedItems>
    </cacheField>
    <cacheField name="excelIndex" numFmtId="164">
      <sharedItems containsSemiMixedTypes="0" containsString="0" containsNumber="1" containsInteger="1" minValue="1" maxValue="3" count="3">
        <n v="1"/>
        <n v="3"/>
        <n v="2"/>
      </sharedItems>
    </cacheField>
    <cacheField name="rowDescription" numFmtId="0">
      <sharedItems count="3">
        <s v="O"/>
        <s v="C"/>
        <s v="M"/>
      </sharedItems>
    </cacheField>
    <cacheField name="Montant" numFmtId="0" formula="openingBalance+closingBalance" databaseField="0"/>
    <cacheField name="Montant Ctv" numFmtId="0" formula="#NAME?+#NAME?+#NAME?+#NAME?" databaseField="0"/>
    <cacheField name="Montant Origine" numFmtId="0" formula="originOpeningBalance+originDebitMovement+originCreditMovement+originClosingBala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m/>
    <x v="0"/>
    <x v="0"/>
    <x v="0"/>
    <x v="0"/>
    <x v="0"/>
    <x v="0"/>
    <n v="0"/>
    <m/>
    <m/>
    <n v="0"/>
    <n v="0"/>
    <m/>
    <m/>
    <n v="0"/>
    <x v="0"/>
    <x v="0"/>
    <x v="0"/>
    <x v="0"/>
    <m/>
    <x v="0"/>
    <x v="0"/>
    <x v="0"/>
  </r>
  <r>
    <m/>
    <x v="0"/>
    <x v="0"/>
    <x v="0"/>
    <x v="0"/>
    <x v="0"/>
    <x v="0"/>
    <n v="0"/>
    <m/>
    <m/>
    <n v="0"/>
    <n v="0"/>
    <m/>
    <m/>
    <n v="0"/>
    <x v="0"/>
    <x v="0"/>
    <x v="0"/>
    <x v="0"/>
    <m/>
    <x v="0"/>
    <x v="1"/>
    <x v="1"/>
  </r>
  <r>
    <m/>
    <x v="0"/>
    <x v="0"/>
    <x v="0"/>
    <x v="0"/>
    <x v="0"/>
    <x v="0"/>
    <n v="0"/>
    <n v="0"/>
    <n v="0"/>
    <n v="0"/>
    <n v="0"/>
    <n v="0"/>
    <n v="0"/>
    <n v="0"/>
    <x v="0"/>
    <x v="0"/>
    <x v="1"/>
    <x v="1"/>
    <m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0" applyNumberFormats="0" applyBorderFormats="0" applyFontFormats="0" applyPatternFormats="0" applyAlignmentFormats="0" applyWidthHeightFormats="1" dataCaption="Values" updatedVersion="4" minRefreshableVersion="3" showDrill="0" rowGrandTotals="0" itemPrintTitles="1" createdVersion="4" indent="0" compact="0" compactData="0" multipleFieldFilters="0">
  <location ref="B12:Q17" firstHeaderRow="0" firstDataRow="1" firstDataCol="11"/>
  <pivotFields count="26">
    <pivotField name="Entité"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unterparty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older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" axis="axisRow" compact="0" outline="0" showAll="0" sortType="ascending" defaultSubtotal="0">
      <items count="1">
        <item x="0"/>
      </items>
    </pivotField>
    <pivotField name="Origin Currency" axis="axisRow" compact="0" outline="0" showAll="0" sortType="ascending" defaultSubtotal="0">
      <items count="1"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ccount Code" axis="axisRow" showAll="0" sortType="ascending" defaultSubtotal="0">
      <items count="1">
        <item x="0"/>
      </items>
    </pivotField>
    <pivotField name="Account Name" axis="axisRow" showAll="0" sortType="ascending" defaultSubtotal="0">
      <items count="1">
        <item x="0"/>
      </items>
    </pivotField>
    <pivotField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name="Movement Id" axis="axisRow" compact="0" outline="0" showAll="0" defaultSubtotal="0">
      <items count="1">
        <item n="-" x="0"/>
      </items>
    </pivotField>
    <pivotField name="Entry Id" axis="axisRow" compact="0" outline="0" showAll="0" defaultSubtotal="0">
      <items count="1">
        <item n="-" x="0"/>
      </items>
    </pivotField>
    <pivotField name="Accounting Date" axis="axisRow" compact="0" outline="0" showAll="0" defaultSubtotal="0">
      <items count="2">
        <item n="-" x="0"/>
        <item x="1"/>
      </items>
    </pivotField>
    <pivotField name="Value date" axis="axisRow" compact="0" outline="0" showAll="0" defaultSubtotal="0">
      <items count="2">
        <item n="-" x="0"/>
        <item x="1"/>
      </items>
    </pivotField>
    <pivotField name="Accounting Rate" dataField="1" compact="0" outline="0" showAll="0" defaultSubtotal="0"/>
    <pivotField name="Description" axis="axisRow" compact="0" outline="0" showAll="0" defaultSubtotal="0">
      <items count="1">
        <item n="-" x="0"/>
      </items>
    </pivotField>
    <pivotField axis="axisRow" compact="0" numFmtId="164" outline="0" showAll="0" sortType="ascending" defaultSubtotal="0">
      <items count="3">
        <item x="0"/>
        <item x="2"/>
        <item x="1"/>
      </items>
    </pivotField>
    <pivotField name=" " axis="axisRow" compact="0" outline="0" showAll="0" defaultSubtotal="0">
      <items count="3">
        <item n="Closing Balance" x="1"/>
        <item n="-" x="2"/>
        <item n="Opening Balance" x="0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3">
    <field x="5"/>
    <field x="6"/>
    <field x="3"/>
    <field x="21"/>
    <field x="22"/>
    <field x="16"/>
    <field x="15"/>
    <field x="2"/>
    <field x="1"/>
    <field x="4"/>
    <field x="17"/>
    <field x="18"/>
    <field x="20"/>
  </rowFields>
  <rowItems count="5">
    <i>
      <x/>
    </i>
    <i r="1">
      <x/>
    </i>
    <i r="2">
      <x/>
      <x/>
      <x v="2"/>
      <x/>
      <x/>
      <x/>
      <x/>
      <x/>
      <x/>
      <x/>
      <x/>
    </i>
    <i r="3">
      <x v="1"/>
      <x v="1"/>
      <x/>
      <x/>
      <x/>
      <x/>
      <x/>
      <x v="1"/>
      <x v="1"/>
      <x/>
    </i>
    <i r="3">
      <x v="2"/>
      <x/>
      <x/>
      <x/>
      <x/>
      <x/>
      <x/>
      <x/>
      <x/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rigin Currency Amount" fld="25" baseField="5" baseItem="0" numFmtId="164"/>
    <dataField name="Accounting Rate " fld="19" subtotal="average" baseField="5" baseItem="0" numFmtId="165"/>
    <dataField name="Accounting Currency Debit" fld="8" baseField="30" baseItem="0" numFmtId="166"/>
    <dataField name="Accounting Currency Credit" fld="9" baseField="30" baseItem="0" numFmtId="4"/>
    <dataField name="Accounting Currency Amount" fld="23" baseField="5" baseItem="0" numFmtId="4"/>
  </dataFields>
  <formats count="54">
    <format dxfId="178">
      <pivotArea type="all" dataOnly="0" outline="0" fieldPosition="0"/>
    </format>
    <format dxfId="177">
      <pivotArea type="all" dataOnly="0" outline="0" fieldPosition="0"/>
    </format>
    <format dxfId="176">
      <pivotArea type="all" dataOnly="0" outline="0" fieldPosition="0"/>
    </format>
    <format dxfId="175">
      <pivotArea type="origin" dataOnly="0" labelOnly="1" outline="0" fieldPosition="0"/>
    </format>
    <format dxfId="174">
      <pivotArea type="topRight" dataOnly="0" labelOnly="1" outline="0" fieldPosition="0"/>
    </format>
    <format dxfId="173">
      <pivotArea type="origin" dataOnly="0" labelOnly="1" outline="0" fieldPosition="0"/>
    </format>
    <format dxfId="172">
      <pivotArea type="topRight" dataOnly="0" labelOnly="1" outline="0" fieldPosition="0"/>
    </format>
    <format dxfId="171">
      <pivotArea dataOnly="0" outline="0" fieldPosition="0">
        <references count="1">
          <reference field="6" count="0" defaultSubtotal="1"/>
        </references>
      </pivotArea>
    </format>
    <format dxfId="170">
      <pivotArea dataOnly="0" outline="0" fieldPosition="0">
        <references count="1">
          <reference field="6" count="0" defaultSubtotal="1"/>
        </references>
      </pivotArea>
    </format>
    <format dxfId="169">
      <pivotArea dataOnly="0" outline="0" fieldPosition="0">
        <references count="1">
          <reference field="6" count="0" defaultSubtotal="1"/>
        </references>
      </pivotArea>
    </format>
    <format dxfId="168">
      <pivotArea field="6" type="button" dataOnly="0" labelOnly="1" outline="0" axis="axisRow" fieldPosition="1"/>
    </format>
    <format dxfId="167">
      <pivotArea dataOnly="0" grandRow="1" outline="0" fieldPosition="0"/>
    </format>
    <format dxfId="166">
      <pivotArea dataOnly="0" labelOnly="1" outline="0" fieldPosition="0">
        <references count="1">
          <reference field="5" count="0"/>
        </references>
      </pivotArea>
    </format>
    <format dxfId="165">
      <pivotArea dataOnly="0" labelOnly="1" grandRow="1" outline="0" fieldPosition="0"/>
    </format>
    <format dxfId="164">
      <pivotArea dataOnly="0" grandRow="1" outline="0" fieldPosition="0"/>
    </format>
    <format dxfId="163">
      <pivotArea dataOnly="0" grandRow="1" outline="0" fieldPosition="0"/>
    </format>
    <format dxfId="162">
      <pivotArea outline="0" fieldPosition="0">
        <references count="1">
          <reference field="4294967294" count="1">
            <x v="4"/>
          </reference>
        </references>
      </pivotArea>
    </format>
    <format dxfId="161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60">
      <pivotArea dataOnly="0" outline="0" fieldPosition="0">
        <references count="1">
          <reference field="22" count="1">
            <x v="2"/>
          </reference>
        </references>
      </pivotArea>
    </format>
    <format dxfId="159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8">
      <pivotArea dataOnly="0" outline="0" fieldPosition="0">
        <references count="1">
          <reference field="22" count="1">
            <x v="2"/>
          </reference>
        </references>
      </pivotArea>
    </format>
    <format dxfId="157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56">
      <pivotArea dataOnly="0" outline="0" fieldPosition="0">
        <references count="2">
          <reference field="16" count="1">
            <x v="0"/>
          </reference>
          <reference field="22" count="1" selected="0">
            <x v="2"/>
          </reference>
        </references>
      </pivotArea>
    </format>
    <format dxfId="155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4">
      <pivotArea dataOnly="0" outline="0" fieldPosition="0">
        <references count="4">
          <reference field="2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3">
      <pivotArea dataOnly="0" outline="0" fieldPosition="0">
        <references count="5">
          <reference field="1" count="1">
            <x v="0"/>
          </reference>
          <reference field="2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2">
      <pivotArea dataOnly="0" outline="0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4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2"/>
          </reference>
        </references>
      </pivotArea>
    </format>
    <format dxfId="151">
      <pivotArea dataOnly="0" outline="0" fieldPosition="0">
        <references count="1">
          <reference field="22" count="1">
            <x v="0"/>
          </reference>
        </references>
      </pivotArea>
    </format>
    <format dxfId="150">
      <pivotArea dataOnly="0" outline="0" fieldPosition="0">
        <references count="1">
          <reference field="22" count="1">
            <x v="0"/>
          </reference>
        </references>
      </pivotArea>
    </format>
    <format dxfId="149">
      <pivotArea dataOnly="0" outline="0" fieldPosition="0">
        <references count="2">
          <reference field="16" count="1">
            <x v="0"/>
          </reference>
          <reference field="22" count="1" selected="0">
            <x v="0"/>
          </reference>
        </references>
      </pivotArea>
    </format>
    <format dxfId="148">
      <pivotArea dataOnly="0" outline="0" fieldPosition="0">
        <references count="3">
          <reference field="15" count="1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7">
      <pivotArea dataOnly="0" outline="0" fieldPosition="0">
        <references count="4">
          <reference field="2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6">
      <pivotArea dataOnly="0" outline="0" fieldPosition="0">
        <references count="5">
          <reference field="1" count="1">
            <x v="0"/>
          </reference>
          <reference field="2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5">
      <pivotArea dataOnly="0" outline="0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4" count="1">
            <x v="0"/>
          </reference>
          <reference field="15" count="1" selected="0">
            <x v="0"/>
          </reference>
          <reference field="16" count="1" selected="0">
            <x v="0"/>
          </reference>
          <reference field="22" count="1" selected="0">
            <x v="0"/>
          </reference>
        </references>
      </pivotArea>
    </format>
    <format dxfId="144">
      <pivotArea outline="0" fieldPosition="0">
        <references count="1">
          <reference field="4294967294" count="1">
            <x v="1"/>
          </reference>
        </references>
      </pivotArea>
    </format>
    <format dxfId="143">
      <pivotArea outline="0" fieldPosition="0">
        <references count="1">
          <reference field="4294967294" count="1">
            <x v="3"/>
          </reference>
        </references>
      </pivotArea>
    </format>
    <format dxfId="142">
      <pivotArea outline="0" fieldPosition="0">
        <references count="1">
          <reference field="4294967294" count="1">
            <x v="2"/>
          </reference>
        </references>
      </pivotArea>
    </format>
    <format dxfId="141">
      <pivotArea dataOnly="0" outline="0" fieldPosition="0">
        <references count="1">
          <reference field="22" count="1">
            <x v="1"/>
          </reference>
        </references>
      </pivotArea>
    </format>
    <format dxfId="14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6">
      <pivotArea field="5" type="button" dataOnly="0" labelOnly="1" outline="0" axis="axisRow" fieldPosition="0"/>
    </format>
    <format dxfId="135">
      <pivotArea field="21" type="button" dataOnly="0" labelOnly="1" outline="0" axis="axisRow" fieldPosition="3"/>
    </format>
    <format dxfId="134">
      <pivotArea field="22" type="button" dataOnly="0" labelOnly="1" outline="0" axis="axisRow" fieldPosition="4"/>
    </format>
    <format dxfId="133">
      <pivotArea field="16" type="button" dataOnly="0" labelOnly="1" outline="0" axis="axisRow" fieldPosition="5"/>
    </format>
    <format dxfId="132">
      <pivotArea field="15" type="button" dataOnly="0" labelOnly="1" outline="0" axis="axisRow" fieldPosition="6"/>
    </format>
    <format dxfId="131">
      <pivotArea field="2" type="button" dataOnly="0" labelOnly="1" outline="0" axis="axisRow" fieldPosition="7"/>
    </format>
    <format dxfId="130">
      <pivotArea field="1" type="button" dataOnly="0" labelOnly="1" outline="0" axis="axisRow" fieldPosition="8"/>
    </format>
    <format dxfId="129">
      <pivotArea field="4" type="button" dataOnly="0" labelOnly="1" outline="0" axis="axisRow" fieldPosition="9"/>
    </format>
    <format dxfId="128">
      <pivotArea field="17" type="button" dataOnly="0" labelOnly="1" outline="0" axis="axisRow" fieldPosition="13"/>
    </format>
    <format dxfId="127">
      <pivotArea field="18" type="button" dataOnly="0" labelOnly="1" outline="0" axis="axisRow" fieldPosition="14"/>
    </format>
    <format dxfId="126">
      <pivotArea field="20" type="button" dataOnly="0" labelOnly="1" outline="0" axis="axisRow" fieldPosition="15"/>
    </format>
    <format dxfId="1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60"/>
  <sheetViews>
    <sheetView showGridLines="0" tabSelected="1" topLeftCell="E1" zoomScaleNormal="100" workbookViewId="0">
      <pane ySplit="12" topLeftCell="A13" activePane="bottomLeft" state="frozen"/>
      <selection pane="bottomLeft" activeCell="B12" sqref="B12"/>
    </sheetView>
  </sheetViews>
  <sheetFormatPr baseColWidth="10" defaultColWidth="15.7109375" defaultRowHeight="15" outlineLevelRow="1" x14ac:dyDescent="0.25"/>
  <cols>
    <col min="1" max="1" width="2.28515625" style="7" customWidth="1" collapsed="1"/>
    <col min="2" max="2" width="28" style="9" bestFit="1" customWidth="1" collapsed="1"/>
    <col min="3" max="3" width="35.7109375" style="7" hidden="1" customWidth="1" collapsed="1"/>
    <col min="4" max="4" width="17.140625" style="9" customWidth="1" collapsed="1"/>
    <col min="5" max="5" width="17.140625" style="7" bestFit="1" customWidth="1" collapsed="1"/>
    <col min="6" max="7" width="17.140625" style="7" customWidth="1" collapsed="1"/>
    <col min="8" max="8" width="17" style="7" bestFit="1" customWidth="1" collapsed="1"/>
    <col min="9" max="9" width="14.7109375" style="7" bestFit="1" customWidth="1" collapsed="1"/>
    <col min="10" max="10" width="11.85546875" style="9" bestFit="1" customWidth="1" collapsed="1"/>
    <col min="11" max="13" width="17.140625" style="9" customWidth="1" collapsed="1"/>
    <col min="14" max="14" width="17.140625" style="7" customWidth="1" collapsed="1"/>
    <col min="15" max="15" width="18" style="7" bestFit="1" customWidth="1" collapsed="1"/>
    <col min="16" max="19" width="21.42578125" style="9" customWidth="1" collapsed="1"/>
    <col min="20" max="20" width="21.5703125" style="7" bestFit="1" customWidth="1" collapsed="1"/>
    <col min="21" max="16384" width="15.7109375" style="7" collapsed="1"/>
  </cols>
  <sheetData>
    <row r="1" spans="2:22" ht="8.25" customHeight="1" x14ac:dyDescent="0.25">
      <c r="C1" s="43" t="s">
        <v>51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2:22" ht="18.75" customHeight="1" x14ac:dyDescent="0.25"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2:22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2:22" s="8" customFormat="1" x14ac:dyDescent="0.25">
      <c r="B4" s="11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2:22" s="8" customFormat="1" outlineLevel="1" x14ac:dyDescent="0.25">
      <c r="B5" s="11"/>
      <c r="C5" s="24"/>
      <c r="D5" s="25"/>
      <c r="E5" s="24"/>
      <c r="F5" s="24"/>
      <c r="G5" s="26"/>
      <c r="H5" s="27"/>
      <c r="I5" s="28"/>
      <c r="J5" s="28"/>
      <c r="K5" s="28"/>
      <c r="L5" s="25"/>
      <c r="M5" s="15"/>
      <c r="N5" s="26"/>
      <c r="O5" s="29"/>
      <c r="P5" s="33"/>
      <c r="Q5" s="38"/>
      <c r="R5" s="25"/>
      <c r="S5" s="25"/>
      <c r="T5" s="24"/>
    </row>
    <row r="6" spans="2:22" s="5" customFormat="1" outlineLevel="1" x14ac:dyDescent="0.25">
      <c r="B6" s="10" t="s">
        <v>62</v>
      </c>
      <c r="C6" s="5" t="str">
        <f>Parameters!$D$2</f>
        <v>ADMIN</v>
      </c>
      <c r="H6" s="6" t="s">
        <v>22</v>
      </c>
      <c r="I6" s="13" t="str">
        <f>TEXT(DATEVALUE(Parameters!$D$3),"AAAA-MM-JJ")</f>
        <v>2017-05-15</v>
      </c>
      <c r="J6" s="13"/>
      <c r="K6" s="11"/>
      <c r="L6" s="11"/>
      <c r="M6" s="11"/>
      <c r="N6" s="13"/>
      <c r="O6" s="6" t="s">
        <v>63</v>
      </c>
      <c r="P6" s="12" t="str">
        <f>"T"&amp;RIGHT(Parameters!$D$3,8)</f>
        <v>T15:54:54</v>
      </c>
      <c r="Q6" s="12"/>
      <c r="R6" s="12"/>
      <c r="S6" s="12"/>
    </row>
    <row r="7" spans="2:22" s="5" customFormat="1" outlineLevel="1" x14ac:dyDescent="0.25">
      <c r="B7" s="10" t="str">
        <f>Parameters!$A$4</f>
        <v>Date type</v>
      </c>
      <c r="C7" s="42" t="str">
        <f>IF(Parameters!B4="V","Value Date","Accounting Date")</f>
        <v>Accounting Date</v>
      </c>
      <c r="D7" s="42"/>
      <c r="E7" s="42"/>
      <c r="F7" s="42"/>
      <c r="G7" s="42"/>
      <c r="H7" s="6" t="str">
        <f>Parameters!$A$2</f>
        <v>From</v>
      </c>
      <c r="I7" s="42" t="str">
        <f>IF(OR(ISBLANK(Parameters!B2),Parameters!B2=""),TEXT(DATEVALUE(Parameters!B3),"AAAA-MM-JJ"),TEXT(DATEVALUE(Parameters!B2),"AAAA-MM-JJ"))</f>
        <v>2017-05-01</v>
      </c>
      <c r="J7" s="42"/>
      <c r="K7" s="42"/>
      <c r="L7" s="42"/>
      <c r="M7" s="42"/>
      <c r="N7" s="42"/>
      <c r="O7" s="6" t="str">
        <f>Parameters!$A$3</f>
        <v>To</v>
      </c>
      <c r="P7" s="42" t="str">
        <f>TEXT(DATEVALUE(Parameters!B3),"AAAA-MM-JJ")</f>
        <v>2017-05-15</v>
      </c>
      <c r="Q7" s="42"/>
      <c r="R7" s="42"/>
      <c r="S7" s="42"/>
      <c r="T7" s="42"/>
    </row>
    <row r="8" spans="2:22" s="5" customFormat="1" outlineLevel="1" x14ac:dyDescent="0.25">
      <c r="B8" s="10" t="str">
        <f>Parameters!$A$5</f>
        <v>Accounting account</v>
      </c>
      <c r="C8" s="42" t="str">
        <f>IF(OR(ISBLANK(Parameters!B5),Parameters!B5=""),"*",Parameters!B5)</f>
        <v>*</v>
      </c>
      <c r="D8" s="42"/>
      <c r="E8" s="42"/>
      <c r="F8" s="42"/>
      <c r="G8" s="42"/>
      <c r="H8" s="6" t="str">
        <f>Parameters!$A$6</f>
        <v>Accounting Norm</v>
      </c>
      <c r="I8" s="42" t="str">
        <f>IF(OR(ISBLANK(Parameters!B6),Parameters!B6=""),"*",Parameters!B6)</f>
        <v>*</v>
      </c>
      <c r="J8" s="42"/>
      <c r="K8" s="42"/>
      <c r="L8" s="42"/>
      <c r="M8" s="42"/>
      <c r="N8" s="42"/>
      <c r="O8" s="6" t="str">
        <f>Parameters!$A$7</f>
        <v>Entity</v>
      </c>
      <c r="P8" s="42" t="str">
        <f>IF(OR(ISBLANK(Parameters!B7),Parameters!B7=""),"*",Parameters!B7)</f>
        <v>*</v>
      </c>
      <c r="Q8" s="42"/>
      <c r="R8" s="42"/>
      <c r="S8" s="42"/>
      <c r="T8" s="42"/>
    </row>
    <row r="9" spans="2:22" s="5" customFormat="1" outlineLevel="1" x14ac:dyDescent="0.25">
      <c r="B9" s="10" t="str">
        <f>Parameters!$A$8</f>
        <v>Currency (transaction)</v>
      </c>
      <c r="C9" s="42" t="str">
        <f>IF(OR(ISBLANK(Parameters!B8),Parameters!B8=""),"*",Parameters!B8)</f>
        <v>*</v>
      </c>
      <c r="D9" s="42"/>
      <c r="E9" s="42"/>
      <c r="F9" s="42"/>
      <c r="G9" s="42"/>
      <c r="H9" s="6" t="str">
        <f>Parameters!$A$9</f>
        <v>Origin currency</v>
      </c>
      <c r="I9" s="42" t="str">
        <f>IF(OR(ISBLANK(Parameters!B9),Parameters!B9=""),"*",Parameters!B9)</f>
        <v>*</v>
      </c>
      <c r="J9" s="42"/>
      <c r="K9" s="42"/>
      <c r="L9" s="42"/>
      <c r="M9" s="42"/>
      <c r="N9" s="42"/>
      <c r="O9" s="6" t="str">
        <f>Parameters!$A$10</f>
        <v>Counterparty</v>
      </c>
      <c r="P9" s="42" t="str">
        <f>IF(OR(ISBLANK(Parameters!E10),Parameters!E10=""),"*",Parameters!E10)</f>
        <v>*</v>
      </c>
      <c r="Q9" s="42"/>
      <c r="R9" s="42"/>
      <c r="S9" s="42"/>
      <c r="T9" s="42"/>
    </row>
    <row r="10" spans="2:22" s="5" customFormat="1" outlineLevel="1" x14ac:dyDescent="0.25">
      <c r="B10" s="10" t="s">
        <v>27</v>
      </c>
      <c r="C10" s="42" t="str">
        <f>IF(Parameters!B11="true",IF(Parameters!B12="true","*","Group"),IF(Parameters!B12="true","Not Group","None"))</f>
        <v>*</v>
      </c>
      <c r="D10" s="42"/>
      <c r="E10" s="42"/>
      <c r="F10" s="42"/>
      <c r="G10" s="42"/>
      <c r="H10" s="6"/>
      <c r="I10" s="42"/>
      <c r="J10" s="42"/>
      <c r="K10" s="12"/>
      <c r="L10" s="12"/>
      <c r="M10" s="12"/>
      <c r="O10" s="6"/>
      <c r="P10" s="42" t="str">
        <f>IF(Parameters!B13="true","'A Nouveaux' Movement excluded","")</f>
        <v/>
      </c>
      <c r="Q10" s="42"/>
      <c r="R10" s="42"/>
      <c r="S10" s="42"/>
      <c r="T10" s="42"/>
    </row>
    <row r="11" spans="2:22" outlineLevel="1" x14ac:dyDescent="0.25"/>
    <row r="12" spans="2:22" s="34" customFormat="1" x14ac:dyDescent="0.25">
      <c r="B12" s="37" t="s">
        <v>39</v>
      </c>
      <c r="C12" s="37" t="s">
        <v>34</v>
      </c>
      <c r="D12" s="37" t="s">
        <v>40</v>
      </c>
      <c r="E12" s="37" t="s">
        <v>41</v>
      </c>
      <c r="F12" s="37" t="s">
        <v>42</v>
      </c>
      <c r="G12" s="37" t="s">
        <v>24</v>
      </c>
      <c r="H12" s="37" t="s">
        <v>43</v>
      </c>
      <c r="I12" s="37" t="s">
        <v>44</v>
      </c>
      <c r="J12" s="44" t="s">
        <v>45</v>
      </c>
      <c r="K12" s="44" t="s">
        <v>46</v>
      </c>
      <c r="L12" s="44" t="s">
        <v>50</v>
      </c>
      <c r="M12" s="31" t="s">
        <v>48</v>
      </c>
      <c r="N12" s="31" t="s">
        <v>47</v>
      </c>
      <c r="O12" s="31" t="s">
        <v>60</v>
      </c>
      <c r="P12" s="31" t="s">
        <v>61</v>
      </c>
      <c r="Q12" s="31" t="s">
        <v>49</v>
      </c>
      <c r="R12"/>
      <c r="S12"/>
      <c r="T12"/>
    </row>
    <row r="13" spans="2:22" s="4" customFormat="1" x14ac:dyDescent="0.25">
      <c r="B13" s="15" t="s">
        <v>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4"/>
      <c r="N13" s="3"/>
      <c r="O13" s="35"/>
      <c r="P13" s="2"/>
      <c r="Q13" s="2"/>
      <c r="R13"/>
      <c r="S13"/>
      <c r="T13"/>
      <c r="U13"/>
      <c r="V13"/>
    </row>
    <row r="14" spans="2:22" x14ac:dyDescent="0.25">
      <c r="B14" s="16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4"/>
      <c r="N14" s="3"/>
      <c r="O14" s="35"/>
      <c r="P14" s="2"/>
      <c r="Q14" s="2"/>
      <c r="R14"/>
      <c r="S14"/>
      <c r="T14"/>
      <c r="U14"/>
      <c r="V14"/>
    </row>
    <row r="15" spans="2:22" x14ac:dyDescent="0.25">
      <c r="B15" s="18" t="s">
        <v>64</v>
      </c>
      <c r="C15" s="17">
        <v>1</v>
      </c>
      <c r="D15" s="19" t="s">
        <v>25</v>
      </c>
      <c r="E15" s="19" t="s">
        <v>23</v>
      </c>
      <c r="F15" s="19" t="s">
        <v>23</v>
      </c>
      <c r="G15" s="22" t="s">
        <v>23</v>
      </c>
      <c r="H15" s="22" t="s">
        <v>23</v>
      </c>
      <c r="I15" s="22" t="s">
        <v>23</v>
      </c>
      <c r="J15" s="15" t="s">
        <v>23</v>
      </c>
      <c r="K15" s="15" t="s">
        <v>23</v>
      </c>
      <c r="L15" s="15" t="s">
        <v>23</v>
      </c>
      <c r="M15" s="23">
        <v>0</v>
      </c>
      <c r="N15" s="21"/>
      <c r="O15" s="36"/>
      <c r="P15" s="20"/>
      <c r="Q15" s="20">
        <v>0</v>
      </c>
      <c r="R15"/>
      <c r="S15"/>
      <c r="T15"/>
      <c r="U15"/>
      <c r="V15"/>
    </row>
    <row r="16" spans="2:22" x14ac:dyDescent="0.25">
      <c r="B16" s="1"/>
      <c r="C16" s="17">
        <v>2</v>
      </c>
      <c r="D16" s="30" t="s">
        <v>23</v>
      </c>
      <c r="E16" s="15" t="s">
        <v>23</v>
      </c>
      <c r="F16" s="15" t="s">
        <v>23</v>
      </c>
      <c r="G16" s="15" t="s">
        <v>23</v>
      </c>
      <c r="H16" s="15" t="s">
        <v>23</v>
      </c>
      <c r="I16" s="15" t="s">
        <v>23</v>
      </c>
      <c r="J16" s="45">
        <v>42860</v>
      </c>
      <c r="K16" s="45">
        <v>42860</v>
      </c>
      <c r="L16" s="15" t="s">
        <v>23</v>
      </c>
      <c r="M16" s="14">
        <v>0</v>
      </c>
      <c r="N16" s="3"/>
      <c r="O16" s="35">
        <v>0</v>
      </c>
      <c r="P16" s="2">
        <v>0</v>
      </c>
      <c r="Q16" s="32">
        <v>0</v>
      </c>
      <c r="R16"/>
      <c r="S16"/>
      <c r="T16"/>
      <c r="U16"/>
      <c r="V16"/>
    </row>
    <row r="17" spans="2:22" x14ac:dyDescent="0.25">
      <c r="B17" s="1"/>
      <c r="C17" s="17">
        <v>3</v>
      </c>
      <c r="D17" s="19" t="s">
        <v>26</v>
      </c>
      <c r="E17" s="22" t="s">
        <v>23</v>
      </c>
      <c r="F17" s="22" t="s">
        <v>23</v>
      </c>
      <c r="G17" s="22" t="s">
        <v>23</v>
      </c>
      <c r="H17" s="22" t="s">
        <v>23</v>
      </c>
      <c r="I17" s="22" t="s">
        <v>23</v>
      </c>
      <c r="J17" s="15" t="s">
        <v>23</v>
      </c>
      <c r="K17" s="15" t="s">
        <v>23</v>
      </c>
      <c r="L17" s="15" t="s">
        <v>23</v>
      </c>
      <c r="M17" s="23">
        <v>0</v>
      </c>
      <c r="N17" s="21"/>
      <c r="O17" s="36"/>
      <c r="P17" s="20"/>
      <c r="Q17" s="20">
        <v>0</v>
      </c>
      <c r="R17"/>
      <c r="S17"/>
      <c r="T17"/>
      <c r="U17"/>
      <c r="V17"/>
    </row>
    <row r="18" spans="2:22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22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22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22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2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22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22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22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22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22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22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22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22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22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7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7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2:17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7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7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2:17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7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7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7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1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13">
    <mergeCell ref="P9:T9"/>
    <mergeCell ref="P10:T10"/>
    <mergeCell ref="C1:T4"/>
    <mergeCell ref="C7:G7"/>
    <mergeCell ref="C8:G8"/>
    <mergeCell ref="P7:T7"/>
    <mergeCell ref="P8:T8"/>
    <mergeCell ref="C9:G9"/>
    <mergeCell ref="C10:G10"/>
    <mergeCell ref="I7:N7"/>
    <mergeCell ref="I8:N8"/>
    <mergeCell ref="I9:N9"/>
    <mergeCell ref="I10:J10"/>
  </mergeCells>
  <conditionalFormatting pivot="1" sqref="M13:M17">
    <cfRule type="cellIs" dxfId="55" priority="2" operator="equal">
      <formula>0</formula>
    </cfRule>
  </conditionalFormatting>
  <conditionalFormatting pivot="1" sqref="N13:N17">
    <cfRule type="cellIs" dxfId="54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42" fitToHeight="0" orientation="landscape" horizontalDpi="4294967293" verticalDpi="4294967293" r:id="rId2"/>
  <headerFooter>
    <oddFooter>&amp;RPage &amp;P /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/>
  </sheetViews>
  <sheetFormatPr baseColWidth="10" defaultColWidth="9.140625" defaultRowHeight="15" x14ac:dyDescent="0.25"/>
  <sheetData>
    <row r="1" spans="1:23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28</v>
      </c>
      <c r="Q1" s="41" t="s">
        <v>29</v>
      </c>
      <c r="R1" s="41" t="s">
        <v>30</v>
      </c>
      <c r="S1" s="41" t="s">
        <v>31</v>
      </c>
      <c r="T1" s="41" t="s">
        <v>32</v>
      </c>
      <c r="U1" s="41" t="s">
        <v>33</v>
      </c>
      <c r="V1" s="41" t="s">
        <v>34</v>
      </c>
      <c r="W1" s="41" t="s">
        <v>35</v>
      </c>
    </row>
    <row r="2" spans="1:23" x14ac:dyDescent="0.25">
      <c r="A2" s="41"/>
      <c r="B2" s="41"/>
      <c r="C2" s="41"/>
      <c r="D2" s="41" t="s">
        <v>64</v>
      </c>
      <c r="E2" s="41"/>
      <c r="F2" s="41"/>
      <c r="G2" s="41"/>
      <c r="H2" s="39">
        <v>0</v>
      </c>
      <c r="I2" s="41"/>
      <c r="J2" s="41"/>
      <c r="K2" s="39">
        <v>0</v>
      </c>
      <c r="L2" s="39">
        <v>0</v>
      </c>
      <c r="M2" s="41"/>
      <c r="N2" s="41"/>
      <c r="O2" s="39">
        <v>0</v>
      </c>
      <c r="P2" s="41"/>
      <c r="Q2" s="41"/>
      <c r="R2" s="41"/>
      <c r="S2" s="41"/>
      <c r="T2" s="41"/>
      <c r="U2" s="41"/>
      <c r="V2" s="39">
        <v>1</v>
      </c>
      <c r="W2" s="41" t="s">
        <v>36</v>
      </c>
    </row>
    <row r="3" spans="1:23" x14ac:dyDescent="0.25">
      <c r="A3" s="41"/>
      <c r="B3" s="41"/>
      <c r="C3" s="41"/>
      <c r="D3" s="41" t="s">
        <v>64</v>
      </c>
      <c r="E3" s="41"/>
      <c r="F3" s="41"/>
      <c r="G3" s="41"/>
      <c r="H3" s="39">
        <v>0</v>
      </c>
      <c r="I3" s="41"/>
      <c r="J3" s="41"/>
      <c r="K3" s="39">
        <v>0</v>
      </c>
      <c r="L3" s="39">
        <v>0</v>
      </c>
      <c r="M3" s="41"/>
      <c r="N3" s="41"/>
      <c r="O3" s="39">
        <v>0</v>
      </c>
      <c r="P3" s="41"/>
      <c r="Q3" s="41"/>
      <c r="R3" s="41"/>
      <c r="S3" s="41"/>
      <c r="T3" s="41"/>
      <c r="U3" s="41"/>
      <c r="V3" s="39">
        <v>3</v>
      </c>
      <c r="W3" s="41" t="s">
        <v>37</v>
      </c>
    </row>
    <row r="4" spans="1:23" x14ac:dyDescent="0.25">
      <c r="A4" s="41"/>
      <c r="B4" s="41"/>
      <c r="C4" s="41"/>
      <c r="D4" s="41" t="s">
        <v>64</v>
      </c>
      <c r="E4" s="41"/>
      <c r="F4" s="41"/>
      <c r="G4" s="41"/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/>
      <c r="Q4" s="39"/>
      <c r="R4" s="40">
        <v>42860</v>
      </c>
      <c r="S4" s="40">
        <v>42860</v>
      </c>
      <c r="T4" s="39"/>
      <c r="U4" s="41"/>
      <c r="V4" s="39">
        <v>2</v>
      </c>
      <c r="W4" s="4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9.140625" defaultRowHeight="15" x14ac:dyDescent="0.25"/>
  <sheetData>
    <row r="1" spans="1:4" x14ac:dyDescent="0.25">
      <c r="A1" s="41" t="s">
        <v>15</v>
      </c>
      <c r="B1" s="41" t="s">
        <v>16</v>
      </c>
      <c r="C1" s="41" t="s">
        <v>15</v>
      </c>
      <c r="D1" s="41" t="s">
        <v>16</v>
      </c>
    </row>
    <row r="2" spans="1:4" x14ac:dyDescent="0.25">
      <c r="A2" s="41" t="s">
        <v>52</v>
      </c>
      <c r="B2" s="41" t="s">
        <v>65</v>
      </c>
      <c r="C2" s="41" t="s">
        <v>19</v>
      </c>
      <c r="D2" s="41" t="s">
        <v>20</v>
      </c>
    </row>
    <row r="3" spans="1:4" x14ac:dyDescent="0.25">
      <c r="A3" s="41" t="s">
        <v>53</v>
      </c>
      <c r="B3" s="41" t="s">
        <v>66</v>
      </c>
      <c r="C3" s="41" t="s">
        <v>21</v>
      </c>
      <c r="D3" s="41" t="s">
        <v>67</v>
      </c>
    </row>
    <row r="4" spans="1:4" x14ac:dyDescent="0.25">
      <c r="A4" s="41" t="s">
        <v>54</v>
      </c>
      <c r="B4" s="41" t="s">
        <v>68</v>
      </c>
    </row>
    <row r="5" spans="1:4" x14ac:dyDescent="0.25">
      <c r="A5" s="41" t="s">
        <v>55</v>
      </c>
      <c r="B5" s="41" t="s">
        <v>17</v>
      </c>
    </row>
    <row r="6" spans="1:4" x14ac:dyDescent="0.25">
      <c r="A6" s="41" t="s">
        <v>69</v>
      </c>
      <c r="B6" s="41" t="s">
        <v>17</v>
      </c>
    </row>
    <row r="7" spans="1:4" x14ac:dyDescent="0.25">
      <c r="A7" s="41" t="s">
        <v>56</v>
      </c>
      <c r="B7" s="41" t="s">
        <v>17</v>
      </c>
    </row>
    <row r="8" spans="1:4" x14ac:dyDescent="0.25">
      <c r="A8" s="41" t="s">
        <v>70</v>
      </c>
      <c r="B8" s="41" t="s">
        <v>17</v>
      </c>
    </row>
    <row r="9" spans="1:4" x14ac:dyDescent="0.25">
      <c r="A9" s="41" t="s">
        <v>57</v>
      </c>
      <c r="B9" s="41" t="s">
        <v>17</v>
      </c>
    </row>
    <row r="10" spans="1:4" x14ac:dyDescent="0.25">
      <c r="A10" s="41" t="s">
        <v>43</v>
      </c>
      <c r="B10" s="41" t="s">
        <v>17</v>
      </c>
    </row>
    <row r="11" spans="1:4" x14ac:dyDescent="0.25">
      <c r="A11" s="41" t="s">
        <v>58</v>
      </c>
      <c r="B11" s="41" t="s">
        <v>18</v>
      </c>
    </row>
    <row r="12" spans="1:4" x14ac:dyDescent="0.25">
      <c r="A12" s="41" t="s">
        <v>59</v>
      </c>
      <c r="B12" s="4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Accounting State</vt:lpstr>
      <vt:lpstr>Data</vt:lpstr>
      <vt:lpstr>Parameters</vt:lpstr>
      <vt:lpstr>Data</vt:lpstr>
      <vt:lpstr>Data_data</vt:lpstr>
      <vt:lpstr>Data_head</vt:lpstr>
      <vt:lpstr>'Accounting State'!Impression_des_titres</vt:lpstr>
      <vt:lpstr>launchParams</vt:lpstr>
      <vt:lpstr>launchParams_data</vt:lpstr>
      <vt:lpstr>launchParams_head</vt:lpstr>
      <vt:lpstr>Parameters</vt:lpstr>
      <vt:lpstr>Parameters_data</vt:lpstr>
      <vt:lpstr>Parameters_head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2016-12-22T13:05:39Z</cp:lastPrinted>
  <dcterms:created xsi:type="dcterms:W3CDTF">2015-10-07T15:54:31Z</dcterms:created>
  <dcterms:modified xsi:type="dcterms:W3CDTF">2017-05-15T15:57:06Z</dcterms:modified>
</cp:coreProperties>
</file>