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alcalakovalski/Documents/Projects/global-goliaths/data/"/>
    </mc:Choice>
  </mc:AlternateContent>
  <xr:revisionPtr revIDLastSave="0" documentId="8_{C5AF23E1-05A2-6742-B677-4E1B1754412F}" xr6:coauthVersionLast="46" xr6:coauthVersionMax="46" xr10:uidLastSave="{00000000-0000-0000-0000-000000000000}"/>
  <bookViews>
    <workbookView xWindow="3180" yWindow="2000" windowWidth="27640" windowHeight="16940" xr2:uid="{040CBE59-C8FA-694F-8BEB-1A8834E7EBE6}"/>
  </bookViews>
  <sheets>
    <sheet name="Sheet1" sheetId="1" r:id="rId1"/>
  </sheets>
  <externalReferences>
    <externalReference r:id="rId2"/>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1" i="1" l="1"/>
  <c r="B41" i="1"/>
  <c r="C40" i="1"/>
  <c r="L12" i="1" s="1"/>
  <c r="C39" i="1"/>
  <c r="L11" i="1" s="1"/>
  <c r="C38" i="1"/>
  <c r="B36" i="1"/>
  <c r="C36" i="1" s="1"/>
  <c r="C35" i="1"/>
  <c r="C34" i="1"/>
  <c r="C33" i="1"/>
  <c r="C30" i="1"/>
  <c r="B30" i="1"/>
  <c r="B29" i="1"/>
  <c r="C29" i="1" s="1"/>
  <c r="O11" i="1" s="1"/>
  <c r="C28" i="1"/>
  <c r="C25" i="1"/>
  <c r="B25" i="1"/>
  <c r="B24" i="1"/>
  <c r="B26" i="1" s="1"/>
  <c r="C26" i="1" s="1"/>
  <c r="C23" i="1"/>
  <c r="C21" i="1"/>
  <c r="B21" i="1"/>
  <c r="C20" i="1"/>
  <c r="K12" i="1" s="1"/>
  <c r="C19" i="1"/>
  <c r="C18" i="1"/>
  <c r="B16" i="1"/>
  <c r="C16" i="1" s="1"/>
  <c r="C15" i="1"/>
  <c r="C14" i="1"/>
  <c r="C13" i="1"/>
  <c r="O12" i="1"/>
  <c r="N12" i="1"/>
  <c r="M12" i="1"/>
  <c r="J12" i="1"/>
  <c r="H12" i="1"/>
  <c r="M11" i="1"/>
  <c r="K11" i="1"/>
  <c r="J11" i="1"/>
  <c r="H11" i="1"/>
  <c r="C11" i="1"/>
  <c r="B11" i="1"/>
  <c r="C10" i="1"/>
  <c r="I12" i="1" s="1"/>
  <c r="C9" i="1"/>
  <c r="I11" i="1" s="1"/>
  <c r="C8" i="1"/>
  <c r="C6" i="1"/>
  <c r="B6" i="1"/>
  <c r="C5" i="1"/>
  <c r="C4" i="1"/>
  <c r="C3" i="1"/>
  <c r="B31" i="1" l="1"/>
  <c r="C31" i="1" s="1"/>
  <c r="C24" i="1"/>
  <c r="N11" i="1" s="1"/>
</calcChain>
</file>

<file path=xl/sharedStrings.xml><?xml version="1.0" encoding="utf-8"?>
<sst xmlns="http://schemas.openxmlformats.org/spreadsheetml/2006/main" count="64" uniqueCount="49">
  <si>
    <t>Figure 1: The Role of Multinational Firms in the U.S. Economy, 2017</t>
  </si>
  <si>
    <t>levels</t>
  </si>
  <si>
    <t>shares</t>
  </si>
  <si>
    <t>Have data</t>
  </si>
  <si>
    <r>
      <t>Employment</t>
    </r>
    <r>
      <rPr>
        <vertAlign val="superscript"/>
        <sz val="11"/>
        <color theme="1"/>
        <rFont val="Calibri"/>
        <family val="2"/>
        <scheme val="minor"/>
      </rPr>
      <t>1</t>
    </r>
    <r>
      <rPr>
        <sz val="12"/>
        <color theme="1"/>
        <rFont val="Calibri"/>
        <family val="2"/>
        <scheme val="minor"/>
      </rPr>
      <t xml:space="preserve"> (millions of employees)</t>
    </r>
  </si>
  <si>
    <t>Need notes</t>
  </si>
  <si>
    <t xml:space="preserve">  U.S. parents*</t>
  </si>
  <si>
    <t>Need layout</t>
  </si>
  <si>
    <t xml:space="preserve">  U.S. affiliates</t>
  </si>
  <si>
    <t xml:space="preserve">  All other U.S. private employment</t>
  </si>
  <si>
    <r>
      <t>Employee compensation</t>
    </r>
    <r>
      <rPr>
        <vertAlign val="superscript"/>
        <sz val="11"/>
        <color theme="1"/>
        <rFont val="Calibri"/>
        <family val="2"/>
        <scheme val="minor"/>
      </rPr>
      <t>2</t>
    </r>
    <r>
      <rPr>
        <sz val="12"/>
        <color theme="1"/>
        <rFont val="Calibri"/>
        <family val="2"/>
        <scheme val="minor"/>
      </rPr>
      <t xml:space="preserve"> (billions of dollars)</t>
    </r>
  </si>
  <si>
    <t>Chart Data</t>
  </si>
  <si>
    <t>Employment</t>
  </si>
  <si>
    <t>Employee Comensation</t>
  </si>
  <si>
    <t>Manufacturing Employment</t>
  </si>
  <si>
    <t>Manufacturing Employee Comensation</t>
  </si>
  <si>
    <t>Capital Expenditures</t>
  </si>
  <si>
    <t>Industrial R&amp;D</t>
  </si>
  <si>
    <t>U.S. Exports</t>
  </si>
  <si>
    <t>U.S. Imports</t>
  </si>
  <si>
    <t xml:space="preserve">  All other private U.S. employee compensation</t>
  </si>
  <si>
    <t>U.S. Parents</t>
  </si>
  <si>
    <t>U.S. Affiliates of Foreign MNCs</t>
  </si>
  <si>
    <r>
      <t>Manufacturing employment</t>
    </r>
    <r>
      <rPr>
        <vertAlign val="superscript"/>
        <sz val="11"/>
        <color theme="1"/>
        <rFont val="Calibri"/>
        <family val="2"/>
        <scheme val="minor"/>
      </rPr>
      <t>3</t>
    </r>
    <r>
      <rPr>
        <sz val="12"/>
        <color theme="1"/>
        <rFont val="Calibri"/>
        <family val="2"/>
        <scheme val="minor"/>
      </rPr>
      <t xml:space="preserve"> (millions of employees)</t>
    </r>
  </si>
  <si>
    <t xml:space="preserve">  All other U.S. manufacturing employment</t>
  </si>
  <si>
    <r>
      <t>Manufacturing employee compensation</t>
    </r>
    <r>
      <rPr>
        <vertAlign val="superscript"/>
        <sz val="11"/>
        <color theme="1"/>
        <rFont val="Calibri"/>
        <family val="2"/>
        <scheme val="minor"/>
      </rPr>
      <t>4</t>
    </r>
    <r>
      <rPr>
        <sz val="12"/>
        <color theme="1"/>
        <rFont val="Calibri"/>
        <family val="2"/>
        <scheme val="minor"/>
      </rPr>
      <t xml:space="preserve"> (billions of dollars)</t>
    </r>
  </si>
  <si>
    <t xml:space="preserve">  All other private U.S. manufacturing employee compensation</t>
  </si>
  <si>
    <r>
      <t>U.S. exports of goods and services</t>
    </r>
    <r>
      <rPr>
        <vertAlign val="superscript"/>
        <sz val="11"/>
        <color theme="1"/>
        <rFont val="Calibri"/>
        <family val="2"/>
        <scheme val="minor"/>
      </rPr>
      <t>5</t>
    </r>
    <r>
      <rPr>
        <sz val="12"/>
        <color theme="1"/>
        <rFont val="Calibri"/>
        <family val="2"/>
        <scheme val="minor"/>
      </rPr>
      <t xml:space="preserve"> (billions of dollars)</t>
    </r>
  </si>
  <si>
    <t xml:space="preserve">  All other U.S. exports of goods and services</t>
  </si>
  <si>
    <r>
      <t>U.S. imports of goods and services</t>
    </r>
    <r>
      <rPr>
        <vertAlign val="superscript"/>
        <sz val="11"/>
        <color theme="1"/>
        <rFont val="Calibri"/>
        <family val="2"/>
        <scheme val="minor"/>
      </rPr>
      <t>6</t>
    </r>
    <r>
      <rPr>
        <sz val="12"/>
        <color theme="1"/>
        <rFont val="Calibri"/>
        <family val="2"/>
        <scheme val="minor"/>
      </rPr>
      <t xml:space="preserve"> (billions of dollars)</t>
    </r>
  </si>
  <si>
    <t xml:space="preserve">  All other U.S. imports of goods and services</t>
  </si>
  <si>
    <r>
      <t>Industrial R&amp;D</t>
    </r>
    <r>
      <rPr>
        <vertAlign val="superscript"/>
        <sz val="11"/>
        <color theme="1"/>
        <rFont val="Calibri"/>
        <family val="2"/>
        <scheme val="minor"/>
      </rPr>
      <t>7</t>
    </r>
    <r>
      <rPr>
        <sz val="12"/>
        <color theme="1"/>
        <rFont val="Calibri"/>
        <family val="2"/>
        <scheme val="minor"/>
      </rPr>
      <t xml:space="preserve"> (billions of dollars)</t>
    </r>
  </si>
  <si>
    <t xml:space="preserve">  All other U.S. industrial R&amp;D</t>
  </si>
  <si>
    <r>
      <t>U.S. capital expenditures</t>
    </r>
    <r>
      <rPr>
        <vertAlign val="superscript"/>
        <sz val="11"/>
        <color theme="1"/>
        <rFont val="Calibri"/>
        <family val="2"/>
        <scheme val="minor"/>
      </rPr>
      <t>8</t>
    </r>
    <r>
      <rPr>
        <sz val="12"/>
        <color theme="1"/>
        <rFont val="Calibri"/>
        <family val="2"/>
        <scheme val="minor"/>
      </rPr>
      <t xml:space="preserve"> (billions of dollars)</t>
    </r>
  </si>
  <si>
    <t xml:space="preserve">This figure displays the share of U.S. economic activity accounted for by multinational firms. The clear section of each bar represents the share accounted for by the parent operations of U.S. multinationals.  The shaded section represents the share accounted for by the U.S. affiliates of foreign multinationals.  U.S parents that are majority foreign owned are accounted for as U.S. affiliates in the shaded sections. The all-U.S.-companies totals for manufacturing are not strictly comparable with the totals for U.S. parents and U.S. affiliates because the former is based on the industry of establishment, but the latter are based on the industry of enterprise.  Data are drawn from the BEA, the Census Bureau, and the National Science Foundation. </t>
  </si>
  <si>
    <t>* Excludes data for U.S. parents that are majority-foreign-owned</t>
  </si>
  <si>
    <t>1. BEA NIPA table 6.4 (line 3): Domestic private industries</t>
  </si>
  <si>
    <t>2. BEA NIPA table 6.2 (line 3): Domestic private industries</t>
  </si>
  <si>
    <t>3. BEA NIPA table 6.4 (line 13): Manufacturing (Note the all-U.S.-companies total is not strictly comparable with the totals for U.S. parents and U.S. affiliates because the former is based on the industry of establishment and the latter are based on the industry of enterprise.)</t>
  </si>
  <si>
    <t>4. BEA NIPA table 6.2 (line 13): Manufacturing (Note the all-U.S.-companies total is not strictly comparable with the totals for U.S. parents and U.S. affiliates because the former is based on the industry of establishment and the latter are based on the industry of enterprise.)</t>
  </si>
  <si>
    <t>5. BEA U.S. International Transactions Accounts table 1.2 (line 2)</t>
  </si>
  <si>
    <t>6. BEA U.S. International Transactions Accounts table 1.2 (line 32)</t>
  </si>
  <si>
    <t xml:space="preserve">7. National Science Foundation, Science and Engineering Indicators, Table 4.9 "Funds spent for business R&amp;D performed in the United States, by source of funds and selected industry: 2017" </t>
  </si>
  <si>
    <t>8. Census Bureau Annual Capital Expenditure Survey</t>
  </si>
  <si>
    <t>Someoverlap</t>
  </si>
  <si>
    <t>All u.s. affilates</t>
  </si>
  <si>
    <t>Census is not enterprise based but establishment based</t>
  </si>
  <si>
    <t>Goods and services</t>
  </si>
  <si>
    <t>Just physical capital investment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</si>
</sst>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 x14ac:knownFonts="1">
    <font>
      <sz val="12"/>
      <color theme="1"/>
      <name val="Calibri"/>
      <family val="2"/>
      <scheme val="minor"/>
    </font>
    <font>
      <vertAlign val="superscript"/>
      <sz val="11"/>
      <color theme="1"/>
      <name val="Calibri"/>
      <family val="2"/>
      <scheme val="minor"/>
    </font>
    <font>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165" fontId="0" fillId="0" borderId="0" xfId="0" applyNumberFormat="1"/>
    <xf numFmtId="0" fontId="0" fillId="0" borderId="0" xfId="0" applyAlignment="1">
      <alignment wrapText="1"/>
    </xf>
    <xf numFmtId="0" fontId="2" fillId="0" borderId="0" xfId="0" applyFont="1" applyAlignment="1">
      <alignment horizontal="left" vertical="top" wrapText="1"/>
    </xf>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baseline="0">
                <a:latin typeface="Times New Roman" panose="02020603050405020304" pitchFamily="18" charset="0"/>
              </a:rPr>
              <a:t>Figure 1: Multinationals' Share of U.S. Economic Activity in 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barChart>
        <c:barDir val="col"/>
        <c:grouping val="stacked"/>
        <c:varyColors val="0"/>
        <c:ser>
          <c:idx val="0"/>
          <c:order val="0"/>
          <c:tx>
            <c:strRef>
              <c:f>[1]Fig1!$G$11</c:f>
              <c:strCache>
                <c:ptCount val="1"/>
                <c:pt idx="0">
                  <c:v>U.S. Parents</c:v>
                </c:pt>
              </c:strCache>
            </c:strRef>
          </c:tx>
          <c:spPr>
            <a:solidFill>
              <a:schemeClr val="bg1"/>
            </a:solidFill>
            <a:ln>
              <a:solidFill>
                <a:schemeClr val="tx1"/>
              </a:solid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601-CE46-B2BB-CB035023612A}"/>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601-CE46-B2BB-CB035023612A}"/>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601-CE46-B2BB-CB035023612A}"/>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601-CE46-B2BB-CB035023612A}"/>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601-CE46-B2BB-CB035023612A}"/>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601-CE46-B2BB-CB035023612A}"/>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601-CE46-B2BB-CB035023612A}"/>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601-CE46-B2BB-CB035023612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[1]Fig1!$H$10:$O$10</c:f>
              <c:strCache>
                <c:ptCount val="8"/>
                <c:pt idx="0">
                  <c:v>Employment</c:v>
                </c:pt>
                <c:pt idx="1">
                  <c:v>Employee Comensation</c:v>
                </c:pt>
                <c:pt idx="2">
                  <c:v>Manufacturing Employment</c:v>
                </c:pt>
                <c:pt idx="3">
                  <c:v>Manufacturing Employee Comensation</c:v>
                </c:pt>
                <c:pt idx="4">
                  <c:v>Capital Expenditures</c:v>
                </c:pt>
                <c:pt idx="5">
                  <c:v>Industrial R&amp;D</c:v>
                </c:pt>
                <c:pt idx="6">
                  <c:v>U.S. Exports</c:v>
                </c:pt>
                <c:pt idx="7">
                  <c:v>U.S. Imports</c:v>
                </c:pt>
              </c:strCache>
            </c:strRef>
          </c:cat>
          <c:val>
            <c:numRef>
              <c:f>[1]Fig1!$H$11:$O$11</c:f>
              <c:numCache>
                <c:formatCode>0.0%</c:formatCode>
                <c:ptCount val="8"/>
                <c:pt idx="0">
                  <c:v>0.20094191522762953</c:v>
                </c:pt>
                <c:pt idx="1">
                  <c:v>0.23808962681027068</c:v>
                </c:pt>
                <c:pt idx="2">
                  <c:v>0.5161290322580645</c:v>
                </c:pt>
                <c:pt idx="3">
                  <c:v>0.59852426449720941</c:v>
                </c:pt>
                <c:pt idx="4">
                  <c:v>0.35668226071564046</c:v>
                </c:pt>
                <c:pt idx="5">
                  <c:v>0.66508372906773305</c:v>
                </c:pt>
                <c:pt idx="6">
                  <c:v>0.39379383634431453</c:v>
                </c:pt>
                <c:pt idx="7">
                  <c:v>0.2530747235332621</c:v>
                </c:pt>
              </c:numCache>
            </c:numRef>
          </c:val>
          <c:extLst>
            <c:ext xmlns:c16="http://schemas.microsoft.com/office/drawing/2014/chart" uri="{C3380CC4-5D6E-409C-BE32-E72D297353CC}">
              <c16:uniqueId val="{00000008-0601-CE46-B2BB-CB035023612A}"/>
            </c:ext>
          </c:extLst>
        </c:ser>
        <c:ser>
          <c:idx val="1"/>
          <c:order val="1"/>
          <c:tx>
            <c:strRef>
              <c:f>[1]Fig1!$G$12</c:f>
              <c:strCache>
                <c:ptCount val="1"/>
                <c:pt idx="0">
                  <c:v>U.S. Affiliates of Foreign MNCs</c:v>
                </c:pt>
              </c:strCache>
            </c:strRef>
          </c:tx>
          <c:spPr>
            <a:solidFill>
              <a:schemeClr val="bg1">
                <a:lumMod val="75000"/>
              </a:schemeClr>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[1]Fig1!$H$10:$O$10</c:f>
              <c:strCache>
                <c:ptCount val="8"/>
                <c:pt idx="0">
                  <c:v>Employment</c:v>
                </c:pt>
                <c:pt idx="1">
                  <c:v>Employee Comensation</c:v>
                </c:pt>
                <c:pt idx="2">
                  <c:v>Manufacturing Employment</c:v>
                </c:pt>
                <c:pt idx="3">
                  <c:v>Manufacturing Employee Comensation</c:v>
                </c:pt>
                <c:pt idx="4">
                  <c:v>Capital Expenditures</c:v>
                </c:pt>
                <c:pt idx="5">
                  <c:v>Industrial R&amp;D</c:v>
                </c:pt>
                <c:pt idx="6">
                  <c:v>U.S. Exports</c:v>
                </c:pt>
                <c:pt idx="7">
                  <c:v>U.S. Imports</c:v>
                </c:pt>
              </c:strCache>
            </c:strRef>
          </c:cat>
          <c:val>
            <c:numRef>
              <c:f>[1]Fig1!$H$12:$O$12</c:f>
              <c:numCache>
                <c:formatCode>0.0%</c:formatCode>
                <c:ptCount val="8"/>
                <c:pt idx="0">
                  <c:v>6.3579277864992151E-2</c:v>
                </c:pt>
                <c:pt idx="1">
                  <c:v>7.9775638381862538E-2</c:v>
                </c:pt>
                <c:pt idx="2">
                  <c:v>0.20967741935483872</c:v>
                </c:pt>
                <c:pt idx="3">
                  <c:v>0.23782045218049383</c:v>
                </c:pt>
                <c:pt idx="4">
                  <c:v>0.17581236565937541</c:v>
                </c:pt>
                <c:pt idx="5">
                  <c:v>0.17020744813796548</c:v>
                </c:pt>
                <c:pt idx="6">
                  <c:v>0.20395324123273112</c:v>
                </c:pt>
                <c:pt idx="7">
                  <c:v>0.27388293657629104</c:v>
                </c:pt>
              </c:numCache>
            </c:numRef>
          </c:val>
          <c:extLst>
            <c:ext xmlns:c16="http://schemas.microsoft.com/office/drawing/2014/chart" uri="{C3380CC4-5D6E-409C-BE32-E72D297353CC}">
              <c16:uniqueId val="{00000009-0601-CE46-B2BB-CB035023612A}"/>
            </c:ext>
          </c:extLst>
        </c:ser>
        <c:dLbls>
          <c:showLegendKey val="0"/>
          <c:showVal val="0"/>
          <c:showCatName val="0"/>
          <c:showSerName val="0"/>
          <c:showPercent val="0"/>
          <c:showBubbleSize val="0"/>
        </c:dLbls>
        <c:gapWidth val="150"/>
        <c:overlap val="100"/>
        <c:axId val="486660512"/>
        <c:axId val="486659200"/>
      </c:barChart>
      <c:catAx>
        <c:axId val="48666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86659200"/>
        <c:crosses val="autoZero"/>
        <c:auto val="1"/>
        <c:lblAlgn val="ctr"/>
        <c:lblOffset val="100"/>
        <c:noMultiLvlLbl val="0"/>
      </c:catAx>
      <c:valAx>
        <c:axId val="48665920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86660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1381124</xdr:colOff>
      <xdr:row>14</xdr:row>
      <xdr:rowOff>152400</xdr:rowOff>
    </xdr:from>
    <xdr:to>
      <xdr:col>15</xdr:col>
      <xdr:colOff>66674</xdr:colOff>
      <xdr:row>37</xdr:row>
      <xdr:rowOff>38100</xdr:rowOff>
    </xdr:to>
    <xdr:graphicFrame macro="">
      <xdr:nvGraphicFramePr>
        <xdr:cNvPr id="2" name="Chart 1">
          <a:extLst>
            <a:ext uri="{FF2B5EF4-FFF2-40B4-BE49-F238E27FC236}">
              <a16:creationId xmlns:a16="http://schemas.microsoft.com/office/drawing/2014/main" id="{381F4D2B-158D-3449-8E40-61578FF7E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gures060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1"/>
      <sheetName val="Fig2"/>
      <sheetName val="Fig3"/>
      <sheetName val="Fig4"/>
      <sheetName val="Fig5"/>
      <sheetName val="Fig6"/>
      <sheetName val="Fig7"/>
      <sheetName val="Fig8"/>
      <sheetName val="Fig9"/>
      <sheetName val="Fig10"/>
      <sheetName val="Fig11"/>
      <sheetName val="Fig12"/>
      <sheetName val="Fig13"/>
      <sheetName val="Fig14"/>
      <sheetName val="Fig15"/>
      <sheetName val="Fig16"/>
    </sheetNames>
    <sheetDataSet>
      <sheetData sheetId="0">
        <row r="10">
          <cell r="H10" t="str">
            <v>Employment</v>
          </cell>
          <cell r="I10" t="str">
            <v>Employee Comensation</v>
          </cell>
          <cell r="J10" t="str">
            <v>Manufacturing Employment</v>
          </cell>
          <cell r="K10" t="str">
            <v>Manufacturing Employee Comensation</v>
          </cell>
          <cell r="L10" t="str">
            <v>Capital Expenditures</v>
          </cell>
          <cell r="M10" t="str">
            <v>Industrial R&amp;D</v>
          </cell>
          <cell r="N10" t="str">
            <v>U.S. Exports</v>
          </cell>
          <cell r="O10" t="str">
            <v>U.S. Imports</v>
          </cell>
        </row>
        <row r="11">
          <cell r="G11" t="str">
            <v>U.S. Parents</v>
          </cell>
          <cell r="H11">
            <v>0.20094191522762953</v>
          </cell>
          <cell r="I11">
            <v>0.23808962681027068</v>
          </cell>
          <cell r="J11">
            <v>0.5161290322580645</v>
          </cell>
          <cell r="K11">
            <v>0.59852426449720941</v>
          </cell>
          <cell r="L11">
            <v>0.35668226071564046</v>
          </cell>
          <cell r="M11">
            <v>0.66508372906773305</v>
          </cell>
          <cell r="N11">
            <v>0.39379383634431453</v>
          </cell>
          <cell r="O11">
            <v>0.2530747235332621</v>
          </cell>
        </row>
        <row r="12">
          <cell r="G12" t="str">
            <v>U.S. Affiliates of Foreign MNCs</v>
          </cell>
          <cell r="H12">
            <v>6.3579277864992151E-2</v>
          </cell>
          <cell r="I12">
            <v>7.9775638381862538E-2</v>
          </cell>
          <cell r="J12">
            <v>0.20967741935483872</v>
          </cell>
          <cell r="K12">
            <v>0.23782045218049383</v>
          </cell>
          <cell r="L12">
            <v>0.17581236565937541</v>
          </cell>
          <cell r="M12">
            <v>0.17020744813796548</v>
          </cell>
          <cell r="N12">
            <v>0.20395324123273112</v>
          </cell>
          <cell r="O12">
            <v>0.27388293657629104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CBF2C-7E61-F740-B18E-FA59667186AE}">
  <dimension ref="A1:P57"/>
  <sheetViews>
    <sheetView tabSelected="1" workbookViewId="0">
      <selection sqref="A1:XFD1048576"/>
    </sheetView>
  </sheetViews>
  <sheetFormatPr baseColWidth="10" defaultColWidth="8.83203125" defaultRowHeight="16" x14ac:dyDescent="0.2"/>
  <cols>
    <col min="1" max="1" width="56.33203125" customWidth="1"/>
    <col min="5" max="5" width="4.6640625" customWidth="1"/>
    <col min="6" max="6" width="5" customWidth="1"/>
    <col min="7" max="7" width="20.6640625" customWidth="1"/>
    <col min="8" max="15" width="14.33203125" customWidth="1"/>
  </cols>
  <sheetData>
    <row r="1" spans="1:16" x14ac:dyDescent="0.2">
      <c r="A1" t="s">
        <v>0</v>
      </c>
    </row>
    <row r="2" spans="1:16" x14ac:dyDescent="0.2">
      <c r="B2" t="s">
        <v>1</v>
      </c>
      <c r="C2" t="s">
        <v>2</v>
      </c>
      <c r="G2" t="s">
        <v>3</v>
      </c>
    </row>
    <row r="3" spans="1:16" ht="17" x14ac:dyDescent="0.2">
      <c r="A3" t="s">
        <v>4</v>
      </c>
      <c r="B3" s="1">
        <v>127.4</v>
      </c>
      <c r="C3" s="2">
        <f>B3/B3</f>
        <v>1</v>
      </c>
      <c r="G3" t="s">
        <v>5</v>
      </c>
    </row>
    <row r="4" spans="1:16" x14ac:dyDescent="0.2">
      <c r="A4" t="s">
        <v>6</v>
      </c>
      <c r="B4" s="1">
        <v>25.6</v>
      </c>
      <c r="C4" s="2">
        <f>B4/B3</f>
        <v>0.20094191522762953</v>
      </c>
      <c r="G4" t="s">
        <v>7</v>
      </c>
    </row>
    <row r="5" spans="1:16" x14ac:dyDescent="0.2">
      <c r="A5" t="s">
        <v>8</v>
      </c>
      <c r="B5" s="1">
        <v>8.1</v>
      </c>
      <c r="C5" s="2">
        <f>B5/B3</f>
        <v>6.3579277864992151E-2</v>
      </c>
    </row>
    <row r="6" spans="1:16" x14ac:dyDescent="0.2">
      <c r="A6" t="s">
        <v>9</v>
      </c>
      <c r="B6" s="1">
        <f>B3-B4-B5</f>
        <v>93.700000000000017</v>
      </c>
      <c r="C6" s="2">
        <f>B6/B3</f>
        <v>0.73547880690737844</v>
      </c>
    </row>
    <row r="7" spans="1:16" x14ac:dyDescent="0.2">
      <c r="B7" s="1"/>
    </row>
    <row r="8" spans="1:16" ht="17" x14ac:dyDescent="0.2">
      <c r="A8" t="s">
        <v>10</v>
      </c>
      <c r="B8" s="1">
        <v>8486.2999999999993</v>
      </c>
      <c r="C8" s="2">
        <f>B8/B8</f>
        <v>1</v>
      </c>
      <c r="G8" t="s">
        <v>11</v>
      </c>
    </row>
    <row r="9" spans="1:16" x14ac:dyDescent="0.2">
      <c r="A9" t="s">
        <v>6</v>
      </c>
      <c r="B9" s="1">
        <v>2020.5</v>
      </c>
      <c r="C9" s="2">
        <f>B9/B8</f>
        <v>0.23808962681027068</v>
      </c>
    </row>
    <row r="10" spans="1:16" ht="51" x14ac:dyDescent="0.2">
      <c r="A10" t="s">
        <v>8</v>
      </c>
      <c r="B10" s="1">
        <v>677</v>
      </c>
      <c r="C10" s="2">
        <f>B10/B8</f>
        <v>7.9775638381862538E-2</v>
      </c>
      <c r="H10" s="3" t="s">
        <v>12</v>
      </c>
      <c r="I10" s="3" t="s">
        <v>13</v>
      </c>
      <c r="J10" s="3" t="s">
        <v>14</v>
      </c>
      <c r="K10" s="3" t="s">
        <v>15</v>
      </c>
      <c r="L10" s="3" t="s">
        <v>16</v>
      </c>
      <c r="M10" s="3" t="s">
        <v>17</v>
      </c>
      <c r="N10" s="3" t="s">
        <v>18</v>
      </c>
      <c r="O10" s="3" t="s">
        <v>19</v>
      </c>
      <c r="P10" s="3"/>
    </row>
    <row r="11" spans="1:16" ht="17" x14ac:dyDescent="0.2">
      <c r="A11" t="s">
        <v>20</v>
      </c>
      <c r="B11" s="1">
        <f>B8-B9-B10</f>
        <v>5788.7999999999993</v>
      </c>
      <c r="C11" s="2">
        <f>B11/B8</f>
        <v>0.68213473480786679</v>
      </c>
      <c r="G11" s="3" t="s">
        <v>21</v>
      </c>
      <c r="H11" s="2">
        <f>C4</f>
        <v>0.20094191522762953</v>
      </c>
      <c r="I11" s="2">
        <f>C9</f>
        <v>0.23808962681027068</v>
      </c>
      <c r="J11" s="2">
        <f>C14</f>
        <v>0.5161290322580645</v>
      </c>
      <c r="K11" s="2">
        <f>C19</f>
        <v>0.59852426449720941</v>
      </c>
      <c r="L11" s="2">
        <f>C39</f>
        <v>0.35668226071564046</v>
      </c>
      <c r="M11" s="2">
        <f>C34</f>
        <v>0.66508372906773305</v>
      </c>
      <c r="N11" s="2">
        <f>C24</f>
        <v>0.39379383634431453</v>
      </c>
      <c r="O11" s="2">
        <f>C29</f>
        <v>0.2530747235332621</v>
      </c>
    </row>
    <row r="12" spans="1:16" ht="34" x14ac:dyDescent="0.2">
      <c r="B12" s="1"/>
      <c r="G12" s="3" t="s">
        <v>22</v>
      </c>
      <c r="H12" s="2">
        <f>C5</f>
        <v>6.3579277864992151E-2</v>
      </c>
      <c r="I12" s="2">
        <f>C10</f>
        <v>7.9775638381862538E-2</v>
      </c>
      <c r="J12" s="2">
        <f>C15</f>
        <v>0.20967741935483872</v>
      </c>
      <c r="K12" s="2">
        <f>C20</f>
        <v>0.23782045218049383</v>
      </c>
      <c r="L12" s="2">
        <f>C40</f>
        <v>0.17581236565937541</v>
      </c>
      <c r="M12" s="2">
        <f>C35</f>
        <v>0.17020744813796548</v>
      </c>
      <c r="N12" s="2">
        <f>C25</f>
        <v>0.20395324123273112</v>
      </c>
      <c r="O12" s="2">
        <f>C30</f>
        <v>0.27388293657629104</v>
      </c>
    </row>
    <row r="13" spans="1:16" ht="17" x14ac:dyDescent="0.2">
      <c r="A13" t="s">
        <v>23</v>
      </c>
      <c r="B13" s="1">
        <v>12.4</v>
      </c>
      <c r="C13" s="2">
        <f>B13/B13</f>
        <v>1</v>
      </c>
    </row>
    <row r="14" spans="1:16" x14ac:dyDescent="0.2">
      <c r="A14" t="s">
        <v>6</v>
      </c>
      <c r="B14" s="1">
        <v>6.4</v>
      </c>
      <c r="C14" s="2">
        <f>B14/B13</f>
        <v>0.5161290322580645</v>
      </c>
    </row>
    <row r="15" spans="1:16" x14ac:dyDescent="0.2">
      <c r="A15" t="s">
        <v>8</v>
      </c>
      <c r="B15" s="1">
        <v>2.6</v>
      </c>
      <c r="C15" s="2">
        <f>B15/B13</f>
        <v>0.20967741935483872</v>
      </c>
    </row>
    <row r="16" spans="1:16" x14ac:dyDescent="0.2">
      <c r="A16" t="s">
        <v>24</v>
      </c>
      <c r="B16" s="1">
        <f>B13-B14-B15</f>
        <v>3.4</v>
      </c>
      <c r="C16" s="2">
        <f>B16/B13</f>
        <v>0.27419354838709675</v>
      </c>
    </row>
    <row r="17" spans="1:3" x14ac:dyDescent="0.2">
      <c r="B17" s="1"/>
    </row>
    <row r="18" spans="1:3" ht="17" x14ac:dyDescent="0.2">
      <c r="A18" t="s">
        <v>25</v>
      </c>
      <c r="B18" s="1">
        <v>1057.0999999999999</v>
      </c>
      <c r="C18" s="2">
        <f>B18/B18</f>
        <v>1</v>
      </c>
    </row>
    <row r="19" spans="1:3" x14ac:dyDescent="0.2">
      <c r="A19" t="s">
        <v>6</v>
      </c>
      <c r="B19" s="1">
        <v>632.70000000000005</v>
      </c>
      <c r="C19" s="2">
        <f>B19/B18</f>
        <v>0.59852426449720941</v>
      </c>
    </row>
    <row r="20" spans="1:3" x14ac:dyDescent="0.2">
      <c r="A20" t="s">
        <v>8</v>
      </c>
      <c r="B20" s="1">
        <v>251.4</v>
      </c>
      <c r="C20" s="2">
        <f>B20/B18</f>
        <v>0.23782045218049383</v>
      </c>
    </row>
    <row r="21" spans="1:3" x14ac:dyDescent="0.2">
      <c r="A21" t="s">
        <v>26</v>
      </c>
      <c r="B21" s="1">
        <f>B18-B19-B20</f>
        <v>172.99999999999986</v>
      </c>
      <c r="C21" s="2">
        <f>B21/B18</f>
        <v>0.16365528332229673</v>
      </c>
    </row>
    <row r="22" spans="1:3" x14ac:dyDescent="0.2">
      <c r="B22" s="1"/>
    </row>
    <row r="23" spans="1:3" ht="17" x14ac:dyDescent="0.2">
      <c r="A23" t="s">
        <v>27</v>
      </c>
      <c r="B23" s="1">
        <v>2352.5</v>
      </c>
      <c r="C23" s="2">
        <f>B23/B23</f>
        <v>1</v>
      </c>
    </row>
    <row r="24" spans="1:3" x14ac:dyDescent="0.2">
      <c r="A24" t="s">
        <v>6</v>
      </c>
      <c r="B24" s="1">
        <f>617.5+308.9</f>
        <v>926.4</v>
      </c>
      <c r="C24" s="2">
        <f>B24/B23</f>
        <v>0.39379383634431453</v>
      </c>
    </row>
    <row r="25" spans="1:3" x14ac:dyDescent="0.2">
      <c r="A25" t="s">
        <v>8</v>
      </c>
      <c r="B25" s="1">
        <f>394.2+85.6</f>
        <v>479.79999999999995</v>
      </c>
      <c r="C25" s="2">
        <f>B25/B23</f>
        <v>0.20395324123273112</v>
      </c>
    </row>
    <row r="26" spans="1:3" x14ac:dyDescent="0.2">
      <c r="A26" t="s">
        <v>28</v>
      </c>
      <c r="B26" s="1">
        <f>B23-B24-B25</f>
        <v>946.3</v>
      </c>
      <c r="C26" s="2">
        <f>B26/B23</f>
        <v>0.4022529224229543</v>
      </c>
    </row>
    <row r="27" spans="1:3" x14ac:dyDescent="0.2">
      <c r="B27" s="1"/>
    </row>
    <row r="28" spans="1:3" ht="17" x14ac:dyDescent="0.2">
      <c r="A28" t="s">
        <v>29</v>
      </c>
      <c r="B28" s="1">
        <v>2902.7</v>
      </c>
      <c r="C28" s="2">
        <f>B28/B28</f>
        <v>1</v>
      </c>
    </row>
    <row r="29" spans="1:3" x14ac:dyDescent="0.2">
      <c r="A29" t="s">
        <v>6</v>
      </c>
      <c r="B29" s="1">
        <f>588.8+145.8</f>
        <v>734.59999999999991</v>
      </c>
      <c r="C29" s="2">
        <f>B29/B28</f>
        <v>0.2530747235332621</v>
      </c>
    </row>
    <row r="30" spans="1:3" x14ac:dyDescent="0.2">
      <c r="A30" t="s">
        <v>8</v>
      </c>
      <c r="B30" s="1">
        <f>700.9+94.1</f>
        <v>795</v>
      </c>
      <c r="C30" s="2">
        <f>B30/B28</f>
        <v>0.27388293657629104</v>
      </c>
    </row>
    <row r="31" spans="1:3" x14ac:dyDescent="0.2">
      <c r="A31" t="s">
        <v>30</v>
      </c>
      <c r="B31" s="1">
        <f>B28-B29-B30</f>
        <v>1373.1</v>
      </c>
      <c r="C31" s="2">
        <f>B31/B28</f>
        <v>0.47304233989044681</v>
      </c>
    </row>
    <row r="32" spans="1:3" x14ac:dyDescent="0.2">
      <c r="B32" s="1"/>
    </row>
    <row r="33" spans="1:15" ht="17" x14ac:dyDescent="0.2">
      <c r="A33" t="s">
        <v>31</v>
      </c>
      <c r="B33" s="1">
        <v>400.1</v>
      </c>
      <c r="C33" s="2">
        <f>B33/B33</f>
        <v>1</v>
      </c>
    </row>
    <row r="34" spans="1:15" x14ac:dyDescent="0.2">
      <c r="A34" t="s">
        <v>6</v>
      </c>
      <c r="B34" s="1">
        <v>266.10000000000002</v>
      </c>
      <c r="C34" s="2">
        <f>B34/B33</f>
        <v>0.66508372906773305</v>
      </c>
    </row>
    <row r="35" spans="1:15" x14ac:dyDescent="0.2">
      <c r="A35" t="s">
        <v>8</v>
      </c>
      <c r="B35" s="1">
        <v>68.099999999999994</v>
      </c>
      <c r="C35" s="2">
        <f>B35/B33</f>
        <v>0.17020744813796548</v>
      </c>
    </row>
    <row r="36" spans="1:15" x14ac:dyDescent="0.2">
      <c r="A36" t="s">
        <v>32</v>
      </c>
      <c r="B36" s="1">
        <f>B33-B34-B35</f>
        <v>65.900000000000006</v>
      </c>
      <c r="C36" s="2">
        <f>B36/B33</f>
        <v>0.16470882279430143</v>
      </c>
    </row>
    <row r="37" spans="1:15" x14ac:dyDescent="0.2">
      <c r="B37" s="1"/>
    </row>
    <row r="38" spans="1:15" ht="17" x14ac:dyDescent="0.2">
      <c r="A38" t="s">
        <v>33</v>
      </c>
      <c r="B38" s="1">
        <v>1581.8</v>
      </c>
      <c r="C38" s="2">
        <f>B38/B38</f>
        <v>1</v>
      </c>
    </row>
    <row r="39" spans="1:15" x14ac:dyDescent="0.2">
      <c r="A39" t="s">
        <v>6</v>
      </c>
      <c r="B39" s="1">
        <v>564.20000000000005</v>
      </c>
      <c r="C39" s="2">
        <f>B39/B38</f>
        <v>0.35668226071564046</v>
      </c>
      <c r="H39" s="4" t="s">
        <v>34</v>
      </c>
      <c r="I39" s="4"/>
      <c r="J39" s="4"/>
      <c r="K39" s="4"/>
      <c r="L39" s="4"/>
      <c r="M39" s="4"/>
      <c r="N39" s="4"/>
      <c r="O39" s="4"/>
    </row>
    <row r="40" spans="1:15" x14ac:dyDescent="0.2">
      <c r="A40" t="s">
        <v>8</v>
      </c>
      <c r="B40" s="1">
        <v>278.10000000000002</v>
      </c>
      <c r="C40" s="2">
        <f>B40/B38</f>
        <v>0.17581236565937541</v>
      </c>
      <c r="H40" s="4"/>
      <c r="I40" s="4"/>
      <c r="J40" s="4"/>
      <c r="K40" s="4"/>
      <c r="L40" s="4"/>
      <c r="M40" s="4"/>
      <c r="N40" s="4"/>
      <c r="O40" s="4"/>
    </row>
    <row r="41" spans="1:15" x14ac:dyDescent="0.2">
      <c r="A41" t="s">
        <v>32</v>
      </c>
      <c r="B41" s="1">
        <f>B38-B39-B40</f>
        <v>739.49999999999989</v>
      </c>
      <c r="C41" s="2">
        <f>B41/B38</f>
        <v>0.46750537362498412</v>
      </c>
      <c r="H41" s="4"/>
      <c r="I41" s="4"/>
      <c r="J41" s="4"/>
      <c r="K41" s="4"/>
      <c r="L41" s="4"/>
      <c r="M41" s="4"/>
      <c r="N41" s="4"/>
      <c r="O41" s="4"/>
    </row>
    <row r="42" spans="1:15" x14ac:dyDescent="0.2">
      <c r="H42" s="4"/>
      <c r="I42" s="4"/>
      <c r="J42" s="4"/>
      <c r="K42" s="4"/>
      <c r="L42" s="4"/>
      <c r="M42" s="4"/>
      <c r="N42" s="4"/>
      <c r="O42" s="4"/>
    </row>
    <row r="43" spans="1:15" x14ac:dyDescent="0.2">
      <c r="A43" t="s">
        <v>35</v>
      </c>
      <c r="H43" s="4"/>
      <c r="I43" s="4"/>
      <c r="J43" s="4"/>
      <c r="K43" s="4"/>
      <c r="L43" s="4"/>
      <c r="M43" s="4"/>
      <c r="N43" s="4"/>
      <c r="O43" s="4"/>
    </row>
    <row r="44" spans="1:15" x14ac:dyDescent="0.2">
      <c r="A44" t="s">
        <v>36</v>
      </c>
      <c r="H44" s="4"/>
      <c r="I44" s="4"/>
      <c r="J44" s="4"/>
      <c r="K44" s="4"/>
      <c r="L44" s="4"/>
      <c r="M44" s="4"/>
      <c r="N44" s="4"/>
      <c r="O44" s="4"/>
    </row>
    <row r="45" spans="1:15" x14ac:dyDescent="0.2">
      <c r="A45" t="s">
        <v>37</v>
      </c>
    </row>
    <row r="46" spans="1:15" x14ac:dyDescent="0.2">
      <c r="A46" t="s">
        <v>38</v>
      </c>
    </row>
    <row r="47" spans="1:15" x14ac:dyDescent="0.2">
      <c r="A47" t="s">
        <v>39</v>
      </c>
    </row>
    <row r="48" spans="1:15" x14ac:dyDescent="0.2">
      <c r="A48" s="5" t="s">
        <v>40</v>
      </c>
    </row>
    <row r="49" spans="1:1" x14ac:dyDescent="0.2">
      <c r="A49" s="5" t="s">
        <v>41</v>
      </c>
    </row>
    <row r="50" spans="1:1" x14ac:dyDescent="0.2">
      <c r="A50" s="5" t="s">
        <v>42</v>
      </c>
    </row>
    <row r="51" spans="1:1" x14ac:dyDescent="0.2">
      <c r="A51" s="5" t="s">
        <v>43</v>
      </c>
    </row>
    <row r="53" spans="1:1" x14ac:dyDescent="0.2">
      <c r="A53" t="s">
        <v>44</v>
      </c>
    </row>
    <row r="54" spans="1:1" x14ac:dyDescent="0.2">
      <c r="A54" t="s">
        <v>45</v>
      </c>
    </row>
    <row r="55" spans="1:1" x14ac:dyDescent="0.2">
      <c r="A55" t="s">
        <v>46</v>
      </c>
    </row>
    <row r="56" spans="1:1" x14ac:dyDescent="0.2">
      <c r="A56" t="s">
        <v>47</v>
      </c>
    </row>
    <row r="57" spans="1:1" x14ac:dyDescent="0.2">
      <c r="A57" t="s">
        <v>48</v>
      </c>
    </row>
  </sheetData>
  <mergeCells count="1">
    <mergeCell ref="H39:O4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2021-01-26T06:18:04Z</dcterms:created>
  <dcterms:modified xsi:type="dcterms:W3CDTF">2021-01-26T06:18:24Z</dcterms:modified>
</cp:coreProperties>
</file>