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3.xml" ContentType="application/vnd.openxmlformats-officedocument.drawing+xml"/>
  <Override PartName="/xl/charts/chart6.xml" ContentType="application/vnd.openxmlformats-officedocument.drawingml.chart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global-goliaths/data/"/>
    </mc:Choice>
  </mc:AlternateContent>
  <xr:revisionPtr revIDLastSave="0" documentId="13_ncr:1_{EA7EDAF0-3572-5442-9D5F-BB6D9816CAD2}" xr6:coauthVersionLast="46" xr6:coauthVersionMax="46" xr10:uidLastSave="{00000000-0000-0000-0000-000000000000}"/>
  <bookViews>
    <workbookView xWindow="900" yWindow="720" windowWidth="14400" windowHeight="18660" activeTab="2" xr2:uid="{D9680A96-49A2-4FD1-A39D-5FB9B2D9014F}"/>
  </bookViews>
  <sheets>
    <sheet name="Fig 1_confidential" sheetId="39" r:id="rId1"/>
    <sheet name="Fig 2" sheetId="32" r:id="rId2"/>
    <sheet name="Fig 2 data" sheetId="31" r:id="rId3"/>
    <sheet name="Fig 3" sheetId="34" r:id="rId4"/>
    <sheet name="Fig 3_editable" sheetId="38" r:id="rId5"/>
    <sheet name="Fig 3 data" sheetId="37" r:id="rId6"/>
    <sheet name="Fig 4" sheetId="40" r:id="rId7"/>
    <sheet name="Fig 5" sheetId="41" r:id="rId8"/>
    <sheet name="Fig 5 data" sheetId="42" r:id="rId9"/>
    <sheet name="Fig 6_confidential" sheetId="35" r:id="rId10"/>
    <sheet name="Fig 7" sheetId="45" r:id="rId11"/>
    <sheet name="Fig 8" sheetId="17" r:id="rId12"/>
    <sheet name="Fig 8 data" sheetId="15" r:id="rId13"/>
    <sheet name="Figure 9" sheetId="43" r:id="rId14"/>
    <sheet name="Figure 9 Data" sheetId="44" r:id="rId15"/>
    <sheet name="Fig 10a" sheetId="8" r:id="rId16"/>
    <sheet name="Fig 10b" sheetId="9" r:id="rId17"/>
    <sheet name="Fig 10 Data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42" l="1"/>
  <c r="L12" i="42" s="1"/>
  <c r="I2" i="42"/>
  <c r="I10" i="42" s="1"/>
  <c r="J2" i="42" l="1"/>
  <c r="K2" i="42"/>
  <c r="L11" i="42"/>
  <c r="K11" i="42" s="1"/>
  <c r="L3" i="42"/>
  <c r="K3" i="42" s="1"/>
  <c r="I5" i="42"/>
  <c r="L7" i="42"/>
  <c r="K7" i="42" s="1"/>
  <c r="I9" i="42"/>
  <c r="J9" i="42" s="1"/>
  <c r="M12" i="42"/>
  <c r="K12" i="42"/>
  <c r="H10" i="42"/>
  <c r="J10" i="42"/>
  <c r="M11" i="42"/>
  <c r="L6" i="42"/>
  <c r="L10" i="42"/>
  <c r="M2" i="42"/>
  <c r="I4" i="42"/>
  <c r="I8" i="42"/>
  <c r="I12" i="42"/>
  <c r="L5" i="42"/>
  <c r="L9" i="42"/>
  <c r="M3" i="42"/>
  <c r="I3" i="42"/>
  <c r="I7" i="42"/>
  <c r="I11" i="42"/>
  <c r="H2" i="42"/>
  <c r="L4" i="42"/>
  <c r="L8" i="42"/>
  <c r="I6" i="42"/>
  <c r="M7" i="42" l="1"/>
  <c r="J5" i="42"/>
  <c r="H5" i="42"/>
  <c r="H9" i="42"/>
  <c r="M9" i="42"/>
  <c r="K9" i="42"/>
  <c r="J3" i="42"/>
  <c r="H3" i="42"/>
  <c r="J6" i="42"/>
  <c r="H6" i="42"/>
  <c r="M5" i="42"/>
  <c r="K5" i="42"/>
  <c r="M4" i="42"/>
  <c r="K4" i="42"/>
  <c r="H8" i="42"/>
  <c r="J8" i="42"/>
  <c r="J11" i="42"/>
  <c r="H11" i="42"/>
  <c r="H4" i="42"/>
  <c r="J4" i="42"/>
  <c r="K10" i="42"/>
  <c r="M10" i="42"/>
  <c r="K6" i="42"/>
  <c r="M6" i="42"/>
  <c r="M8" i="42"/>
  <c r="K8" i="42"/>
  <c r="J12" i="42"/>
  <c r="H12" i="42"/>
  <c r="J7" i="42"/>
  <c r="H7" i="42"/>
  <c r="H2" i="31"/>
  <c r="I2" i="31" s="1"/>
  <c r="H3" i="31"/>
  <c r="I3" i="31" s="1"/>
  <c r="H4" i="31"/>
  <c r="I4" i="31" s="1"/>
  <c r="H5" i="31"/>
  <c r="I5" i="31"/>
  <c r="H6" i="31"/>
  <c r="I6" i="31"/>
  <c r="H7" i="31"/>
  <c r="I7" i="31" s="1"/>
  <c r="H8" i="31"/>
  <c r="I8" i="31" s="1"/>
  <c r="H9" i="31"/>
  <c r="I9" i="31" s="1"/>
  <c r="H11" i="31" l="1"/>
  <c r="I11" i="31" s="1"/>
  <c r="H12" i="31"/>
  <c r="I12" i="31" s="1"/>
  <c r="H13" i="31"/>
  <c r="I13" i="31" s="1"/>
  <c r="H14" i="31"/>
  <c r="I14" i="31" s="1"/>
  <c r="H15" i="31"/>
  <c r="I15" i="31" s="1"/>
  <c r="H16" i="31"/>
  <c r="I16" i="31" s="1"/>
  <c r="H17" i="31"/>
  <c r="I17" i="31" s="1"/>
  <c r="H18" i="31"/>
  <c r="I18" i="31" s="1"/>
  <c r="H19" i="31"/>
  <c r="I19" i="31" s="1"/>
  <c r="H20" i="31"/>
  <c r="I20" i="31" s="1"/>
  <c r="H21" i="31"/>
  <c r="I21" i="31" s="1"/>
  <c r="H22" i="31"/>
  <c r="I22" i="31" s="1"/>
  <c r="H23" i="31"/>
  <c r="I23" i="31" s="1"/>
  <c r="H24" i="31"/>
  <c r="I24" i="31" s="1"/>
  <c r="H25" i="31"/>
  <c r="I25" i="31" s="1"/>
  <c r="H26" i="31"/>
  <c r="I26" i="31" s="1"/>
  <c r="H27" i="31"/>
  <c r="I27" i="31" s="1"/>
  <c r="H28" i="31"/>
  <c r="I28" i="31" s="1"/>
  <c r="H10" i="31"/>
  <c r="I10" i="31" s="1"/>
  <c r="R10" i="10" l="1"/>
  <c r="Q10" i="10"/>
  <c r="P10" i="10"/>
  <c r="O10" i="10"/>
  <c r="N10" i="10"/>
  <c r="M10" i="10"/>
  <c r="R9" i="10"/>
  <c r="Q9" i="10"/>
  <c r="P9" i="10"/>
  <c r="O9" i="10"/>
  <c r="N9" i="10"/>
  <c r="M9" i="10"/>
  <c r="R8" i="10"/>
  <c r="Q8" i="10"/>
  <c r="P8" i="10"/>
  <c r="O8" i="10"/>
  <c r="M8" i="10"/>
  <c r="R6" i="10"/>
  <c r="Q6" i="10"/>
  <c r="P6" i="10"/>
  <c r="O6" i="10"/>
  <c r="M6" i="10"/>
  <c r="R5" i="10"/>
  <c r="Q5" i="10"/>
  <c r="P5" i="10"/>
  <c r="O5" i="10"/>
  <c r="N5" i="10"/>
  <c r="M5" i="10"/>
  <c r="R4" i="10"/>
  <c r="Q4" i="10"/>
  <c r="P4" i="10"/>
  <c r="O4" i="10"/>
  <c r="N4" i="10"/>
  <c r="M4" i="10"/>
  <c r="R3" i="10"/>
  <c r="Q3" i="10"/>
  <c r="P3" i="10"/>
  <c r="O3" i="10"/>
  <c r="N3" i="10"/>
  <c r="M3" i="10"/>
  <c r="R2" i="10"/>
  <c r="Q2" i="10"/>
  <c r="P2" i="10"/>
  <c r="O2" i="10"/>
  <c r="N2" i="10"/>
  <c r="M2" i="10"/>
</calcChain>
</file>

<file path=xl/sharedStrings.xml><?xml version="1.0" encoding="utf-8"?>
<sst xmlns="http://schemas.openxmlformats.org/spreadsheetml/2006/main" count="156" uniqueCount="102">
  <si>
    <t>Traditional Manufacturing</t>
  </si>
  <si>
    <t>Computers and electronic products</t>
  </si>
  <si>
    <t>Electrical equipment, appliances, and components</t>
  </si>
  <si>
    <t>Information</t>
  </si>
  <si>
    <t>Professional, scientific, and technical services</t>
  </si>
  <si>
    <t>Other Industries</t>
  </si>
  <si>
    <t>Total</t>
  </si>
  <si>
    <t>Comp &amp; elect prod</t>
  </si>
  <si>
    <t>Info</t>
  </si>
  <si>
    <t>Other</t>
  </si>
  <si>
    <t>Prof, sci, &amp; tech svc</t>
  </si>
  <si>
    <t>Trad Manuf</t>
  </si>
  <si>
    <t>CANADA</t>
  </si>
  <si>
    <t>FRANCE</t>
  </si>
  <si>
    <t>GERMANY</t>
  </si>
  <si>
    <t>UK</t>
  </si>
  <si>
    <t>JAPAN</t>
  </si>
  <si>
    <t>(D)</t>
  </si>
  <si>
    <t>ISRAEL</t>
  </si>
  <si>
    <t>CHINA</t>
  </si>
  <si>
    <t>INDIA</t>
  </si>
  <si>
    <t xml:space="preserve">Traditional: </t>
  </si>
  <si>
    <t>chemical, food, machinery, primary and fabricated metals, transprotation equipment</t>
  </si>
  <si>
    <t>Other: mining + trade + other</t>
  </si>
  <si>
    <t>appyr</t>
  </si>
  <si>
    <t>pref_assign_code</t>
  </si>
  <si>
    <t>patents</t>
  </si>
  <si>
    <t>anylow</t>
  </si>
  <si>
    <t>software</t>
  </si>
  <si>
    <t>IT_hardware</t>
  </si>
  <si>
    <t>software_hardware</t>
  </si>
  <si>
    <t>anynonhigh</t>
  </si>
  <si>
    <t>patents_stock</t>
  </si>
  <si>
    <t>software_stock</t>
  </si>
  <si>
    <t>IT_hardware_stock</t>
  </si>
  <si>
    <t>software_hardware_stock</t>
  </si>
  <si>
    <t>prop_nonhigh</t>
  </si>
  <si>
    <t>lsoftware_stock</t>
  </si>
  <si>
    <t>lIT_stock</t>
  </si>
  <si>
    <t>lsoftware_hardware_stock</t>
  </si>
  <si>
    <t>R&amp;D expenditures of US MNC foreign affiliates, in millions USD</t>
  </si>
  <si>
    <t>in the UK</t>
  </si>
  <si>
    <t>in Germany</t>
  </si>
  <si>
    <t>in France</t>
  </si>
  <si>
    <t>in Canada</t>
  </si>
  <si>
    <t>in Japan</t>
  </si>
  <si>
    <t>Source: https://apps.bea.gov/iTable/index_MNC.cfm</t>
  </si>
  <si>
    <t>Traditional Hubs</t>
  </si>
  <si>
    <t>Non-Traditional Hubs</t>
  </si>
  <si>
    <t>patent</t>
  </si>
  <si>
    <t>cn_inv</t>
  </si>
  <si>
    <t>in_inv</t>
  </si>
  <si>
    <t>gyear</t>
  </si>
  <si>
    <t>ass_har</t>
  </si>
  <si>
    <t>ass_type</t>
  </si>
  <si>
    <t>ass_cntry</t>
  </si>
  <si>
    <t>cn_coinv</t>
  </si>
  <si>
    <t>in_coinv</t>
  </si>
  <si>
    <t>FI</t>
  </si>
  <si>
    <t>CN</t>
  </si>
  <si>
    <t>GO</t>
  </si>
  <si>
    <t>US</t>
  </si>
  <si>
    <t>DE</t>
  </si>
  <si>
    <t>UI</t>
  </si>
  <si>
    <t>BE</t>
  </si>
  <si>
    <t>TW</t>
  </si>
  <si>
    <t>JP</t>
  </si>
  <si>
    <t>Purely Chinese invented &amp; assigned to indigenous firms</t>
  </si>
  <si>
    <t>Purely Chinese invented &amp; assigned to other types of organizations</t>
  </si>
  <si>
    <t>Purely Chinese invented &amp; assigned to multinational firms</t>
  </si>
  <si>
    <t>Co-invented &amp; assigned to multinational firms</t>
  </si>
  <si>
    <t>Co-invented &amp; assigned to indigenous firms</t>
  </si>
  <si>
    <t>Co-invented &amp; assigned to other types of organizations</t>
  </si>
  <si>
    <t>Low Stock</t>
  </si>
  <si>
    <t>Std Err</t>
  </si>
  <si>
    <t>High Stock</t>
  </si>
  <si>
    <t>Lower Bound, Low Stock</t>
  </si>
  <si>
    <t>Coef, Low Stock</t>
  </si>
  <si>
    <t>Upper Bound, Low Stock</t>
  </si>
  <si>
    <t>Lower Bound, Hi Stock</t>
  </si>
  <si>
    <t>Coef Hi Stock</t>
  </si>
  <si>
    <t>Upper Bound, Hi Stock</t>
  </si>
  <si>
    <t>Yr 1</t>
  </si>
  <si>
    <t>Yr 2</t>
  </si>
  <si>
    <t>Yr 3</t>
  </si>
  <si>
    <t>Yr 4</t>
  </si>
  <si>
    <t>Yr 5</t>
  </si>
  <si>
    <t>Yr 6</t>
  </si>
  <si>
    <t>Yr 7</t>
  </si>
  <si>
    <t>Yr 8</t>
  </si>
  <si>
    <t>Yr 9</t>
  </si>
  <si>
    <t>Yr 10</t>
  </si>
  <si>
    <t>Constant</t>
  </si>
  <si>
    <t>year</t>
  </si>
  <si>
    <t>R&amp;D inChina</t>
  </si>
  <si>
    <t>R&amp;D in India</t>
  </si>
  <si>
    <t>R&amp;D in Israel</t>
  </si>
  <si>
    <t>Total R&amp;D</t>
  </si>
  <si>
    <t>China's R&amp;D Share</t>
  </si>
  <si>
    <t>Israel's R&amp;D Share</t>
  </si>
  <si>
    <t>India's R&amp;D Share</t>
  </si>
  <si>
    <t>[STATA CODE REQUIRED]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</si>
</sst>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color rgb="FF333333"/>
      <name val="Arial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AAAAAA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3" fillId="0" borderId="0" xfId="2"/>
    <xf numFmtId="0" fontId="4" fillId="0" borderId="0" xfId="2" applyFont="1"/>
    <xf numFmtId="9" fontId="0" fillId="0" borderId="0" xfId="3" applyFont="1"/>
    <xf numFmtId="164" fontId="0" fillId="0" borderId="0" xfId="1" applyNumberFormat="1" applyFont="1"/>
    <xf numFmtId="0" fontId="0" fillId="0" borderId="1" xfId="0" applyBorder="1"/>
    <xf numFmtId="3" fontId="5" fillId="2" borderId="2" xfId="0" applyNumberFormat="1" applyFont="1" applyFill="1" applyBorder="1" applyAlignment="1">
      <alignment horizontal="right" vertical="center"/>
    </xf>
    <xf numFmtId="164" fontId="0" fillId="0" borderId="0" xfId="0" applyNumberFormat="1"/>
    <xf numFmtId="3" fontId="0" fillId="0" borderId="0" xfId="0" applyNumberFormat="1"/>
    <xf numFmtId="0" fontId="6" fillId="0" borderId="0" xfId="0" applyFont="1" applyAlignment="1">
      <alignment vertical="center"/>
    </xf>
  </cellXfs>
  <cellStyles count="4">
    <cellStyle name="Comma" xfId="1" builtinId="3"/>
    <cellStyle name="Normal" xfId="0" builtinId="0"/>
    <cellStyle name="Normal 2" xfId="2" xr:uid="{C32B2A7C-FBBC-4ED2-A8D0-C065C2D97876}"/>
    <cellStyle name="Percent 2" xfId="3" xr:uid="{D60CBC36-2EAC-4D7D-8D65-8C587929EF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17" Type="http://schemas.openxmlformats.org/officeDocument/2006/relationships/chartsheet" Target="chartsheets/sheet7.xml"/><Relationship Id="rId25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24" Type="http://schemas.openxmlformats.org/officeDocument/2006/relationships/customXml" Target="../customXml/item2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0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7.xml"/><Relationship Id="rId19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5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 2 data'!$H$1</c:f>
              <c:strCache>
                <c:ptCount val="1"/>
                <c:pt idx="0">
                  <c:v>Traditional Hubs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'Fig 2 data'!$A$2:$A$28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'Fig 2 data'!$H$2:$H$28</c:f>
              <c:numCache>
                <c:formatCode>_(* #,##0_);_(* \(#,##0\);_(* "-"??_);_(@_)</c:formatCode>
                <c:ptCount val="27"/>
                <c:pt idx="0">
                  <c:v>5116</c:v>
                </c:pt>
                <c:pt idx="1">
                  <c:v>7335</c:v>
                </c:pt>
                <c:pt idx="2">
                  <c:v>6652</c:v>
                </c:pt>
                <c:pt idx="3">
                  <c:v>7154</c:v>
                </c:pt>
                <c:pt idx="4">
                  <c:v>7048</c:v>
                </c:pt>
                <c:pt idx="5">
                  <c:v>8345</c:v>
                </c:pt>
                <c:pt idx="6">
                  <c:v>8628</c:v>
                </c:pt>
                <c:pt idx="7">
                  <c:v>9423</c:v>
                </c:pt>
                <c:pt idx="8">
                  <c:v>9976</c:v>
                </c:pt>
                <c:pt idx="9">
                  <c:v>10127</c:v>
                </c:pt>
                <c:pt idx="10">
                  <c:v>12033</c:v>
                </c:pt>
                <c:pt idx="11">
                  <c:v>12653</c:v>
                </c:pt>
                <c:pt idx="12">
                  <c:v>11971</c:v>
                </c:pt>
                <c:pt idx="13">
                  <c:v>12959</c:v>
                </c:pt>
                <c:pt idx="14">
                  <c:v>14145</c:v>
                </c:pt>
                <c:pt idx="15">
                  <c:v>15722</c:v>
                </c:pt>
                <c:pt idx="16">
                  <c:v>16413</c:v>
                </c:pt>
                <c:pt idx="17">
                  <c:v>16317</c:v>
                </c:pt>
                <c:pt idx="18">
                  <c:v>18591</c:v>
                </c:pt>
                <c:pt idx="19">
                  <c:v>21899</c:v>
                </c:pt>
                <c:pt idx="20">
                  <c:v>20018</c:v>
                </c:pt>
                <c:pt idx="21">
                  <c:v>19103</c:v>
                </c:pt>
                <c:pt idx="22">
                  <c:v>21076</c:v>
                </c:pt>
                <c:pt idx="23">
                  <c:v>20442</c:v>
                </c:pt>
                <c:pt idx="24">
                  <c:v>21537</c:v>
                </c:pt>
                <c:pt idx="25">
                  <c:v>23614</c:v>
                </c:pt>
                <c:pt idx="26">
                  <c:v>23126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F-43B5-B6CA-FAFC2EDBDCF1}"/>
            </c:ext>
          </c:extLst>
        </c:ser>
        <c:ser>
          <c:idx val="1"/>
          <c:order val="1"/>
          <c:tx>
            <c:strRef>
              <c:f>'Fig 2 data'!$I$1</c:f>
              <c:strCache>
                <c:ptCount val="1"/>
                <c:pt idx="0">
                  <c:v>Non-Traditional Hubs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numRef>
              <c:f>'Fig 2 data'!$A$2:$A$28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'Fig 2 data'!$I$2:$I$28</c:f>
              <c:numCache>
                <c:formatCode>_(* #,##0_);_(* \(#,##0\);_(* "-"??_);_(@_)</c:formatCode>
                <c:ptCount val="27"/>
                <c:pt idx="0">
                  <c:v>1932</c:v>
                </c:pt>
                <c:pt idx="1">
                  <c:v>2852</c:v>
                </c:pt>
                <c:pt idx="2">
                  <c:v>2744</c:v>
                </c:pt>
                <c:pt idx="3">
                  <c:v>3930</c:v>
                </c:pt>
                <c:pt idx="4">
                  <c:v>3903</c:v>
                </c:pt>
                <c:pt idx="5">
                  <c:v>3532</c:v>
                </c:pt>
                <c:pt idx="6">
                  <c:v>3954</c:v>
                </c:pt>
                <c:pt idx="7">
                  <c:v>4615</c:v>
                </c:pt>
                <c:pt idx="8">
                  <c:v>4617</c:v>
                </c:pt>
                <c:pt idx="9">
                  <c:v>4537</c:v>
                </c:pt>
                <c:pt idx="10">
                  <c:v>6111</c:v>
                </c:pt>
                <c:pt idx="11">
                  <c:v>7804</c:v>
                </c:pt>
                <c:pt idx="12">
                  <c:v>7731</c:v>
                </c:pt>
                <c:pt idx="13">
                  <c:v>8104</c:v>
                </c:pt>
                <c:pt idx="14">
                  <c:v>8648</c:v>
                </c:pt>
                <c:pt idx="15">
                  <c:v>10118</c:v>
                </c:pt>
                <c:pt idx="16">
                  <c:v>11240</c:v>
                </c:pt>
                <c:pt idx="17">
                  <c:v>13266</c:v>
                </c:pt>
                <c:pt idx="18">
                  <c:v>15855</c:v>
                </c:pt>
                <c:pt idx="19">
                  <c:v>19800</c:v>
                </c:pt>
                <c:pt idx="20">
                  <c:v>19187</c:v>
                </c:pt>
                <c:pt idx="21">
                  <c:v>20784</c:v>
                </c:pt>
                <c:pt idx="22">
                  <c:v>23608</c:v>
                </c:pt>
                <c:pt idx="23">
                  <c:v>24541</c:v>
                </c:pt>
                <c:pt idx="24">
                  <c:v>27213</c:v>
                </c:pt>
                <c:pt idx="25">
                  <c:v>31664</c:v>
                </c:pt>
                <c:pt idx="26">
                  <c:v>32970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F-43B5-B6CA-FAFC2EDBD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33888"/>
        <c:axId val="518738152"/>
      </c:areaChart>
      <c:catAx>
        <c:axId val="5187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38152"/>
        <c:crosses val="autoZero"/>
        <c:auto val="1"/>
        <c:lblAlgn val="ctr"/>
        <c:lblOffset val="100"/>
        <c:noMultiLvlLbl val="0"/>
      </c:catAx>
      <c:valAx>
        <c:axId val="51873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R&amp;D expenditures of US MNC foreign affiliates, </a:t>
                </a:r>
              </a:p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in millions USD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3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28941983366313E-2"/>
          <c:y val="2.220496758662838E-2"/>
          <c:w val="0.89188289671873178"/>
          <c:h val="0.86611692020119579"/>
        </c:manualLayout>
      </c:layout>
      <c:areaChart>
        <c:grouping val="stacked"/>
        <c:varyColors val="0"/>
        <c:ser>
          <c:idx val="2"/>
          <c:order val="0"/>
          <c:tx>
            <c:strRef>
              <c:f>'Fig 3 data'!$J$1</c:f>
              <c:strCache>
                <c:ptCount val="1"/>
                <c:pt idx="0">
                  <c:v>Co-invented &amp; assigned to other types of organizations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 3 data'!$D$2:$D$31</c:f>
              <c:numCache>
                <c:formatCode>General</c:formatCode>
                <c:ptCount val="30"/>
                <c:pt idx="0">
                  <c:v>1981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</c:numCache>
            </c:numRef>
          </c:cat>
          <c:val>
            <c:numRef>
              <c:f>'Fig 3 data'!$J$2:$J$31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11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20</c:v>
                </c:pt>
                <c:pt idx="17">
                  <c:v>10</c:v>
                </c:pt>
                <c:pt idx="18">
                  <c:v>18</c:v>
                </c:pt>
                <c:pt idx="19">
                  <c:v>10</c:v>
                </c:pt>
                <c:pt idx="20">
                  <c:v>19</c:v>
                </c:pt>
                <c:pt idx="21">
                  <c:v>23</c:v>
                </c:pt>
                <c:pt idx="22">
                  <c:v>23</c:v>
                </c:pt>
                <c:pt idx="23">
                  <c:v>33</c:v>
                </c:pt>
                <c:pt idx="24">
                  <c:v>31</c:v>
                </c:pt>
                <c:pt idx="25">
                  <c:v>37</c:v>
                </c:pt>
                <c:pt idx="26">
                  <c:v>51</c:v>
                </c:pt>
                <c:pt idx="27">
                  <c:v>65</c:v>
                </c:pt>
                <c:pt idx="28">
                  <c:v>69</c:v>
                </c:pt>
                <c:pt idx="2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8-46AA-82E9-5C144EC58D08}"/>
            </c:ext>
          </c:extLst>
        </c:ser>
        <c:ser>
          <c:idx val="3"/>
          <c:order val="1"/>
          <c:tx>
            <c:strRef>
              <c:f>'Fig 3 data'!$K$1</c:f>
              <c:strCache>
                <c:ptCount val="1"/>
                <c:pt idx="0">
                  <c:v>Co-invented &amp; assigned to indigenous firms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'Fig 3 data'!$D$2:$D$31</c:f>
              <c:numCache>
                <c:formatCode>General</c:formatCode>
                <c:ptCount val="30"/>
                <c:pt idx="0">
                  <c:v>1981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</c:numCache>
            </c:numRef>
          </c:cat>
          <c:val>
            <c:numRef>
              <c:f>'Fig 3 data'!$K$2:$K$31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7</c:v>
                </c:pt>
                <c:pt idx="12">
                  <c:v>11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20</c:v>
                </c:pt>
                <c:pt idx="17">
                  <c:v>10</c:v>
                </c:pt>
                <c:pt idx="18">
                  <c:v>19</c:v>
                </c:pt>
                <c:pt idx="19">
                  <c:v>15</c:v>
                </c:pt>
                <c:pt idx="20">
                  <c:v>23</c:v>
                </c:pt>
                <c:pt idx="21">
                  <c:v>28</c:v>
                </c:pt>
                <c:pt idx="22">
                  <c:v>28</c:v>
                </c:pt>
                <c:pt idx="23">
                  <c:v>43</c:v>
                </c:pt>
                <c:pt idx="24">
                  <c:v>37</c:v>
                </c:pt>
                <c:pt idx="25">
                  <c:v>42</c:v>
                </c:pt>
                <c:pt idx="26">
                  <c:v>60</c:v>
                </c:pt>
                <c:pt idx="27">
                  <c:v>93</c:v>
                </c:pt>
                <c:pt idx="28">
                  <c:v>108</c:v>
                </c:pt>
                <c:pt idx="2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8-46AA-82E9-5C144EC58D08}"/>
            </c:ext>
          </c:extLst>
        </c:ser>
        <c:ser>
          <c:idx val="4"/>
          <c:order val="2"/>
          <c:tx>
            <c:strRef>
              <c:f>'Fig 3 data'!$L$1</c:f>
              <c:strCache>
                <c:ptCount val="1"/>
                <c:pt idx="0">
                  <c:v>Co-invented &amp; assigned to multinational firms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'Fig 3 data'!$D$2:$D$31</c:f>
              <c:numCache>
                <c:formatCode>General</c:formatCode>
                <c:ptCount val="30"/>
                <c:pt idx="0">
                  <c:v>1981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</c:numCache>
            </c:numRef>
          </c:cat>
          <c:val>
            <c:numRef>
              <c:f>'Fig 3 data'!$L$2:$L$31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13</c:v>
                </c:pt>
                <c:pt idx="9">
                  <c:v>15</c:v>
                </c:pt>
                <c:pt idx="10">
                  <c:v>19</c:v>
                </c:pt>
                <c:pt idx="11">
                  <c:v>13</c:v>
                </c:pt>
                <c:pt idx="12">
                  <c:v>23</c:v>
                </c:pt>
                <c:pt idx="13">
                  <c:v>29</c:v>
                </c:pt>
                <c:pt idx="14">
                  <c:v>36</c:v>
                </c:pt>
                <c:pt idx="15">
                  <c:v>30</c:v>
                </c:pt>
                <c:pt idx="16">
                  <c:v>53</c:v>
                </c:pt>
                <c:pt idx="17">
                  <c:v>52</c:v>
                </c:pt>
                <c:pt idx="18">
                  <c:v>92</c:v>
                </c:pt>
                <c:pt idx="19">
                  <c:v>124</c:v>
                </c:pt>
                <c:pt idx="20">
                  <c:v>133</c:v>
                </c:pt>
                <c:pt idx="21">
                  <c:v>180</c:v>
                </c:pt>
                <c:pt idx="22">
                  <c:v>207</c:v>
                </c:pt>
                <c:pt idx="23">
                  <c:v>433</c:v>
                </c:pt>
                <c:pt idx="24">
                  <c:v>468</c:v>
                </c:pt>
                <c:pt idx="25">
                  <c:v>648</c:v>
                </c:pt>
                <c:pt idx="26">
                  <c:v>850</c:v>
                </c:pt>
                <c:pt idx="27">
                  <c:v>1268</c:v>
                </c:pt>
                <c:pt idx="28">
                  <c:v>1313</c:v>
                </c:pt>
                <c:pt idx="29">
                  <c:v>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38-46AA-82E9-5C144EC58D08}"/>
            </c:ext>
          </c:extLst>
        </c:ser>
        <c:ser>
          <c:idx val="5"/>
          <c:order val="3"/>
          <c:tx>
            <c:strRef>
              <c:f>'Fig 3 data'!$M$1</c:f>
              <c:strCache>
                <c:ptCount val="1"/>
                <c:pt idx="0">
                  <c:v>Purely Chinese invented &amp; assigned to multinational firms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'Fig 3 data'!$D$2:$D$31</c:f>
              <c:numCache>
                <c:formatCode>General</c:formatCode>
                <c:ptCount val="30"/>
                <c:pt idx="0">
                  <c:v>1981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</c:numCache>
            </c:numRef>
          </c:cat>
          <c:val>
            <c:numRef>
              <c:f>'Fig 3 data'!$M$2:$M$31</c:f>
              <c:numCache>
                <c:formatCode>General</c:formatCode>
                <c:ptCount val="30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22</c:v>
                </c:pt>
                <c:pt idx="11">
                  <c:v>19</c:v>
                </c:pt>
                <c:pt idx="12">
                  <c:v>30</c:v>
                </c:pt>
                <c:pt idx="13">
                  <c:v>39</c:v>
                </c:pt>
                <c:pt idx="14">
                  <c:v>47</c:v>
                </c:pt>
                <c:pt idx="15">
                  <c:v>44</c:v>
                </c:pt>
                <c:pt idx="16">
                  <c:v>70</c:v>
                </c:pt>
                <c:pt idx="17">
                  <c:v>78</c:v>
                </c:pt>
                <c:pt idx="18">
                  <c:v>162</c:v>
                </c:pt>
                <c:pt idx="19">
                  <c:v>245</c:v>
                </c:pt>
                <c:pt idx="20">
                  <c:v>244</c:v>
                </c:pt>
                <c:pt idx="21">
                  <c:v>335</c:v>
                </c:pt>
                <c:pt idx="22">
                  <c:v>348</c:v>
                </c:pt>
                <c:pt idx="23">
                  <c:v>682</c:v>
                </c:pt>
                <c:pt idx="24">
                  <c:v>756</c:v>
                </c:pt>
                <c:pt idx="25">
                  <c:v>1150</c:v>
                </c:pt>
                <c:pt idx="26">
                  <c:v>1544</c:v>
                </c:pt>
                <c:pt idx="27">
                  <c:v>2255</c:v>
                </c:pt>
                <c:pt idx="28">
                  <c:v>2501</c:v>
                </c:pt>
                <c:pt idx="29">
                  <c:v>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38-46AA-82E9-5C144EC58D08}"/>
            </c:ext>
          </c:extLst>
        </c:ser>
        <c:ser>
          <c:idx val="6"/>
          <c:order val="4"/>
          <c:tx>
            <c:strRef>
              <c:f>'Fig 3 data'!$N$1</c:f>
              <c:strCache>
                <c:ptCount val="1"/>
                <c:pt idx="0">
                  <c:v>Purely Chinese invented &amp; assigned to indigenous firms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'Fig 3 data'!$D$2:$D$31</c:f>
              <c:numCache>
                <c:formatCode>General</c:formatCode>
                <c:ptCount val="30"/>
                <c:pt idx="0">
                  <c:v>1981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</c:numCache>
            </c:numRef>
          </c:cat>
          <c:val>
            <c:numRef>
              <c:f>'Fig 3 data'!$N$2:$N$31</c:f>
              <c:numCache>
                <c:formatCode>General</c:formatCode>
                <c:ptCount val="30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18</c:v>
                </c:pt>
                <c:pt idx="6">
                  <c:v>19</c:v>
                </c:pt>
                <c:pt idx="7">
                  <c:v>17</c:v>
                </c:pt>
                <c:pt idx="8">
                  <c:v>22</c:v>
                </c:pt>
                <c:pt idx="9">
                  <c:v>19</c:v>
                </c:pt>
                <c:pt idx="10">
                  <c:v>33</c:v>
                </c:pt>
                <c:pt idx="11">
                  <c:v>30</c:v>
                </c:pt>
                <c:pt idx="12">
                  <c:v>38</c:v>
                </c:pt>
                <c:pt idx="13">
                  <c:v>44</c:v>
                </c:pt>
                <c:pt idx="14">
                  <c:v>57</c:v>
                </c:pt>
                <c:pt idx="15">
                  <c:v>56</c:v>
                </c:pt>
                <c:pt idx="16">
                  <c:v>86</c:v>
                </c:pt>
                <c:pt idx="17">
                  <c:v>100</c:v>
                </c:pt>
                <c:pt idx="18">
                  <c:v>189</c:v>
                </c:pt>
                <c:pt idx="19">
                  <c:v>306</c:v>
                </c:pt>
                <c:pt idx="20">
                  <c:v>296</c:v>
                </c:pt>
                <c:pt idx="21">
                  <c:v>411</c:v>
                </c:pt>
                <c:pt idx="22">
                  <c:v>443</c:v>
                </c:pt>
                <c:pt idx="23">
                  <c:v>798</c:v>
                </c:pt>
                <c:pt idx="24">
                  <c:v>897</c:v>
                </c:pt>
                <c:pt idx="25">
                  <c:v>1406</c:v>
                </c:pt>
                <c:pt idx="26">
                  <c:v>1889</c:v>
                </c:pt>
                <c:pt idx="27">
                  <c:v>3000</c:v>
                </c:pt>
                <c:pt idx="28">
                  <c:v>3534</c:v>
                </c:pt>
                <c:pt idx="29">
                  <c:v>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38-46AA-82E9-5C144EC58D08}"/>
            </c:ext>
          </c:extLst>
        </c:ser>
        <c:ser>
          <c:idx val="7"/>
          <c:order val="5"/>
          <c:tx>
            <c:strRef>
              <c:f>'Fig 3 data'!$O$1</c:f>
              <c:strCache>
                <c:ptCount val="1"/>
                <c:pt idx="0">
                  <c:v>Purely Chinese invented &amp; assigned to other types of organizations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'Fig 3 data'!$D$2:$D$31</c:f>
              <c:numCache>
                <c:formatCode>General</c:formatCode>
                <c:ptCount val="30"/>
                <c:pt idx="0">
                  <c:v>1981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</c:numCache>
            </c:numRef>
          </c:cat>
          <c:val>
            <c:numRef>
              <c:f>'Fig 3 data'!$O$2:$O$31</c:f>
              <c:numCache>
                <c:formatCode>General</c:formatCode>
                <c:ptCount val="30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16</c:v>
                </c:pt>
                <c:pt idx="5">
                  <c:v>36</c:v>
                </c:pt>
                <c:pt idx="6">
                  <c:v>36</c:v>
                </c:pt>
                <c:pt idx="7">
                  <c:v>30</c:v>
                </c:pt>
                <c:pt idx="8">
                  <c:v>35</c:v>
                </c:pt>
                <c:pt idx="9">
                  <c:v>30</c:v>
                </c:pt>
                <c:pt idx="10">
                  <c:v>45</c:v>
                </c:pt>
                <c:pt idx="11">
                  <c:v>40</c:v>
                </c:pt>
                <c:pt idx="12">
                  <c:v>45</c:v>
                </c:pt>
                <c:pt idx="13">
                  <c:v>52</c:v>
                </c:pt>
                <c:pt idx="14">
                  <c:v>66</c:v>
                </c:pt>
                <c:pt idx="15">
                  <c:v>69</c:v>
                </c:pt>
                <c:pt idx="16">
                  <c:v>97</c:v>
                </c:pt>
                <c:pt idx="17">
                  <c:v>114</c:v>
                </c:pt>
                <c:pt idx="18">
                  <c:v>204</c:v>
                </c:pt>
                <c:pt idx="19">
                  <c:v>317</c:v>
                </c:pt>
                <c:pt idx="20">
                  <c:v>323</c:v>
                </c:pt>
                <c:pt idx="21">
                  <c:v>439</c:v>
                </c:pt>
                <c:pt idx="22">
                  <c:v>472</c:v>
                </c:pt>
                <c:pt idx="23">
                  <c:v>854</c:v>
                </c:pt>
                <c:pt idx="24">
                  <c:v>962</c:v>
                </c:pt>
                <c:pt idx="25">
                  <c:v>1472</c:v>
                </c:pt>
                <c:pt idx="26">
                  <c:v>1988</c:v>
                </c:pt>
                <c:pt idx="27">
                  <c:v>3176</c:v>
                </c:pt>
                <c:pt idx="28">
                  <c:v>3725</c:v>
                </c:pt>
                <c:pt idx="29">
                  <c:v>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38-46AA-82E9-5C144EC58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21960"/>
        <c:axId val="438022288"/>
      </c:areaChart>
      <c:catAx>
        <c:axId val="43802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Patent Grant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2288"/>
        <c:crosses val="autoZero"/>
        <c:auto val="1"/>
        <c:lblAlgn val="ctr"/>
        <c:lblOffset val="100"/>
        <c:noMultiLvlLbl val="0"/>
      </c:catAx>
      <c:valAx>
        <c:axId val="4380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609785134007931E-2"/>
          <c:y val="0.24275942419673888"/>
          <c:w val="0.74604988074284262"/>
          <c:h val="9.9166081872274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 5 data'!$H$1</c:f>
              <c:strCache>
                <c:ptCount val="1"/>
                <c:pt idx="0">
                  <c:v>Lower Bound, Low Stock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 5 data'!$G$2:$G$12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 5 data'!$H$2:$H$12</c:f>
              <c:numCache>
                <c:formatCode>General</c:formatCode>
                <c:ptCount val="11"/>
                <c:pt idx="0">
                  <c:v>0.49064400000000002</c:v>
                </c:pt>
                <c:pt idx="1">
                  <c:v>0.43096000000000001</c:v>
                </c:pt>
                <c:pt idx="2">
                  <c:v>0.42156000000000005</c:v>
                </c:pt>
                <c:pt idx="3">
                  <c:v>0.40460000000000007</c:v>
                </c:pt>
                <c:pt idx="4">
                  <c:v>0.41884000000000005</c:v>
                </c:pt>
                <c:pt idx="5">
                  <c:v>0.40222000000000002</c:v>
                </c:pt>
                <c:pt idx="6">
                  <c:v>0.39178400000000008</c:v>
                </c:pt>
                <c:pt idx="7">
                  <c:v>0.37234800000000001</c:v>
                </c:pt>
                <c:pt idx="8">
                  <c:v>0.35980400000000001</c:v>
                </c:pt>
                <c:pt idx="9">
                  <c:v>0.36942800000000003</c:v>
                </c:pt>
                <c:pt idx="10">
                  <c:v>0.37156400000000001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B-4091-9A9B-BA6E6D4A726C}"/>
            </c:ext>
          </c:extLst>
        </c:ser>
        <c:ser>
          <c:idx val="1"/>
          <c:order val="1"/>
          <c:tx>
            <c:strRef>
              <c:f>'Fig 5 data'!$I$1</c:f>
              <c:strCache>
                <c:ptCount val="1"/>
                <c:pt idx="0">
                  <c:v>Coef, Low Stock</c:v>
                </c:pt>
              </c:strCache>
            </c:strRef>
          </c:tx>
          <c:spPr>
            <a:ln w="762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'Fig 5 data'!$G$2:$G$12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 5 data'!$I$2:$I$12</c:f>
              <c:numCache>
                <c:formatCode>General</c:formatCode>
                <c:ptCount val="11"/>
                <c:pt idx="0">
                  <c:v>0.53200000000000003</c:v>
                </c:pt>
                <c:pt idx="1">
                  <c:v>0.47800000000000004</c:v>
                </c:pt>
                <c:pt idx="2">
                  <c:v>0.45880000000000004</c:v>
                </c:pt>
                <c:pt idx="3">
                  <c:v>0.44870000000000004</c:v>
                </c:pt>
                <c:pt idx="4">
                  <c:v>0.45510000000000006</c:v>
                </c:pt>
                <c:pt idx="5">
                  <c:v>0.44240000000000002</c:v>
                </c:pt>
                <c:pt idx="6">
                  <c:v>0.44000000000000006</c:v>
                </c:pt>
                <c:pt idx="7">
                  <c:v>0.40900000000000003</c:v>
                </c:pt>
                <c:pt idx="8">
                  <c:v>0.40900000000000003</c:v>
                </c:pt>
                <c:pt idx="9">
                  <c:v>0.41000000000000003</c:v>
                </c:pt>
                <c:pt idx="10">
                  <c:v>0.40900000000000003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B-4091-9A9B-BA6E6D4A726C}"/>
            </c:ext>
          </c:extLst>
        </c:ser>
        <c:ser>
          <c:idx val="2"/>
          <c:order val="2"/>
          <c:tx>
            <c:strRef>
              <c:f>'Fig 5 data'!$J$1</c:f>
              <c:strCache>
                <c:ptCount val="1"/>
                <c:pt idx="0">
                  <c:v>Upper Bound, Low Stock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 5 data'!$G$2:$G$12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 5 data'!$J$2:$J$12</c:f>
              <c:numCache>
                <c:formatCode>General</c:formatCode>
                <c:ptCount val="11"/>
                <c:pt idx="0">
                  <c:v>0.57335599999999998</c:v>
                </c:pt>
                <c:pt idx="1">
                  <c:v>0.52504000000000006</c:v>
                </c:pt>
                <c:pt idx="2">
                  <c:v>0.49604000000000004</c:v>
                </c:pt>
                <c:pt idx="3">
                  <c:v>0.49280000000000002</c:v>
                </c:pt>
                <c:pt idx="4">
                  <c:v>0.49136000000000007</c:v>
                </c:pt>
                <c:pt idx="5">
                  <c:v>0.48258000000000001</c:v>
                </c:pt>
                <c:pt idx="6">
                  <c:v>0.48821600000000004</c:v>
                </c:pt>
                <c:pt idx="7">
                  <c:v>0.44565200000000005</c:v>
                </c:pt>
                <c:pt idx="8">
                  <c:v>0.45819600000000005</c:v>
                </c:pt>
                <c:pt idx="9">
                  <c:v>0.45057200000000003</c:v>
                </c:pt>
                <c:pt idx="10">
                  <c:v>0.44643600000000006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B-4091-9A9B-BA6E6D4A726C}"/>
            </c:ext>
          </c:extLst>
        </c:ser>
        <c:ser>
          <c:idx val="3"/>
          <c:order val="3"/>
          <c:tx>
            <c:strRef>
              <c:f>'Fig 5 data'!$K$1</c:f>
              <c:strCache>
                <c:ptCount val="1"/>
                <c:pt idx="0">
                  <c:v>Lower Bound, Hi Stock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 5 data'!$G$2:$G$12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 5 data'!$K$2:$K$12</c:f>
              <c:numCache>
                <c:formatCode>General</c:formatCode>
                <c:ptCount val="11"/>
                <c:pt idx="0">
                  <c:v>0.39995999999999998</c:v>
                </c:pt>
                <c:pt idx="1">
                  <c:v>0.350408</c:v>
                </c:pt>
                <c:pt idx="2">
                  <c:v>0.31622800000000001</c:v>
                </c:pt>
                <c:pt idx="3">
                  <c:v>0.32578799999999997</c:v>
                </c:pt>
                <c:pt idx="4">
                  <c:v>0.31970799999999999</c:v>
                </c:pt>
                <c:pt idx="5">
                  <c:v>0.29069999999999996</c:v>
                </c:pt>
                <c:pt idx="6">
                  <c:v>0.26383600000000001</c:v>
                </c:pt>
                <c:pt idx="7">
                  <c:v>0.284632</c:v>
                </c:pt>
                <c:pt idx="8">
                  <c:v>0.27139999999999997</c:v>
                </c:pt>
                <c:pt idx="9">
                  <c:v>0.30444399999999999</c:v>
                </c:pt>
                <c:pt idx="10">
                  <c:v>0.28894400000000003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B-4091-9A9B-BA6E6D4A726C}"/>
            </c:ext>
          </c:extLst>
        </c:ser>
        <c:ser>
          <c:idx val="4"/>
          <c:order val="4"/>
          <c:tx>
            <c:strRef>
              <c:f>'Fig 5 data'!$L$1</c:f>
              <c:strCache>
                <c:ptCount val="1"/>
                <c:pt idx="0">
                  <c:v>Coef Hi Stock</c:v>
                </c:pt>
              </c:strCache>
            </c:strRef>
          </c:tx>
          <c:spPr>
            <a:ln w="762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 5 data'!$G$2:$G$12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 5 data'!$L$2:$L$12</c:f>
              <c:numCache>
                <c:formatCode>General</c:formatCode>
                <c:ptCount val="11"/>
                <c:pt idx="0">
                  <c:v>0.44700000000000001</c:v>
                </c:pt>
                <c:pt idx="1">
                  <c:v>0.4047</c:v>
                </c:pt>
                <c:pt idx="2">
                  <c:v>0.36170000000000002</c:v>
                </c:pt>
                <c:pt idx="3">
                  <c:v>0.37419999999999998</c:v>
                </c:pt>
                <c:pt idx="4">
                  <c:v>0.374</c:v>
                </c:pt>
                <c:pt idx="5">
                  <c:v>0.35439999999999999</c:v>
                </c:pt>
                <c:pt idx="6">
                  <c:v>0.3538</c:v>
                </c:pt>
                <c:pt idx="7">
                  <c:v>0.3548</c:v>
                </c:pt>
                <c:pt idx="8">
                  <c:v>0.36940000000000001</c:v>
                </c:pt>
                <c:pt idx="9">
                  <c:v>0.41930000000000001</c:v>
                </c:pt>
                <c:pt idx="10">
                  <c:v>0.39890000000000003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1B-4091-9A9B-BA6E6D4A726C}"/>
            </c:ext>
          </c:extLst>
        </c:ser>
        <c:ser>
          <c:idx val="5"/>
          <c:order val="5"/>
          <c:tx>
            <c:strRef>
              <c:f>'Fig 5 data'!$M$1</c:f>
              <c:strCache>
                <c:ptCount val="1"/>
                <c:pt idx="0">
                  <c:v>Upper Bound, Hi Stock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 5 data'!$G$2:$G$12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 5 data'!$M$2:$M$12</c:f>
              <c:numCache>
                <c:formatCode>General</c:formatCode>
                <c:ptCount val="11"/>
                <c:pt idx="0">
                  <c:v>0.49404000000000003</c:v>
                </c:pt>
                <c:pt idx="1">
                  <c:v>0.45899200000000001</c:v>
                </c:pt>
                <c:pt idx="2">
                  <c:v>0.40717200000000003</c:v>
                </c:pt>
                <c:pt idx="3">
                  <c:v>0.42261199999999999</c:v>
                </c:pt>
                <c:pt idx="4">
                  <c:v>0.42829200000000001</c:v>
                </c:pt>
                <c:pt idx="5">
                  <c:v>0.41810000000000003</c:v>
                </c:pt>
                <c:pt idx="6">
                  <c:v>0.44376399999999999</c:v>
                </c:pt>
                <c:pt idx="7">
                  <c:v>0.42496800000000001</c:v>
                </c:pt>
                <c:pt idx="8">
                  <c:v>0.46740000000000004</c:v>
                </c:pt>
                <c:pt idx="9">
                  <c:v>0.53415599999999996</c:v>
                </c:pt>
                <c:pt idx="10">
                  <c:v>0.50885599999999998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1B-4091-9A9B-BA6E6D4A7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49832"/>
        <c:axId val="328243928"/>
      </c:scatterChart>
      <c:valAx>
        <c:axId val="32824983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Event Time: Research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Stream Years</a:t>
                </a:r>
                <a:endParaRPr lang="en-US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243928"/>
        <c:crosses val="autoZero"/>
        <c:crossBetween val="midCat"/>
      </c:valAx>
      <c:valAx>
        <c:axId val="328243928"/>
        <c:scaling>
          <c:orientation val="minMax"/>
          <c:max val="0.6000000000000000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Propensity to have a US-based Inventor on a Research 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24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a Firm's Software &amp; IT Hardware Patent Stock &amp; the Proportion of Patents with a Non-High Income Foreign Inventor in 2012, </a:t>
            </a:r>
          </a:p>
          <a:p>
            <a:pPr>
              <a:defRPr/>
            </a:pPr>
            <a:r>
              <a:rPr lang="en-US"/>
              <a:t>for firms with &gt;=100 patent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8 data'!$O$1</c:f>
              <c:strCache>
                <c:ptCount val="1"/>
                <c:pt idx="0">
                  <c:v>prop_nonhigh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412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'Fig 8 data'!$N$2:$N$125</c:f>
              <c:numCache>
                <c:formatCode>General</c:formatCode>
                <c:ptCount val="124"/>
                <c:pt idx="0">
                  <c:v>3.9627159999999999</c:v>
                </c:pt>
                <c:pt idx="1">
                  <c:v>4.3820269999999999</c:v>
                </c:pt>
                <c:pt idx="2">
                  <c:v>1.6486590000000001</c:v>
                </c:pt>
                <c:pt idx="3">
                  <c:v>4.8426109999999998</c:v>
                </c:pt>
                <c:pt idx="4">
                  <c:v>3.1780539999999999</c:v>
                </c:pt>
                <c:pt idx="5">
                  <c:v>4.950177</c:v>
                </c:pt>
                <c:pt idx="6">
                  <c:v>3.4404180000000002</c:v>
                </c:pt>
                <c:pt idx="7">
                  <c:v>4.377014</c:v>
                </c:pt>
                <c:pt idx="8">
                  <c:v>5.6468590000000001</c:v>
                </c:pt>
                <c:pt idx="9">
                  <c:v>4.0217739999999997</c:v>
                </c:pt>
                <c:pt idx="10">
                  <c:v>0.95551140000000001</c:v>
                </c:pt>
                <c:pt idx="11">
                  <c:v>4.9344739999999998</c:v>
                </c:pt>
                <c:pt idx="12">
                  <c:v>4.5368909999999998</c:v>
                </c:pt>
                <c:pt idx="13">
                  <c:v>3.4468079999999999</c:v>
                </c:pt>
                <c:pt idx="14">
                  <c:v>4.4750610000000002</c:v>
                </c:pt>
                <c:pt idx="15">
                  <c:v>3.8329800000000001</c:v>
                </c:pt>
                <c:pt idx="16">
                  <c:v>3.288402</c:v>
                </c:pt>
                <c:pt idx="17">
                  <c:v>5.3249589999999998</c:v>
                </c:pt>
                <c:pt idx="18">
                  <c:v>2.5649489999999999</c:v>
                </c:pt>
                <c:pt idx="19">
                  <c:v>3.7184379999999999</c:v>
                </c:pt>
                <c:pt idx="20">
                  <c:v>6.0407310000000001</c:v>
                </c:pt>
                <c:pt idx="21">
                  <c:v>3.815512</c:v>
                </c:pt>
                <c:pt idx="22">
                  <c:v>3.4468079999999999</c:v>
                </c:pt>
                <c:pt idx="23">
                  <c:v>4.7638819999999997</c:v>
                </c:pt>
                <c:pt idx="25">
                  <c:v>6.2355869999999998</c:v>
                </c:pt>
                <c:pt idx="26">
                  <c:v>6.1043469999999997</c:v>
                </c:pt>
                <c:pt idx="27">
                  <c:v>3.5204610000000001</c:v>
                </c:pt>
                <c:pt idx="28">
                  <c:v>5.9979430000000002</c:v>
                </c:pt>
                <c:pt idx="29">
                  <c:v>3.0155349999999999</c:v>
                </c:pt>
                <c:pt idx="30">
                  <c:v>6.758559</c:v>
                </c:pt>
                <c:pt idx="31">
                  <c:v>8.4080480000000009</c:v>
                </c:pt>
                <c:pt idx="32">
                  <c:v>3.8416000000000001</c:v>
                </c:pt>
                <c:pt idx="33">
                  <c:v>3.5380569999999998</c:v>
                </c:pt>
                <c:pt idx="34">
                  <c:v>5.4178769999999998</c:v>
                </c:pt>
                <c:pt idx="35">
                  <c:v>0.95551140000000001</c:v>
                </c:pt>
                <c:pt idx="36">
                  <c:v>6.0619230000000002</c:v>
                </c:pt>
                <c:pt idx="37">
                  <c:v>7.3233030000000001</c:v>
                </c:pt>
                <c:pt idx="38">
                  <c:v>5.3881579999999998</c:v>
                </c:pt>
                <c:pt idx="39">
                  <c:v>3.8543940000000001</c:v>
                </c:pt>
                <c:pt idx="40">
                  <c:v>5.856217</c:v>
                </c:pt>
                <c:pt idx="41">
                  <c:v>0</c:v>
                </c:pt>
                <c:pt idx="42">
                  <c:v>4.3669130000000003</c:v>
                </c:pt>
                <c:pt idx="43">
                  <c:v>7.0732699999999999</c:v>
                </c:pt>
                <c:pt idx="44">
                  <c:v>4.945919</c:v>
                </c:pt>
                <c:pt idx="45">
                  <c:v>1.6486590000000001</c:v>
                </c:pt>
                <c:pt idx="46">
                  <c:v>1.7578579999999999</c:v>
                </c:pt>
                <c:pt idx="47">
                  <c:v>5.4536100000000003</c:v>
                </c:pt>
                <c:pt idx="48">
                  <c:v>2.772589</c:v>
                </c:pt>
                <c:pt idx="49">
                  <c:v>2.0541239999999998</c:v>
                </c:pt>
                <c:pt idx="50">
                  <c:v>4.5559799999999999</c:v>
                </c:pt>
                <c:pt idx="51">
                  <c:v>3.4965079999999999</c:v>
                </c:pt>
                <c:pt idx="52">
                  <c:v>5.9640930000000001</c:v>
                </c:pt>
                <c:pt idx="53">
                  <c:v>3.7796340000000002</c:v>
                </c:pt>
                <c:pt idx="54">
                  <c:v>5.5521839999999996</c:v>
                </c:pt>
                <c:pt idx="55">
                  <c:v>5.6842600000000001</c:v>
                </c:pt>
                <c:pt idx="56">
                  <c:v>1.9169229999999999</c:v>
                </c:pt>
                <c:pt idx="57">
                  <c:v>3.6480570000000001</c:v>
                </c:pt>
                <c:pt idx="58">
                  <c:v>5.5645199999999999</c:v>
                </c:pt>
                <c:pt idx="59">
                  <c:v>4.6111519999999997</c:v>
                </c:pt>
                <c:pt idx="60">
                  <c:v>4.6386050000000001</c:v>
                </c:pt>
                <c:pt idx="61">
                  <c:v>4.6405370000000001</c:v>
                </c:pt>
                <c:pt idx="62">
                  <c:v>6.8648480000000003</c:v>
                </c:pt>
                <c:pt idx="63">
                  <c:v>5.7930140000000003</c:v>
                </c:pt>
                <c:pt idx="64">
                  <c:v>3.4209999999999998</c:v>
                </c:pt>
                <c:pt idx="65">
                  <c:v>2.7850109999999999</c:v>
                </c:pt>
                <c:pt idx="66">
                  <c:v>4.0000340000000003</c:v>
                </c:pt>
                <c:pt idx="67">
                  <c:v>4.7706850000000003</c:v>
                </c:pt>
                <c:pt idx="68">
                  <c:v>4.6011620000000004</c:v>
                </c:pt>
                <c:pt idx="69">
                  <c:v>6.6633880000000003</c:v>
                </c:pt>
                <c:pt idx="70">
                  <c:v>4.5325990000000003</c:v>
                </c:pt>
                <c:pt idx="71">
                  <c:v>3.2347489999999999</c:v>
                </c:pt>
                <c:pt idx="73">
                  <c:v>3.7281</c:v>
                </c:pt>
                <c:pt idx="74">
                  <c:v>6.4091880000000003</c:v>
                </c:pt>
                <c:pt idx="75">
                  <c:v>4.6151200000000001</c:v>
                </c:pt>
                <c:pt idx="76">
                  <c:v>2.9123510000000001</c:v>
                </c:pt>
                <c:pt idx="77">
                  <c:v>3.0056829999999999</c:v>
                </c:pt>
                <c:pt idx="78">
                  <c:v>6.003393</c:v>
                </c:pt>
                <c:pt idx="79">
                  <c:v>4.9794879999999999</c:v>
                </c:pt>
                <c:pt idx="80">
                  <c:v>4.7924790000000002</c:v>
                </c:pt>
                <c:pt idx="81">
                  <c:v>2.721295</c:v>
                </c:pt>
                <c:pt idx="82">
                  <c:v>4.4682040000000001</c:v>
                </c:pt>
                <c:pt idx="83">
                  <c:v>3.2108439999999998</c:v>
                </c:pt>
                <c:pt idx="84">
                  <c:v>5.41343</c:v>
                </c:pt>
                <c:pt idx="85">
                  <c:v>4.6071679999999997</c:v>
                </c:pt>
                <c:pt idx="86">
                  <c:v>3.0349529999999998</c:v>
                </c:pt>
                <c:pt idx="87">
                  <c:v>0.58778660000000005</c:v>
                </c:pt>
                <c:pt idx="88">
                  <c:v>5.2512259999999999</c:v>
                </c:pt>
                <c:pt idx="89">
                  <c:v>1.7227669999999999</c:v>
                </c:pt>
                <c:pt idx="90">
                  <c:v>3.8543940000000001</c:v>
                </c:pt>
                <c:pt idx="91">
                  <c:v>5.3092579999999998</c:v>
                </c:pt>
                <c:pt idx="92">
                  <c:v>4.6913479999999996</c:v>
                </c:pt>
                <c:pt idx="93">
                  <c:v>5.3210569999999997</c:v>
                </c:pt>
                <c:pt idx="94">
                  <c:v>4.7309210000000004</c:v>
                </c:pt>
                <c:pt idx="95">
                  <c:v>4.2136079999999998</c:v>
                </c:pt>
                <c:pt idx="96">
                  <c:v>4.1463039999999998</c:v>
                </c:pt>
                <c:pt idx="97">
                  <c:v>2.923162</c:v>
                </c:pt>
                <c:pt idx="98">
                  <c:v>4.070735</c:v>
                </c:pt>
                <c:pt idx="99">
                  <c:v>5.3480600000000003</c:v>
                </c:pt>
                <c:pt idx="100">
                  <c:v>7.905589</c:v>
                </c:pt>
                <c:pt idx="101">
                  <c:v>6.0619230000000002</c:v>
                </c:pt>
                <c:pt idx="102">
                  <c:v>1.824549</c:v>
                </c:pt>
                <c:pt idx="103">
                  <c:v>4.8218930000000002</c:v>
                </c:pt>
                <c:pt idx="104">
                  <c:v>4.6424659999999998</c:v>
                </c:pt>
                <c:pt idx="105">
                  <c:v>3.6988300000000001</c:v>
                </c:pt>
                <c:pt idx="106">
                  <c:v>4.2904600000000004</c:v>
                </c:pt>
                <c:pt idx="107">
                  <c:v>5.0613279999999996</c:v>
                </c:pt>
                <c:pt idx="108">
                  <c:v>4.6111519999999997</c:v>
                </c:pt>
                <c:pt idx="109">
                  <c:v>4.6672060000000002</c:v>
                </c:pt>
                <c:pt idx="110">
                  <c:v>6.3214870000000003</c:v>
                </c:pt>
                <c:pt idx="111">
                  <c:v>1.4816050000000001</c:v>
                </c:pt>
                <c:pt idx="112">
                  <c:v>3.8795000000000002</c:v>
                </c:pt>
                <c:pt idx="113">
                  <c:v>7.0899099999999997</c:v>
                </c:pt>
                <c:pt idx="114">
                  <c:v>0.58778660000000005</c:v>
                </c:pt>
                <c:pt idx="115">
                  <c:v>5.4475990000000003</c:v>
                </c:pt>
                <c:pt idx="116">
                  <c:v>4.626932</c:v>
                </c:pt>
                <c:pt idx="117">
                  <c:v>3.3945080000000001</c:v>
                </c:pt>
                <c:pt idx="118">
                  <c:v>1.5260560000000001</c:v>
                </c:pt>
                <c:pt idx="119">
                  <c:v>5.9102540000000001</c:v>
                </c:pt>
                <c:pt idx="120">
                  <c:v>4.5808770000000001</c:v>
                </c:pt>
                <c:pt idx="121">
                  <c:v>2.8791980000000001</c:v>
                </c:pt>
                <c:pt idx="122">
                  <c:v>0</c:v>
                </c:pt>
                <c:pt idx="123">
                  <c:v>4.693181</c:v>
                </c:pt>
              </c:numCache>
            </c:numRef>
          </c:xVal>
          <c:yVal>
            <c:numRef>
              <c:f>'Fig 8 data'!$O$2:$O$125</c:f>
              <c:numCache>
                <c:formatCode>General</c:formatCode>
                <c:ptCount val="124"/>
                <c:pt idx="0">
                  <c:v>2.9940100000000001E-2</c:v>
                </c:pt>
                <c:pt idx="1">
                  <c:v>1.66667E-2</c:v>
                </c:pt>
                <c:pt idx="2">
                  <c:v>2.2222200000000001E-2</c:v>
                </c:pt>
                <c:pt idx="3">
                  <c:v>0.12587409999999999</c:v>
                </c:pt>
                <c:pt idx="4">
                  <c:v>0.1188119</c:v>
                </c:pt>
                <c:pt idx="5">
                  <c:v>3.00752E-2</c:v>
                </c:pt>
                <c:pt idx="6">
                  <c:v>3.5714299999999997E-2</c:v>
                </c:pt>
                <c:pt idx="7">
                  <c:v>3.9604E-2</c:v>
                </c:pt>
                <c:pt idx="8">
                  <c:v>0</c:v>
                </c:pt>
                <c:pt idx="9">
                  <c:v>0</c:v>
                </c:pt>
                <c:pt idx="10">
                  <c:v>7.4626899999999996E-2</c:v>
                </c:pt>
                <c:pt idx="11">
                  <c:v>2.2388100000000001E-2</c:v>
                </c:pt>
                <c:pt idx="12">
                  <c:v>2.92398E-2</c:v>
                </c:pt>
                <c:pt idx="13">
                  <c:v>1.88679E-2</c:v>
                </c:pt>
                <c:pt idx="14">
                  <c:v>0.2317073</c:v>
                </c:pt>
                <c:pt idx="15">
                  <c:v>5.4794500000000003E-2</c:v>
                </c:pt>
                <c:pt idx="16">
                  <c:v>3.05344E-2</c:v>
                </c:pt>
                <c:pt idx="17">
                  <c:v>0</c:v>
                </c:pt>
                <c:pt idx="18">
                  <c:v>5.6603800000000003E-2</c:v>
                </c:pt>
                <c:pt idx="19">
                  <c:v>4.08163E-2</c:v>
                </c:pt>
                <c:pt idx="20">
                  <c:v>0.17535539999999999</c:v>
                </c:pt>
                <c:pt idx="21">
                  <c:v>9.0909000000000007E-3</c:v>
                </c:pt>
                <c:pt idx="22">
                  <c:v>0.1632653</c:v>
                </c:pt>
                <c:pt idx="23">
                  <c:v>2.0594999999999999E-2</c:v>
                </c:pt>
                <c:pt idx="24">
                  <c:v>7.6923099999999994E-2</c:v>
                </c:pt>
                <c:pt idx="25">
                  <c:v>0.16468250000000001</c:v>
                </c:pt>
                <c:pt idx="26">
                  <c:v>2.9684599999999998E-2</c:v>
                </c:pt>
                <c:pt idx="27">
                  <c:v>0</c:v>
                </c:pt>
                <c:pt idx="28">
                  <c:v>6.0931899999999997E-2</c:v>
                </c:pt>
                <c:pt idx="29">
                  <c:v>0</c:v>
                </c:pt>
                <c:pt idx="30">
                  <c:v>9.5890400000000001E-2</c:v>
                </c:pt>
                <c:pt idx="31">
                  <c:v>8.6768399999999996E-2</c:v>
                </c:pt>
                <c:pt idx="32">
                  <c:v>2.85714E-2</c:v>
                </c:pt>
                <c:pt idx="33">
                  <c:v>0</c:v>
                </c:pt>
                <c:pt idx="34">
                  <c:v>0</c:v>
                </c:pt>
                <c:pt idx="35">
                  <c:v>4.08163E-2</c:v>
                </c:pt>
                <c:pt idx="36">
                  <c:v>6.5253000000000004E-3</c:v>
                </c:pt>
                <c:pt idx="37">
                  <c:v>0.10217759999999999</c:v>
                </c:pt>
                <c:pt idx="38">
                  <c:v>5.3846199999999997E-2</c:v>
                </c:pt>
                <c:pt idx="39">
                  <c:v>4.4586000000000001E-2</c:v>
                </c:pt>
                <c:pt idx="40">
                  <c:v>4.7337299999999999E-2</c:v>
                </c:pt>
                <c:pt idx="41">
                  <c:v>1.2500000000000001E-2</c:v>
                </c:pt>
                <c:pt idx="42">
                  <c:v>6.7010299999999995E-2</c:v>
                </c:pt>
                <c:pt idx="43">
                  <c:v>5.2252300000000002E-2</c:v>
                </c:pt>
                <c:pt idx="44">
                  <c:v>0</c:v>
                </c:pt>
                <c:pt idx="45">
                  <c:v>1.88679E-2</c:v>
                </c:pt>
                <c:pt idx="46">
                  <c:v>1.9607800000000002E-2</c:v>
                </c:pt>
                <c:pt idx="47">
                  <c:v>0.1092896</c:v>
                </c:pt>
                <c:pt idx="48">
                  <c:v>0</c:v>
                </c:pt>
                <c:pt idx="49">
                  <c:v>4.1666700000000001E-2</c:v>
                </c:pt>
                <c:pt idx="50">
                  <c:v>5.4545499999999997E-2</c:v>
                </c:pt>
                <c:pt idx="51">
                  <c:v>0.1232877</c:v>
                </c:pt>
                <c:pt idx="52">
                  <c:v>2.9082799999999999E-2</c:v>
                </c:pt>
                <c:pt idx="53">
                  <c:v>1.6949200000000001E-2</c:v>
                </c:pt>
                <c:pt idx="54">
                  <c:v>0.2</c:v>
                </c:pt>
                <c:pt idx="55">
                  <c:v>0</c:v>
                </c:pt>
                <c:pt idx="56">
                  <c:v>2.63158E-2</c:v>
                </c:pt>
                <c:pt idx="57">
                  <c:v>5.8823500000000001E-2</c:v>
                </c:pt>
                <c:pt idx="58">
                  <c:v>0.3157895</c:v>
                </c:pt>
                <c:pt idx="59">
                  <c:v>0.25</c:v>
                </c:pt>
                <c:pt idx="60">
                  <c:v>0.1125</c:v>
                </c:pt>
                <c:pt idx="61">
                  <c:v>0</c:v>
                </c:pt>
                <c:pt idx="62">
                  <c:v>5.4422000000000003E-3</c:v>
                </c:pt>
                <c:pt idx="63">
                  <c:v>5.5249000000000001E-3</c:v>
                </c:pt>
                <c:pt idx="64">
                  <c:v>1.13636E-2</c:v>
                </c:pt>
                <c:pt idx="65">
                  <c:v>0</c:v>
                </c:pt>
                <c:pt idx="66">
                  <c:v>4.1841000000000003E-2</c:v>
                </c:pt>
                <c:pt idx="67">
                  <c:v>5.8823500000000001E-2</c:v>
                </c:pt>
                <c:pt idx="68">
                  <c:v>0</c:v>
                </c:pt>
                <c:pt idx="69">
                  <c:v>5.3537300000000003E-2</c:v>
                </c:pt>
                <c:pt idx="70">
                  <c:v>0.1355932</c:v>
                </c:pt>
                <c:pt idx="71">
                  <c:v>6.7796599999999999E-2</c:v>
                </c:pt>
                <c:pt idx="72">
                  <c:v>0</c:v>
                </c:pt>
                <c:pt idx="73">
                  <c:v>1.66667E-2</c:v>
                </c:pt>
                <c:pt idx="74">
                  <c:v>5.4744500000000001E-2</c:v>
                </c:pt>
                <c:pt idx="75">
                  <c:v>0</c:v>
                </c:pt>
                <c:pt idx="76">
                  <c:v>0</c:v>
                </c:pt>
                <c:pt idx="77">
                  <c:v>6.25E-2</c:v>
                </c:pt>
                <c:pt idx="78">
                  <c:v>0.192691</c:v>
                </c:pt>
                <c:pt idx="79">
                  <c:v>0.1126761</c:v>
                </c:pt>
                <c:pt idx="80">
                  <c:v>0.23214290000000001</c:v>
                </c:pt>
                <c:pt idx="81">
                  <c:v>5.2631600000000001E-2</c:v>
                </c:pt>
                <c:pt idx="82">
                  <c:v>0</c:v>
                </c:pt>
                <c:pt idx="83">
                  <c:v>0</c:v>
                </c:pt>
                <c:pt idx="84">
                  <c:v>0.1524664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2.85714E-2</c:v>
                </c:pt>
                <c:pt idx="89">
                  <c:v>9.8360699999999995E-2</c:v>
                </c:pt>
                <c:pt idx="90">
                  <c:v>6.1728400000000003E-2</c:v>
                </c:pt>
                <c:pt idx="91">
                  <c:v>4.4642899999999999E-2</c:v>
                </c:pt>
                <c:pt idx="92">
                  <c:v>0.13333329999999999</c:v>
                </c:pt>
                <c:pt idx="93">
                  <c:v>3.6363600000000003E-2</c:v>
                </c:pt>
                <c:pt idx="94">
                  <c:v>9.2307700000000006E-2</c:v>
                </c:pt>
                <c:pt idx="95">
                  <c:v>0.125</c:v>
                </c:pt>
                <c:pt idx="96">
                  <c:v>6.8181800000000001E-2</c:v>
                </c:pt>
                <c:pt idx="97">
                  <c:v>2.3419000000000001E-3</c:v>
                </c:pt>
                <c:pt idx="98">
                  <c:v>0</c:v>
                </c:pt>
                <c:pt idx="99">
                  <c:v>0.1559633</c:v>
                </c:pt>
                <c:pt idx="100">
                  <c:v>3.8612599999999997E-2</c:v>
                </c:pt>
                <c:pt idx="101">
                  <c:v>0.18032790000000001</c:v>
                </c:pt>
                <c:pt idx="102">
                  <c:v>1.16279E-2</c:v>
                </c:pt>
                <c:pt idx="103">
                  <c:v>0</c:v>
                </c:pt>
                <c:pt idx="104">
                  <c:v>2.4390200000000001E-2</c:v>
                </c:pt>
                <c:pt idx="105">
                  <c:v>1.72414E-2</c:v>
                </c:pt>
                <c:pt idx="106">
                  <c:v>0.35864980000000002</c:v>
                </c:pt>
                <c:pt idx="107">
                  <c:v>0</c:v>
                </c:pt>
                <c:pt idx="108">
                  <c:v>0</c:v>
                </c:pt>
                <c:pt idx="109">
                  <c:v>0.18367349999999999</c:v>
                </c:pt>
                <c:pt idx="110">
                  <c:v>5.5762100000000002E-2</c:v>
                </c:pt>
                <c:pt idx="111">
                  <c:v>2.7026999999999999E-2</c:v>
                </c:pt>
                <c:pt idx="112">
                  <c:v>0</c:v>
                </c:pt>
                <c:pt idx="113">
                  <c:v>8.0738000000000008E-3</c:v>
                </c:pt>
                <c:pt idx="114">
                  <c:v>1.9607800000000002E-2</c:v>
                </c:pt>
                <c:pt idx="115">
                  <c:v>0</c:v>
                </c:pt>
                <c:pt idx="116">
                  <c:v>0.42499999999999999</c:v>
                </c:pt>
                <c:pt idx="117">
                  <c:v>0</c:v>
                </c:pt>
                <c:pt idx="118">
                  <c:v>0.19047620000000001</c:v>
                </c:pt>
                <c:pt idx="119">
                  <c:v>6.7164199999999993E-2</c:v>
                </c:pt>
                <c:pt idx="120">
                  <c:v>0.10344830000000001</c:v>
                </c:pt>
                <c:pt idx="121">
                  <c:v>4.6875E-2</c:v>
                </c:pt>
                <c:pt idx="122">
                  <c:v>3.4482800000000001E-2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7-41DA-A9C5-4CE89895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41120"/>
        <c:axId val="616141448"/>
      </c:scatterChart>
      <c:valAx>
        <c:axId val="6161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ln(Software/IT hardware Patent Stock)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41448"/>
        <c:crosses val="autoZero"/>
        <c:crossBetween val="midCat"/>
      </c:valAx>
      <c:valAx>
        <c:axId val="61614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Proportion of Patents in 2012 with a non-high income inventor on the 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4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The Rise of China, India, and Israel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9 Data'!$F$1</c:f>
              <c:strCache>
                <c:ptCount val="1"/>
                <c:pt idx="0">
                  <c:v>China's R&amp;D Share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9 Data'!$A$2:$A$26</c:f>
              <c:numCache>
                <c:formatCode>General</c:formatCode>
                <c:ptCount val="2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</c:numCache>
            </c:numRef>
          </c:xVal>
          <c:yVal>
            <c:numRef>
              <c:f>'Figure 9 Data'!$F$2:$F$26</c:f>
              <c:numCache>
                <c:formatCode>General</c:formatCode>
                <c:ptCount val="25"/>
                <c:pt idx="2">
                  <c:v>1.069E-4</c:v>
                </c:pt>
                <c:pt idx="3">
                  <c:v>2.7989999999999997E-4</c:v>
                </c:pt>
                <c:pt idx="4">
                  <c:v>4.7649999999999998E-4</c:v>
                </c:pt>
                <c:pt idx="5">
                  <c:v>6.0050000000000001E-4</c:v>
                </c:pt>
                <c:pt idx="6">
                  <c:v>1.0476999999999999E-3</c:v>
                </c:pt>
                <c:pt idx="7">
                  <c:v>1.8056999999999999E-3</c:v>
                </c:pt>
                <c:pt idx="8">
                  <c:v>2.4313999999999998E-3</c:v>
                </c:pt>
                <c:pt idx="9">
                  <c:v>3.5894E-3</c:v>
                </c:pt>
                <c:pt idx="10">
                  <c:v>1.7887199999999999E-2</c:v>
                </c:pt>
                <c:pt idx="11">
                  <c:v>2.5418199999999998E-2</c:v>
                </c:pt>
                <c:pt idx="13">
                  <c:v>3.2368099999999997E-2</c:v>
                </c:pt>
                <c:pt idx="14">
                  <c:v>2.47894E-2</c:v>
                </c:pt>
                <c:pt idx="15">
                  <c:v>2.2311000000000001E-2</c:v>
                </c:pt>
                <c:pt idx="16">
                  <c:v>2.4310399999999999E-2</c:v>
                </c:pt>
                <c:pt idx="17">
                  <c:v>2.56575E-2</c:v>
                </c:pt>
                <c:pt idx="18">
                  <c:v>3.4052300000000001E-2</c:v>
                </c:pt>
                <c:pt idx="19">
                  <c:v>4.0419900000000002E-2</c:v>
                </c:pt>
                <c:pt idx="20">
                  <c:v>4.0572499999999997E-2</c:v>
                </c:pt>
                <c:pt idx="21">
                  <c:v>3.8871599999999999E-2</c:v>
                </c:pt>
                <c:pt idx="22">
                  <c:v>3.74185E-2</c:v>
                </c:pt>
                <c:pt idx="23">
                  <c:v>4.4978999999999998E-2</c:v>
                </c:pt>
                <c:pt idx="24">
                  <c:v>4.5371300000000003E-2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0-4960-B049-1D95767D0CCA}"/>
            </c:ext>
          </c:extLst>
        </c:ser>
        <c:ser>
          <c:idx val="1"/>
          <c:order val="1"/>
          <c:tx>
            <c:strRef>
              <c:f>'Figure 9 Data'!$G$1</c:f>
              <c:strCache>
                <c:ptCount val="1"/>
                <c:pt idx="0">
                  <c:v>Israel's R&amp;D Share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9 Data'!$A$2:$A$26</c:f>
              <c:numCache>
                <c:formatCode>General</c:formatCode>
                <c:ptCount val="2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</c:numCache>
            </c:numRef>
          </c:xVal>
          <c:yVal>
            <c:numRef>
              <c:f>'Figure 9 Data'!$G$2:$G$26</c:f>
              <c:numCache>
                <c:formatCode>General</c:formatCode>
                <c:ptCount val="25"/>
                <c:pt idx="0">
                  <c:v>4.1709E-3</c:v>
                </c:pt>
                <c:pt idx="1">
                  <c:v>1.3783999999999999E-3</c:v>
                </c:pt>
                <c:pt idx="2">
                  <c:v>2.8858E-3</c:v>
                </c:pt>
                <c:pt idx="3">
                  <c:v>2.1454999999999998E-3</c:v>
                </c:pt>
                <c:pt idx="4">
                  <c:v>2.1917E-3</c:v>
                </c:pt>
                <c:pt idx="5">
                  <c:v>8.2354000000000004E-3</c:v>
                </c:pt>
                <c:pt idx="6">
                  <c:v>7.8174999999999998E-3</c:v>
                </c:pt>
                <c:pt idx="7">
                  <c:v>1.22066E-2</c:v>
                </c:pt>
                <c:pt idx="8">
                  <c:v>1.4449500000000001E-2</c:v>
                </c:pt>
                <c:pt idx="9">
                  <c:v>9.7328999999999992E-3</c:v>
                </c:pt>
                <c:pt idx="10">
                  <c:v>2.18123E-2</c:v>
                </c:pt>
                <c:pt idx="11">
                  <c:v>3.16472E-2</c:v>
                </c:pt>
                <c:pt idx="12">
                  <c:v>3.9036500000000002E-2</c:v>
                </c:pt>
                <c:pt idx="13">
                  <c:v>3.6934799999999997E-2</c:v>
                </c:pt>
                <c:pt idx="14">
                  <c:v>3.0142200000000001E-2</c:v>
                </c:pt>
                <c:pt idx="15">
                  <c:v>3.3835200000000003E-2</c:v>
                </c:pt>
                <c:pt idx="16">
                  <c:v>2.7913199999999999E-2</c:v>
                </c:pt>
                <c:pt idx="17">
                  <c:v>2.83618E-2</c:v>
                </c:pt>
                <c:pt idx="18">
                  <c:v>2.9755899999999998E-2</c:v>
                </c:pt>
                <c:pt idx="19">
                  <c:v>4.8087900000000003E-2</c:v>
                </c:pt>
                <c:pt idx="20">
                  <c:v>4.7407400000000002E-2</c:v>
                </c:pt>
                <c:pt idx="21">
                  <c:v>5.0646999999999998E-2</c:v>
                </c:pt>
                <c:pt idx="22">
                  <c:v>4.6292100000000003E-2</c:v>
                </c:pt>
                <c:pt idx="23">
                  <c:v>4.4978999999999998E-2</c:v>
                </c:pt>
                <c:pt idx="24">
                  <c:v>4.4829899999999999E-2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0-4960-B049-1D95767D0CCA}"/>
            </c:ext>
          </c:extLst>
        </c:ser>
        <c:ser>
          <c:idx val="2"/>
          <c:order val="2"/>
          <c:tx>
            <c:strRef>
              <c:f>'Figure 9 Data'!$H$1</c:f>
              <c:strCache>
                <c:ptCount val="1"/>
                <c:pt idx="0">
                  <c:v>India's R&amp;D Share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9 Data'!$A$2:$A$26</c:f>
              <c:numCache>
                <c:formatCode>General</c:formatCode>
                <c:ptCount val="2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</c:numCache>
            </c:numRef>
          </c:xVal>
          <c:yVal>
            <c:numRef>
              <c:f>'Figure 9 Data'!$H$2:$H$26</c:f>
              <c:numCache>
                <c:formatCode>General</c:formatCode>
                <c:ptCount val="25"/>
                <c:pt idx="0">
                  <c:v>2.876E-4</c:v>
                </c:pt>
                <c:pt idx="1">
                  <c:v>2.9540000000000002E-4</c:v>
                </c:pt>
                <c:pt idx="2">
                  <c:v>3.2059999999999999E-4</c:v>
                </c:pt>
                <c:pt idx="3">
                  <c:v>2.7989999999999997E-4</c:v>
                </c:pt>
                <c:pt idx="4">
                  <c:v>2.8590000000000001E-4</c:v>
                </c:pt>
                <c:pt idx="5">
                  <c:v>4.2890000000000002E-4</c:v>
                </c:pt>
                <c:pt idx="6">
                  <c:v>4.0299999999999998E-4</c:v>
                </c:pt>
                <c:pt idx="7">
                  <c:v>6.5010000000000003E-4</c:v>
                </c:pt>
                <c:pt idx="8">
                  <c:v>1.5283E-3</c:v>
                </c:pt>
                <c:pt idx="9">
                  <c:v>1.5876E-3</c:v>
                </c:pt>
                <c:pt idx="10">
                  <c:v>1.1215000000000001E-3</c:v>
                </c:pt>
                <c:pt idx="13">
                  <c:v>3.7637E-3</c:v>
                </c:pt>
                <c:pt idx="14">
                  <c:v>3.5539E-3</c:v>
                </c:pt>
                <c:pt idx="15">
                  <c:v>4.3845999999999998E-3</c:v>
                </c:pt>
                <c:pt idx="16">
                  <c:v>1.19004E-2</c:v>
                </c:pt>
                <c:pt idx="17">
                  <c:v>1.13921E-2</c:v>
                </c:pt>
                <c:pt idx="18">
                  <c:v>1.10895E-2</c:v>
                </c:pt>
                <c:pt idx="19">
                  <c:v>3.2461700000000003E-2</c:v>
                </c:pt>
                <c:pt idx="20">
                  <c:v>3.53821E-2</c:v>
                </c:pt>
                <c:pt idx="21">
                  <c:v>4.3455100000000003E-2</c:v>
                </c:pt>
                <c:pt idx="22">
                  <c:v>4.6971199999999998E-2</c:v>
                </c:pt>
                <c:pt idx="23">
                  <c:v>5.1171399999999999E-2</c:v>
                </c:pt>
                <c:pt idx="24">
                  <c:v>5.3241999999999998E-2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D0-4960-B049-1D95767D0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15176"/>
        <c:axId val="622724776"/>
      </c:scatterChart>
      <c:valAx>
        <c:axId val="617015176"/>
        <c:scaling>
          <c:orientation val="minMax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24776"/>
        <c:crosses val="autoZero"/>
        <c:crossBetween val="midCat"/>
      </c:valAx>
      <c:valAx>
        <c:axId val="6227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Share of Total Foreign R&amp;D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1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R&amp;D PERFORMED, BY INDUSTRY OF AFFILIATE</a:t>
            </a:r>
            <a:r>
              <a:rPr lang="en-US" baseline="0"/>
              <a:t> </a:t>
            </a:r>
            <a:r>
              <a:rPr lang="en-US"/>
              <a:t>IN 2014 </a:t>
            </a:r>
          </a:p>
          <a:p>
            <a:pPr>
              <a:defRPr/>
            </a:pPr>
            <a:r>
              <a:rPr lang="en-US"/>
              <a:t>"OLD HUBS"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 10 Data'!$M$1</c:f>
              <c:strCache>
                <c:ptCount val="1"/>
                <c:pt idx="0">
                  <c:v>Comp &amp; elect prod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 val="3.0765816190455965E-2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FF32-429A-82B1-4694C9975873}"/>
                </c:ext>
              </c:extLst>
            </c:dLbl>
            <c:dLbl>
              <c:idx val="4"/>
              <c:layout>
                <c:manualLayout>
                  <c:x val="6.5926748979548517E-3"/>
                  <c:y val="4.0368559978246335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F32-429A-82B1-4694C9975873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10 Data'!$A$2:$A$6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UK</c:v>
                </c:pt>
                <c:pt idx="4">
                  <c:v>JAPAN</c:v>
                </c:pt>
              </c:strCache>
            </c:strRef>
          </c:cat>
          <c:val>
            <c:numRef>
              <c:f>'Fig 10 Data'!$M$2:$M$6</c:f>
              <c:numCache>
                <c:formatCode>0%</c:formatCode>
                <c:ptCount val="5"/>
                <c:pt idx="0">
                  <c:v>0.20123664980326025</c:v>
                </c:pt>
                <c:pt idx="1">
                  <c:v>0.16079384366140137</c:v>
                </c:pt>
                <c:pt idx="2">
                  <c:v>0.24256538874955214</c:v>
                </c:pt>
                <c:pt idx="3">
                  <c:v>7.1100917431192664E-2</c:v>
                </c:pt>
                <c:pt idx="4">
                  <c:v>0.17090501121914733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32-429A-82B1-4694C9975873}"/>
            </c:ext>
          </c:extLst>
        </c:ser>
        <c:ser>
          <c:idx val="1"/>
          <c:order val="1"/>
          <c:tx>
            <c:strRef>
              <c:f>'Fig 10 Data'!$N$1</c:f>
              <c:strCache>
                <c:ptCount val="1"/>
                <c:pt idx="0">
                  <c:v>Electrical equipment, appliances, and components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'Fig 10 Data'!$A$2:$A$6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UK</c:v>
                </c:pt>
                <c:pt idx="4">
                  <c:v>JAPAN</c:v>
                </c:pt>
              </c:strCache>
            </c:strRef>
          </c:cat>
          <c:val>
            <c:numRef>
              <c:f>'Fig 10 Data'!$N$2:$N$6</c:f>
              <c:numCache>
                <c:formatCode>0%</c:formatCode>
                <c:ptCount val="5"/>
                <c:pt idx="0">
                  <c:v>2.388982574480045E-2</c:v>
                </c:pt>
                <c:pt idx="1">
                  <c:v>7.6954232482786553E-3</c:v>
                </c:pt>
                <c:pt idx="2">
                  <c:v>1.8034157410724949E-2</c:v>
                </c:pt>
                <c:pt idx="3">
                  <c:v>5.3516819571865441E-3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32-429A-82B1-4694C9975873}"/>
            </c:ext>
          </c:extLst>
        </c:ser>
        <c:ser>
          <c:idx val="2"/>
          <c:order val="2"/>
          <c:tx>
            <c:strRef>
              <c:f>'Fig 10 Data'!$O$1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'Fig 10 Data'!$A$2:$A$6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UK</c:v>
                </c:pt>
                <c:pt idx="4">
                  <c:v>JAPAN</c:v>
                </c:pt>
              </c:strCache>
            </c:strRef>
          </c:cat>
          <c:val>
            <c:numRef>
              <c:f>'Fig 10 Data'!$O$2:$O$6</c:f>
              <c:numCache>
                <c:formatCode>0%</c:formatCode>
                <c:ptCount val="5"/>
                <c:pt idx="0">
                  <c:v>0.12844294547498594</c:v>
                </c:pt>
                <c:pt idx="1">
                  <c:v>4.9817739975698661E-2</c:v>
                </c:pt>
                <c:pt idx="2">
                  <c:v>1.4331780723754926E-2</c:v>
                </c:pt>
                <c:pt idx="3">
                  <c:v>8.5932721712538226E-2</c:v>
                </c:pt>
                <c:pt idx="4">
                  <c:v>6.4697083021690346E-2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32-429A-82B1-4694C9975873}"/>
            </c:ext>
          </c:extLst>
        </c:ser>
        <c:ser>
          <c:idx val="3"/>
          <c:order val="3"/>
          <c:tx>
            <c:strRef>
              <c:f>'Fig 10 Data'!$P$1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650388662121893E-3"/>
                  <c:y val="2.0183485363713667E-3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32-429A-82B1-4694C9975873}"/>
                </c:ext>
              </c:extLst>
            </c:dLbl>
            <c:dLbl>
              <c:idx val="2"/>
              <c:layout>
                <c:manualLayout>
                  <c:x val="-1.0255272063485326E-2"/>
                  <c:y val="2.0183485363715146E-3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32-429A-82B1-4694C9975873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10 Data'!$A$2:$A$6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UK</c:v>
                </c:pt>
                <c:pt idx="4">
                  <c:v>JAPAN</c:v>
                </c:pt>
              </c:strCache>
            </c:strRef>
          </c:cat>
          <c:val>
            <c:numRef>
              <c:f>'Fig 10 Data'!$P$2:$P$6</c:f>
              <c:numCache>
                <c:formatCode>0%</c:formatCode>
                <c:ptCount val="5"/>
                <c:pt idx="0">
                  <c:v>0.14474423833614389</c:v>
                </c:pt>
                <c:pt idx="1">
                  <c:v>0.2187120291616039</c:v>
                </c:pt>
                <c:pt idx="2">
                  <c:v>0.13686850591185956</c:v>
                </c:pt>
                <c:pt idx="3">
                  <c:v>0.20045871559633027</c:v>
                </c:pt>
                <c:pt idx="4">
                  <c:v>0.16679132385938669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32-429A-82B1-4694C9975873}"/>
            </c:ext>
          </c:extLst>
        </c:ser>
        <c:ser>
          <c:idx val="4"/>
          <c:order val="4"/>
          <c:tx>
            <c:strRef>
              <c:f>'Fig 10 Data'!$Q$1</c:f>
              <c:strCache>
                <c:ptCount val="1"/>
                <c:pt idx="0">
                  <c:v>Prof, sci, &amp; tech svc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FF32-429A-82B1-4694C9975873}"/>
                </c:ext>
              </c:extLst>
            </c:dLbl>
            <c:dLbl>
              <c:idx val="1"/>
              <c:layout>
                <c:manualLayout>
                  <c:x val="4.3951742773320878E-3"/>
                  <c:y val="-7.400525808523236E-17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32-429A-82B1-4694C9975873}"/>
                </c:ext>
              </c:extLst>
            </c:dLbl>
            <c:dLbl>
              <c:idx val="2"/>
              <c:layout>
                <c:manualLayout>
                  <c:x val="8.7902331972730292E-3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FF32-429A-82B1-4694C9975873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10 Data'!$A$2:$A$6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UK</c:v>
                </c:pt>
                <c:pt idx="4">
                  <c:v>JAPAN</c:v>
                </c:pt>
              </c:strCache>
            </c:strRef>
          </c:cat>
          <c:val>
            <c:numRef>
              <c:f>'Fig 10 Data'!$Q$2:$Q$6</c:f>
              <c:numCache>
                <c:formatCode>0%</c:formatCode>
                <c:ptCount val="5"/>
                <c:pt idx="0">
                  <c:v>0.18015739179314222</c:v>
                </c:pt>
                <c:pt idx="1">
                  <c:v>0.10206561360874848</c:v>
                </c:pt>
                <c:pt idx="2">
                  <c:v>7.3450376209243995E-2</c:v>
                </c:pt>
                <c:pt idx="3">
                  <c:v>0.24770642201834864</c:v>
                </c:pt>
                <c:pt idx="4">
                  <c:v>0.22288706058339566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32-429A-82B1-4694C9975873}"/>
            </c:ext>
          </c:extLst>
        </c:ser>
        <c:ser>
          <c:idx val="5"/>
          <c:order val="5"/>
          <c:tx>
            <c:strRef>
              <c:f>'Fig 10 Data'!$R$1</c:f>
              <c:strCache>
                <c:ptCount val="1"/>
                <c:pt idx="0">
                  <c:v>Trad Manuf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10 Data'!$A$2:$A$6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UK</c:v>
                </c:pt>
                <c:pt idx="4">
                  <c:v>JAPAN</c:v>
                </c:pt>
              </c:strCache>
            </c:strRef>
          </c:cat>
          <c:val>
            <c:numRef>
              <c:f>'Fig 10 Data'!$R$2:$R$6</c:f>
              <c:numCache>
                <c:formatCode>0%</c:formatCode>
                <c:ptCount val="5"/>
                <c:pt idx="0">
                  <c:v>0.32152894884766725</c:v>
                </c:pt>
                <c:pt idx="1">
                  <c:v>0.46091535034426895</c:v>
                </c:pt>
                <c:pt idx="2">
                  <c:v>0.5147497909948644</c:v>
                </c:pt>
                <c:pt idx="3">
                  <c:v>0.38944954128440368</c:v>
                </c:pt>
                <c:pt idx="4">
                  <c:v>0.37471952131637998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32-429A-82B1-4694C9975873}"/>
            </c:ext>
          </c:extLst>
        </c:ser>
        <c:ser>
          <c:idx val="6"/>
          <c:order val="6"/>
          <c:tx>
            <c:strRef>
              <c:f>'Fig 10 Data'!$A$2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10 Data'!$A$2:$A$6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UK</c:v>
                </c:pt>
                <c:pt idx="4">
                  <c:v>JAPAN</c:v>
                </c:pt>
              </c:strCache>
            </c:strRef>
          </c:cat>
          <c:val>
            <c:numRef>
              <c:f>'Fig 10 Data'!$A$3:$A$6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F32-429A-82B1-4694C997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22718544"/>
        <c:axId val="1"/>
      </c:barChart>
      <c:catAx>
        <c:axId val="62271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22718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R&amp;D PERFORMED, BY INDUSTRY OF AFFILIATE IN 2014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"NEW HUBS"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 10 Data'!$M$1</c:f>
              <c:strCache>
                <c:ptCount val="1"/>
                <c:pt idx="0">
                  <c:v>Comp &amp; elect prod</c:v>
                </c:pt>
              </c:strCache>
            </c:strRef>
          </c:tx>
          <c:invertIfNegative val="0"/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60EF-47B1-8618-1DEB32065ED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10 Data'!$A$8:$A$10</c:f>
              <c:strCache>
                <c:ptCount val="3"/>
                <c:pt idx="0">
                  <c:v>ISRAEL</c:v>
                </c:pt>
                <c:pt idx="1">
                  <c:v>CHINA</c:v>
                </c:pt>
                <c:pt idx="2">
                  <c:v>INDIA</c:v>
                </c:pt>
              </c:strCache>
            </c:strRef>
          </c:cat>
          <c:val>
            <c:numRef>
              <c:f>'Fig 10 Data'!$M$8:$M$10</c:f>
              <c:numCache>
                <c:formatCode>0%</c:formatCode>
                <c:ptCount val="3"/>
                <c:pt idx="0">
                  <c:v>0.1890359168241966</c:v>
                </c:pt>
                <c:pt idx="1">
                  <c:v>0.15255905511811024</c:v>
                </c:pt>
                <c:pt idx="2">
                  <c:v>0.11876075731497418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EF-47B1-8618-1DEB32065ED9}"/>
            </c:ext>
          </c:extLst>
        </c:ser>
        <c:ser>
          <c:idx val="1"/>
          <c:order val="1"/>
          <c:tx>
            <c:strRef>
              <c:f>'Fig 10 Data'!$N$1</c:f>
              <c:strCache>
                <c:ptCount val="1"/>
                <c:pt idx="0">
                  <c:v>Electrical equipment, appliances, and components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'Fig 10 Data'!$A$8:$A$10</c:f>
              <c:strCache>
                <c:ptCount val="3"/>
                <c:pt idx="0">
                  <c:v>ISRAEL</c:v>
                </c:pt>
                <c:pt idx="1">
                  <c:v>CHINA</c:v>
                </c:pt>
                <c:pt idx="2">
                  <c:v>INDIA</c:v>
                </c:pt>
              </c:strCache>
            </c:strRef>
          </c:cat>
          <c:val>
            <c:numRef>
              <c:f>'Fig 10 Data'!$N$8:$N$10</c:f>
              <c:numCache>
                <c:formatCode>0%</c:formatCode>
                <c:ptCount val="3"/>
                <c:pt idx="1">
                  <c:v>4.2322834645669292E-2</c:v>
                </c:pt>
                <c:pt idx="2">
                  <c:v>5.1635111876075735E-3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EF-47B1-8618-1DEB32065ED9}"/>
            </c:ext>
          </c:extLst>
        </c:ser>
        <c:ser>
          <c:idx val="2"/>
          <c:order val="2"/>
          <c:tx>
            <c:strRef>
              <c:f>'Fig 10 Data'!$O$1</c:f>
              <c:strCache>
                <c:ptCount val="1"/>
                <c:pt idx="0">
                  <c:v>Info</c:v>
                </c:pt>
              </c:strCache>
            </c:strRef>
          </c:tx>
          <c:invertIfNegative val="0"/>
          <c:cat>
            <c:strRef>
              <c:f>'Fig 10 Data'!$A$8:$A$10</c:f>
              <c:strCache>
                <c:ptCount val="3"/>
                <c:pt idx="0">
                  <c:v>ISRAEL</c:v>
                </c:pt>
                <c:pt idx="1">
                  <c:v>CHINA</c:v>
                </c:pt>
                <c:pt idx="2">
                  <c:v>INDIA</c:v>
                </c:pt>
              </c:strCache>
            </c:strRef>
          </c:cat>
          <c:val>
            <c:numRef>
              <c:f>'Fig 10 Data'!$O$8:$O$10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EF-47B1-8618-1DEB32065ED9}"/>
            </c:ext>
          </c:extLst>
        </c:ser>
        <c:ser>
          <c:idx val="3"/>
          <c:order val="3"/>
          <c:tx>
            <c:strRef>
              <c:f>'Fig 10 Data'!$P$1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10 Data'!$A$8:$A$10</c:f>
              <c:strCache>
                <c:ptCount val="3"/>
                <c:pt idx="0">
                  <c:v>ISRAEL</c:v>
                </c:pt>
                <c:pt idx="1">
                  <c:v>CHINA</c:v>
                </c:pt>
                <c:pt idx="2">
                  <c:v>INDIA</c:v>
                </c:pt>
              </c:strCache>
            </c:strRef>
          </c:cat>
          <c:val>
            <c:numRef>
              <c:f>'Fig 10 Data'!$P$8:$P$10</c:f>
              <c:numCache>
                <c:formatCode>0%</c:formatCode>
                <c:ptCount val="3"/>
                <c:pt idx="0">
                  <c:v>0.2052930056710775</c:v>
                </c:pt>
                <c:pt idx="1">
                  <c:v>0.22604986876640421</c:v>
                </c:pt>
                <c:pt idx="2">
                  <c:v>0.23166953528399312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EF-47B1-8618-1DEB32065ED9}"/>
            </c:ext>
          </c:extLst>
        </c:ser>
        <c:ser>
          <c:idx val="4"/>
          <c:order val="4"/>
          <c:tx>
            <c:strRef>
              <c:f>'Fig 10 Data'!$Q$1</c:f>
              <c:strCache>
                <c:ptCount val="1"/>
                <c:pt idx="0">
                  <c:v>Prof, sci, &amp; tech svc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10 Data'!$A$8:$A$10</c:f>
              <c:strCache>
                <c:ptCount val="3"/>
                <c:pt idx="0">
                  <c:v>ISRAEL</c:v>
                </c:pt>
                <c:pt idx="1">
                  <c:v>CHINA</c:v>
                </c:pt>
                <c:pt idx="2">
                  <c:v>INDIA</c:v>
                </c:pt>
              </c:strCache>
            </c:strRef>
          </c:cat>
          <c:val>
            <c:numRef>
              <c:f>'Fig 10 Data'!$Q$8:$Q$10</c:f>
              <c:numCache>
                <c:formatCode>0%</c:formatCode>
                <c:ptCount val="3"/>
                <c:pt idx="0">
                  <c:v>0.54026465028355386</c:v>
                </c:pt>
                <c:pt idx="1">
                  <c:v>0.34612860892388453</c:v>
                </c:pt>
                <c:pt idx="2">
                  <c:v>0.46024096385542168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EF-47B1-8618-1DEB32065ED9}"/>
            </c:ext>
          </c:extLst>
        </c:ser>
        <c:ser>
          <c:idx val="5"/>
          <c:order val="5"/>
          <c:tx>
            <c:strRef>
              <c:f>'Fig 10 Data'!$R$1</c:f>
              <c:strCache>
                <c:ptCount val="1"/>
                <c:pt idx="0">
                  <c:v>Trad Manuf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dLbl>
              <c:idx val="0"/>
              <c:layout>
                <c:manualLayout>
                  <c:x val="-1.3185292117214285E-2"/>
                  <c:y val="1.4128439754600597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60EF-47B1-8618-1DEB32065ED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10 Data'!$A$8:$A$10</c:f>
              <c:strCache>
                <c:ptCount val="3"/>
                <c:pt idx="0">
                  <c:v>ISRAEL</c:v>
                </c:pt>
                <c:pt idx="1">
                  <c:v>CHINA</c:v>
                </c:pt>
                <c:pt idx="2">
                  <c:v>INDIA</c:v>
                </c:pt>
              </c:strCache>
            </c:strRef>
          </c:cat>
          <c:val>
            <c:numRef>
              <c:f>'Fig 10 Data'!$R$8:$R$10</c:f>
              <c:numCache>
                <c:formatCode>0%</c:formatCode>
                <c:ptCount val="3"/>
                <c:pt idx="0">
                  <c:v>6.5406427221172028E-2</c:v>
                </c:pt>
                <c:pt idx="1">
                  <c:v>0.23293963254593175</c:v>
                </c:pt>
                <c:pt idx="2">
                  <c:v>0.18416523235800344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EF-47B1-8618-1DEB3206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22715592"/>
        <c:axId val="1"/>
      </c:barChart>
      <c:catAx>
        <c:axId val="622715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22715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6F5659-CE29-44E7-BF21-01293CF9E591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5BD0BB-0430-4C9E-9E3B-A48408AABBB2}">
  <sheetPr/>
  <sheetViews>
    <sheetView zoomScale="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8EBF95-726A-4D63-8816-0B86F0A7DC97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45D6BA-2917-4414-AD6F-7967DF506347}">
  <sheetPr/>
  <sheetViews>
    <sheetView zoomScale="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F98125-5F16-4586-BF38-BE4C52A5F9FE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16726D-DC89-4BB1-B590-7AD1D4926AB8}">
  <sheetPr/>
  <sheetViews>
    <sheetView zoomScale="66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3E4A74-44F8-4FC1-BD77-B87792134759}">
  <sheetPr/>
  <sheetViews>
    <sheetView zoomScale="6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</xdr:rowOff>
    </xdr:from>
    <xdr:to>
      <xdr:col>13</xdr:col>
      <xdr:colOff>30480</xdr:colOff>
      <xdr:row>27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B85632-77AE-4CED-B046-46EDAF2F2BC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723" b="3310"/>
        <a:stretch/>
      </xdr:blipFill>
      <xdr:spPr>
        <a:xfrm>
          <a:off x="0" y="15240"/>
          <a:ext cx="7955280" cy="50520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10</xdr:col>
      <xdr:colOff>53340</xdr:colOff>
      <xdr:row>24</xdr:row>
      <xdr:rowOff>177800</xdr:rowOff>
    </xdr:to>
    <xdr:pic>
      <xdr:nvPicPr>
        <xdr:cNvPr id="2" name="Picture 1" descr="https://blogsmedia.lse.ac.uk/blogs.dir/99/files/2019/04/Figure-3-IT-labour-scarcity.png">
          <a:extLst>
            <a:ext uri="{FF2B5EF4-FFF2-40B4-BE49-F238E27FC236}">
              <a16:creationId xmlns:a16="http://schemas.microsoft.com/office/drawing/2014/main" id="{1A5A01C3-1C36-468A-84F2-22A3111BCA6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"/>
          <a:ext cx="6149340" cy="457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29B63-1C67-4EF5-8B76-D7760C13FB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54187-D028-4E35-9AE8-BAE47FAA97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691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EA514-1ED5-49D4-9110-1066638E87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691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645FB-82AF-40AB-B418-049592E1E9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6717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1FECF-C89E-4AB0-AA06-761F07C173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160020</xdr:colOff>
      <xdr:row>25</xdr:row>
      <xdr:rowOff>7620</xdr:rowOff>
    </xdr:to>
    <xdr:pic>
      <xdr:nvPicPr>
        <xdr:cNvPr id="2" name="Content Placeholder 2">
          <a:extLst>
            <a:ext uri="{FF2B5EF4-FFF2-40B4-BE49-F238E27FC236}">
              <a16:creationId xmlns:a16="http://schemas.microsoft.com/office/drawing/2014/main" id="{C246DC89-D139-4350-8A70-0D5E336484E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6865620" cy="4579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66DD5-A218-4BA9-B261-6E6DB6BAD7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0.01015</cdr:x>
      <cdr:y>0.96118</cdr:y>
    </cdr:from>
    <cdr:to>
      <cdr:x>0.99662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719B36-3A24-484C-BF21-7B5499F6667F}"/>
            </a:ext>
          </a:extLst>
        </cdr:cNvPr>
        <cdr:cNvSpPr txBox="1"/>
      </cdr:nvSpPr>
      <cdr:spPr>
        <a:xfrm xmlns:a="http://schemas.openxmlformats.org/drawingml/2006/main">
          <a:off x="87923" y="6047154"/>
          <a:ext cx="8548077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/>
            <a:t>Note: This area graph is stacked.</a:t>
          </a:r>
          <a:r>
            <a:rPr lang="en-US" sz="1050" baseline="0"/>
            <a:t> For example, there are 3,474 purely Chinese invented &amp; assigned to other types of organizations patents, not 16,000. </a:t>
          </a:r>
          <a:endParaRPr lang="en-US" sz="105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298450</xdr:colOff>
      <xdr:row>24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8F60BA-4392-4031-97DA-6A5F98C5C1B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04050" cy="450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lc="http://schemas.openxmlformats.org/drawingml/2006/lockedCanvas" xmlns="" xmlns:a14="http://schemas.microsoft.com/office/drawing/2010/main" xmlns:p="http://schemas.openxmlformats.org/presentationml/2006/main" xmlns:w="http://schemas.openxmlformats.org/wordprocessingml/2006/main" xmlns:w10="urn:schemas-microsoft-com:office:word" xmlns:v="urn:schemas-microsoft-com:vml" xmlns:o="urn:schemas-microsoft-com:office:office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>
              <a:solidFill>
                <a:srgbClr val="FFFFFF"/>
              </a:solidFill>
            </a14:hiddenFill>
          </a:ext>
          <a:ext uri="{91240B29-F687-4f45-9708-019B960494DF}">
            <a14:hiddenLine xmlns:lc="http://schemas.openxmlformats.org/drawingml/2006/lockedCanvas" xmlns="" xmlns:a14="http://schemas.microsoft.com/office/drawing/2010/main" xmlns:p="http://schemas.openxmlformats.org/presentationml/2006/main" xmlns:w="http://schemas.openxmlformats.org/wordprocessingml/2006/main" xmlns:w10="urn:schemas-microsoft-com:office:word" xmlns:v="urn:schemas-microsoft-com:vml" xmlns:o="urn:schemas-microsoft-com:office:office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E605E-5B7C-4956-8270-C3F82B168A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0.60654</cdr:x>
      <cdr:y>0.57968</cdr:y>
    </cdr:from>
    <cdr:to>
      <cdr:x>0.90889</cdr:x>
      <cdr:y>0.63343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9331270-C84E-4F35-9248-7C0BDB99C282}"/>
            </a:ext>
          </a:extLst>
        </cdr:cNvPr>
        <cdr:cNvSpPr txBox="1"/>
      </cdr:nvSpPr>
      <cdr:spPr>
        <a:xfrm xmlns:a="http://schemas.openxmlformats.org/drawingml/2006/main">
          <a:off x="5256835" y="3641203"/>
          <a:ext cx="2620380" cy="337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High Knowledge Stock</a:t>
          </a:r>
        </a:p>
      </cdr:txBody>
    </cdr:sp>
  </cdr:relSizeAnchor>
  <cdr:relSizeAnchor xmlns:cdr="http://schemas.openxmlformats.org/drawingml/2006/chartDrawing">
    <cdr:from>
      <cdr:x>0.2776</cdr:x>
      <cdr:y>0.26914</cdr:y>
    </cdr:from>
    <cdr:to>
      <cdr:x>0.57994</cdr:x>
      <cdr:y>0.32288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1B5B385-80C3-4C1B-9682-374C34CCB853}"/>
            </a:ext>
          </a:extLst>
        </cdr:cNvPr>
        <cdr:cNvSpPr txBox="1"/>
      </cdr:nvSpPr>
      <cdr:spPr>
        <a:xfrm xmlns:a="http://schemas.openxmlformats.org/drawingml/2006/main">
          <a:off x="2405926" y="1690547"/>
          <a:ext cx="2620380" cy="337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Low Knowledge Stock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</xdr:row>
      <xdr:rowOff>25400</xdr:rowOff>
    </xdr:from>
    <xdr:to>
      <xdr:col>7</xdr:col>
      <xdr:colOff>5080</xdr:colOff>
      <xdr:row>25</xdr:row>
      <xdr:rowOff>109220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A469EB-C6C3-4368-9EC3-A6E3FB5249D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57"/>
        <a:stretch/>
      </xdr:blipFill>
      <xdr:spPr bwMode="auto">
        <a:xfrm>
          <a:off x="12700" y="209550"/>
          <a:ext cx="6729730" cy="450342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D05B-63E6-4549-80A2-826416EFA6B5}">
  <dimension ref="A1"/>
  <sheetViews>
    <sheetView workbookViewId="0">
      <selection activeCell="P7" sqref="P7"/>
    </sheetView>
  </sheetViews>
  <sheetFormatPr baseColWidth="10" defaultColWidth="8.83203125" defaultRowHeight="15" x14ac:dyDescent="0.2"/>
  <sheetData>
    <row r="1" spans="1:1" ht="16" x14ac:dyDescent="0.2">
      <c r="A1" s="1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04AF-2628-4263-9578-B8AB843A00BD}">
  <dimension ref="A1:H26"/>
  <sheetViews>
    <sheetView workbookViewId="0">
      <selection activeCell="F1" activeCellId="1" sqref="A1:A26 F1:H26"/>
    </sheetView>
  </sheetViews>
  <sheetFormatPr baseColWidth="10" defaultColWidth="8.83203125" defaultRowHeight="15" x14ac:dyDescent="0.2"/>
  <sheetData>
    <row r="1" spans="1:8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2">
      <c r="A2">
        <v>1989</v>
      </c>
      <c r="C2">
        <v>2</v>
      </c>
      <c r="D2">
        <v>29</v>
      </c>
      <c r="E2">
        <v>6953</v>
      </c>
      <c r="G2">
        <v>4.1709E-3</v>
      </c>
      <c r="H2">
        <v>2.876E-4</v>
      </c>
    </row>
    <row r="3" spans="1:8" x14ac:dyDescent="0.2">
      <c r="A3">
        <v>1990</v>
      </c>
      <c r="C3">
        <v>3</v>
      </c>
      <c r="D3">
        <v>14</v>
      </c>
      <c r="E3">
        <v>10157</v>
      </c>
      <c r="G3">
        <v>1.3783999999999999E-3</v>
      </c>
      <c r="H3">
        <v>2.9540000000000002E-4</v>
      </c>
    </row>
    <row r="4" spans="1:8" x14ac:dyDescent="0.2">
      <c r="A4">
        <v>1991</v>
      </c>
      <c r="B4">
        <v>1</v>
      </c>
      <c r="C4">
        <v>3</v>
      </c>
      <c r="D4">
        <v>27</v>
      </c>
      <c r="E4">
        <v>9356</v>
      </c>
      <c r="F4">
        <v>1.069E-4</v>
      </c>
      <c r="G4">
        <v>2.8858E-3</v>
      </c>
      <c r="H4">
        <v>3.2059999999999999E-4</v>
      </c>
    </row>
    <row r="5" spans="1:8" x14ac:dyDescent="0.2">
      <c r="A5">
        <v>1992</v>
      </c>
      <c r="B5">
        <v>3</v>
      </c>
      <c r="C5">
        <v>3</v>
      </c>
      <c r="D5">
        <v>23</v>
      </c>
      <c r="E5">
        <v>10720</v>
      </c>
      <c r="F5">
        <v>2.7989999999999997E-4</v>
      </c>
      <c r="G5">
        <v>2.1454999999999998E-3</v>
      </c>
      <c r="H5">
        <v>2.7989999999999997E-4</v>
      </c>
    </row>
    <row r="6" spans="1:8" x14ac:dyDescent="0.2">
      <c r="A6">
        <v>1993</v>
      </c>
      <c r="B6">
        <v>5</v>
      </c>
      <c r="C6">
        <v>3</v>
      </c>
      <c r="D6">
        <v>23</v>
      </c>
      <c r="E6">
        <v>10494</v>
      </c>
      <c r="F6">
        <v>4.7649999999999998E-4</v>
      </c>
      <c r="G6">
        <v>2.1917E-3</v>
      </c>
      <c r="H6">
        <v>2.8590000000000001E-4</v>
      </c>
    </row>
    <row r="7" spans="1:8" x14ac:dyDescent="0.2">
      <c r="A7">
        <v>1994</v>
      </c>
      <c r="B7">
        <v>7</v>
      </c>
      <c r="C7">
        <v>5</v>
      </c>
      <c r="D7">
        <v>96</v>
      </c>
      <c r="E7">
        <v>11657</v>
      </c>
      <c r="F7">
        <v>6.0050000000000001E-4</v>
      </c>
      <c r="G7">
        <v>8.2354000000000004E-3</v>
      </c>
      <c r="H7">
        <v>4.2890000000000002E-4</v>
      </c>
    </row>
    <row r="8" spans="1:8" x14ac:dyDescent="0.2">
      <c r="A8">
        <v>1995</v>
      </c>
      <c r="B8">
        <v>13</v>
      </c>
      <c r="C8">
        <v>5</v>
      </c>
      <c r="D8">
        <v>97</v>
      </c>
      <c r="E8">
        <v>12408</v>
      </c>
      <c r="F8">
        <v>1.0476999999999999E-3</v>
      </c>
      <c r="G8">
        <v>7.8174999999999998E-3</v>
      </c>
      <c r="H8">
        <v>4.0299999999999998E-4</v>
      </c>
    </row>
    <row r="9" spans="1:8" x14ac:dyDescent="0.2">
      <c r="A9">
        <v>1996</v>
      </c>
      <c r="B9">
        <v>25</v>
      </c>
      <c r="C9">
        <v>9</v>
      </c>
      <c r="D9">
        <v>169</v>
      </c>
      <c r="E9">
        <v>13845</v>
      </c>
      <c r="F9">
        <v>1.8056999999999999E-3</v>
      </c>
      <c r="G9">
        <v>1.22066E-2</v>
      </c>
      <c r="H9">
        <v>6.5010000000000003E-4</v>
      </c>
    </row>
    <row r="10" spans="1:8" x14ac:dyDescent="0.2">
      <c r="A10">
        <v>1997</v>
      </c>
      <c r="B10">
        <v>35</v>
      </c>
      <c r="C10">
        <v>22</v>
      </c>
      <c r="D10">
        <v>208</v>
      </c>
      <c r="E10">
        <v>14395</v>
      </c>
      <c r="F10">
        <v>2.4313999999999998E-3</v>
      </c>
      <c r="G10">
        <v>1.4449500000000001E-2</v>
      </c>
      <c r="H10">
        <v>1.5283E-3</v>
      </c>
    </row>
    <row r="11" spans="1:8" x14ac:dyDescent="0.2">
      <c r="A11">
        <v>1998</v>
      </c>
      <c r="B11">
        <v>52</v>
      </c>
      <c r="C11">
        <v>23</v>
      </c>
      <c r="D11">
        <v>141</v>
      </c>
      <c r="E11">
        <v>14487</v>
      </c>
      <c r="F11">
        <v>3.5894E-3</v>
      </c>
      <c r="G11">
        <v>9.7328999999999992E-3</v>
      </c>
      <c r="H11">
        <v>1.5876E-3</v>
      </c>
    </row>
    <row r="12" spans="1:8" x14ac:dyDescent="0.2">
      <c r="A12">
        <v>1999</v>
      </c>
      <c r="B12">
        <v>319</v>
      </c>
      <c r="C12">
        <v>20</v>
      </c>
      <c r="D12">
        <v>389</v>
      </c>
      <c r="E12">
        <v>17834</v>
      </c>
      <c r="F12">
        <v>1.7887199999999999E-2</v>
      </c>
      <c r="G12">
        <v>2.18123E-2</v>
      </c>
      <c r="H12">
        <v>1.1215000000000001E-3</v>
      </c>
    </row>
    <row r="13" spans="1:8" x14ac:dyDescent="0.2">
      <c r="A13">
        <v>2000</v>
      </c>
      <c r="B13">
        <v>506</v>
      </c>
      <c r="D13">
        <v>630</v>
      </c>
      <c r="E13">
        <v>19907</v>
      </c>
      <c r="F13">
        <v>2.5418199999999998E-2</v>
      </c>
      <c r="G13">
        <v>3.16472E-2</v>
      </c>
    </row>
    <row r="14" spans="1:8" x14ac:dyDescent="0.2">
      <c r="A14">
        <v>2001</v>
      </c>
      <c r="D14">
        <v>726</v>
      </c>
      <c r="E14">
        <v>18598</v>
      </c>
      <c r="G14">
        <v>3.9036500000000002E-2</v>
      </c>
    </row>
    <row r="15" spans="1:8" x14ac:dyDescent="0.2">
      <c r="A15">
        <v>2002</v>
      </c>
      <c r="B15">
        <v>645</v>
      </c>
      <c r="C15">
        <v>75</v>
      </c>
      <c r="D15">
        <v>736</v>
      </c>
      <c r="E15">
        <v>19927</v>
      </c>
      <c r="F15">
        <v>3.2368099999999997E-2</v>
      </c>
      <c r="G15">
        <v>3.6934799999999997E-2</v>
      </c>
      <c r="H15">
        <v>3.7637E-3</v>
      </c>
    </row>
    <row r="16" spans="1:8" x14ac:dyDescent="0.2">
      <c r="A16">
        <v>2003</v>
      </c>
      <c r="B16">
        <v>565</v>
      </c>
      <c r="C16">
        <v>81</v>
      </c>
      <c r="D16">
        <v>687</v>
      </c>
      <c r="E16">
        <v>22792</v>
      </c>
      <c r="F16">
        <v>2.47894E-2</v>
      </c>
      <c r="G16">
        <v>3.0142200000000001E-2</v>
      </c>
      <c r="H16">
        <v>3.5539E-3</v>
      </c>
    </row>
    <row r="17" spans="1:8" x14ac:dyDescent="0.2">
      <c r="A17">
        <v>2004</v>
      </c>
      <c r="B17">
        <v>575</v>
      </c>
      <c r="C17">
        <v>113</v>
      </c>
      <c r="D17">
        <v>872</v>
      </c>
      <c r="E17">
        <v>25772</v>
      </c>
      <c r="F17">
        <v>2.2311000000000001E-2</v>
      </c>
      <c r="G17">
        <v>3.3835200000000003E-2</v>
      </c>
      <c r="H17">
        <v>4.3845999999999998E-3</v>
      </c>
    </row>
    <row r="18" spans="1:8" x14ac:dyDescent="0.2">
      <c r="A18">
        <v>2005</v>
      </c>
      <c r="B18">
        <v>668</v>
      </c>
      <c r="C18">
        <v>327</v>
      </c>
      <c r="D18">
        <v>767</v>
      </c>
      <c r="E18">
        <v>27478</v>
      </c>
      <c r="F18">
        <v>2.4310399999999999E-2</v>
      </c>
      <c r="G18">
        <v>2.7913199999999999E-2</v>
      </c>
      <c r="H18">
        <v>1.19004E-2</v>
      </c>
    </row>
    <row r="19" spans="1:8" x14ac:dyDescent="0.2">
      <c r="A19">
        <v>2006</v>
      </c>
      <c r="B19">
        <v>759</v>
      </c>
      <c r="C19">
        <v>337</v>
      </c>
      <c r="D19">
        <v>839</v>
      </c>
      <c r="E19">
        <v>29582</v>
      </c>
      <c r="F19">
        <v>2.56575E-2</v>
      </c>
      <c r="G19">
        <v>2.83618E-2</v>
      </c>
      <c r="H19">
        <v>1.13921E-2</v>
      </c>
    </row>
    <row r="20" spans="1:8" x14ac:dyDescent="0.2">
      <c r="A20">
        <v>2007</v>
      </c>
      <c r="B20">
        <v>1173</v>
      </c>
      <c r="C20">
        <v>382</v>
      </c>
      <c r="D20">
        <v>1025</v>
      </c>
      <c r="E20">
        <v>34447</v>
      </c>
      <c r="F20">
        <v>3.4052300000000001E-2</v>
      </c>
      <c r="G20">
        <v>2.9755899999999998E-2</v>
      </c>
      <c r="H20">
        <v>1.10895E-2</v>
      </c>
    </row>
    <row r="21" spans="1:8" x14ac:dyDescent="0.2">
      <c r="A21">
        <v>2008</v>
      </c>
      <c r="B21">
        <v>1671</v>
      </c>
      <c r="C21">
        <v>1342</v>
      </c>
      <c r="D21">
        <v>1988</v>
      </c>
      <c r="E21">
        <v>41341</v>
      </c>
      <c r="F21">
        <v>4.0419900000000002E-2</v>
      </c>
      <c r="G21">
        <v>4.8087900000000003E-2</v>
      </c>
      <c r="H21">
        <v>3.2461700000000003E-2</v>
      </c>
    </row>
    <row r="22" spans="1:8" x14ac:dyDescent="0.2">
      <c r="A22">
        <v>2009</v>
      </c>
      <c r="B22">
        <v>1579</v>
      </c>
      <c r="C22">
        <v>1377</v>
      </c>
      <c r="D22">
        <v>1845</v>
      </c>
      <c r="E22">
        <v>38918</v>
      </c>
      <c r="F22">
        <v>4.0572499999999997E-2</v>
      </c>
      <c r="G22">
        <v>4.7407400000000002E-2</v>
      </c>
      <c r="H22">
        <v>3.53821E-2</v>
      </c>
    </row>
    <row r="23" spans="1:8" x14ac:dyDescent="0.2">
      <c r="A23">
        <v>2010</v>
      </c>
      <c r="B23">
        <v>1535</v>
      </c>
      <c r="C23">
        <v>1716</v>
      </c>
      <c r="D23">
        <v>2000</v>
      </c>
      <c r="E23">
        <v>39489</v>
      </c>
      <c r="F23">
        <v>3.8871599999999999E-2</v>
      </c>
      <c r="G23">
        <v>5.0646999999999998E-2</v>
      </c>
      <c r="H23">
        <v>4.3455100000000003E-2</v>
      </c>
    </row>
    <row r="24" spans="1:8" x14ac:dyDescent="0.2">
      <c r="A24">
        <v>2011</v>
      </c>
      <c r="B24">
        <v>1653</v>
      </c>
      <c r="C24">
        <v>2075</v>
      </c>
      <c r="D24">
        <v>2045</v>
      </c>
      <c r="E24">
        <v>44176</v>
      </c>
      <c r="F24">
        <v>3.74185E-2</v>
      </c>
      <c r="G24">
        <v>4.6292100000000003E-2</v>
      </c>
      <c r="H24">
        <v>4.6971199999999998E-2</v>
      </c>
    </row>
    <row r="25" spans="1:8" x14ac:dyDescent="0.2">
      <c r="A25">
        <v>2012</v>
      </c>
      <c r="B25">
        <v>2012</v>
      </c>
      <c r="C25">
        <v>2289</v>
      </c>
      <c r="D25">
        <v>2012</v>
      </c>
      <c r="E25">
        <v>44732</v>
      </c>
      <c r="F25">
        <v>4.4978999999999998E-2</v>
      </c>
      <c r="G25">
        <v>4.4978999999999998E-2</v>
      </c>
      <c r="H25">
        <v>5.1171399999999999E-2</v>
      </c>
    </row>
    <row r="26" spans="1:8" x14ac:dyDescent="0.2">
      <c r="A26">
        <v>2013</v>
      </c>
      <c r="B26">
        <v>2179</v>
      </c>
      <c r="C26">
        <v>2557</v>
      </c>
      <c r="D26">
        <v>2153</v>
      </c>
      <c r="E26">
        <v>48026</v>
      </c>
      <c r="F26">
        <v>4.5371300000000003E-2</v>
      </c>
      <c r="G26">
        <v>4.4829899999999999E-2</v>
      </c>
      <c r="H26">
        <v>5.3241999999999998E-2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5499-0C28-4139-97ED-4980CFA8D3C4}">
  <dimension ref="A1:R21"/>
  <sheetViews>
    <sheetView workbookViewId="0">
      <selection activeCell="A11" sqref="A11"/>
    </sheetView>
  </sheetViews>
  <sheetFormatPr baseColWidth="10" defaultColWidth="8.83203125" defaultRowHeight="13" x14ac:dyDescent="0.15"/>
  <cols>
    <col min="1" max="16384" width="8.83203125" style="2"/>
  </cols>
  <sheetData>
    <row r="1" spans="1:18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3" t="s">
        <v>6</v>
      </c>
      <c r="M1" s="3" t="s">
        <v>7</v>
      </c>
      <c r="N1" s="2" t="s">
        <v>2</v>
      </c>
      <c r="O1" s="3" t="s">
        <v>8</v>
      </c>
      <c r="P1" s="3" t="s">
        <v>9</v>
      </c>
      <c r="Q1" s="3" t="s">
        <v>10</v>
      </c>
      <c r="R1" s="3" t="s">
        <v>11</v>
      </c>
    </row>
    <row r="2" spans="1:18" ht="15" x14ac:dyDescent="0.2">
      <c r="A2" s="2" t="s">
        <v>12</v>
      </c>
      <c r="B2" s="2">
        <v>1144</v>
      </c>
      <c r="C2" s="2">
        <v>716</v>
      </c>
      <c r="D2" s="2">
        <v>85</v>
      </c>
      <c r="E2" s="2">
        <v>457</v>
      </c>
      <c r="F2" s="2">
        <v>641</v>
      </c>
      <c r="G2" s="2">
        <v>515</v>
      </c>
      <c r="I2" s="2">
        <v>3558</v>
      </c>
      <c r="M2" s="4">
        <f t="shared" ref="M2:O10" si="0">C2/$I2</f>
        <v>0.20123664980326025</v>
      </c>
      <c r="N2" s="4">
        <f t="shared" si="0"/>
        <v>2.388982574480045E-2</v>
      </c>
      <c r="O2" s="4">
        <f t="shared" si="0"/>
        <v>0.12844294547498594</v>
      </c>
      <c r="P2" s="4">
        <f>G2/$I2</f>
        <v>0.14474423833614389</v>
      </c>
      <c r="Q2" s="4">
        <f>F2/$I2</f>
        <v>0.18015739179314222</v>
      </c>
      <c r="R2" s="4">
        <f>B2/$I2</f>
        <v>0.32152894884766725</v>
      </c>
    </row>
    <row r="3" spans="1:18" ht="15" x14ac:dyDescent="0.2">
      <c r="A3" s="2" t="s">
        <v>13</v>
      </c>
      <c r="B3" s="2">
        <v>1138</v>
      </c>
      <c r="C3" s="2">
        <v>397</v>
      </c>
      <c r="D3" s="2">
        <v>19</v>
      </c>
      <c r="E3" s="2">
        <v>123</v>
      </c>
      <c r="F3" s="2">
        <v>252</v>
      </c>
      <c r="G3" s="2">
        <v>540</v>
      </c>
      <c r="I3" s="2">
        <v>2469</v>
      </c>
      <c r="M3" s="4">
        <f t="shared" si="0"/>
        <v>0.16079384366140137</v>
      </c>
      <c r="N3" s="4">
        <f t="shared" si="0"/>
        <v>7.6954232482786553E-3</v>
      </c>
      <c r="O3" s="4">
        <f t="shared" si="0"/>
        <v>4.9817739975698661E-2</v>
      </c>
      <c r="P3" s="4">
        <f>G3/$I3</f>
        <v>0.2187120291616039</v>
      </c>
      <c r="Q3" s="4">
        <f>F3/$I3</f>
        <v>0.10206561360874848</v>
      </c>
      <c r="R3" s="4">
        <f>B3/$I3</f>
        <v>0.46091535034426895</v>
      </c>
    </row>
    <row r="4" spans="1:18" ht="15" x14ac:dyDescent="0.2">
      <c r="A4" s="2" t="s">
        <v>14</v>
      </c>
      <c r="B4" s="2">
        <v>4310</v>
      </c>
      <c r="C4" s="2">
        <v>2031</v>
      </c>
      <c r="D4" s="2">
        <v>151</v>
      </c>
      <c r="E4" s="2">
        <v>120</v>
      </c>
      <c r="F4" s="2">
        <v>615</v>
      </c>
      <c r="G4" s="2">
        <v>1146</v>
      </c>
      <c r="I4" s="2">
        <v>8373</v>
      </c>
      <c r="M4" s="4">
        <f t="shared" si="0"/>
        <v>0.24256538874955214</v>
      </c>
      <c r="N4" s="4">
        <f t="shared" si="0"/>
        <v>1.8034157410724949E-2</v>
      </c>
      <c r="O4" s="4">
        <f t="shared" si="0"/>
        <v>1.4331780723754926E-2</v>
      </c>
      <c r="P4" s="4">
        <f>G4/$I4</f>
        <v>0.13686850591185956</v>
      </c>
      <c r="Q4" s="4">
        <f>F4/$I4</f>
        <v>7.3450376209243995E-2</v>
      </c>
      <c r="R4" s="4">
        <f>B4/$I4</f>
        <v>0.5147497909948644</v>
      </c>
    </row>
    <row r="5" spans="1:18" ht="15" x14ac:dyDescent="0.2">
      <c r="A5" s="2" t="s">
        <v>15</v>
      </c>
      <c r="B5" s="2">
        <v>2547</v>
      </c>
      <c r="C5" s="2">
        <v>465</v>
      </c>
      <c r="D5" s="2">
        <v>35</v>
      </c>
      <c r="E5" s="2">
        <v>562</v>
      </c>
      <c r="F5" s="2">
        <v>1620</v>
      </c>
      <c r="G5" s="2">
        <v>1311</v>
      </c>
      <c r="I5" s="2">
        <v>6540</v>
      </c>
      <c r="M5" s="4">
        <f t="shared" si="0"/>
        <v>7.1100917431192664E-2</v>
      </c>
      <c r="N5" s="4">
        <f t="shared" si="0"/>
        <v>5.3516819571865441E-3</v>
      </c>
      <c r="O5" s="4">
        <f t="shared" si="0"/>
        <v>8.5932721712538226E-2</v>
      </c>
      <c r="P5" s="4">
        <f>G5/$I5</f>
        <v>0.20045871559633027</v>
      </c>
      <c r="Q5" s="4">
        <f>F5/$I5</f>
        <v>0.24770642201834864</v>
      </c>
      <c r="R5" s="4">
        <f>B5/$I5</f>
        <v>0.38944954128440368</v>
      </c>
    </row>
    <row r="6" spans="1:18" ht="15" x14ac:dyDescent="0.2">
      <c r="A6" s="2" t="s">
        <v>16</v>
      </c>
      <c r="B6" s="2">
        <v>1002</v>
      </c>
      <c r="C6" s="2">
        <v>457</v>
      </c>
      <c r="D6" s="2" t="s">
        <v>17</v>
      </c>
      <c r="E6" s="2">
        <v>173</v>
      </c>
      <c r="F6" s="2">
        <v>596</v>
      </c>
      <c r="G6" s="2">
        <v>446</v>
      </c>
      <c r="I6" s="2">
        <v>2674</v>
      </c>
      <c r="M6" s="4">
        <f t="shared" si="0"/>
        <v>0.17090501121914733</v>
      </c>
      <c r="N6" s="4"/>
      <c r="O6" s="4">
        <f t="shared" si="0"/>
        <v>6.4697083021690346E-2</v>
      </c>
      <c r="P6" s="4">
        <f>G6/$I6</f>
        <v>0.16679132385938669</v>
      </c>
      <c r="Q6" s="4">
        <f>F6/$I6</f>
        <v>0.22288706058339566</v>
      </c>
      <c r="R6" s="4">
        <f>B6/$I6</f>
        <v>0.37471952131637998</v>
      </c>
    </row>
    <row r="7" spans="1:18" ht="15" x14ac:dyDescent="0.2">
      <c r="M7" s="4"/>
      <c r="N7" s="4"/>
      <c r="O7" s="4"/>
      <c r="P7" s="4"/>
      <c r="Q7" s="4"/>
      <c r="R7" s="4"/>
    </row>
    <row r="8" spans="1:18" ht="15" x14ac:dyDescent="0.2">
      <c r="A8" s="2" t="s">
        <v>18</v>
      </c>
      <c r="B8" s="2">
        <v>173</v>
      </c>
      <c r="C8" s="2">
        <v>500</v>
      </c>
      <c r="D8" s="2" t="s">
        <v>17</v>
      </c>
      <c r="F8" s="2">
        <v>1429</v>
      </c>
      <c r="G8" s="2">
        <v>543</v>
      </c>
      <c r="I8" s="2">
        <v>2645</v>
      </c>
      <c r="M8" s="4">
        <f t="shared" si="0"/>
        <v>0.1890359168241966</v>
      </c>
      <c r="N8" s="4"/>
      <c r="O8" s="4">
        <f t="shared" si="0"/>
        <v>0</v>
      </c>
      <c r="P8" s="4">
        <f>G8/$I8</f>
        <v>0.2052930056710775</v>
      </c>
      <c r="Q8" s="4">
        <f>F8/$I8</f>
        <v>0.54026465028355386</v>
      </c>
      <c r="R8" s="4">
        <f>B8/$I8</f>
        <v>6.5406427221172028E-2</v>
      </c>
    </row>
    <row r="9" spans="1:18" ht="15" x14ac:dyDescent="0.2">
      <c r="A9" s="2" t="s">
        <v>19</v>
      </c>
      <c r="B9" s="2">
        <v>710</v>
      </c>
      <c r="C9" s="2">
        <v>465</v>
      </c>
      <c r="D9" s="2">
        <v>129</v>
      </c>
      <c r="F9" s="2">
        <v>1055</v>
      </c>
      <c r="G9" s="2">
        <v>689</v>
      </c>
      <c r="I9" s="2">
        <v>3048</v>
      </c>
      <c r="M9" s="4">
        <f t="shared" si="0"/>
        <v>0.15255905511811024</v>
      </c>
      <c r="N9" s="4">
        <f t="shared" si="0"/>
        <v>4.2322834645669292E-2</v>
      </c>
      <c r="O9" s="4">
        <f t="shared" si="0"/>
        <v>0</v>
      </c>
      <c r="P9" s="4">
        <f>G9/$I9</f>
        <v>0.22604986876640421</v>
      </c>
      <c r="Q9" s="4">
        <f>F9/$I9</f>
        <v>0.34612860892388453</v>
      </c>
      <c r="R9" s="4">
        <f>B9/$I9</f>
        <v>0.23293963254593175</v>
      </c>
    </row>
    <row r="10" spans="1:18" ht="15" x14ac:dyDescent="0.2">
      <c r="A10" s="2" t="s">
        <v>20</v>
      </c>
      <c r="B10" s="2">
        <v>535</v>
      </c>
      <c r="C10" s="2">
        <v>345</v>
      </c>
      <c r="D10" s="2">
        <v>15</v>
      </c>
      <c r="F10" s="2">
        <v>1337</v>
      </c>
      <c r="G10" s="2">
        <v>673</v>
      </c>
      <c r="I10" s="2">
        <v>2905</v>
      </c>
      <c r="M10" s="4">
        <f t="shared" si="0"/>
        <v>0.11876075731497418</v>
      </c>
      <c r="N10" s="4">
        <f t="shared" si="0"/>
        <v>5.1635111876075735E-3</v>
      </c>
      <c r="O10" s="4">
        <f t="shared" si="0"/>
        <v>0</v>
      </c>
      <c r="P10" s="4">
        <f>G10/$I10</f>
        <v>0.23166953528399312</v>
      </c>
      <c r="Q10" s="4">
        <f>F10/$I10</f>
        <v>0.46024096385542168</v>
      </c>
      <c r="R10" s="4">
        <f>B10/$I10</f>
        <v>0.18416523235800344</v>
      </c>
    </row>
    <row r="20" spans="1:2" x14ac:dyDescent="0.15">
      <c r="A20" s="3" t="s">
        <v>21</v>
      </c>
      <c r="B20" s="3" t="s">
        <v>22</v>
      </c>
    </row>
    <row r="21" spans="1:2" x14ac:dyDescent="0.15">
      <c r="A21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2DDA1-0239-4E57-98E1-BAD5B064E903}">
  <dimension ref="A1:I32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1" max="1" width="4.83203125" bestFit="1" customWidth="1"/>
    <col min="2" max="2" width="34.5" bestFit="1" customWidth="1"/>
    <col min="3" max="7" width="9.1640625" bestFit="1" customWidth="1"/>
    <col min="8" max="8" width="14.83203125" bestFit="1" customWidth="1"/>
    <col min="9" max="9" width="18.83203125" bestFit="1" customWidth="1"/>
  </cols>
  <sheetData>
    <row r="1" spans="1:9" x14ac:dyDescent="0.2">
      <c r="A1" s="6"/>
      <c r="B1" s="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47</v>
      </c>
      <c r="I1" t="s">
        <v>48</v>
      </c>
    </row>
    <row r="2" spans="1:9" x14ac:dyDescent="0.2">
      <c r="A2">
        <v>1989</v>
      </c>
      <c r="B2" s="5">
        <v>7048</v>
      </c>
      <c r="C2" s="5">
        <v>1673</v>
      </c>
      <c r="D2" s="5">
        <v>1496</v>
      </c>
      <c r="E2" s="5">
        <v>545</v>
      </c>
      <c r="F2" s="5">
        <v>914</v>
      </c>
      <c r="G2" s="5">
        <v>488</v>
      </c>
      <c r="H2" s="5">
        <f t="shared" ref="H2:H9" si="0">SUM(C2:G2)</f>
        <v>5116</v>
      </c>
      <c r="I2" s="5">
        <f t="shared" ref="I2:I9" si="1">B2-H2</f>
        <v>1932</v>
      </c>
    </row>
    <row r="3" spans="1:9" x14ac:dyDescent="0.2">
      <c r="A3">
        <v>1990</v>
      </c>
      <c r="B3" s="5">
        <v>10187</v>
      </c>
      <c r="C3" s="5">
        <v>2221</v>
      </c>
      <c r="D3" s="5">
        <v>2561</v>
      </c>
      <c r="E3" s="5">
        <v>882</v>
      </c>
      <c r="F3" s="5">
        <v>1159</v>
      </c>
      <c r="G3" s="5">
        <v>512</v>
      </c>
      <c r="H3" s="5">
        <f t="shared" si="0"/>
        <v>7335</v>
      </c>
      <c r="I3" s="5">
        <f t="shared" si="1"/>
        <v>2852</v>
      </c>
    </row>
    <row r="4" spans="1:9" x14ac:dyDescent="0.2">
      <c r="A4">
        <v>1991</v>
      </c>
      <c r="B4" s="5">
        <v>9396</v>
      </c>
      <c r="C4" s="5">
        <v>1606</v>
      </c>
      <c r="D4" s="5">
        <v>2504</v>
      </c>
      <c r="E4" s="5">
        <v>907</v>
      </c>
      <c r="F4" s="5">
        <v>1039</v>
      </c>
      <c r="G4" s="5">
        <v>596</v>
      </c>
      <c r="H4" s="5">
        <f t="shared" si="0"/>
        <v>6652</v>
      </c>
      <c r="I4" s="5">
        <f t="shared" si="1"/>
        <v>2744</v>
      </c>
    </row>
    <row r="5" spans="1:9" x14ac:dyDescent="0.2">
      <c r="A5">
        <v>1992</v>
      </c>
      <c r="B5" s="5">
        <v>11084</v>
      </c>
      <c r="C5" s="5">
        <v>1737</v>
      </c>
      <c r="D5" s="5">
        <v>2726</v>
      </c>
      <c r="E5" s="5">
        <v>1021</v>
      </c>
      <c r="F5" s="5">
        <v>1006</v>
      </c>
      <c r="G5" s="5">
        <v>664</v>
      </c>
      <c r="H5" s="5">
        <f t="shared" si="0"/>
        <v>7154</v>
      </c>
      <c r="I5" s="5">
        <f t="shared" si="1"/>
        <v>3930</v>
      </c>
    </row>
    <row r="6" spans="1:9" x14ac:dyDescent="0.2">
      <c r="A6">
        <v>1993</v>
      </c>
      <c r="B6" s="5">
        <v>10951</v>
      </c>
      <c r="C6" s="5">
        <v>1634</v>
      </c>
      <c r="D6" s="5">
        <v>2567</v>
      </c>
      <c r="E6" s="5">
        <v>941</v>
      </c>
      <c r="F6" s="5">
        <v>1025</v>
      </c>
      <c r="G6" s="5">
        <v>881</v>
      </c>
      <c r="H6" s="5">
        <f t="shared" si="0"/>
        <v>7048</v>
      </c>
      <c r="I6" s="5">
        <f t="shared" si="1"/>
        <v>3903</v>
      </c>
    </row>
    <row r="7" spans="1:9" x14ac:dyDescent="0.2">
      <c r="A7">
        <v>1994</v>
      </c>
      <c r="B7" s="5">
        <v>11877</v>
      </c>
      <c r="C7" s="5">
        <v>2158</v>
      </c>
      <c r="D7" s="5">
        <v>2849</v>
      </c>
      <c r="E7" s="5">
        <v>1372</v>
      </c>
      <c r="F7" s="5">
        <v>836</v>
      </c>
      <c r="G7" s="5">
        <v>1130</v>
      </c>
      <c r="H7" s="5">
        <f t="shared" si="0"/>
        <v>8345</v>
      </c>
      <c r="I7" s="5">
        <f t="shared" si="1"/>
        <v>3532</v>
      </c>
    </row>
    <row r="8" spans="1:9" x14ac:dyDescent="0.2">
      <c r="A8">
        <v>1995</v>
      </c>
      <c r="B8" s="5">
        <v>12582</v>
      </c>
      <c r="C8" s="5">
        <v>1935</v>
      </c>
      <c r="D8" s="5">
        <v>3068</v>
      </c>
      <c r="E8" s="5">
        <v>1271</v>
      </c>
      <c r="F8" s="5">
        <v>1068</v>
      </c>
      <c r="G8" s="5">
        <v>1286</v>
      </c>
      <c r="H8" s="5">
        <f t="shared" si="0"/>
        <v>8628</v>
      </c>
      <c r="I8" s="5">
        <f t="shared" si="1"/>
        <v>3954</v>
      </c>
    </row>
    <row r="9" spans="1:9" x14ac:dyDescent="0.2">
      <c r="A9">
        <v>1996</v>
      </c>
      <c r="B9" s="5">
        <v>14038</v>
      </c>
      <c r="C9" s="5">
        <v>2139</v>
      </c>
      <c r="D9" s="5">
        <v>3073</v>
      </c>
      <c r="E9" s="5">
        <v>1315</v>
      </c>
      <c r="F9" s="5">
        <v>1563</v>
      </c>
      <c r="G9" s="5">
        <v>1333</v>
      </c>
      <c r="H9" s="5">
        <f t="shared" si="0"/>
        <v>9423</v>
      </c>
      <c r="I9" s="5">
        <f t="shared" si="1"/>
        <v>4615</v>
      </c>
    </row>
    <row r="10" spans="1:9" x14ac:dyDescent="0.2">
      <c r="A10">
        <v>1997</v>
      </c>
      <c r="B10" s="5">
        <v>14593</v>
      </c>
      <c r="C10" s="5">
        <v>2843</v>
      </c>
      <c r="D10" s="5">
        <v>2940</v>
      </c>
      <c r="E10" s="5">
        <v>1281</v>
      </c>
      <c r="F10" s="5">
        <v>1823</v>
      </c>
      <c r="G10" s="5">
        <v>1089</v>
      </c>
      <c r="H10" s="5">
        <f>SUM(C10:G10)</f>
        <v>9976</v>
      </c>
      <c r="I10" s="5">
        <f>B10-H10</f>
        <v>4617</v>
      </c>
    </row>
    <row r="11" spans="1:9" x14ac:dyDescent="0.2">
      <c r="A11">
        <v>1998</v>
      </c>
      <c r="B11" s="5">
        <v>14664</v>
      </c>
      <c r="C11" s="5">
        <v>3065</v>
      </c>
      <c r="D11" s="5">
        <v>3022</v>
      </c>
      <c r="E11" s="5">
        <v>1328</v>
      </c>
      <c r="F11" s="5">
        <v>1750</v>
      </c>
      <c r="G11" s="5">
        <v>962</v>
      </c>
      <c r="H11" s="5">
        <f t="shared" ref="H11:H28" si="2">SUM(C11:G11)</f>
        <v>10127</v>
      </c>
      <c r="I11" s="5">
        <f t="shared" ref="I11:I28" si="3">B11-H11</f>
        <v>4537</v>
      </c>
    </row>
    <row r="12" spans="1:9" x14ac:dyDescent="0.2">
      <c r="A12">
        <v>1999</v>
      </c>
      <c r="B12" s="5">
        <v>18144</v>
      </c>
      <c r="C12" s="5">
        <v>4000</v>
      </c>
      <c r="D12" s="5">
        <v>3377</v>
      </c>
      <c r="E12" s="5">
        <v>1452</v>
      </c>
      <c r="F12" s="5">
        <v>1681</v>
      </c>
      <c r="G12" s="5">
        <v>1523</v>
      </c>
      <c r="H12" s="5">
        <f t="shared" si="2"/>
        <v>12033</v>
      </c>
      <c r="I12" s="5">
        <f t="shared" si="3"/>
        <v>6111</v>
      </c>
    </row>
    <row r="13" spans="1:9" x14ac:dyDescent="0.2">
      <c r="A13">
        <v>2000</v>
      </c>
      <c r="B13" s="5">
        <v>20457</v>
      </c>
      <c r="C13" s="5">
        <v>4111</v>
      </c>
      <c r="D13" s="5">
        <v>3115</v>
      </c>
      <c r="E13" s="5">
        <v>1465</v>
      </c>
      <c r="F13" s="5">
        <v>2332</v>
      </c>
      <c r="G13" s="5">
        <v>1630</v>
      </c>
      <c r="H13" s="5">
        <f t="shared" si="2"/>
        <v>12653</v>
      </c>
      <c r="I13" s="5">
        <f t="shared" si="3"/>
        <v>7804</v>
      </c>
    </row>
    <row r="14" spans="1:9" x14ac:dyDescent="0.2">
      <c r="A14">
        <v>2001</v>
      </c>
      <c r="B14" s="5">
        <v>19702</v>
      </c>
      <c r="C14" s="5">
        <v>3642</v>
      </c>
      <c r="D14" s="5">
        <v>3280</v>
      </c>
      <c r="E14" s="5">
        <v>1411</v>
      </c>
      <c r="F14" s="5">
        <v>2131</v>
      </c>
      <c r="G14" s="5">
        <v>1507</v>
      </c>
      <c r="H14" s="5">
        <f t="shared" si="2"/>
        <v>11971</v>
      </c>
      <c r="I14" s="5">
        <f t="shared" si="3"/>
        <v>7731</v>
      </c>
    </row>
    <row r="15" spans="1:9" x14ac:dyDescent="0.2">
      <c r="A15">
        <v>2002</v>
      </c>
      <c r="B15" s="5">
        <v>21063</v>
      </c>
      <c r="C15" s="5">
        <v>3856</v>
      </c>
      <c r="D15" s="5">
        <v>3598</v>
      </c>
      <c r="E15" s="5">
        <v>1690</v>
      </c>
      <c r="F15" s="5">
        <v>2274</v>
      </c>
      <c r="G15" s="5">
        <v>1541</v>
      </c>
      <c r="H15" s="5">
        <f t="shared" si="2"/>
        <v>12959</v>
      </c>
      <c r="I15" s="5">
        <f t="shared" si="3"/>
        <v>8104</v>
      </c>
    </row>
    <row r="16" spans="1:9" x14ac:dyDescent="0.2">
      <c r="A16">
        <v>2003</v>
      </c>
      <c r="B16" s="5">
        <v>22793</v>
      </c>
      <c r="C16" s="5">
        <v>4368</v>
      </c>
      <c r="D16" s="5">
        <v>3907</v>
      </c>
      <c r="E16" s="5">
        <v>1777</v>
      </c>
      <c r="F16" s="5">
        <v>2444</v>
      </c>
      <c r="G16" s="5">
        <v>1649</v>
      </c>
      <c r="H16" s="5">
        <f t="shared" si="2"/>
        <v>14145</v>
      </c>
      <c r="I16" s="5">
        <f t="shared" si="3"/>
        <v>8648</v>
      </c>
    </row>
    <row r="17" spans="1:9" x14ac:dyDescent="0.2">
      <c r="A17">
        <v>2004</v>
      </c>
      <c r="B17" s="5">
        <v>25840</v>
      </c>
      <c r="C17" s="5">
        <v>5361</v>
      </c>
      <c r="D17" s="5">
        <v>4184</v>
      </c>
      <c r="E17" s="5">
        <v>1821</v>
      </c>
      <c r="F17" s="5">
        <v>2729</v>
      </c>
      <c r="G17" s="5">
        <v>1627</v>
      </c>
      <c r="H17" s="5">
        <f t="shared" si="2"/>
        <v>15722</v>
      </c>
      <c r="I17" s="5">
        <f t="shared" si="3"/>
        <v>10118</v>
      </c>
    </row>
    <row r="18" spans="1:9" x14ac:dyDescent="0.2">
      <c r="A18">
        <v>2005</v>
      </c>
      <c r="B18" s="5">
        <v>27653</v>
      </c>
      <c r="C18" s="5">
        <v>5406</v>
      </c>
      <c r="D18" s="5">
        <v>4609</v>
      </c>
      <c r="E18" s="5">
        <v>2248</v>
      </c>
      <c r="F18" s="5">
        <v>2433</v>
      </c>
      <c r="G18" s="5">
        <v>1717</v>
      </c>
      <c r="H18" s="5">
        <f t="shared" si="2"/>
        <v>16413</v>
      </c>
      <c r="I18" s="5">
        <f t="shared" si="3"/>
        <v>11240</v>
      </c>
    </row>
    <row r="19" spans="1:9" x14ac:dyDescent="0.2">
      <c r="A19">
        <v>2006</v>
      </c>
      <c r="B19" s="5">
        <v>29583</v>
      </c>
      <c r="C19" s="5">
        <v>5551</v>
      </c>
      <c r="D19" s="5">
        <v>4947</v>
      </c>
      <c r="E19" s="5">
        <v>1518</v>
      </c>
      <c r="F19" s="5">
        <v>2439</v>
      </c>
      <c r="G19" s="5">
        <v>1862</v>
      </c>
      <c r="H19" s="5">
        <f t="shared" si="2"/>
        <v>16317</v>
      </c>
      <c r="I19" s="5">
        <f t="shared" si="3"/>
        <v>13266</v>
      </c>
    </row>
    <row r="20" spans="1:9" x14ac:dyDescent="0.2">
      <c r="A20">
        <v>2007</v>
      </c>
      <c r="B20" s="5">
        <v>34446</v>
      </c>
      <c r="C20" s="5">
        <v>6000</v>
      </c>
      <c r="D20" s="5">
        <v>6403</v>
      </c>
      <c r="E20" s="5">
        <v>1557</v>
      </c>
      <c r="F20" s="5">
        <v>2712</v>
      </c>
      <c r="G20" s="5">
        <v>1919</v>
      </c>
      <c r="H20" s="5">
        <f t="shared" si="2"/>
        <v>18591</v>
      </c>
      <c r="I20" s="5">
        <f t="shared" si="3"/>
        <v>15855</v>
      </c>
    </row>
    <row r="21" spans="1:9" x14ac:dyDescent="0.2">
      <c r="A21">
        <v>2008</v>
      </c>
      <c r="B21" s="5">
        <v>41699</v>
      </c>
      <c r="C21" s="5">
        <v>6173</v>
      </c>
      <c r="D21" s="5">
        <v>8139</v>
      </c>
      <c r="E21" s="5">
        <v>2392</v>
      </c>
      <c r="F21" s="5">
        <v>3194</v>
      </c>
      <c r="G21" s="5">
        <v>2001</v>
      </c>
      <c r="H21" s="5">
        <f t="shared" si="2"/>
        <v>21899</v>
      </c>
      <c r="I21" s="5">
        <f t="shared" si="3"/>
        <v>19800</v>
      </c>
    </row>
    <row r="22" spans="1:9" x14ac:dyDescent="0.2">
      <c r="A22">
        <v>2009</v>
      </c>
      <c r="B22" s="5">
        <v>39205</v>
      </c>
      <c r="C22" s="5">
        <v>5792</v>
      </c>
      <c r="D22" s="5">
        <v>7528</v>
      </c>
      <c r="E22" s="5">
        <v>1943</v>
      </c>
      <c r="F22" s="5">
        <v>2920</v>
      </c>
      <c r="G22" s="5">
        <v>1835</v>
      </c>
      <c r="H22" s="5">
        <f t="shared" si="2"/>
        <v>20018</v>
      </c>
      <c r="I22" s="5">
        <f t="shared" si="3"/>
        <v>19187</v>
      </c>
    </row>
    <row r="23" spans="1:9" x14ac:dyDescent="0.2">
      <c r="A23">
        <v>2010</v>
      </c>
      <c r="B23" s="5">
        <v>39887</v>
      </c>
      <c r="C23" s="5">
        <v>5788</v>
      </c>
      <c r="D23" s="5">
        <v>6717</v>
      </c>
      <c r="E23" s="5">
        <v>2021</v>
      </c>
      <c r="F23" s="5">
        <v>2765</v>
      </c>
      <c r="G23" s="5">
        <v>1812</v>
      </c>
      <c r="H23" s="5">
        <f t="shared" si="2"/>
        <v>19103</v>
      </c>
      <c r="I23" s="5">
        <f t="shared" si="3"/>
        <v>20784</v>
      </c>
    </row>
    <row r="24" spans="1:9" x14ac:dyDescent="0.2">
      <c r="A24">
        <v>2011</v>
      </c>
      <c r="B24" s="5">
        <v>44684</v>
      </c>
      <c r="C24" s="5">
        <v>6604</v>
      </c>
      <c r="D24" s="5">
        <v>7230</v>
      </c>
      <c r="E24" s="5">
        <v>2109</v>
      </c>
      <c r="F24" s="5">
        <v>2964</v>
      </c>
      <c r="G24" s="5">
        <v>2169</v>
      </c>
      <c r="H24" s="5">
        <f t="shared" si="2"/>
        <v>21076</v>
      </c>
      <c r="I24" s="5">
        <f t="shared" si="3"/>
        <v>23608</v>
      </c>
    </row>
    <row r="25" spans="1:9" x14ac:dyDescent="0.2">
      <c r="A25">
        <v>2012</v>
      </c>
      <c r="B25" s="5">
        <v>44983</v>
      </c>
      <c r="C25" s="5">
        <v>5206</v>
      </c>
      <c r="D25" s="5">
        <v>8027</v>
      </c>
      <c r="E25" s="5">
        <v>2031</v>
      </c>
      <c r="F25" s="5">
        <v>2864</v>
      </c>
      <c r="G25" s="5">
        <v>2314</v>
      </c>
      <c r="H25" s="5">
        <f t="shared" si="2"/>
        <v>20442</v>
      </c>
      <c r="I25" s="5">
        <f t="shared" si="3"/>
        <v>24541</v>
      </c>
    </row>
    <row r="26" spans="1:9" x14ac:dyDescent="0.2">
      <c r="A26">
        <v>2013</v>
      </c>
      <c r="B26" s="5">
        <v>48750</v>
      </c>
      <c r="C26" s="5">
        <v>5364</v>
      </c>
      <c r="D26" s="5">
        <v>8248</v>
      </c>
      <c r="E26" s="5">
        <v>2373</v>
      </c>
      <c r="F26" s="5">
        <v>3160</v>
      </c>
      <c r="G26" s="5">
        <v>2392</v>
      </c>
      <c r="H26" s="5">
        <f t="shared" si="2"/>
        <v>21537</v>
      </c>
      <c r="I26" s="5">
        <f t="shared" si="3"/>
        <v>27213</v>
      </c>
    </row>
    <row r="27" spans="1:9" x14ac:dyDescent="0.2">
      <c r="A27">
        <v>2014</v>
      </c>
      <c r="B27" s="5">
        <v>55278</v>
      </c>
      <c r="C27" s="5">
        <v>6540</v>
      </c>
      <c r="D27" s="5">
        <v>8373</v>
      </c>
      <c r="E27" s="5">
        <v>2469</v>
      </c>
      <c r="F27" s="5">
        <v>3558</v>
      </c>
      <c r="G27" s="5">
        <v>2674</v>
      </c>
      <c r="H27" s="5">
        <f t="shared" si="2"/>
        <v>23614</v>
      </c>
      <c r="I27" s="5">
        <f t="shared" si="3"/>
        <v>31664</v>
      </c>
    </row>
    <row r="28" spans="1:9" x14ac:dyDescent="0.2">
      <c r="A28">
        <v>2015</v>
      </c>
      <c r="B28" s="5">
        <v>56096</v>
      </c>
      <c r="C28" s="5">
        <v>6176</v>
      </c>
      <c r="D28" s="5">
        <v>8768</v>
      </c>
      <c r="E28" s="5">
        <v>2231</v>
      </c>
      <c r="F28" s="5">
        <v>3447</v>
      </c>
      <c r="G28" s="5">
        <v>2504</v>
      </c>
      <c r="H28" s="5">
        <f t="shared" si="2"/>
        <v>23126</v>
      </c>
      <c r="I28" s="5">
        <f t="shared" si="3"/>
        <v>32970</v>
      </c>
    </row>
    <row r="29" spans="1:9" x14ac:dyDescent="0.2">
      <c r="B29" s="5"/>
      <c r="H29" s="8"/>
      <c r="I29" s="8"/>
    </row>
    <row r="31" spans="1:9" x14ac:dyDescent="0.2">
      <c r="B31" s="7"/>
    </row>
    <row r="32" spans="1:9" x14ac:dyDescent="0.2">
      <c r="B3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2AA3-EABF-4810-97E0-8D29FDCE5932}">
  <dimension ref="A1"/>
  <sheetViews>
    <sheetView workbookViewId="0">
      <selection activeCell="L16" sqref="L1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ED90-99DF-435F-A30E-A1355D06E92E}">
  <dimension ref="A1:O31"/>
  <sheetViews>
    <sheetView topLeftCell="H1" workbookViewId="0">
      <selection activeCell="M31" sqref="M31"/>
    </sheetView>
  </sheetViews>
  <sheetFormatPr baseColWidth="10" defaultColWidth="8.83203125" defaultRowHeight="15" x14ac:dyDescent="0.2"/>
  <sheetData>
    <row r="1" spans="1:15" x14ac:dyDescent="0.2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72</v>
      </c>
      <c r="K1" t="s">
        <v>71</v>
      </c>
      <c r="L1" t="s">
        <v>70</v>
      </c>
      <c r="M1" t="s">
        <v>69</v>
      </c>
      <c r="N1" t="s">
        <v>67</v>
      </c>
      <c r="O1" t="s">
        <v>68</v>
      </c>
    </row>
    <row r="2" spans="1:15" x14ac:dyDescent="0.2">
      <c r="A2">
        <v>4305225</v>
      </c>
      <c r="B2">
        <v>1</v>
      </c>
      <c r="C2">
        <v>0</v>
      </c>
      <c r="D2">
        <v>1981</v>
      </c>
      <c r="E2">
        <v>102295</v>
      </c>
      <c r="F2" t="s">
        <v>58</v>
      </c>
      <c r="G2" t="s">
        <v>59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2</v>
      </c>
      <c r="O2">
        <v>2</v>
      </c>
    </row>
    <row r="3" spans="1:15" x14ac:dyDescent="0.2">
      <c r="A3">
        <v>4484539</v>
      </c>
      <c r="B3">
        <v>1</v>
      </c>
      <c r="C3">
        <v>0</v>
      </c>
      <c r="D3">
        <v>1984</v>
      </c>
      <c r="E3">
        <v>597175</v>
      </c>
      <c r="F3" t="s">
        <v>60</v>
      </c>
      <c r="G3" t="s">
        <v>61</v>
      </c>
      <c r="H3">
        <v>1</v>
      </c>
      <c r="I3">
        <v>0</v>
      </c>
      <c r="J3">
        <v>3</v>
      </c>
      <c r="K3">
        <v>3</v>
      </c>
      <c r="L3">
        <v>4</v>
      </c>
      <c r="M3">
        <v>5</v>
      </c>
      <c r="N3">
        <v>5</v>
      </c>
      <c r="O3">
        <v>5</v>
      </c>
    </row>
    <row r="4" spans="1:15" x14ac:dyDescent="0.2">
      <c r="A4">
        <v>4529084</v>
      </c>
      <c r="B4">
        <v>1</v>
      </c>
      <c r="C4">
        <v>0</v>
      </c>
      <c r="D4">
        <v>1985</v>
      </c>
      <c r="E4">
        <v>257730</v>
      </c>
      <c r="F4" t="s">
        <v>58</v>
      </c>
      <c r="G4" t="s">
        <v>62</v>
      </c>
      <c r="H4">
        <v>0</v>
      </c>
      <c r="I4">
        <v>0</v>
      </c>
      <c r="J4">
        <v>1</v>
      </c>
      <c r="K4">
        <v>1</v>
      </c>
      <c r="L4">
        <v>1</v>
      </c>
      <c r="M4">
        <v>2</v>
      </c>
      <c r="N4">
        <v>2</v>
      </c>
      <c r="O4">
        <v>2</v>
      </c>
    </row>
    <row r="5" spans="1:15" x14ac:dyDescent="0.2">
      <c r="A5">
        <v>4621642</v>
      </c>
      <c r="B5">
        <v>1</v>
      </c>
      <c r="C5">
        <v>0</v>
      </c>
      <c r="D5">
        <v>1986</v>
      </c>
      <c r="E5">
        <v>408030</v>
      </c>
      <c r="F5" t="s">
        <v>63</v>
      </c>
      <c r="G5" t="s">
        <v>59</v>
      </c>
      <c r="H5">
        <v>0</v>
      </c>
      <c r="I5">
        <v>0</v>
      </c>
      <c r="J5">
        <v>2</v>
      </c>
      <c r="K5">
        <v>2</v>
      </c>
      <c r="L5">
        <v>3</v>
      </c>
      <c r="M5">
        <v>3</v>
      </c>
      <c r="N5">
        <v>4</v>
      </c>
      <c r="O5">
        <v>6</v>
      </c>
    </row>
    <row r="6" spans="1:15" x14ac:dyDescent="0.2">
      <c r="A6">
        <v>4714811</v>
      </c>
      <c r="B6">
        <v>1</v>
      </c>
      <c r="C6">
        <v>0</v>
      </c>
      <c r="D6">
        <v>1987</v>
      </c>
      <c r="E6">
        <v>297805</v>
      </c>
      <c r="F6" t="s">
        <v>58</v>
      </c>
      <c r="G6" t="s">
        <v>61</v>
      </c>
      <c r="H6">
        <v>1</v>
      </c>
      <c r="I6">
        <v>0</v>
      </c>
      <c r="J6">
        <v>4</v>
      </c>
      <c r="K6">
        <v>4</v>
      </c>
      <c r="L6">
        <v>8</v>
      </c>
      <c r="M6">
        <v>9</v>
      </c>
      <c r="N6">
        <v>11</v>
      </c>
      <c r="O6">
        <v>16</v>
      </c>
    </row>
    <row r="7" spans="1:15" x14ac:dyDescent="0.2">
      <c r="A7">
        <v>4794323</v>
      </c>
      <c r="B7">
        <v>3</v>
      </c>
      <c r="C7">
        <v>0</v>
      </c>
      <c r="D7">
        <v>1988</v>
      </c>
      <c r="E7">
        <v>589720</v>
      </c>
      <c r="F7" t="s">
        <v>63</v>
      </c>
      <c r="G7" t="s">
        <v>59</v>
      </c>
      <c r="H7">
        <v>0</v>
      </c>
      <c r="I7">
        <v>0</v>
      </c>
      <c r="J7">
        <v>6</v>
      </c>
      <c r="K7">
        <v>6</v>
      </c>
      <c r="L7">
        <v>8</v>
      </c>
      <c r="M7">
        <v>9</v>
      </c>
      <c r="N7">
        <v>18</v>
      </c>
      <c r="O7">
        <v>36</v>
      </c>
    </row>
    <row r="8" spans="1:15" x14ac:dyDescent="0.2">
      <c r="A8">
        <v>4890084</v>
      </c>
      <c r="B8">
        <v>1</v>
      </c>
      <c r="C8">
        <v>0</v>
      </c>
      <c r="D8">
        <v>1989</v>
      </c>
      <c r="E8">
        <v>275410</v>
      </c>
      <c r="F8" t="s">
        <v>63</v>
      </c>
      <c r="G8" t="s">
        <v>59</v>
      </c>
      <c r="H8">
        <v>0</v>
      </c>
      <c r="I8">
        <v>0</v>
      </c>
      <c r="J8">
        <v>7</v>
      </c>
      <c r="K8">
        <v>7</v>
      </c>
      <c r="L8">
        <v>10</v>
      </c>
      <c r="M8">
        <v>12</v>
      </c>
      <c r="N8">
        <v>19</v>
      </c>
      <c r="O8">
        <v>36</v>
      </c>
    </row>
    <row r="9" spans="1:15" x14ac:dyDescent="0.2">
      <c r="A9">
        <v>4980840</v>
      </c>
      <c r="B9">
        <v>3</v>
      </c>
      <c r="C9">
        <v>0</v>
      </c>
      <c r="D9">
        <v>1990</v>
      </c>
      <c r="E9">
        <v>58060</v>
      </c>
      <c r="F9" t="s">
        <v>63</v>
      </c>
      <c r="G9" t="s">
        <v>59</v>
      </c>
      <c r="H9">
        <v>0</v>
      </c>
      <c r="I9">
        <v>0</v>
      </c>
      <c r="J9">
        <v>6</v>
      </c>
      <c r="K9">
        <v>7</v>
      </c>
      <c r="L9">
        <v>10</v>
      </c>
      <c r="M9">
        <v>12</v>
      </c>
      <c r="N9">
        <v>17</v>
      </c>
      <c r="O9">
        <v>30</v>
      </c>
    </row>
    <row r="10" spans="1:15" x14ac:dyDescent="0.2">
      <c r="A10">
        <v>5077213</v>
      </c>
      <c r="B10">
        <v>2</v>
      </c>
      <c r="C10">
        <v>0</v>
      </c>
      <c r="D10">
        <v>1991</v>
      </c>
      <c r="E10">
        <v>508015</v>
      </c>
      <c r="F10" t="s">
        <v>63</v>
      </c>
      <c r="G10" t="s">
        <v>59</v>
      </c>
      <c r="H10">
        <v>0</v>
      </c>
      <c r="I10">
        <v>0</v>
      </c>
      <c r="J10">
        <v>6</v>
      </c>
      <c r="K10">
        <v>7</v>
      </c>
      <c r="L10">
        <v>13</v>
      </c>
      <c r="M10">
        <v>15</v>
      </c>
      <c r="N10">
        <v>22</v>
      </c>
      <c r="O10">
        <v>35</v>
      </c>
    </row>
    <row r="11" spans="1:15" x14ac:dyDescent="0.2">
      <c r="A11">
        <v>5175292</v>
      </c>
      <c r="B11">
        <v>1</v>
      </c>
      <c r="C11">
        <v>0</v>
      </c>
      <c r="D11">
        <v>1992</v>
      </c>
      <c r="E11">
        <v>599740</v>
      </c>
      <c r="F11" t="s">
        <v>63</v>
      </c>
      <c r="G11" t="s">
        <v>61</v>
      </c>
      <c r="H11">
        <v>1</v>
      </c>
      <c r="I11">
        <v>0</v>
      </c>
      <c r="J11">
        <v>9</v>
      </c>
      <c r="K11">
        <v>9</v>
      </c>
      <c r="L11">
        <v>15</v>
      </c>
      <c r="M11">
        <v>18</v>
      </c>
      <c r="N11">
        <v>19</v>
      </c>
      <c r="O11">
        <v>30</v>
      </c>
    </row>
    <row r="12" spans="1:15" x14ac:dyDescent="0.2">
      <c r="A12">
        <v>5272369</v>
      </c>
      <c r="B12">
        <v>1</v>
      </c>
      <c r="C12">
        <v>0</v>
      </c>
      <c r="D12">
        <v>1993</v>
      </c>
      <c r="E12">
        <v>749624</v>
      </c>
      <c r="F12" t="s">
        <v>63</v>
      </c>
      <c r="G12" t="s">
        <v>64</v>
      </c>
      <c r="H12">
        <v>1</v>
      </c>
      <c r="I12">
        <v>0</v>
      </c>
      <c r="J12">
        <v>9</v>
      </c>
      <c r="K12">
        <v>10</v>
      </c>
      <c r="L12">
        <v>19</v>
      </c>
      <c r="M12">
        <v>22</v>
      </c>
      <c r="N12">
        <v>33</v>
      </c>
      <c r="O12">
        <v>45</v>
      </c>
    </row>
    <row r="13" spans="1:15" x14ac:dyDescent="0.2">
      <c r="A13">
        <v>5375657</v>
      </c>
      <c r="B13">
        <v>6</v>
      </c>
      <c r="C13">
        <v>0</v>
      </c>
      <c r="D13">
        <v>1994</v>
      </c>
      <c r="E13">
        <v>707496</v>
      </c>
      <c r="F13" t="s">
        <v>63</v>
      </c>
      <c r="G13" t="s">
        <v>59</v>
      </c>
      <c r="H13">
        <v>0</v>
      </c>
      <c r="I13">
        <v>0</v>
      </c>
      <c r="J13">
        <v>7</v>
      </c>
      <c r="K13">
        <v>7</v>
      </c>
      <c r="L13">
        <v>13</v>
      </c>
      <c r="M13">
        <v>19</v>
      </c>
      <c r="N13">
        <v>30</v>
      </c>
      <c r="O13">
        <v>40</v>
      </c>
    </row>
    <row r="14" spans="1:15" x14ac:dyDescent="0.2">
      <c r="A14">
        <v>5475098</v>
      </c>
      <c r="B14">
        <v>1</v>
      </c>
      <c r="C14">
        <v>0</v>
      </c>
      <c r="D14">
        <v>1995</v>
      </c>
      <c r="E14">
        <v>678759</v>
      </c>
      <c r="F14" t="s">
        <v>60</v>
      </c>
      <c r="G14" t="s">
        <v>61</v>
      </c>
      <c r="H14">
        <v>1</v>
      </c>
      <c r="I14">
        <v>0</v>
      </c>
      <c r="J14">
        <v>11</v>
      </c>
      <c r="K14">
        <v>11</v>
      </c>
      <c r="L14">
        <v>23</v>
      </c>
      <c r="M14">
        <v>30</v>
      </c>
      <c r="N14">
        <v>38</v>
      </c>
      <c r="O14">
        <v>45</v>
      </c>
    </row>
    <row r="15" spans="1:15" x14ac:dyDescent="0.2">
      <c r="A15">
        <v>5589095</v>
      </c>
      <c r="B15">
        <v>1</v>
      </c>
      <c r="C15">
        <v>0</v>
      </c>
      <c r="D15">
        <v>1996</v>
      </c>
      <c r="E15">
        <v>260265</v>
      </c>
      <c r="F15" t="s">
        <v>58</v>
      </c>
      <c r="G15" t="s">
        <v>61</v>
      </c>
      <c r="H15">
        <v>1</v>
      </c>
      <c r="I15">
        <v>0</v>
      </c>
      <c r="J15">
        <v>15</v>
      </c>
      <c r="K15">
        <v>16</v>
      </c>
      <c r="L15">
        <v>29</v>
      </c>
      <c r="M15">
        <v>39</v>
      </c>
      <c r="N15">
        <v>44</v>
      </c>
      <c r="O15">
        <v>52</v>
      </c>
    </row>
    <row r="16" spans="1:15" x14ac:dyDescent="0.2">
      <c r="A16">
        <v>5703130</v>
      </c>
      <c r="B16">
        <v>2</v>
      </c>
      <c r="C16">
        <v>0</v>
      </c>
      <c r="D16">
        <v>1997</v>
      </c>
      <c r="E16">
        <v>736481</v>
      </c>
      <c r="F16" t="s">
        <v>63</v>
      </c>
      <c r="G16" t="s">
        <v>59</v>
      </c>
      <c r="H16">
        <v>0</v>
      </c>
      <c r="I16">
        <v>0</v>
      </c>
      <c r="J16">
        <v>14</v>
      </c>
      <c r="K16">
        <v>14</v>
      </c>
      <c r="L16">
        <v>36</v>
      </c>
      <c r="M16">
        <v>47</v>
      </c>
      <c r="N16">
        <v>57</v>
      </c>
      <c r="O16">
        <v>66</v>
      </c>
    </row>
    <row r="17" spans="1:15" x14ac:dyDescent="0.2">
      <c r="A17">
        <v>5853810</v>
      </c>
      <c r="B17">
        <v>2</v>
      </c>
      <c r="C17">
        <v>0</v>
      </c>
      <c r="D17">
        <v>1998</v>
      </c>
      <c r="E17">
        <v>803999</v>
      </c>
      <c r="F17" t="s">
        <v>58</v>
      </c>
      <c r="G17" t="s">
        <v>59</v>
      </c>
      <c r="H17">
        <v>0</v>
      </c>
      <c r="I17">
        <v>0</v>
      </c>
      <c r="J17">
        <v>14</v>
      </c>
      <c r="K17">
        <v>14</v>
      </c>
      <c r="L17">
        <v>30</v>
      </c>
      <c r="M17">
        <v>44</v>
      </c>
      <c r="N17">
        <v>56</v>
      </c>
      <c r="O17">
        <v>69</v>
      </c>
    </row>
    <row r="18" spans="1:15" x14ac:dyDescent="0.2">
      <c r="A18">
        <v>6007822</v>
      </c>
      <c r="B18">
        <v>1</v>
      </c>
      <c r="C18">
        <v>0</v>
      </c>
      <c r="D18">
        <v>1999</v>
      </c>
      <c r="E18">
        <v>763142</v>
      </c>
      <c r="F18" t="s">
        <v>63</v>
      </c>
      <c r="G18" t="s">
        <v>59</v>
      </c>
      <c r="H18">
        <v>0</v>
      </c>
      <c r="I18">
        <v>0</v>
      </c>
      <c r="J18">
        <v>20</v>
      </c>
      <c r="K18">
        <v>20</v>
      </c>
      <c r="L18">
        <v>53</v>
      </c>
      <c r="M18">
        <v>70</v>
      </c>
      <c r="N18">
        <v>86</v>
      </c>
      <c r="O18">
        <v>97</v>
      </c>
    </row>
    <row r="19" spans="1:15" x14ac:dyDescent="0.2">
      <c r="A19">
        <v>6167033</v>
      </c>
      <c r="B19">
        <v>3</v>
      </c>
      <c r="C19">
        <v>0</v>
      </c>
      <c r="D19">
        <v>2000</v>
      </c>
      <c r="E19">
        <v>712131</v>
      </c>
      <c r="F19" t="s">
        <v>58</v>
      </c>
      <c r="G19" t="s">
        <v>65</v>
      </c>
      <c r="H19">
        <v>1</v>
      </c>
      <c r="I19">
        <v>0</v>
      </c>
      <c r="J19">
        <v>10</v>
      </c>
      <c r="K19">
        <v>10</v>
      </c>
      <c r="L19">
        <v>52</v>
      </c>
      <c r="M19">
        <v>78</v>
      </c>
      <c r="N19">
        <v>100</v>
      </c>
      <c r="O19">
        <v>114</v>
      </c>
    </row>
    <row r="20" spans="1:15" x14ac:dyDescent="0.2">
      <c r="A20">
        <v>6333027</v>
      </c>
      <c r="B20">
        <v>2</v>
      </c>
      <c r="C20">
        <v>0</v>
      </c>
      <c r="D20">
        <v>2001</v>
      </c>
      <c r="E20">
        <v>296145</v>
      </c>
      <c r="F20" t="s">
        <v>58</v>
      </c>
      <c r="G20" t="s">
        <v>61</v>
      </c>
      <c r="H20">
        <v>1</v>
      </c>
      <c r="I20">
        <v>0</v>
      </c>
      <c r="J20">
        <v>18</v>
      </c>
      <c r="K20">
        <v>19</v>
      </c>
      <c r="L20">
        <v>92</v>
      </c>
      <c r="M20">
        <v>162</v>
      </c>
      <c r="N20">
        <v>189</v>
      </c>
      <c r="O20">
        <v>204</v>
      </c>
    </row>
    <row r="21" spans="1:15" x14ac:dyDescent="0.2">
      <c r="A21">
        <v>6502097</v>
      </c>
      <c r="B21">
        <v>1</v>
      </c>
      <c r="C21">
        <v>0</v>
      </c>
      <c r="D21">
        <v>2002</v>
      </c>
      <c r="E21">
        <v>373780</v>
      </c>
      <c r="F21" t="s">
        <v>58</v>
      </c>
      <c r="G21" t="s">
        <v>61</v>
      </c>
      <c r="H21">
        <v>1</v>
      </c>
      <c r="I21">
        <v>0</v>
      </c>
      <c r="J21">
        <v>10</v>
      </c>
      <c r="K21">
        <v>15</v>
      </c>
      <c r="L21">
        <v>124</v>
      </c>
      <c r="M21">
        <v>245</v>
      </c>
      <c r="N21">
        <v>306</v>
      </c>
      <c r="O21">
        <v>317</v>
      </c>
    </row>
    <row r="22" spans="1:15" x14ac:dyDescent="0.2">
      <c r="A22">
        <v>6671391</v>
      </c>
      <c r="B22">
        <v>2</v>
      </c>
      <c r="C22">
        <v>0</v>
      </c>
      <c r="D22">
        <v>2003</v>
      </c>
      <c r="E22">
        <v>373780</v>
      </c>
      <c r="F22" t="s">
        <v>58</v>
      </c>
      <c r="G22" t="s">
        <v>61</v>
      </c>
      <c r="H22">
        <v>0</v>
      </c>
      <c r="I22">
        <v>0</v>
      </c>
      <c r="J22">
        <v>19</v>
      </c>
      <c r="K22">
        <v>23</v>
      </c>
      <c r="L22">
        <v>133</v>
      </c>
      <c r="M22">
        <v>244</v>
      </c>
      <c r="N22">
        <v>296</v>
      </c>
      <c r="O22">
        <v>323</v>
      </c>
    </row>
    <row r="23" spans="1:15" x14ac:dyDescent="0.2">
      <c r="A23">
        <v>6835368</v>
      </c>
      <c r="B23">
        <v>10</v>
      </c>
      <c r="C23">
        <v>0</v>
      </c>
      <c r="D23">
        <v>2004</v>
      </c>
      <c r="E23">
        <v>705451</v>
      </c>
      <c r="F23" t="s">
        <v>63</v>
      </c>
      <c r="G23" t="s">
        <v>59</v>
      </c>
      <c r="H23">
        <v>0</v>
      </c>
      <c r="I23">
        <v>0</v>
      </c>
      <c r="J23">
        <v>23</v>
      </c>
      <c r="K23">
        <v>28</v>
      </c>
      <c r="L23">
        <v>180</v>
      </c>
      <c r="M23">
        <v>335</v>
      </c>
      <c r="N23">
        <v>411</v>
      </c>
      <c r="O23">
        <v>439</v>
      </c>
    </row>
    <row r="24" spans="1:15" x14ac:dyDescent="0.2">
      <c r="A24">
        <v>6980954</v>
      </c>
      <c r="B24">
        <v>2</v>
      </c>
      <c r="C24">
        <v>0</v>
      </c>
      <c r="D24">
        <v>2005</v>
      </c>
      <c r="E24">
        <v>278220</v>
      </c>
      <c r="F24" t="s">
        <v>58</v>
      </c>
      <c r="G24" t="s">
        <v>61</v>
      </c>
      <c r="H24">
        <v>1</v>
      </c>
      <c r="I24">
        <v>0</v>
      </c>
      <c r="J24">
        <v>23</v>
      </c>
      <c r="K24">
        <v>28</v>
      </c>
      <c r="L24">
        <v>207</v>
      </c>
      <c r="M24">
        <v>348</v>
      </c>
      <c r="N24">
        <v>443</v>
      </c>
      <c r="O24">
        <v>472</v>
      </c>
    </row>
    <row r="25" spans="1:15" x14ac:dyDescent="0.2">
      <c r="A25">
        <v>7154952</v>
      </c>
      <c r="B25">
        <v>1</v>
      </c>
      <c r="C25">
        <v>0</v>
      </c>
      <c r="D25">
        <v>2006</v>
      </c>
      <c r="E25">
        <v>373780</v>
      </c>
      <c r="F25" t="s">
        <v>58</v>
      </c>
      <c r="G25" t="s">
        <v>61</v>
      </c>
      <c r="H25">
        <v>1</v>
      </c>
      <c r="I25">
        <v>0</v>
      </c>
      <c r="J25">
        <v>33</v>
      </c>
      <c r="K25">
        <v>43</v>
      </c>
      <c r="L25">
        <v>433</v>
      </c>
      <c r="M25">
        <v>682</v>
      </c>
      <c r="N25">
        <v>798</v>
      </c>
      <c r="O25">
        <v>854</v>
      </c>
    </row>
    <row r="26" spans="1:15" x14ac:dyDescent="0.2">
      <c r="A26">
        <v>7313814</v>
      </c>
      <c r="B26">
        <v>1</v>
      </c>
      <c r="C26">
        <v>0</v>
      </c>
      <c r="D26">
        <v>2007</v>
      </c>
      <c r="E26">
        <v>373780</v>
      </c>
      <c r="F26" t="s">
        <v>58</v>
      </c>
      <c r="G26" t="s">
        <v>61</v>
      </c>
      <c r="H26">
        <v>1</v>
      </c>
      <c r="I26">
        <v>0</v>
      </c>
      <c r="J26">
        <v>31</v>
      </c>
      <c r="K26">
        <v>37</v>
      </c>
      <c r="L26">
        <v>468</v>
      </c>
      <c r="M26">
        <v>756</v>
      </c>
      <c r="N26">
        <v>897</v>
      </c>
      <c r="O26">
        <v>962</v>
      </c>
    </row>
    <row r="27" spans="1:15" x14ac:dyDescent="0.2">
      <c r="A27">
        <v>7472375</v>
      </c>
      <c r="B27">
        <v>2</v>
      </c>
      <c r="C27">
        <v>0</v>
      </c>
      <c r="D27">
        <v>2008</v>
      </c>
      <c r="E27">
        <v>278220</v>
      </c>
      <c r="F27" t="s">
        <v>58</v>
      </c>
      <c r="G27" t="s">
        <v>61</v>
      </c>
      <c r="H27">
        <v>1</v>
      </c>
      <c r="I27">
        <v>0</v>
      </c>
      <c r="J27">
        <v>37</v>
      </c>
      <c r="K27">
        <v>42</v>
      </c>
      <c r="L27">
        <v>648</v>
      </c>
      <c r="M27">
        <v>1150</v>
      </c>
      <c r="N27">
        <v>1406</v>
      </c>
      <c r="O27">
        <v>1472</v>
      </c>
    </row>
    <row r="28" spans="1:15" x14ac:dyDescent="0.2">
      <c r="A28">
        <v>7640502</v>
      </c>
      <c r="B28">
        <v>3</v>
      </c>
      <c r="C28">
        <v>0</v>
      </c>
      <c r="D28">
        <v>2009</v>
      </c>
      <c r="E28">
        <v>373780</v>
      </c>
      <c r="F28" t="s">
        <v>58</v>
      </c>
      <c r="G28" t="s">
        <v>61</v>
      </c>
      <c r="H28">
        <v>1</v>
      </c>
      <c r="I28">
        <v>0</v>
      </c>
      <c r="J28">
        <v>51</v>
      </c>
      <c r="K28">
        <v>60</v>
      </c>
      <c r="L28">
        <v>850</v>
      </c>
      <c r="M28">
        <v>1544</v>
      </c>
      <c r="N28">
        <v>1889</v>
      </c>
      <c r="O28">
        <v>1988</v>
      </c>
    </row>
    <row r="29" spans="1:15" x14ac:dyDescent="0.2">
      <c r="A29">
        <v>7861149</v>
      </c>
      <c r="B29">
        <v>6</v>
      </c>
      <c r="C29">
        <v>0</v>
      </c>
      <c r="D29">
        <v>2010</v>
      </c>
      <c r="E29">
        <v>373780</v>
      </c>
      <c r="F29" t="s">
        <v>58</v>
      </c>
      <c r="G29" t="s">
        <v>61</v>
      </c>
      <c r="H29">
        <v>0</v>
      </c>
      <c r="I29">
        <v>0</v>
      </c>
      <c r="J29">
        <v>65</v>
      </c>
      <c r="K29">
        <v>93</v>
      </c>
      <c r="L29">
        <v>1268</v>
      </c>
      <c r="M29">
        <v>2255</v>
      </c>
      <c r="N29">
        <v>3000</v>
      </c>
      <c r="O29">
        <v>3176</v>
      </c>
    </row>
    <row r="30" spans="1:15" x14ac:dyDescent="0.2">
      <c r="A30">
        <v>8087080</v>
      </c>
      <c r="B30">
        <v>3</v>
      </c>
      <c r="C30">
        <v>0</v>
      </c>
      <c r="D30">
        <v>2011</v>
      </c>
      <c r="E30">
        <v>758911</v>
      </c>
      <c r="F30" t="s">
        <v>58</v>
      </c>
      <c r="G30" t="s">
        <v>66</v>
      </c>
      <c r="H30">
        <v>0</v>
      </c>
      <c r="I30">
        <v>0</v>
      </c>
      <c r="J30">
        <v>69</v>
      </c>
      <c r="K30">
        <v>108</v>
      </c>
      <c r="L30">
        <v>1313</v>
      </c>
      <c r="M30">
        <v>2501</v>
      </c>
      <c r="N30">
        <v>3534</v>
      </c>
      <c r="O30">
        <v>3725</v>
      </c>
    </row>
    <row r="31" spans="1:15" x14ac:dyDescent="0.2">
      <c r="A31">
        <v>8341757</v>
      </c>
      <c r="B31">
        <v>1</v>
      </c>
      <c r="C31">
        <v>0</v>
      </c>
      <c r="D31">
        <v>2012</v>
      </c>
      <c r="E31">
        <v>717065</v>
      </c>
      <c r="F31" t="s">
        <v>58</v>
      </c>
      <c r="G31" t="s">
        <v>65</v>
      </c>
      <c r="H31">
        <v>0</v>
      </c>
      <c r="I31">
        <v>0</v>
      </c>
      <c r="J31">
        <v>96</v>
      </c>
      <c r="K31">
        <v>179</v>
      </c>
      <c r="L31">
        <v>1791</v>
      </c>
      <c r="M31">
        <v>3474</v>
      </c>
      <c r="N31">
        <v>5097</v>
      </c>
      <c r="O31">
        <v>5391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14458-3D89-4B86-9F60-6B9F0B09AF5C}">
  <dimension ref="A1"/>
  <sheetViews>
    <sheetView topLeftCell="A2" workbookViewId="0">
      <selection activeCell="F19" sqref="F1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7528-D20B-418B-98A9-5D21004EFB0B}">
  <dimension ref="A1:M12"/>
  <sheetViews>
    <sheetView workbookViewId="0">
      <selection activeCell="H15" sqref="H15"/>
    </sheetView>
  </sheetViews>
  <sheetFormatPr baseColWidth="10" defaultColWidth="8.83203125" defaultRowHeight="15" x14ac:dyDescent="0.2"/>
  <cols>
    <col min="4" max="4" width="9.33203125" bestFit="1" customWidth="1"/>
    <col min="8" max="8" width="21.1640625" bestFit="1" customWidth="1"/>
    <col min="9" max="9" width="13.83203125" bestFit="1" customWidth="1"/>
    <col min="10" max="10" width="21.1640625" bestFit="1" customWidth="1"/>
    <col min="11" max="11" width="19.5" bestFit="1" customWidth="1"/>
    <col min="12" max="12" width="11.6640625" bestFit="1" customWidth="1"/>
    <col min="13" max="13" width="19.5" bestFit="1" customWidth="1"/>
  </cols>
  <sheetData>
    <row r="1" spans="1:13" x14ac:dyDescent="0.2">
      <c r="B1" t="s">
        <v>73</v>
      </c>
      <c r="C1" t="s">
        <v>74</v>
      </c>
      <c r="D1" t="s">
        <v>75</v>
      </c>
      <c r="E1" t="s">
        <v>74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 x14ac:dyDescent="0.2">
      <c r="A2" t="s">
        <v>82</v>
      </c>
      <c r="B2">
        <v>-5.3999999999999999E-2</v>
      </c>
      <c r="C2">
        <v>2.4E-2</v>
      </c>
      <c r="D2">
        <v>-4.2299999999999997E-2</v>
      </c>
      <c r="E2">
        <v>2.7699999999999999E-2</v>
      </c>
      <c r="G2">
        <v>0</v>
      </c>
      <c r="H2">
        <f>I2-1.96*C12</f>
        <v>0.49064400000000002</v>
      </c>
      <c r="I2">
        <f>B12</f>
        <v>0.53200000000000003</v>
      </c>
      <c r="J2">
        <f>I2+1.96*C12</f>
        <v>0.57335599999999998</v>
      </c>
      <c r="K2">
        <f>L2-1.96*E12</f>
        <v>0.39995999999999998</v>
      </c>
      <c r="L2">
        <f>D12</f>
        <v>0.44700000000000001</v>
      </c>
      <c r="M2">
        <f>L2+1.96*E12</f>
        <v>0.49404000000000003</v>
      </c>
    </row>
    <row r="3" spans="1:13" x14ac:dyDescent="0.2">
      <c r="A3" t="s">
        <v>83</v>
      </c>
      <c r="B3">
        <v>-7.3200000000000001E-2</v>
      </c>
      <c r="C3">
        <v>1.9E-2</v>
      </c>
      <c r="D3">
        <v>-8.5300000000000001E-2</v>
      </c>
      <c r="E3">
        <v>2.3199999999999998E-2</v>
      </c>
      <c r="G3">
        <v>1</v>
      </c>
      <c r="H3">
        <f>I3-1.96*C2</f>
        <v>0.43096000000000001</v>
      </c>
      <c r="I3">
        <f>I$2+B2</f>
        <v>0.47800000000000004</v>
      </c>
      <c r="J3">
        <f>I3+1.96*C2</f>
        <v>0.52504000000000006</v>
      </c>
      <c r="K3">
        <f>L3-1.96*E2</f>
        <v>0.350408</v>
      </c>
      <c r="L3">
        <f>L$2+D2</f>
        <v>0.4047</v>
      </c>
      <c r="M3">
        <f>L3+1.96*E2</f>
        <v>0.45899200000000001</v>
      </c>
    </row>
    <row r="4" spans="1:13" x14ac:dyDescent="0.2">
      <c r="A4" t="s">
        <v>84</v>
      </c>
      <c r="B4">
        <v>-8.3299999999999999E-2</v>
      </c>
      <c r="C4">
        <v>2.2499999999999999E-2</v>
      </c>
      <c r="D4">
        <v>-7.2800000000000004E-2</v>
      </c>
      <c r="E4">
        <v>2.47E-2</v>
      </c>
      <c r="G4">
        <v>2</v>
      </c>
      <c r="H4">
        <f t="shared" ref="H4:H12" si="0">I4-1.96*C3</f>
        <v>0.42156000000000005</v>
      </c>
      <c r="I4">
        <f t="shared" ref="I4:I12" si="1">I$2+B3</f>
        <v>0.45880000000000004</v>
      </c>
      <c r="J4">
        <f t="shared" ref="J4:J12" si="2">I4+1.96*C3</f>
        <v>0.49604000000000004</v>
      </c>
      <c r="K4">
        <f t="shared" ref="K4:K12" si="3">L4-1.96*E3</f>
        <v>0.31622800000000001</v>
      </c>
      <c r="L4">
        <f t="shared" ref="L4:L12" si="4">L$2+D3</f>
        <v>0.36170000000000002</v>
      </c>
      <c r="M4">
        <f t="shared" ref="M4:M12" si="5">L4+1.96*E3</f>
        <v>0.40717200000000003</v>
      </c>
    </row>
    <row r="5" spans="1:13" x14ac:dyDescent="0.2">
      <c r="A5" t="s">
        <v>85</v>
      </c>
      <c r="B5">
        <v>-7.6899999999999996E-2</v>
      </c>
      <c r="C5">
        <v>1.8499999999999999E-2</v>
      </c>
      <c r="D5">
        <v>-7.2999999999999995E-2</v>
      </c>
      <c r="E5">
        <v>2.7699999999999999E-2</v>
      </c>
      <c r="G5">
        <v>3</v>
      </c>
      <c r="H5">
        <f t="shared" si="0"/>
        <v>0.40460000000000007</v>
      </c>
      <c r="I5">
        <f t="shared" si="1"/>
        <v>0.44870000000000004</v>
      </c>
      <c r="J5">
        <f t="shared" si="2"/>
        <v>0.49280000000000002</v>
      </c>
      <c r="K5">
        <f t="shared" si="3"/>
        <v>0.32578799999999997</v>
      </c>
      <c r="L5">
        <f t="shared" si="4"/>
        <v>0.37419999999999998</v>
      </c>
      <c r="M5">
        <f t="shared" si="5"/>
        <v>0.42261199999999999</v>
      </c>
    </row>
    <row r="6" spans="1:13" x14ac:dyDescent="0.2">
      <c r="A6" t="s">
        <v>86</v>
      </c>
      <c r="B6">
        <v>-8.9599999999999999E-2</v>
      </c>
      <c r="C6">
        <v>2.0500000000000001E-2</v>
      </c>
      <c r="D6">
        <v>-9.2600000000000002E-2</v>
      </c>
      <c r="E6">
        <v>3.2500000000000001E-2</v>
      </c>
      <c r="G6">
        <v>4</v>
      </c>
      <c r="H6">
        <f t="shared" si="0"/>
        <v>0.41884000000000005</v>
      </c>
      <c r="I6">
        <f t="shared" si="1"/>
        <v>0.45510000000000006</v>
      </c>
      <c r="J6">
        <f t="shared" si="2"/>
        <v>0.49136000000000007</v>
      </c>
      <c r="K6">
        <f t="shared" si="3"/>
        <v>0.31970799999999999</v>
      </c>
      <c r="L6">
        <f t="shared" si="4"/>
        <v>0.374</v>
      </c>
      <c r="M6">
        <f t="shared" si="5"/>
        <v>0.42829200000000001</v>
      </c>
    </row>
    <row r="7" spans="1:13" x14ac:dyDescent="0.2">
      <c r="A7" t="s">
        <v>87</v>
      </c>
      <c r="B7">
        <v>-9.1999999999999998E-2</v>
      </c>
      <c r="C7">
        <v>2.46E-2</v>
      </c>
      <c r="D7">
        <v>-9.3200000000000005E-2</v>
      </c>
      <c r="E7">
        <v>4.5900000000000003E-2</v>
      </c>
      <c r="G7">
        <v>5</v>
      </c>
      <c r="H7">
        <f t="shared" si="0"/>
        <v>0.40222000000000002</v>
      </c>
      <c r="I7">
        <f t="shared" si="1"/>
        <v>0.44240000000000002</v>
      </c>
      <c r="J7">
        <f t="shared" si="2"/>
        <v>0.48258000000000001</v>
      </c>
      <c r="K7">
        <f t="shared" si="3"/>
        <v>0.29069999999999996</v>
      </c>
      <c r="L7">
        <f t="shared" si="4"/>
        <v>0.35439999999999999</v>
      </c>
      <c r="M7">
        <f t="shared" si="5"/>
        <v>0.41810000000000003</v>
      </c>
    </row>
    <row r="8" spans="1:13" x14ac:dyDescent="0.2">
      <c r="A8" t="s">
        <v>88</v>
      </c>
      <c r="B8">
        <v>-0.123</v>
      </c>
      <c r="C8">
        <v>1.8700000000000001E-2</v>
      </c>
      <c r="D8">
        <v>-9.2200000000000004E-2</v>
      </c>
      <c r="E8">
        <v>3.5799999999999998E-2</v>
      </c>
      <c r="G8">
        <v>6</v>
      </c>
      <c r="H8">
        <f t="shared" si="0"/>
        <v>0.39178400000000008</v>
      </c>
      <c r="I8">
        <f t="shared" si="1"/>
        <v>0.44000000000000006</v>
      </c>
      <c r="J8">
        <f t="shared" si="2"/>
        <v>0.48821600000000004</v>
      </c>
      <c r="K8">
        <f t="shared" si="3"/>
        <v>0.26383600000000001</v>
      </c>
      <c r="L8">
        <f t="shared" si="4"/>
        <v>0.3538</v>
      </c>
      <c r="M8">
        <f t="shared" si="5"/>
        <v>0.44376399999999999</v>
      </c>
    </row>
    <row r="9" spans="1:13" x14ac:dyDescent="0.2">
      <c r="A9" t="s">
        <v>89</v>
      </c>
      <c r="B9">
        <v>-0.123</v>
      </c>
      <c r="C9">
        <v>2.5100000000000001E-2</v>
      </c>
      <c r="D9">
        <v>-7.7600000000000002E-2</v>
      </c>
      <c r="E9">
        <v>0.05</v>
      </c>
      <c r="G9">
        <v>7</v>
      </c>
      <c r="H9">
        <f t="shared" si="0"/>
        <v>0.37234800000000001</v>
      </c>
      <c r="I9">
        <f t="shared" si="1"/>
        <v>0.40900000000000003</v>
      </c>
      <c r="J9">
        <f t="shared" si="2"/>
        <v>0.44565200000000005</v>
      </c>
      <c r="K9">
        <f t="shared" si="3"/>
        <v>0.284632</v>
      </c>
      <c r="L9">
        <f t="shared" si="4"/>
        <v>0.3548</v>
      </c>
      <c r="M9">
        <f t="shared" si="5"/>
        <v>0.42496800000000001</v>
      </c>
    </row>
    <row r="10" spans="1:13" x14ac:dyDescent="0.2">
      <c r="A10" t="s">
        <v>90</v>
      </c>
      <c r="B10">
        <v>-0.122</v>
      </c>
      <c r="C10">
        <v>2.07E-2</v>
      </c>
      <c r="D10">
        <v>-2.7699999999999999E-2</v>
      </c>
      <c r="E10">
        <v>5.8599999999999999E-2</v>
      </c>
      <c r="G10">
        <v>8</v>
      </c>
      <c r="H10">
        <f t="shared" si="0"/>
        <v>0.35980400000000001</v>
      </c>
      <c r="I10">
        <f t="shared" si="1"/>
        <v>0.40900000000000003</v>
      </c>
      <c r="J10">
        <f t="shared" si="2"/>
        <v>0.45819600000000005</v>
      </c>
      <c r="K10">
        <f t="shared" si="3"/>
        <v>0.27139999999999997</v>
      </c>
      <c r="L10">
        <f t="shared" si="4"/>
        <v>0.36940000000000001</v>
      </c>
      <c r="M10">
        <f t="shared" si="5"/>
        <v>0.46740000000000004</v>
      </c>
    </row>
    <row r="11" spans="1:13" x14ac:dyDescent="0.2">
      <c r="A11" t="s">
        <v>91</v>
      </c>
      <c r="B11">
        <v>-0.123</v>
      </c>
      <c r="C11">
        <v>1.9099999999999999E-2</v>
      </c>
      <c r="D11">
        <v>-4.8099999999999997E-2</v>
      </c>
      <c r="E11">
        <v>5.6099999999999997E-2</v>
      </c>
      <c r="G11">
        <v>9</v>
      </c>
      <c r="H11">
        <f t="shared" si="0"/>
        <v>0.36942800000000003</v>
      </c>
      <c r="I11">
        <f t="shared" si="1"/>
        <v>0.41000000000000003</v>
      </c>
      <c r="J11">
        <f t="shared" si="2"/>
        <v>0.45057200000000003</v>
      </c>
      <c r="K11">
        <f t="shared" si="3"/>
        <v>0.30444399999999999</v>
      </c>
      <c r="L11">
        <f t="shared" si="4"/>
        <v>0.41930000000000001</v>
      </c>
      <c r="M11">
        <f t="shared" si="5"/>
        <v>0.53415599999999996</v>
      </c>
    </row>
    <row r="12" spans="1:13" x14ac:dyDescent="0.2">
      <c r="A12" t="s">
        <v>92</v>
      </c>
      <c r="B12">
        <v>0.53200000000000003</v>
      </c>
      <c r="C12">
        <v>2.1100000000000001E-2</v>
      </c>
      <c r="D12">
        <v>0.44700000000000001</v>
      </c>
      <c r="E12">
        <v>2.4E-2</v>
      </c>
      <c r="G12">
        <v>10</v>
      </c>
      <c r="H12">
        <f t="shared" si="0"/>
        <v>0.37156400000000001</v>
      </c>
      <c r="I12">
        <f t="shared" si="1"/>
        <v>0.40900000000000003</v>
      </c>
      <c r="J12">
        <f t="shared" si="2"/>
        <v>0.44643600000000006</v>
      </c>
      <c r="K12">
        <f t="shared" si="3"/>
        <v>0.28894400000000003</v>
      </c>
      <c r="L12">
        <f t="shared" si="4"/>
        <v>0.39890000000000003</v>
      </c>
      <c r="M12">
        <f t="shared" si="5"/>
        <v>0.50885599999999998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E6E7-492B-49DC-9651-451E349993E2}">
  <dimension ref="C4:K13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44.1640625" customWidth="1"/>
  </cols>
  <sheetData>
    <row r="4" spans="3:11" x14ac:dyDescent="0.2">
      <c r="C4" s="9"/>
      <c r="D4" s="9"/>
      <c r="E4" s="9"/>
      <c r="F4" s="9"/>
      <c r="G4" s="9"/>
      <c r="H4" s="9"/>
      <c r="I4" s="9"/>
      <c r="J4" s="9"/>
      <c r="K4" s="9"/>
    </row>
    <row r="5" spans="3:11" x14ac:dyDescent="0.2">
      <c r="C5" s="9"/>
      <c r="D5" s="9"/>
      <c r="E5" s="9"/>
      <c r="F5" s="9"/>
      <c r="G5" s="9"/>
      <c r="H5" s="9"/>
      <c r="I5" s="9"/>
      <c r="J5" s="9"/>
      <c r="K5" s="9"/>
    </row>
    <row r="6" spans="3:11" x14ac:dyDescent="0.2">
      <c r="C6" s="9"/>
      <c r="D6" s="9"/>
      <c r="E6" s="9"/>
      <c r="F6" s="9"/>
      <c r="G6" s="9"/>
      <c r="H6" s="9"/>
      <c r="I6" s="9"/>
      <c r="J6" s="9"/>
      <c r="K6" s="9"/>
    </row>
    <row r="7" spans="3:11" x14ac:dyDescent="0.2">
      <c r="C7" s="9"/>
      <c r="D7" s="9"/>
      <c r="E7" s="9"/>
      <c r="F7" s="9"/>
      <c r="G7" s="9"/>
      <c r="H7" s="9"/>
      <c r="I7" s="9"/>
      <c r="J7" s="9"/>
      <c r="K7" s="9"/>
    </row>
    <row r="8" spans="3:11" x14ac:dyDescent="0.2">
      <c r="C8" s="9"/>
      <c r="D8" s="9"/>
      <c r="E8" s="9"/>
      <c r="F8" s="9"/>
      <c r="G8" s="9"/>
      <c r="H8" s="9"/>
      <c r="I8" s="9"/>
      <c r="J8" s="9"/>
      <c r="K8" s="9"/>
    </row>
    <row r="9" spans="3:11" x14ac:dyDescent="0.2">
      <c r="C9" s="9"/>
      <c r="D9" s="9"/>
      <c r="E9" s="9"/>
      <c r="F9" s="9"/>
      <c r="G9" s="9"/>
      <c r="H9" s="9"/>
      <c r="I9" s="9"/>
      <c r="J9" s="9"/>
      <c r="K9" s="9"/>
    </row>
    <row r="10" spans="3:11" x14ac:dyDescent="0.2">
      <c r="C10" s="9"/>
      <c r="D10" s="9"/>
      <c r="E10" s="9"/>
      <c r="F10" s="9"/>
      <c r="G10" s="9"/>
      <c r="H10" s="9"/>
      <c r="I10" s="9"/>
      <c r="J10" s="9"/>
      <c r="K10" s="9"/>
    </row>
    <row r="11" spans="3:11" x14ac:dyDescent="0.2">
      <c r="C11" s="9"/>
      <c r="D11" s="9"/>
      <c r="E11" s="9"/>
      <c r="F11" s="9"/>
      <c r="G11" s="9"/>
      <c r="H11" s="9"/>
      <c r="I11" s="9"/>
      <c r="J11" s="9"/>
      <c r="K11" s="9"/>
    </row>
    <row r="12" spans="3:11" x14ac:dyDescent="0.2">
      <c r="C12" s="9"/>
      <c r="D12" s="9"/>
      <c r="E12" s="9"/>
      <c r="F12" s="9"/>
      <c r="G12" s="9"/>
      <c r="H12" s="9"/>
      <c r="I12" s="9"/>
      <c r="J12" s="9"/>
      <c r="K12" s="9"/>
    </row>
    <row r="13" spans="3:11" x14ac:dyDescent="0.2">
      <c r="C13" s="9"/>
      <c r="D13" s="9"/>
      <c r="E13" s="9"/>
      <c r="F13" s="9"/>
      <c r="G13" s="9"/>
      <c r="H13" s="9"/>
      <c r="I13" s="9"/>
      <c r="J13" s="9"/>
      <c r="K13" s="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D863-0AF8-4074-A9AA-FDE892D4E3F8}">
  <dimension ref="A27"/>
  <sheetViews>
    <sheetView topLeftCell="A7" workbookViewId="0">
      <selection activeCell="A27" sqref="A27"/>
    </sheetView>
  </sheetViews>
  <sheetFormatPr baseColWidth="10" defaultColWidth="8.83203125" defaultRowHeight="15" x14ac:dyDescent="0.2"/>
  <sheetData>
    <row r="27" spans="1:1" x14ac:dyDescent="0.2">
      <c r="A27" t="s">
        <v>101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814C-164A-48A1-8336-39DE6CED29BB}">
  <dimension ref="A1:Q125"/>
  <sheetViews>
    <sheetView topLeftCell="B1" workbookViewId="0">
      <selection activeCell="N9" sqref="N9"/>
    </sheetView>
  </sheetViews>
  <sheetFormatPr baseColWidth="10" defaultColWidth="8.83203125" defaultRowHeight="15" x14ac:dyDescent="0.2"/>
  <sheetData>
    <row r="1" spans="1:17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N1" t="s">
        <v>37</v>
      </c>
      <c r="O1" t="s">
        <v>36</v>
      </c>
      <c r="P1" t="s">
        <v>38</v>
      </c>
      <c r="Q1" t="s">
        <v>39</v>
      </c>
    </row>
    <row r="2" spans="1:17" x14ac:dyDescent="0.2">
      <c r="A2">
        <v>2012</v>
      </c>
      <c r="B2">
        <v>735</v>
      </c>
      <c r="C2">
        <v>167</v>
      </c>
      <c r="D2">
        <v>5</v>
      </c>
      <c r="E2">
        <v>31</v>
      </c>
      <c r="F2">
        <v>5</v>
      </c>
      <c r="G2">
        <v>34</v>
      </c>
      <c r="H2">
        <v>5</v>
      </c>
      <c r="I2">
        <v>329.4</v>
      </c>
      <c r="J2">
        <v>52.6</v>
      </c>
      <c r="K2">
        <v>12.2</v>
      </c>
      <c r="L2">
        <v>61.2</v>
      </c>
      <c r="N2">
        <v>3.9627159999999999</v>
      </c>
      <c r="O2">
        <v>2.9940100000000001E-2</v>
      </c>
      <c r="P2">
        <v>2.501436</v>
      </c>
      <c r="Q2">
        <v>4.114147</v>
      </c>
    </row>
    <row r="3" spans="1:17" x14ac:dyDescent="0.2">
      <c r="A3">
        <v>2012</v>
      </c>
      <c r="B3">
        <v>8075</v>
      </c>
      <c r="C3">
        <v>60</v>
      </c>
      <c r="D3">
        <v>1</v>
      </c>
      <c r="E3">
        <v>32</v>
      </c>
      <c r="F3">
        <v>46</v>
      </c>
      <c r="G3">
        <v>55</v>
      </c>
      <c r="H3">
        <v>1</v>
      </c>
      <c r="I3">
        <v>152</v>
      </c>
      <c r="J3">
        <v>80</v>
      </c>
      <c r="K3">
        <v>113.2</v>
      </c>
      <c r="L3">
        <v>137.4</v>
      </c>
      <c r="N3">
        <v>4.3820269999999999</v>
      </c>
      <c r="O3">
        <v>1.66667E-2</v>
      </c>
      <c r="P3">
        <v>4.7291559999999997</v>
      </c>
      <c r="Q3">
        <v>4.9228959999999997</v>
      </c>
    </row>
    <row r="4" spans="1:17" x14ac:dyDescent="0.2">
      <c r="A4">
        <v>2012</v>
      </c>
      <c r="B4">
        <v>19170</v>
      </c>
      <c r="C4">
        <v>90</v>
      </c>
      <c r="D4">
        <v>0</v>
      </c>
      <c r="E4">
        <v>2</v>
      </c>
      <c r="F4">
        <v>1</v>
      </c>
      <c r="G4">
        <v>3</v>
      </c>
      <c r="H4">
        <v>2</v>
      </c>
      <c r="I4">
        <v>169.2</v>
      </c>
      <c r="J4">
        <v>5.2</v>
      </c>
      <c r="K4">
        <v>1</v>
      </c>
      <c r="L4">
        <v>6.2</v>
      </c>
      <c r="N4">
        <v>1.6486590000000001</v>
      </c>
      <c r="O4">
        <v>2.2222200000000001E-2</v>
      </c>
      <c r="P4">
        <v>0</v>
      </c>
      <c r="Q4">
        <v>1.824549</v>
      </c>
    </row>
    <row r="5" spans="1:17" x14ac:dyDescent="0.2">
      <c r="A5">
        <v>2012</v>
      </c>
      <c r="B5">
        <v>21885</v>
      </c>
      <c r="C5">
        <v>143</v>
      </c>
      <c r="D5">
        <v>1</v>
      </c>
      <c r="E5">
        <v>66</v>
      </c>
      <c r="F5">
        <v>105</v>
      </c>
      <c r="G5">
        <v>120</v>
      </c>
      <c r="H5">
        <v>18</v>
      </c>
      <c r="I5">
        <v>292.60000000000002</v>
      </c>
      <c r="J5">
        <v>126.8</v>
      </c>
      <c r="K5">
        <v>206.6</v>
      </c>
      <c r="L5">
        <v>240</v>
      </c>
      <c r="N5">
        <v>4.8426109999999998</v>
      </c>
      <c r="O5">
        <v>0.12587409999999999</v>
      </c>
      <c r="P5">
        <v>5.3307849999999997</v>
      </c>
      <c r="Q5">
        <v>5.480639</v>
      </c>
    </row>
    <row r="6" spans="1:17" x14ac:dyDescent="0.2">
      <c r="A6">
        <v>2012</v>
      </c>
      <c r="B6">
        <v>28725</v>
      </c>
      <c r="C6">
        <v>101</v>
      </c>
      <c r="D6">
        <v>11</v>
      </c>
      <c r="E6">
        <v>12</v>
      </c>
      <c r="F6">
        <v>72</v>
      </c>
      <c r="G6">
        <v>75</v>
      </c>
      <c r="H6">
        <v>12</v>
      </c>
      <c r="I6">
        <v>213.8</v>
      </c>
      <c r="J6">
        <v>24</v>
      </c>
      <c r="K6">
        <v>145.6</v>
      </c>
      <c r="L6">
        <v>153.4</v>
      </c>
      <c r="N6">
        <v>3.1780539999999999</v>
      </c>
      <c r="O6">
        <v>0.1188119</v>
      </c>
      <c r="P6">
        <v>4.9808630000000003</v>
      </c>
      <c r="Q6">
        <v>5.0330490000000001</v>
      </c>
    </row>
    <row r="7" spans="1:17" x14ac:dyDescent="0.2">
      <c r="A7">
        <v>2012</v>
      </c>
      <c r="B7">
        <v>33480</v>
      </c>
      <c r="C7">
        <v>133</v>
      </c>
      <c r="D7">
        <v>3</v>
      </c>
      <c r="E7">
        <v>54</v>
      </c>
      <c r="F7">
        <v>63</v>
      </c>
      <c r="G7">
        <v>90</v>
      </c>
      <c r="H7">
        <v>4</v>
      </c>
      <c r="I7">
        <v>328.2</v>
      </c>
      <c r="J7">
        <v>141.19999999999999</v>
      </c>
      <c r="K7">
        <v>147</v>
      </c>
      <c r="L7">
        <v>226.8</v>
      </c>
      <c r="N7">
        <v>4.950177</v>
      </c>
      <c r="O7">
        <v>3.00752E-2</v>
      </c>
      <c r="P7">
        <v>4.9904330000000003</v>
      </c>
      <c r="Q7">
        <v>5.4240680000000001</v>
      </c>
    </row>
    <row r="8" spans="1:17" x14ac:dyDescent="0.2">
      <c r="A8">
        <v>2012</v>
      </c>
      <c r="B8">
        <v>43880</v>
      </c>
      <c r="C8">
        <v>56</v>
      </c>
      <c r="D8">
        <v>0</v>
      </c>
      <c r="E8">
        <v>20</v>
      </c>
      <c r="F8">
        <v>40</v>
      </c>
      <c r="G8">
        <v>47</v>
      </c>
      <c r="H8">
        <v>2</v>
      </c>
      <c r="I8">
        <v>105.6</v>
      </c>
      <c r="J8">
        <v>31.2</v>
      </c>
      <c r="K8">
        <v>72</v>
      </c>
      <c r="L8">
        <v>83</v>
      </c>
      <c r="N8">
        <v>3.4404180000000002</v>
      </c>
      <c r="O8">
        <v>3.5714299999999997E-2</v>
      </c>
      <c r="P8">
        <v>4.2766659999999996</v>
      </c>
      <c r="Q8">
        <v>4.4188400000000003</v>
      </c>
    </row>
    <row r="9" spans="1:17" x14ac:dyDescent="0.2">
      <c r="A9">
        <v>2012</v>
      </c>
      <c r="B9">
        <v>51205</v>
      </c>
      <c r="C9">
        <v>101</v>
      </c>
      <c r="D9">
        <v>0</v>
      </c>
      <c r="E9">
        <v>22</v>
      </c>
      <c r="F9">
        <v>7</v>
      </c>
      <c r="G9">
        <v>24</v>
      </c>
      <c r="H9">
        <v>4</v>
      </c>
      <c r="I9">
        <v>346.6</v>
      </c>
      <c r="J9">
        <v>79.599999999999994</v>
      </c>
      <c r="K9">
        <v>11.8</v>
      </c>
      <c r="L9">
        <v>84.8</v>
      </c>
      <c r="N9">
        <v>4.377014</v>
      </c>
      <c r="O9">
        <v>3.9604E-2</v>
      </c>
      <c r="P9">
        <v>2.4681000000000002</v>
      </c>
      <c r="Q9">
        <v>4.440296</v>
      </c>
    </row>
    <row r="10" spans="1:17" x14ac:dyDescent="0.2">
      <c r="A10">
        <v>2012</v>
      </c>
      <c r="B10">
        <v>70060</v>
      </c>
      <c r="C10">
        <v>266</v>
      </c>
      <c r="D10">
        <v>0</v>
      </c>
      <c r="E10">
        <v>109</v>
      </c>
      <c r="F10">
        <v>32</v>
      </c>
      <c r="G10">
        <v>120</v>
      </c>
      <c r="H10">
        <v>0</v>
      </c>
      <c r="I10">
        <v>605.20000000000005</v>
      </c>
      <c r="J10">
        <v>283.39999999999998</v>
      </c>
      <c r="K10">
        <v>85.6</v>
      </c>
      <c r="L10">
        <v>315.2</v>
      </c>
      <c r="N10">
        <v>5.6468590000000001</v>
      </c>
      <c r="O10">
        <v>0</v>
      </c>
      <c r="P10">
        <v>4.4496849999999997</v>
      </c>
      <c r="Q10">
        <v>5.7532069999999997</v>
      </c>
    </row>
    <row r="11" spans="1:17" x14ac:dyDescent="0.2">
      <c r="A11">
        <v>2012</v>
      </c>
      <c r="B11">
        <v>72095</v>
      </c>
      <c r="C11">
        <v>202</v>
      </c>
      <c r="D11">
        <v>0</v>
      </c>
      <c r="E11">
        <v>35</v>
      </c>
      <c r="F11">
        <v>1</v>
      </c>
      <c r="G11">
        <v>35</v>
      </c>
      <c r="H11">
        <v>0</v>
      </c>
      <c r="I11">
        <v>364.4</v>
      </c>
      <c r="J11">
        <v>55.8</v>
      </c>
      <c r="K11">
        <v>3.4</v>
      </c>
      <c r="L11">
        <v>57.4</v>
      </c>
      <c r="N11">
        <v>4.0217739999999997</v>
      </c>
      <c r="O11">
        <v>0</v>
      </c>
      <c r="P11">
        <v>1.223776</v>
      </c>
      <c r="Q11">
        <v>4.0500449999999999</v>
      </c>
    </row>
    <row r="12" spans="1:17" x14ac:dyDescent="0.2">
      <c r="A12">
        <v>2012</v>
      </c>
      <c r="B12">
        <v>76070</v>
      </c>
      <c r="C12">
        <v>67</v>
      </c>
      <c r="D12">
        <v>5</v>
      </c>
      <c r="E12">
        <v>1</v>
      </c>
      <c r="F12">
        <v>0</v>
      </c>
      <c r="G12">
        <v>1</v>
      </c>
      <c r="H12">
        <v>5</v>
      </c>
      <c r="I12">
        <v>123</v>
      </c>
      <c r="J12">
        <v>2.6</v>
      </c>
      <c r="K12">
        <v>0</v>
      </c>
      <c r="L12">
        <v>2.6</v>
      </c>
      <c r="N12">
        <v>0.95551140000000001</v>
      </c>
      <c r="O12">
        <v>7.4626899999999996E-2</v>
      </c>
      <c r="Q12">
        <v>0.95551140000000001</v>
      </c>
    </row>
    <row r="13" spans="1:17" x14ac:dyDescent="0.2">
      <c r="A13">
        <v>2012</v>
      </c>
      <c r="B13">
        <v>88720</v>
      </c>
      <c r="C13">
        <v>134</v>
      </c>
      <c r="D13">
        <v>0</v>
      </c>
      <c r="E13">
        <v>79</v>
      </c>
      <c r="F13">
        <v>4</v>
      </c>
      <c r="G13">
        <v>80</v>
      </c>
      <c r="H13">
        <v>3</v>
      </c>
      <c r="I13">
        <v>288.39999999999998</v>
      </c>
      <c r="J13">
        <v>139</v>
      </c>
      <c r="K13">
        <v>9.6</v>
      </c>
      <c r="L13">
        <v>142.4</v>
      </c>
      <c r="N13">
        <v>4.9344739999999998</v>
      </c>
      <c r="O13">
        <v>2.2388100000000001E-2</v>
      </c>
      <c r="P13">
        <v>2.2617630000000002</v>
      </c>
      <c r="Q13">
        <v>4.9586399999999999</v>
      </c>
    </row>
    <row r="14" spans="1:17" x14ac:dyDescent="0.2">
      <c r="A14">
        <v>2012</v>
      </c>
      <c r="B14">
        <v>92420</v>
      </c>
      <c r="C14">
        <v>171</v>
      </c>
      <c r="D14">
        <v>4</v>
      </c>
      <c r="E14">
        <v>51</v>
      </c>
      <c r="F14">
        <v>4</v>
      </c>
      <c r="G14">
        <v>53</v>
      </c>
      <c r="H14">
        <v>5</v>
      </c>
      <c r="I14">
        <v>333.4</v>
      </c>
      <c r="J14">
        <v>93.4</v>
      </c>
      <c r="K14">
        <v>7.2</v>
      </c>
      <c r="L14">
        <v>97.8</v>
      </c>
      <c r="N14">
        <v>4.5368909999999998</v>
      </c>
      <c r="O14">
        <v>2.92398E-2</v>
      </c>
      <c r="P14">
        <v>1.974081</v>
      </c>
      <c r="Q14">
        <v>4.5829250000000004</v>
      </c>
    </row>
    <row r="15" spans="1:17" x14ac:dyDescent="0.2">
      <c r="A15">
        <v>2012</v>
      </c>
      <c r="B15">
        <v>123425</v>
      </c>
      <c r="C15">
        <v>106</v>
      </c>
      <c r="D15">
        <v>1</v>
      </c>
      <c r="E15">
        <v>21</v>
      </c>
      <c r="F15">
        <v>20</v>
      </c>
      <c r="G15">
        <v>41</v>
      </c>
      <c r="H15">
        <v>2</v>
      </c>
      <c r="I15">
        <v>234.8</v>
      </c>
      <c r="J15">
        <v>31.4</v>
      </c>
      <c r="K15">
        <v>40</v>
      </c>
      <c r="L15">
        <v>71.400000000000006</v>
      </c>
      <c r="N15">
        <v>3.4468079999999999</v>
      </c>
      <c r="O15">
        <v>1.88679E-2</v>
      </c>
      <c r="P15">
        <v>3.688879</v>
      </c>
      <c r="Q15">
        <v>4.2682979999999997</v>
      </c>
    </row>
    <row r="16" spans="1:17" x14ac:dyDescent="0.2">
      <c r="A16">
        <v>2012</v>
      </c>
      <c r="B16">
        <v>132165</v>
      </c>
      <c r="C16">
        <v>82</v>
      </c>
      <c r="D16">
        <v>9</v>
      </c>
      <c r="E16">
        <v>43</v>
      </c>
      <c r="F16">
        <v>54</v>
      </c>
      <c r="G16">
        <v>70</v>
      </c>
      <c r="H16">
        <v>19</v>
      </c>
      <c r="I16">
        <v>161.19999999999999</v>
      </c>
      <c r="J16">
        <v>87.8</v>
      </c>
      <c r="K16">
        <v>110.8</v>
      </c>
      <c r="L16">
        <v>138.80000000000001</v>
      </c>
      <c r="N16">
        <v>4.4750610000000002</v>
      </c>
      <c r="O16">
        <v>0.2317073</v>
      </c>
      <c r="P16">
        <v>4.7077270000000002</v>
      </c>
      <c r="Q16">
        <v>4.9330340000000001</v>
      </c>
    </row>
    <row r="17" spans="1:17" x14ac:dyDescent="0.2">
      <c r="A17">
        <v>2012</v>
      </c>
      <c r="B17">
        <v>139275</v>
      </c>
      <c r="C17">
        <v>73</v>
      </c>
      <c r="D17">
        <v>4</v>
      </c>
      <c r="E17">
        <v>19</v>
      </c>
      <c r="F17">
        <v>2</v>
      </c>
      <c r="G17">
        <v>20</v>
      </c>
      <c r="H17">
        <v>4</v>
      </c>
      <c r="I17">
        <v>202.6</v>
      </c>
      <c r="J17">
        <v>46.2</v>
      </c>
      <c r="K17">
        <v>6.8</v>
      </c>
      <c r="L17">
        <v>50.4</v>
      </c>
      <c r="N17">
        <v>3.8329800000000001</v>
      </c>
      <c r="O17">
        <v>5.4794500000000003E-2</v>
      </c>
      <c r="P17">
        <v>1.9169229999999999</v>
      </c>
      <c r="Q17">
        <v>3.919991</v>
      </c>
    </row>
    <row r="18" spans="1:17" x14ac:dyDescent="0.2">
      <c r="A18">
        <v>2012</v>
      </c>
      <c r="B18">
        <v>153420</v>
      </c>
      <c r="C18">
        <v>131</v>
      </c>
      <c r="D18">
        <v>3</v>
      </c>
      <c r="E18">
        <v>10</v>
      </c>
      <c r="F18">
        <v>1</v>
      </c>
      <c r="G18">
        <v>11</v>
      </c>
      <c r="H18">
        <v>4</v>
      </c>
      <c r="I18">
        <v>323</v>
      </c>
      <c r="J18">
        <v>26.8</v>
      </c>
      <c r="K18">
        <v>5.8</v>
      </c>
      <c r="L18">
        <v>31</v>
      </c>
      <c r="N18">
        <v>3.288402</v>
      </c>
      <c r="O18">
        <v>3.05344E-2</v>
      </c>
      <c r="P18">
        <v>1.7578579999999999</v>
      </c>
      <c r="Q18">
        <v>3.4339870000000001</v>
      </c>
    </row>
    <row r="19" spans="1:17" x14ac:dyDescent="0.2">
      <c r="A19">
        <v>2012</v>
      </c>
      <c r="B19">
        <v>160890</v>
      </c>
      <c r="C19">
        <v>275</v>
      </c>
      <c r="D19">
        <v>0</v>
      </c>
      <c r="E19">
        <v>107</v>
      </c>
      <c r="F19">
        <v>147</v>
      </c>
      <c r="G19">
        <v>198</v>
      </c>
      <c r="H19">
        <v>0</v>
      </c>
      <c r="I19">
        <v>533.4</v>
      </c>
      <c r="J19">
        <v>205.4</v>
      </c>
      <c r="K19">
        <v>249.4</v>
      </c>
      <c r="L19">
        <v>367.6</v>
      </c>
      <c r="N19">
        <v>5.3249589999999998</v>
      </c>
      <c r="O19">
        <v>0</v>
      </c>
      <c r="P19">
        <v>5.5190580000000002</v>
      </c>
      <c r="Q19">
        <v>5.9069950000000002</v>
      </c>
    </row>
    <row r="20" spans="1:17" x14ac:dyDescent="0.2">
      <c r="A20">
        <v>2012</v>
      </c>
      <c r="B20">
        <v>161150</v>
      </c>
      <c r="C20">
        <v>53</v>
      </c>
      <c r="D20">
        <v>3</v>
      </c>
      <c r="E20">
        <v>5</v>
      </c>
      <c r="F20">
        <v>16</v>
      </c>
      <c r="G20">
        <v>20</v>
      </c>
      <c r="H20">
        <v>3</v>
      </c>
      <c r="I20">
        <v>145</v>
      </c>
      <c r="J20">
        <v>13</v>
      </c>
      <c r="K20">
        <v>32.799999999999997</v>
      </c>
      <c r="L20">
        <v>44.8</v>
      </c>
      <c r="N20">
        <v>2.5649489999999999</v>
      </c>
      <c r="O20">
        <v>5.6603800000000003E-2</v>
      </c>
      <c r="P20">
        <v>3.4904280000000001</v>
      </c>
      <c r="Q20">
        <v>3.8022079999999998</v>
      </c>
    </row>
    <row r="21" spans="1:17" x14ac:dyDescent="0.2">
      <c r="A21">
        <v>2012</v>
      </c>
      <c r="B21">
        <v>165265</v>
      </c>
      <c r="C21">
        <v>196</v>
      </c>
      <c r="D21">
        <v>4</v>
      </c>
      <c r="E21">
        <v>22</v>
      </c>
      <c r="F21">
        <v>11</v>
      </c>
      <c r="G21">
        <v>33</v>
      </c>
      <c r="H21">
        <v>8</v>
      </c>
      <c r="I21">
        <v>436</v>
      </c>
      <c r="J21">
        <v>41.2</v>
      </c>
      <c r="K21">
        <v>22.2</v>
      </c>
      <c r="L21">
        <v>62.6</v>
      </c>
      <c r="N21">
        <v>3.7184379999999999</v>
      </c>
      <c r="O21">
        <v>4.08163E-2</v>
      </c>
      <c r="P21">
        <v>3.1000920000000001</v>
      </c>
      <c r="Q21">
        <v>4.1367649999999996</v>
      </c>
    </row>
    <row r="22" spans="1:17" x14ac:dyDescent="0.2">
      <c r="A22">
        <v>2012</v>
      </c>
      <c r="B22">
        <v>171995</v>
      </c>
      <c r="C22">
        <v>211</v>
      </c>
      <c r="D22">
        <v>35</v>
      </c>
      <c r="E22">
        <v>201</v>
      </c>
      <c r="F22">
        <v>89</v>
      </c>
      <c r="G22">
        <v>204</v>
      </c>
      <c r="H22">
        <v>37</v>
      </c>
      <c r="I22">
        <v>440.6</v>
      </c>
      <c r="J22">
        <v>420.2</v>
      </c>
      <c r="K22">
        <v>179.4</v>
      </c>
      <c r="L22">
        <v>426.4</v>
      </c>
      <c r="N22">
        <v>6.0407310000000001</v>
      </c>
      <c r="O22">
        <v>0.17535539999999999</v>
      </c>
      <c r="P22">
        <v>5.1896180000000003</v>
      </c>
      <c r="Q22">
        <v>6.0553780000000001</v>
      </c>
    </row>
    <row r="23" spans="1:17" x14ac:dyDescent="0.2">
      <c r="A23">
        <v>2012</v>
      </c>
      <c r="B23">
        <v>186590</v>
      </c>
      <c r="C23">
        <v>110</v>
      </c>
      <c r="D23">
        <v>0</v>
      </c>
      <c r="E23">
        <v>11</v>
      </c>
      <c r="F23">
        <v>1</v>
      </c>
      <c r="G23">
        <v>11</v>
      </c>
      <c r="H23">
        <v>1</v>
      </c>
      <c r="I23">
        <v>274.8</v>
      </c>
      <c r="J23">
        <v>45.4</v>
      </c>
      <c r="K23">
        <v>5</v>
      </c>
      <c r="L23">
        <v>47.8</v>
      </c>
      <c r="N23">
        <v>3.815512</v>
      </c>
      <c r="O23">
        <v>9.0909000000000007E-3</v>
      </c>
      <c r="P23">
        <v>1.6094379999999999</v>
      </c>
      <c r="Q23">
        <v>3.8670260000000001</v>
      </c>
    </row>
    <row r="24" spans="1:17" x14ac:dyDescent="0.2">
      <c r="A24">
        <v>2012</v>
      </c>
      <c r="B24">
        <v>188440</v>
      </c>
      <c r="C24">
        <v>49</v>
      </c>
      <c r="D24">
        <v>5</v>
      </c>
      <c r="E24">
        <v>13</v>
      </c>
      <c r="F24">
        <v>38</v>
      </c>
      <c r="G24">
        <v>42</v>
      </c>
      <c r="H24">
        <v>8</v>
      </c>
      <c r="I24">
        <v>122.6</v>
      </c>
      <c r="J24">
        <v>31.4</v>
      </c>
      <c r="K24">
        <v>90.8</v>
      </c>
      <c r="L24">
        <v>104.4</v>
      </c>
      <c r="N24">
        <v>3.4468079999999999</v>
      </c>
      <c r="O24">
        <v>0.1632653</v>
      </c>
      <c r="P24">
        <v>4.5086589999999998</v>
      </c>
      <c r="Q24">
        <v>4.6482299999999999</v>
      </c>
    </row>
    <row r="25" spans="1:17" x14ac:dyDescent="0.2">
      <c r="A25">
        <v>2012</v>
      </c>
      <c r="B25">
        <v>204110</v>
      </c>
      <c r="C25">
        <v>437</v>
      </c>
      <c r="D25">
        <v>2</v>
      </c>
      <c r="E25">
        <v>70</v>
      </c>
      <c r="F25">
        <v>19</v>
      </c>
      <c r="G25">
        <v>77</v>
      </c>
      <c r="H25">
        <v>9</v>
      </c>
      <c r="I25">
        <v>803.4</v>
      </c>
      <c r="J25">
        <v>117.2</v>
      </c>
      <c r="K25">
        <v>35</v>
      </c>
      <c r="L25">
        <v>133</v>
      </c>
      <c r="N25">
        <v>4.7638819999999997</v>
      </c>
      <c r="O25">
        <v>2.0594999999999999E-2</v>
      </c>
      <c r="P25">
        <v>3.555348</v>
      </c>
      <c r="Q25">
        <v>4.8903489999999996</v>
      </c>
    </row>
    <row r="26" spans="1:17" x14ac:dyDescent="0.2">
      <c r="A26">
        <v>2012</v>
      </c>
      <c r="B26">
        <v>218000</v>
      </c>
      <c r="C26">
        <v>52</v>
      </c>
      <c r="D26">
        <v>4</v>
      </c>
      <c r="E26">
        <v>0</v>
      </c>
      <c r="F26">
        <v>0</v>
      </c>
      <c r="G26">
        <v>0</v>
      </c>
      <c r="H26">
        <v>4</v>
      </c>
      <c r="I26">
        <v>105.6</v>
      </c>
      <c r="J26">
        <v>0</v>
      </c>
      <c r="K26">
        <v>0</v>
      </c>
      <c r="L26">
        <v>0</v>
      </c>
      <c r="O26">
        <v>7.6923099999999994E-2</v>
      </c>
    </row>
    <row r="27" spans="1:17" x14ac:dyDescent="0.2">
      <c r="A27">
        <v>2012</v>
      </c>
      <c r="B27">
        <v>218550</v>
      </c>
      <c r="C27">
        <v>504</v>
      </c>
      <c r="D27">
        <v>68</v>
      </c>
      <c r="E27">
        <v>177</v>
      </c>
      <c r="F27">
        <v>56</v>
      </c>
      <c r="G27">
        <v>212</v>
      </c>
      <c r="H27">
        <v>83</v>
      </c>
      <c r="I27">
        <v>1558.4</v>
      </c>
      <c r="J27">
        <v>510.6</v>
      </c>
      <c r="K27">
        <v>156</v>
      </c>
      <c r="L27">
        <v>602.4</v>
      </c>
      <c r="N27">
        <v>6.2355869999999998</v>
      </c>
      <c r="O27">
        <v>0.16468250000000001</v>
      </c>
      <c r="P27">
        <v>5.0498560000000001</v>
      </c>
      <c r="Q27">
        <v>6.4009219999999996</v>
      </c>
    </row>
    <row r="28" spans="1:17" x14ac:dyDescent="0.2">
      <c r="A28">
        <v>2012</v>
      </c>
      <c r="B28">
        <v>219155</v>
      </c>
      <c r="C28">
        <v>539</v>
      </c>
      <c r="D28">
        <v>10</v>
      </c>
      <c r="E28">
        <v>175</v>
      </c>
      <c r="F28">
        <v>33</v>
      </c>
      <c r="G28">
        <v>185</v>
      </c>
      <c r="H28">
        <v>16</v>
      </c>
      <c r="I28">
        <v>1321.4</v>
      </c>
      <c r="J28">
        <v>447.8</v>
      </c>
      <c r="K28">
        <v>90.6</v>
      </c>
      <c r="L28">
        <v>475.4</v>
      </c>
      <c r="N28">
        <v>6.1043469999999997</v>
      </c>
      <c r="O28">
        <v>2.9684599999999998E-2</v>
      </c>
      <c r="P28">
        <v>4.5064539999999997</v>
      </c>
      <c r="Q28">
        <v>6.1641560000000002</v>
      </c>
    </row>
    <row r="29" spans="1:17" x14ac:dyDescent="0.2">
      <c r="A29">
        <v>2012</v>
      </c>
      <c r="B29">
        <v>242085</v>
      </c>
      <c r="C29">
        <v>44</v>
      </c>
      <c r="D29">
        <v>0</v>
      </c>
      <c r="E29">
        <v>17</v>
      </c>
      <c r="F29">
        <v>29</v>
      </c>
      <c r="G29">
        <v>33</v>
      </c>
      <c r="H29">
        <v>0</v>
      </c>
      <c r="I29">
        <v>104.8</v>
      </c>
      <c r="J29">
        <v>33.799999999999997</v>
      </c>
      <c r="K29">
        <v>61</v>
      </c>
      <c r="L29">
        <v>74.599999999999994</v>
      </c>
      <c r="N29">
        <v>3.5204610000000001</v>
      </c>
      <c r="O29">
        <v>0</v>
      </c>
      <c r="P29">
        <v>4.1108739999999999</v>
      </c>
      <c r="Q29">
        <v>4.3121400000000003</v>
      </c>
    </row>
    <row r="30" spans="1:17" x14ac:dyDescent="0.2">
      <c r="A30">
        <v>2012</v>
      </c>
      <c r="B30">
        <v>250060</v>
      </c>
      <c r="C30">
        <v>279</v>
      </c>
      <c r="D30">
        <v>12</v>
      </c>
      <c r="E30">
        <v>141</v>
      </c>
      <c r="F30">
        <v>152</v>
      </c>
      <c r="G30">
        <v>211</v>
      </c>
      <c r="H30">
        <v>17</v>
      </c>
      <c r="I30">
        <v>697.4</v>
      </c>
      <c r="J30">
        <v>402.6</v>
      </c>
      <c r="K30">
        <v>348.8</v>
      </c>
      <c r="L30">
        <v>545.4</v>
      </c>
      <c r="N30">
        <v>5.9979430000000002</v>
      </c>
      <c r="O30">
        <v>6.0931899999999997E-2</v>
      </c>
      <c r="P30">
        <v>5.8544989999999997</v>
      </c>
      <c r="Q30">
        <v>6.3015189999999999</v>
      </c>
    </row>
    <row r="31" spans="1:17" x14ac:dyDescent="0.2">
      <c r="A31">
        <v>2012</v>
      </c>
      <c r="B31">
        <v>266985</v>
      </c>
      <c r="C31">
        <v>49</v>
      </c>
      <c r="D31">
        <v>0</v>
      </c>
      <c r="E31">
        <v>10</v>
      </c>
      <c r="F31">
        <v>3</v>
      </c>
      <c r="G31">
        <v>13</v>
      </c>
      <c r="H31">
        <v>0</v>
      </c>
      <c r="I31">
        <v>109</v>
      </c>
      <c r="J31">
        <v>20.399999999999999</v>
      </c>
      <c r="K31">
        <v>6.2</v>
      </c>
      <c r="L31">
        <v>26.6</v>
      </c>
      <c r="N31">
        <v>3.0155349999999999</v>
      </c>
      <c r="O31">
        <v>0</v>
      </c>
      <c r="P31">
        <v>1.824549</v>
      </c>
      <c r="Q31">
        <v>3.2809110000000001</v>
      </c>
    </row>
    <row r="32" spans="1:17" x14ac:dyDescent="0.2">
      <c r="A32">
        <v>2012</v>
      </c>
      <c r="B32">
        <v>278220</v>
      </c>
      <c r="C32">
        <v>657</v>
      </c>
      <c r="D32">
        <v>30</v>
      </c>
      <c r="E32">
        <v>467</v>
      </c>
      <c r="F32">
        <v>413</v>
      </c>
      <c r="G32">
        <v>602</v>
      </c>
      <c r="H32">
        <v>63</v>
      </c>
      <c r="I32">
        <v>1203.4000000000001</v>
      </c>
      <c r="J32">
        <v>861.4</v>
      </c>
      <c r="K32">
        <v>713.8</v>
      </c>
      <c r="L32">
        <v>1090</v>
      </c>
      <c r="N32">
        <v>6.758559</v>
      </c>
      <c r="O32">
        <v>9.5890400000000001E-2</v>
      </c>
      <c r="P32">
        <v>6.5706030000000002</v>
      </c>
      <c r="Q32">
        <v>6.9939330000000002</v>
      </c>
    </row>
    <row r="33" spans="1:17" x14ac:dyDescent="0.2">
      <c r="A33">
        <v>2012</v>
      </c>
      <c r="B33">
        <v>280070</v>
      </c>
      <c r="C33">
        <v>3930</v>
      </c>
      <c r="D33">
        <v>305</v>
      </c>
      <c r="E33">
        <v>2787</v>
      </c>
      <c r="F33">
        <v>2307</v>
      </c>
      <c r="G33">
        <v>3703</v>
      </c>
      <c r="H33">
        <v>341</v>
      </c>
      <c r="I33">
        <v>6283.6</v>
      </c>
      <c r="J33">
        <v>4483</v>
      </c>
      <c r="K33">
        <v>3567.8</v>
      </c>
      <c r="L33">
        <v>5887.8</v>
      </c>
      <c r="N33">
        <v>8.4080480000000009</v>
      </c>
      <c r="O33">
        <v>8.6768399999999996E-2</v>
      </c>
      <c r="P33">
        <v>8.1797050000000002</v>
      </c>
      <c r="Q33">
        <v>8.6806370000000008</v>
      </c>
    </row>
    <row r="34" spans="1:17" x14ac:dyDescent="0.2">
      <c r="A34">
        <v>2012</v>
      </c>
      <c r="B34">
        <v>327855</v>
      </c>
      <c r="C34">
        <v>70</v>
      </c>
      <c r="D34">
        <v>0</v>
      </c>
      <c r="E34">
        <v>25</v>
      </c>
      <c r="F34">
        <v>18</v>
      </c>
      <c r="G34">
        <v>37</v>
      </c>
      <c r="H34">
        <v>2</v>
      </c>
      <c r="I34">
        <v>126</v>
      </c>
      <c r="J34">
        <v>46.6</v>
      </c>
      <c r="K34">
        <v>29.2</v>
      </c>
      <c r="L34">
        <v>62.6</v>
      </c>
      <c r="N34">
        <v>3.8416000000000001</v>
      </c>
      <c r="O34">
        <v>2.85714E-2</v>
      </c>
      <c r="P34">
        <v>3.3741690000000002</v>
      </c>
      <c r="Q34">
        <v>4.1367649999999996</v>
      </c>
    </row>
    <row r="35" spans="1:17" x14ac:dyDescent="0.2">
      <c r="A35">
        <v>2012</v>
      </c>
      <c r="B35">
        <v>359720</v>
      </c>
      <c r="C35">
        <v>45</v>
      </c>
      <c r="D35">
        <v>0</v>
      </c>
      <c r="E35">
        <v>12</v>
      </c>
      <c r="F35">
        <v>29</v>
      </c>
      <c r="G35">
        <v>35</v>
      </c>
      <c r="H35">
        <v>0</v>
      </c>
      <c r="I35">
        <v>106.6</v>
      </c>
      <c r="J35">
        <v>34.4</v>
      </c>
      <c r="K35">
        <v>57</v>
      </c>
      <c r="L35">
        <v>79.8</v>
      </c>
      <c r="N35">
        <v>3.5380569999999998</v>
      </c>
      <c r="O35">
        <v>0</v>
      </c>
      <c r="P35">
        <v>4.0430510000000002</v>
      </c>
      <c r="Q35">
        <v>4.379524</v>
      </c>
    </row>
    <row r="36" spans="1:17" x14ac:dyDescent="0.2">
      <c r="A36">
        <v>2012</v>
      </c>
      <c r="B36">
        <v>365520</v>
      </c>
      <c r="C36">
        <v>170</v>
      </c>
      <c r="D36">
        <v>0</v>
      </c>
      <c r="E36">
        <v>95</v>
      </c>
      <c r="F36">
        <v>10</v>
      </c>
      <c r="G36">
        <v>103</v>
      </c>
      <c r="H36">
        <v>0</v>
      </c>
      <c r="I36">
        <v>434</v>
      </c>
      <c r="J36">
        <v>225.4</v>
      </c>
      <c r="K36">
        <v>18.8</v>
      </c>
      <c r="L36">
        <v>237.4</v>
      </c>
      <c r="N36">
        <v>5.4178769999999998</v>
      </c>
      <c r="O36">
        <v>0</v>
      </c>
      <c r="P36">
        <v>2.9338570000000002</v>
      </c>
      <c r="Q36">
        <v>5.4697469999999999</v>
      </c>
    </row>
    <row r="37" spans="1:17" x14ac:dyDescent="0.2">
      <c r="A37">
        <v>2012</v>
      </c>
      <c r="B37">
        <v>367520</v>
      </c>
      <c r="C37">
        <v>49</v>
      </c>
      <c r="D37">
        <v>2</v>
      </c>
      <c r="E37">
        <v>1</v>
      </c>
      <c r="F37">
        <v>0</v>
      </c>
      <c r="G37">
        <v>1</v>
      </c>
      <c r="H37">
        <v>2</v>
      </c>
      <c r="I37">
        <v>108.2</v>
      </c>
      <c r="J37">
        <v>2.6</v>
      </c>
      <c r="K37">
        <v>0</v>
      </c>
      <c r="L37">
        <v>2.6</v>
      </c>
      <c r="N37">
        <v>0.95551140000000001</v>
      </c>
      <c r="O37">
        <v>4.08163E-2</v>
      </c>
      <c r="Q37">
        <v>0.95551140000000001</v>
      </c>
    </row>
    <row r="38" spans="1:17" x14ac:dyDescent="0.2">
      <c r="A38">
        <v>2012</v>
      </c>
      <c r="B38">
        <v>373440</v>
      </c>
      <c r="C38">
        <v>613</v>
      </c>
      <c r="D38">
        <v>4</v>
      </c>
      <c r="E38">
        <v>198</v>
      </c>
      <c r="F38">
        <v>496</v>
      </c>
      <c r="G38">
        <v>546</v>
      </c>
      <c r="H38">
        <v>4</v>
      </c>
      <c r="I38">
        <v>1268.2</v>
      </c>
      <c r="J38">
        <v>429.2</v>
      </c>
      <c r="K38">
        <v>1032.8</v>
      </c>
      <c r="L38">
        <v>1132.4000000000001</v>
      </c>
      <c r="N38">
        <v>6.0619230000000002</v>
      </c>
      <c r="O38">
        <v>6.5253000000000004E-3</v>
      </c>
      <c r="P38">
        <v>6.940029</v>
      </c>
      <c r="Q38">
        <v>7.0320939999999998</v>
      </c>
    </row>
    <row r="39" spans="1:17" x14ac:dyDescent="0.2">
      <c r="A39">
        <v>2012</v>
      </c>
      <c r="B39">
        <v>373780</v>
      </c>
      <c r="C39">
        <v>597</v>
      </c>
      <c r="D39">
        <v>53</v>
      </c>
      <c r="E39">
        <v>576</v>
      </c>
      <c r="F39">
        <v>230</v>
      </c>
      <c r="G39">
        <v>585</v>
      </c>
      <c r="H39">
        <v>61</v>
      </c>
      <c r="I39">
        <v>1570.6</v>
      </c>
      <c r="J39">
        <v>1515.2</v>
      </c>
      <c r="K39">
        <v>625.20000000000005</v>
      </c>
      <c r="L39">
        <v>1541.8</v>
      </c>
      <c r="N39">
        <v>7.3233030000000001</v>
      </c>
      <c r="O39">
        <v>0.10217759999999999</v>
      </c>
      <c r="P39">
        <v>6.438072</v>
      </c>
      <c r="Q39">
        <v>7.340706</v>
      </c>
    </row>
    <row r="40" spans="1:17" x14ac:dyDescent="0.2">
      <c r="A40">
        <v>2012</v>
      </c>
      <c r="B40">
        <v>386735</v>
      </c>
      <c r="C40">
        <v>130</v>
      </c>
      <c r="D40">
        <v>6</v>
      </c>
      <c r="E40">
        <v>106</v>
      </c>
      <c r="F40">
        <v>97</v>
      </c>
      <c r="G40">
        <v>123</v>
      </c>
      <c r="H40">
        <v>7</v>
      </c>
      <c r="I40">
        <v>267.60000000000002</v>
      </c>
      <c r="J40">
        <v>218.8</v>
      </c>
      <c r="K40">
        <v>200.2</v>
      </c>
      <c r="L40">
        <v>249.4</v>
      </c>
      <c r="N40">
        <v>5.3881579999999998</v>
      </c>
      <c r="O40">
        <v>5.3846199999999997E-2</v>
      </c>
      <c r="P40">
        <v>5.2993170000000003</v>
      </c>
      <c r="Q40">
        <v>5.5190580000000002</v>
      </c>
    </row>
    <row r="41" spans="1:17" x14ac:dyDescent="0.2">
      <c r="A41">
        <v>2012</v>
      </c>
      <c r="B41">
        <v>401540</v>
      </c>
      <c r="C41">
        <v>157</v>
      </c>
      <c r="D41">
        <v>2</v>
      </c>
      <c r="E41">
        <v>24</v>
      </c>
      <c r="F41">
        <v>6</v>
      </c>
      <c r="G41">
        <v>26</v>
      </c>
      <c r="H41">
        <v>7</v>
      </c>
      <c r="I41">
        <v>311.39999999999998</v>
      </c>
      <c r="J41">
        <v>47.2</v>
      </c>
      <c r="K41">
        <v>8.4</v>
      </c>
      <c r="L41">
        <v>50.8</v>
      </c>
      <c r="N41">
        <v>3.8543940000000001</v>
      </c>
      <c r="O41">
        <v>4.4586000000000001E-2</v>
      </c>
      <c r="P41">
        <v>2.1282320000000001</v>
      </c>
      <c r="Q41">
        <v>3.9278960000000001</v>
      </c>
    </row>
    <row r="42" spans="1:17" x14ac:dyDescent="0.2">
      <c r="A42">
        <v>2012</v>
      </c>
      <c r="B42">
        <v>441655</v>
      </c>
      <c r="C42">
        <v>338</v>
      </c>
      <c r="D42">
        <v>0</v>
      </c>
      <c r="E42">
        <v>195</v>
      </c>
      <c r="F42">
        <v>0</v>
      </c>
      <c r="G42">
        <v>195</v>
      </c>
      <c r="H42">
        <v>16</v>
      </c>
      <c r="I42">
        <v>581.20000000000005</v>
      </c>
      <c r="J42">
        <v>349.4</v>
      </c>
      <c r="K42">
        <v>0</v>
      </c>
      <c r="L42">
        <v>349.4</v>
      </c>
      <c r="N42">
        <v>5.856217</v>
      </c>
      <c r="O42">
        <v>4.7337299999999999E-2</v>
      </c>
      <c r="Q42">
        <v>5.856217</v>
      </c>
    </row>
    <row r="43" spans="1:17" x14ac:dyDescent="0.2">
      <c r="A43">
        <v>2012</v>
      </c>
      <c r="B43">
        <v>449615</v>
      </c>
      <c r="C43">
        <v>80</v>
      </c>
      <c r="D43">
        <v>0</v>
      </c>
      <c r="E43">
        <v>1</v>
      </c>
      <c r="F43">
        <v>29</v>
      </c>
      <c r="G43">
        <v>29</v>
      </c>
      <c r="H43">
        <v>1</v>
      </c>
      <c r="I43">
        <v>133.6</v>
      </c>
      <c r="J43">
        <v>1</v>
      </c>
      <c r="K43">
        <v>45</v>
      </c>
      <c r="L43">
        <v>45</v>
      </c>
      <c r="N43">
        <v>0</v>
      </c>
      <c r="O43">
        <v>1.2500000000000001E-2</v>
      </c>
      <c r="P43">
        <v>3.8066629999999999</v>
      </c>
      <c r="Q43">
        <v>3.8066629999999999</v>
      </c>
    </row>
    <row r="44" spans="1:17" x14ac:dyDescent="0.2">
      <c r="A44">
        <v>2012</v>
      </c>
      <c r="B44">
        <v>454215</v>
      </c>
      <c r="C44">
        <v>194</v>
      </c>
      <c r="D44">
        <v>5</v>
      </c>
      <c r="E44">
        <v>38</v>
      </c>
      <c r="F44">
        <v>2</v>
      </c>
      <c r="G44">
        <v>38</v>
      </c>
      <c r="H44">
        <v>13</v>
      </c>
      <c r="I44">
        <v>406</v>
      </c>
      <c r="J44">
        <v>78.8</v>
      </c>
      <c r="K44">
        <v>4.4000000000000004</v>
      </c>
      <c r="L44">
        <v>80.400000000000006</v>
      </c>
      <c r="N44">
        <v>4.3669130000000003</v>
      </c>
      <c r="O44">
        <v>6.7010299999999995E-2</v>
      </c>
      <c r="P44">
        <v>1.4816050000000001</v>
      </c>
      <c r="Q44">
        <v>4.3870139999999997</v>
      </c>
    </row>
    <row r="45" spans="1:17" x14ac:dyDescent="0.2">
      <c r="A45">
        <v>2012</v>
      </c>
      <c r="B45">
        <v>460225</v>
      </c>
      <c r="C45">
        <v>555</v>
      </c>
      <c r="D45">
        <v>21</v>
      </c>
      <c r="E45">
        <v>508</v>
      </c>
      <c r="F45">
        <v>446</v>
      </c>
      <c r="G45">
        <v>544</v>
      </c>
      <c r="H45">
        <v>29</v>
      </c>
      <c r="I45">
        <v>1296.5999999999999</v>
      </c>
      <c r="J45">
        <v>1180</v>
      </c>
      <c r="K45">
        <v>1018.8</v>
      </c>
      <c r="L45">
        <v>1270.4000000000001</v>
      </c>
      <c r="N45">
        <v>7.0732699999999999</v>
      </c>
      <c r="O45">
        <v>5.2252300000000002E-2</v>
      </c>
      <c r="P45">
        <v>6.9263810000000001</v>
      </c>
      <c r="Q45">
        <v>7.147087</v>
      </c>
    </row>
    <row r="46" spans="1:17" x14ac:dyDescent="0.2">
      <c r="A46">
        <v>2012</v>
      </c>
      <c r="B46">
        <v>466005</v>
      </c>
      <c r="C46">
        <v>115</v>
      </c>
      <c r="D46">
        <v>0</v>
      </c>
      <c r="E46">
        <v>43</v>
      </c>
      <c r="F46">
        <v>48</v>
      </c>
      <c r="G46">
        <v>75</v>
      </c>
      <c r="H46">
        <v>0</v>
      </c>
      <c r="I46">
        <v>312.60000000000002</v>
      </c>
      <c r="J46">
        <v>140.6</v>
      </c>
      <c r="K46">
        <v>113.6</v>
      </c>
      <c r="L46">
        <v>205.4</v>
      </c>
      <c r="N46">
        <v>4.945919</v>
      </c>
      <c r="O46">
        <v>0</v>
      </c>
      <c r="P46">
        <v>4.7326839999999999</v>
      </c>
      <c r="Q46">
        <v>5.3249589999999998</v>
      </c>
    </row>
    <row r="47" spans="1:17" x14ac:dyDescent="0.2">
      <c r="A47">
        <v>2012</v>
      </c>
      <c r="B47">
        <v>480850</v>
      </c>
      <c r="C47">
        <v>53</v>
      </c>
      <c r="D47">
        <v>1</v>
      </c>
      <c r="E47">
        <v>2</v>
      </c>
      <c r="F47">
        <v>2</v>
      </c>
      <c r="G47">
        <v>4</v>
      </c>
      <c r="H47">
        <v>1</v>
      </c>
      <c r="I47">
        <v>117.8</v>
      </c>
      <c r="J47">
        <v>5.2</v>
      </c>
      <c r="K47">
        <v>8.4</v>
      </c>
      <c r="L47">
        <v>12.8</v>
      </c>
      <c r="N47">
        <v>1.6486590000000001</v>
      </c>
      <c r="O47">
        <v>1.88679E-2</v>
      </c>
      <c r="P47">
        <v>2.1282320000000001</v>
      </c>
      <c r="Q47">
        <v>2.549445</v>
      </c>
    </row>
    <row r="48" spans="1:17" x14ac:dyDescent="0.2">
      <c r="A48">
        <v>2012</v>
      </c>
      <c r="B48">
        <v>508865</v>
      </c>
      <c r="C48">
        <v>51</v>
      </c>
      <c r="D48">
        <v>0</v>
      </c>
      <c r="E48">
        <v>5</v>
      </c>
      <c r="F48">
        <v>1</v>
      </c>
      <c r="G48">
        <v>6</v>
      </c>
      <c r="H48">
        <v>1</v>
      </c>
      <c r="I48">
        <v>122.2</v>
      </c>
      <c r="J48">
        <v>5.8</v>
      </c>
      <c r="K48">
        <v>2.6</v>
      </c>
      <c r="L48">
        <v>8.4</v>
      </c>
      <c r="N48">
        <v>1.7578579999999999</v>
      </c>
      <c r="O48">
        <v>1.9607800000000002E-2</v>
      </c>
      <c r="P48">
        <v>0.95551140000000001</v>
      </c>
      <c r="Q48">
        <v>2.1282320000000001</v>
      </c>
    </row>
    <row r="49" spans="1:17" x14ac:dyDescent="0.2">
      <c r="A49">
        <v>2012</v>
      </c>
      <c r="B49">
        <v>570160</v>
      </c>
      <c r="C49">
        <v>366</v>
      </c>
      <c r="D49">
        <v>37</v>
      </c>
      <c r="E49">
        <v>100</v>
      </c>
      <c r="F49">
        <v>226</v>
      </c>
      <c r="G49">
        <v>276</v>
      </c>
      <c r="H49">
        <v>40</v>
      </c>
      <c r="I49">
        <v>829.2</v>
      </c>
      <c r="J49">
        <v>233.6</v>
      </c>
      <c r="K49">
        <v>504.4</v>
      </c>
      <c r="L49">
        <v>613.6</v>
      </c>
      <c r="N49">
        <v>5.4536100000000003</v>
      </c>
      <c r="O49">
        <v>0.1092896</v>
      </c>
      <c r="P49">
        <v>6.2233700000000001</v>
      </c>
      <c r="Q49">
        <v>6.4193429999999996</v>
      </c>
    </row>
    <row r="50" spans="1:17" x14ac:dyDescent="0.2">
      <c r="A50">
        <v>2012</v>
      </c>
      <c r="B50">
        <v>597550</v>
      </c>
      <c r="C50">
        <v>159</v>
      </c>
      <c r="D50">
        <v>0</v>
      </c>
      <c r="E50">
        <v>8</v>
      </c>
      <c r="F50">
        <v>1</v>
      </c>
      <c r="G50">
        <v>9</v>
      </c>
      <c r="H50">
        <v>0</v>
      </c>
      <c r="I50">
        <v>313.39999999999998</v>
      </c>
      <c r="J50">
        <v>16</v>
      </c>
      <c r="K50">
        <v>1.8</v>
      </c>
      <c r="L50">
        <v>17.8</v>
      </c>
      <c r="N50">
        <v>2.772589</v>
      </c>
      <c r="O50">
        <v>0</v>
      </c>
      <c r="P50">
        <v>0.58778660000000005</v>
      </c>
      <c r="Q50">
        <v>2.8791980000000001</v>
      </c>
    </row>
    <row r="51" spans="1:17" x14ac:dyDescent="0.2">
      <c r="A51">
        <v>2012</v>
      </c>
      <c r="B51">
        <v>600400</v>
      </c>
      <c r="C51">
        <v>96</v>
      </c>
      <c r="D51">
        <v>3</v>
      </c>
      <c r="E51">
        <v>3</v>
      </c>
      <c r="F51">
        <v>0</v>
      </c>
      <c r="G51">
        <v>3</v>
      </c>
      <c r="H51">
        <v>4</v>
      </c>
      <c r="I51">
        <v>209.6</v>
      </c>
      <c r="J51">
        <v>7.8</v>
      </c>
      <c r="K51">
        <v>0</v>
      </c>
      <c r="L51">
        <v>7.8</v>
      </c>
      <c r="N51">
        <v>2.0541239999999998</v>
      </c>
      <c r="O51">
        <v>4.1666700000000001E-2</v>
      </c>
      <c r="Q51">
        <v>2.0541239999999998</v>
      </c>
    </row>
    <row r="52" spans="1:17" x14ac:dyDescent="0.2">
      <c r="A52">
        <v>2012</v>
      </c>
      <c r="B52">
        <v>612060</v>
      </c>
      <c r="C52">
        <v>55</v>
      </c>
      <c r="D52">
        <v>0</v>
      </c>
      <c r="E52">
        <v>52</v>
      </c>
      <c r="F52">
        <v>5</v>
      </c>
      <c r="G52">
        <v>52</v>
      </c>
      <c r="H52">
        <v>3</v>
      </c>
      <c r="I52">
        <v>100.6</v>
      </c>
      <c r="J52">
        <v>95.2</v>
      </c>
      <c r="K52">
        <v>9</v>
      </c>
      <c r="L52">
        <v>95.2</v>
      </c>
      <c r="N52">
        <v>4.5559799999999999</v>
      </c>
      <c r="O52">
        <v>5.4545499999999997E-2</v>
      </c>
      <c r="P52">
        <v>2.197225</v>
      </c>
      <c r="Q52">
        <v>4.5559799999999999</v>
      </c>
    </row>
    <row r="53" spans="1:17" x14ac:dyDescent="0.2">
      <c r="A53">
        <v>2012</v>
      </c>
      <c r="B53">
        <v>626480</v>
      </c>
      <c r="C53">
        <v>73</v>
      </c>
      <c r="D53">
        <v>1</v>
      </c>
      <c r="E53">
        <v>21</v>
      </c>
      <c r="F53">
        <v>0</v>
      </c>
      <c r="G53">
        <v>21</v>
      </c>
      <c r="H53">
        <v>9</v>
      </c>
      <c r="I53">
        <v>123.4</v>
      </c>
      <c r="J53">
        <v>33</v>
      </c>
      <c r="K53">
        <v>0.8</v>
      </c>
      <c r="L53">
        <v>33.799999999999997</v>
      </c>
      <c r="N53">
        <v>3.4965079999999999</v>
      </c>
      <c r="O53">
        <v>0.1232877</v>
      </c>
      <c r="P53">
        <v>-0.22314349999999999</v>
      </c>
      <c r="Q53">
        <v>3.5204610000000001</v>
      </c>
    </row>
    <row r="54" spans="1:17" x14ac:dyDescent="0.2">
      <c r="A54">
        <v>2012</v>
      </c>
      <c r="B54">
        <v>635240</v>
      </c>
      <c r="C54">
        <v>447</v>
      </c>
      <c r="D54">
        <v>10</v>
      </c>
      <c r="E54">
        <v>186</v>
      </c>
      <c r="F54">
        <v>192</v>
      </c>
      <c r="G54">
        <v>292</v>
      </c>
      <c r="H54">
        <v>13</v>
      </c>
      <c r="I54">
        <v>884.6</v>
      </c>
      <c r="J54">
        <v>389.2</v>
      </c>
      <c r="K54">
        <v>366.4</v>
      </c>
      <c r="L54">
        <v>573.6</v>
      </c>
      <c r="N54">
        <v>5.9640930000000001</v>
      </c>
      <c r="O54">
        <v>2.9082799999999999E-2</v>
      </c>
      <c r="P54">
        <v>5.9037259999999998</v>
      </c>
      <c r="Q54">
        <v>6.3519319999999997</v>
      </c>
    </row>
    <row r="55" spans="1:17" x14ac:dyDescent="0.2">
      <c r="A55">
        <v>2012</v>
      </c>
      <c r="B55">
        <v>635340</v>
      </c>
      <c r="C55">
        <v>59</v>
      </c>
      <c r="D55">
        <v>1</v>
      </c>
      <c r="E55">
        <v>15</v>
      </c>
      <c r="F55">
        <v>51</v>
      </c>
      <c r="G55">
        <v>54</v>
      </c>
      <c r="H55">
        <v>1</v>
      </c>
      <c r="I55">
        <v>143.80000000000001</v>
      </c>
      <c r="J55">
        <v>43.8</v>
      </c>
      <c r="K55">
        <v>105.4</v>
      </c>
      <c r="L55">
        <v>122</v>
      </c>
      <c r="N55">
        <v>3.7796340000000002</v>
      </c>
      <c r="O55">
        <v>1.6949200000000001E-2</v>
      </c>
      <c r="P55">
        <v>4.6577630000000001</v>
      </c>
      <c r="Q55">
        <v>4.8040209999999997</v>
      </c>
    </row>
    <row r="56" spans="1:17" x14ac:dyDescent="0.2">
      <c r="A56">
        <v>2012</v>
      </c>
      <c r="B56">
        <v>650265</v>
      </c>
      <c r="C56">
        <v>125</v>
      </c>
      <c r="D56">
        <v>19</v>
      </c>
      <c r="E56">
        <v>125</v>
      </c>
      <c r="F56">
        <v>21</v>
      </c>
      <c r="G56">
        <v>125</v>
      </c>
      <c r="H56">
        <v>25</v>
      </c>
      <c r="I56">
        <v>260.2</v>
      </c>
      <c r="J56">
        <v>257.8</v>
      </c>
      <c r="K56">
        <v>73.8</v>
      </c>
      <c r="L56">
        <v>259.39999999999998</v>
      </c>
      <c r="N56">
        <v>5.5521839999999996</v>
      </c>
      <c r="O56">
        <v>0.2</v>
      </c>
      <c r="P56">
        <v>4.3013589999999997</v>
      </c>
      <c r="Q56">
        <v>5.5583710000000002</v>
      </c>
    </row>
    <row r="57" spans="1:17" x14ac:dyDescent="0.2">
      <c r="A57">
        <v>2012</v>
      </c>
      <c r="B57">
        <v>663363</v>
      </c>
      <c r="C57">
        <v>158</v>
      </c>
      <c r="D57">
        <v>0</v>
      </c>
      <c r="E57">
        <v>151</v>
      </c>
      <c r="F57">
        <v>3</v>
      </c>
      <c r="G57">
        <v>151</v>
      </c>
      <c r="H57">
        <v>0</v>
      </c>
      <c r="I57">
        <v>306.8</v>
      </c>
      <c r="J57">
        <v>294.2</v>
      </c>
      <c r="K57">
        <v>3</v>
      </c>
      <c r="L57">
        <v>294.2</v>
      </c>
      <c r="N57">
        <v>5.6842600000000001</v>
      </c>
      <c r="O57">
        <v>0</v>
      </c>
      <c r="P57">
        <v>1.0986119999999999</v>
      </c>
      <c r="Q57">
        <v>5.6842600000000001</v>
      </c>
    </row>
    <row r="58" spans="1:17" x14ac:dyDescent="0.2">
      <c r="A58">
        <v>2012</v>
      </c>
      <c r="B58">
        <v>690257</v>
      </c>
      <c r="C58">
        <v>76</v>
      </c>
      <c r="D58">
        <v>2</v>
      </c>
      <c r="E58">
        <v>6</v>
      </c>
      <c r="F58">
        <v>0</v>
      </c>
      <c r="G58">
        <v>6</v>
      </c>
      <c r="H58">
        <v>2</v>
      </c>
      <c r="I58">
        <v>116</v>
      </c>
      <c r="J58">
        <v>6.8</v>
      </c>
      <c r="K58">
        <v>0</v>
      </c>
      <c r="L58">
        <v>6.8</v>
      </c>
      <c r="N58">
        <v>1.9169229999999999</v>
      </c>
      <c r="O58">
        <v>2.63158E-2</v>
      </c>
      <c r="Q58">
        <v>1.9169229999999999</v>
      </c>
    </row>
    <row r="59" spans="1:17" x14ac:dyDescent="0.2">
      <c r="A59">
        <v>2012</v>
      </c>
      <c r="B59">
        <v>694950</v>
      </c>
      <c r="C59">
        <v>68</v>
      </c>
      <c r="D59">
        <v>4</v>
      </c>
      <c r="E59">
        <v>20</v>
      </c>
      <c r="F59">
        <v>58</v>
      </c>
      <c r="G59">
        <v>62</v>
      </c>
      <c r="H59">
        <v>4</v>
      </c>
      <c r="I59">
        <v>120</v>
      </c>
      <c r="J59">
        <v>38.4</v>
      </c>
      <c r="K59">
        <v>98.8</v>
      </c>
      <c r="L59">
        <v>106.8</v>
      </c>
      <c r="N59">
        <v>3.6480570000000001</v>
      </c>
      <c r="O59">
        <v>5.8823500000000001E-2</v>
      </c>
      <c r="P59">
        <v>4.5930980000000003</v>
      </c>
      <c r="Q59">
        <v>4.6709579999999997</v>
      </c>
    </row>
    <row r="60" spans="1:17" x14ac:dyDescent="0.2">
      <c r="A60">
        <v>2012</v>
      </c>
      <c r="B60">
        <v>696667</v>
      </c>
      <c r="C60">
        <v>114</v>
      </c>
      <c r="D60">
        <v>36</v>
      </c>
      <c r="E60">
        <v>113</v>
      </c>
      <c r="F60">
        <v>59</v>
      </c>
      <c r="G60">
        <v>113</v>
      </c>
      <c r="H60">
        <v>36</v>
      </c>
      <c r="I60">
        <v>262.8</v>
      </c>
      <c r="J60">
        <v>261</v>
      </c>
      <c r="K60">
        <v>135</v>
      </c>
      <c r="L60">
        <v>261.8</v>
      </c>
      <c r="N60">
        <v>5.5645199999999999</v>
      </c>
      <c r="O60">
        <v>0.3157895</v>
      </c>
      <c r="P60">
        <v>4.9052749999999996</v>
      </c>
      <c r="Q60">
        <v>5.5675809999999997</v>
      </c>
    </row>
    <row r="61" spans="1:17" x14ac:dyDescent="0.2">
      <c r="A61">
        <v>2012</v>
      </c>
      <c r="B61">
        <v>698510</v>
      </c>
      <c r="C61">
        <v>80</v>
      </c>
      <c r="D61">
        <v>17</v>
      </c>
      <c r="E61">
        <v>51</v>
      </c>
      <c r="F61">
        <v>71</v>
      </c>
      <c r="G61">
        <v>75</v>
      </c>
      <c r="H61">
        <v>20</v>
      </c>
      <c r="I61">
        <v>144.80000000000001</v>
      </c>
      <c r="J61">
        <v>100.6</v>
      </c>
      <c r="K61">
        <v>124.6</v>
      </c>
      <c r="L61">
        <v>137.4</v>
      </c>
      <c r="N61">
        <v>4.6111519999999997</v>
      </c>
      <c r="O61">
        <v>0.25</v>
      </c>
      <c r="P61">
        <v>4.8251090000000003</v>
      </c>
      <c r="Q61">
        <v>4.9228959999999997</v>
      </c>
    </row>
    <row r="62" spans="1:17" x14ac:dyDescent="0.2">
      <c r="A62">
        <v>2012</v>
      </c>
      <c r="B62">
        <v>705294</v>
      </c>
      <c r="C62">
        <v>80</v>
      </c>
      <c r="D62">
        <v>7</v>
      </c>
      <c r="E62">
        <v>53</v>
      </c>
      <c r="F62">
        <v>72</v>
      </c>
      <c r="G62">
        <v>77</v>
      </c>
      <c r="H62">
        <v>9</v>
      </c>
      <c r="I62">
        <v>148.80000000000001</v>
      </c>
      <c r="J62">
        <v>103.4</v>
      </c>
      <c r="K62">
        <v>125.6</v>
      </c>
      <c r="L62">
        <v>143.4</v>
      </c>
      <c r="N62">
        <v>4.6386050000000001</v>
      </c>
      <c r="O62">
        <v>0.1125</v>
      </c>
      <c r="P62">
        <v>4.8331020000000002</v>
      </c>
      <c r="Q62">
        <v>4.9656380000000002</v>
      </c>
    </row>
    <row r="63" spans="1:17" x14ac:dyDescent="0.2">
      <c r="A63">
        <v>2012</v>
      </c>
      <c r="B63">
        <v>705739</v>
      </c>
      <c r="C63">
        <v>62</v>
      </c>
      <c r="D63">
        <v>0</v>
      </c>
      <c r="E63">
        <v>62</v>
      </c>
      <c r="F63">
        <v>0</v>
      </c>
      <c r="G63">
        <v>62</v>
      </c>
      <c r="H63">
        <v>0</v>
      </c>
      <c r="I63">
        <v>103.6</v>
      </c>
      <c r="J63">
        <v>103.6</v>
      </c>
      <c r="K63">
        <v>1.6</v>
      </c>
      <c r="L63">
        <v>103.6</v>
      </c>
      <c r="N63">
        <v>4.6405370000000001</v>
      </c>
      <c r="O63">
        <v>0</v>
      </c>
      <c r="P63">
        <v>0.47000360000000002</v>
      </c>
      <c r="Q63">
        <v>4.6405370000000001</v>
      </c>
    </row>
    <row r="64" spans="1:17" x14ac:dyDescent="0.2">
      <c r="A64">
        <v>2012</v>
      </c>
      <c r="B64">
        <v>706518</v>
      </c>
      <c r="C64">
        <v>735</v>
      </c>
      <c r="D64">
        <v>1</v>
      </c>
      <c r="E64">
        <v>646</v>
      </c>
      <c r="F64">
        <v>501</v>
      </c>
      <c r="G64">
        <v>712</v>
      </c>
      <c r="H64">
        <v>4</v>
      </c>
      <c r="I64">
        <v>1099</v>
      </c>
      <c r="J64">
        <v>958</v>
      </c>
      <c r="K64">
        <v>724.2</v>
      </c>
      <c r="L64">
        <v>1056.8</v>
      </c>
      <c r="N64">
        <v>6.8648480000000003</v>
      </c>
      <c r="O64">
        <v>5.4422000000000003E-3</v>
      </c>
      <c r="P64">
        <v>6.5850679999999997</v>
      </c>
      <c r="Q64">
        <v>6.9630010000000002</v>
      </c>
    </row>
    <row r="65" spans="1:17" x14ac:dyDescent="0.2">
      <c r="A65">
        <v>2012</v>
      </c>
      <c r="B65">
        <v>706907</v>
      </c>
      <c r="C65">
        <v>181</v>
      </c>
      <c r="D65">
        <v>1</v>
      </c>
      <c r="E65">
        <v>172</v>
      </c>
      <c r="F65">
        <v>152</v>
      </c>
      <c r="G65">
        <v>181</v>
      </c>
      <c r="H65">
        <v>1</v>
      </c>
      <c r="I65">
        <v>348.2</v>
      </c>
      <c r="J65">
        <v>328</v>
      </c>
      <c r="K65">
        <v>289.60000000000002</v>
      </c>
      <c r="L65">
        <v>345.8</v>
      </c>
      <c r="N65">
        <v>5.7930140000000003</v>
      </c>
      <c r="O65">
        <v>5.5249000000000001E-3</v>
      </c>
      <c r="P65">
        <v>5.668501</v>
      </c>
      <c r="Q65">
        <v>5.8458600000000001</v>
      </c>
    </row>
    <row r="66" spans="1:17" x14ac:dyDescent="0.2">
      <c r="A66">
        <v>2012</v>
      </c>
      <c r="B66">
        <v>709516</v>
      </c>
      <c r="C66">
        <v>88</v>
      </c>
      <c r="D66">
        <v>1</v>
      </c>
      <c r="E66">
        <v>9</v>
      </c>
      <c r="F66">
        <v>1</v>
      </c>
      <c r="G66">
        <v>10</v>
      </c>
      <c r="H66">
        <v>1</v>
      </c>
      <c r="I66">
        <v>204.8</v>
      </c>
      <c r="J66">
        <v>30.6</v>
      </c>
      <c r="K66">
        <v>4.2</v>
      </c>
      <c r="L66">
        <v>31.6</v>
      </c>
      <c r="N66">
        <v>3.4209999999999998</v>
      </c>
      <c r="O66">
        <v>1.13636E-2</v>
      </c>
      <c r="P66">
        <v>1.435084</v>
      </c>
      <c r="Q66">
        <v>3.453157</v>
      </c>
    </row>
    <row r="67" spans="1:17" x14ac:dyDescent="0.2">
      <c r="A67">
        <v>2012</v>
      </c>
      <c r="B67">
        <v>711382</v>
      </c>
      <c r="C67">
        <v>38</v>
      </c>
      <c r="D67">
        <v>0</v>
      </c>
      <c r="E67">
        <v>9</v>
      </c>
      <c r="F67">
        <v>1</v>
      </c>
      <c r="G67">
        <v>10</v>
      </c>
      <c r="H67">
        <v>0</v>
      </c>
      <c r="I67">
        <v>106.8</v>
      </c>
      <c r="J67">
        <v>16.2</v>
      </c>
      <c r="K67">
        <v>1</v>
      </c>
      <c r="L67">
        <v>17.2</v>
      </c>
      <c r="N67">
        <v>2.7850109999999999</v>
      </c>
      <c r="O67">
        <v>0</v>
      </c>
      <c r="P67">
        <v>0</v>
      </c>
      <c r="Q67">
        <v>2.8449089999999999</v>
      </c>
    </row>
    <row r="68" spans="1:17" x14ac:dyDescent="0.2">
      <c r="A68">
        <v>2012</v>
      </c>
      <c r="B68">
        <v>715696</v>
      </c>
      <c r="C68">
        <v>239</v>
      </c>
      <c r="D68">
        <v>10</v>
      </c>
      <c r="E68">
        <v>29</v>
      </c>
      <c r="F68">
        <v>4</v>
      </c>
      <c r="G68">
        <v>32</v>
      </c>
      <c r="H68">
        <v>10</v>
      </c>
      <c r="I68">
        <v>393.4</v>
      </c>
      <c r="J68">
        <v>54.6</v>
      </c>
      <c r="K68">
        <v>4</v>
      </c>
      <c r="L68">
        <v>57.6</v>
      </c>
      <c r="N68">
        <v>4.0000340000000003</v>
      </c>
      <c r="O68">
        <v>4.1841000000000003E-2</v>
      </c>
      <c r="P68">
        <v>1.3862939999999999</v>
      </c>
      <c r="Q68">
        <v>4.0535230000000002</v>
      </c>
    </row>
    <row r="69" spans="1:17" x14ac:dyDescent="0.2">
      <c r="A69">
        <v>2012</v>
      </c>
      <c r="B69">
        <v>718535</v>
      </c>
      <c r="C69">
        <v>170</v>
      </c>
      <c r="D69">
        <v>9</v>
      </c>
      <c r="E69">
        <v>58</v>
      </c>
      <c r="F69">
        <v>141</v>
      </c>
      <c r="G69">
        <v>153</v>
      </c>
      <c r="H69">
        <v>10</v>
      </c>
      <c r="I69">
        <v>339.6</v>
      </c>
      <c r="J69">
        <v>118</v>
      </c>
      <c r="K69">
        <v>274.60000000000002</v>
      </c>
      <c r="L69">
        <v>312.2</v>
      </c>
      <c r="N69">
        <v>4.7706850000000003</v>
      </c>
      <c r="O69">
        <v>5.8823500000000001E-2</v>
      </c>
      <c r="P69">
        <v>5.6153149999999998</v>
      </c>
      <c r="Q69">
        <v>5.7436439999999997</v>
      </c>
    </row>
    <row r="70" spans="1:17" x14ac:dyDescent="0.2">
      <c r="A70">
        <v>2012</v>
      </c>
      <c r="B70">
        <v>722905</v>
      </c>
      <c r="C70">
        <v>86</v>
      </c>
      <c r="D70">
        <v>0</v>
      </c>
      <c r="E70">
        <v>42</v>
      </c>
      <c r="F70">
        <v>33</v>
      </c>
      <c r="G70">
        <v>60</v>
      </c>
      <c r="H70">
        <v>0</v>
      </c>
      <c r="I70">
        <v>214</v>
      </c>
      <c r="J70">
        <v>99.6</v>
      </c>
      <c r="K70">
        <v>67.400000000000006</v>
      </c>
      <c r="L70">
        <v>135.19999999999999</v>
      </c>
      <c r="N70">
        <v>4.6011620000000004</v>
      </c>
      <c r="O70">
        <v>0</v>
      </c>
      <c r="P70">
        <v>4.2106450000000004</v>
      </c>
      <c r="Q70">
        <v>4.9067550000000004</v>
      </c>
    </row>
    <row r="71" spans="1:17" x14ac:dyDescent="0.2">
      <c r="A71">
        <v>2012</v>
      </c>
      <c r="B71">
        <v>728124</v>
      </c>
      <c r="C71">
        <v>523</v>
      </c>
      <c r="D71">
        <v>13</v>
      </c>
      <c r="E71">
        <v>400</v>
      </c>
      <c r="F71">
        <v>425</v>
      </c>
      <c r="G71">
        <v>507</v>
      </c>
      <c r="H71">
        <v>28</v>
      </c>
      <c r="I71">
        <v>1071</v>
      </c>
      <c r="J71">
        <v>783.2</v>
      </c>
      <c r="K71">
        <v>860.2</v>
      </c>
      <c r="L71">
        <v>1021.4</v>
      </c>
      <c r="N71">
        <v>6.6633880000000003</v>
      </c>
      <c r="O71">
        <v>5.3537300000000003E-2</v>
      </c>
      <c r="P71">
        <v>6.7571649999999996</v>
      </c>
      <c r="Q71">
        <v>6.9289290000000001</v>
      </c>
    </row>
    <row r="72" spans="1:17" x14ac:dyDescent="0.2">
      <c r="A72">
        <v>2012</v>
      </c>
      <c r="B72">
        <v>729328</v>
      </c>
      <c r="C72">
        <v>59</v>
      </c>
      <c r="D72">
        <v>8</v>
      </c>
      <c r="E72">
        <v>41</v>
      </c>
      <c r="F72">
        <v>42</v>
      </c>
      <c r="G72">
        <v>52</v>
      </c>
      <c r="H72">
        <v>8</v>
      </c>
      <c r="I72">
        <v>120.6</v>
      </c>
      <c r="J72">
        <v>93</v>
      </c>
      <c r="K72">
        <v>89.2</v>
      </c>
      <c r="L72">
        <v>112.8</v>
      </c>
      <c r="N72">
        <v>4.5325990000000003</v>
      </c>
      <c r="O72">
        <v>0.1355932</v>
      </c>
      <c r="P72">
        <v>4.4908809999999999</v>
      </c>
      <c r="Q72">
        <v>4.7256159999999996</v>
      </c>
    </row>
    <row r="73" spans="1:17" x14ac:dyDescent="0.2">
      <c r="A73">
        <v>2012</v>
      </c>
      <c r="B73">
        <v>730644</v>
      </c>
      <c r="C73">
        <v>59</v>
      </c>
      <c r="D73">
        <v>0</v>
      </c>
      <c r="E73">
        <v>15</v>
      </c>
      <c r="F73">
        <v>0</v>
      </c>
      <c r="G73">
        <v>15</v>
      </c>
      <c r="H73">
        <v>4</v>
      </c>
      <c r="I73">
        <v>108.6</v>
      </c>
      <c r="J73">
        <v>25.4</v>
      </c>
      <c r="K73">
        <v>1.6</v>
      </c>
      <c r="L73">
        <v>27</v>
      </c>
      <c r="N73">
        <v>3.2347489999999999</v>
      </c>
      <c r="O73">
        <v>6.7796599999999999E-2</v>
      </c>
      <c r="P73">
        <v>0.47000360000000002</v>
      </c>
      <c r="Q73">
        <v>3.2958370000000001</v>
      </c>
    </row>
    <row r="74" spans="1:17" x14ac:dyDescent="0.2">
      <c r="A74">
        <v>2012</v>
      </c>
      <c r="B74">
        <v>734876</v>
      </c>
      <c r="C74">
        <v>67</v>
      </c>
      <c r="D74">
        <v>0</v>
      </c>
      <c r="E74">
        <v>0</v>
      </c>
      <c r="F74">
        <v>57</v>
      </c>
      <c r="G74">
        <v>57</v>
      </c>
      <c r="H74">
        <v>0</v>
      </c>
      <c r="I74">
        <v>119.8</v>
      </c>
      <c r="J74">
        <v>0</v>
      </c>
      <c r="K74">
        <v>101</v>
      </c>
      <c r="L74">
        <v>101</v>
      </c>
      <c r="O74">
        <v>0</v>
      </c>
      <c r="P74">
        <v>4.6151200000000001</v>
      </c>
      <c r="Q74">
        <v>4.6151200000000001</v>
      </c>
    </row>
    <row r="75" spans="1:17" x14ac:dyDescent="0.2">
      <c r="A75">
        <v>2012</v>
      </c>
      <c r="B75">
        <v>738375</v>
      </c>
      <c r="C75">
        <v>60</v>
      </c>
      <c r="D75">
        <v>1</v>
      </c>
      <c r="E75">
        <v>28</v>
      </c>
      <c r="F75">
        <v>20</v>
      </c>
      <c r="G75">
        <v>41</v>
      </c>
      <c r="H75">
        <v>1</v>
      </c>
      <c r="I75">
        <v>100</v>
      </c>
      <c r="J75">
        <v>41.6</v>
      </c>
      <c r="K75">
        <v>36</v>
      </c>
      <c r="L75">
        <v>67.400000000000006</v>
      </c>
      <c r="N75">
        <v>3.7281</v>
      </c>
      <c r="O75">
        <v>1.66667E-2</v>
      </c>
      <c r="P75">
        <v>3.5835189999999999</v>
      </c>
      <c r="Q75">
        <v>4.2106450000000004</v>
      </c>
    </row>
    <row r="76" spans="1:17" x14ac:dyDescent="0.2">
      <c r="A76">
        <v>2012</v>
      </c>
      <c r="B76">
        <v>739062</v>
      </c>
      <c r="C76">
        <v>274</v>
      </c>
      <c r="D76">
        <v>15</v>
      </c>
      <c r="E76">
        <v>249</v>
      </c>
      <c r="F76">
        <v>183</v>
      </c>
      <c r="G76">
        <v>268</v>
      </c>
      <c r="H76">
        <v>15</v>
      </c>
      <c r="I76">
        <v>677.2</v>
      </c>
      <c r="J76">
        <v>607.4</v>
      </c>
      <c r="K76">
        <v>419.8</v>
      </c>
      <c r="L76">
        <v>655.20000000000005</v>
      </c>
      <c r="N76">
        <v>6.4091880000000003</v>
      </c>
      <c r="O76">
        <v>5.4744500000000001E-2</v>
      </c>
      <c r="P76">
        <v>6.0397780000000001</v>
      </c>
      <c r="Q76">
        <v>6.4849410000000001</v>
      </c>
    </row>
    <row r="77" spans="1:17" x14ac:dyDescent="0.2">
      <c r="A77">
        <v>2012</v>
      </c>
      <c r="B77">
        <v>739741</v>
      </c>
      <c r="C77">
        <v>57</v>
      </c>
      <c r="D77">
        <v>0</v>
      </c>
      <c r="E77">
        <v>41</v>
      </c>
      <c r="F77">
        <v>15</v>
      </c>
      <c r="G77">
        <v>42</v>
      </c>
      <c r="H77">
        <v>0</v>
      </c>
      <c r="I77">
        <v>125.8</v>
      </c>
      <c r="J77">
        <v>101</v>
      </c>
      <c r="K77">
        <v>40.6</v>
      </c>
      <c r="L77">
        <v>104.4</v>
      </c>
      <c r="N77">
        <v>4.6151200000000001</v>
      </c>
      <c r="O77">
        <v>0</v>
      </c>
      <c r="P77">
        <v>3.7037680000000002</v>
      </c>
      <c r="Q77">
        <v>4.6482299999999999</v>
      </c>
    </row>
    <row r="78" spans="1:17" x14ac:dyDescent="0.2">
      <c r="A78">
        <v>2012</v>
      </c>
      <c r="B78">
        <v>742531</v>
      </c>
      <c r="C78">
        <v>50</v>
      </c>
      <c r="D78">
        <v>0</v>
      </c>
      <c r="E78">
        <v>4</v>
      </c>
      <c r="F78">
        <v>0</v>
      </c>
      <c r="G78">
        <v>4</v>
      </c>
      <c r="H78">
        <v>0</v>
      </c>
      <c r="I78">
        <v>118</v>
      </c>
      <c r="J78">
        <v>18.399999999999999</v>
      </c>
      <c r="K78">
        <v>0</v>
      </c>
      <c r="L78">
        <v>18.399999999999999</v>
      </c>
      <c r="N78">
        <v>2.9123510000000001</v>
      </c>
      <c r="O78">
        <v>0</v>
      </c>
      <c r="Q78">
        <v>2.9123510000000001</v>
      </c>
    </row>
    <row r="79" spans="1:17" x14ac:dyDescent="0.2">
      <c r="A79">
        <v>2012</v>
      </c>
      <c r="B79">
        <v>745436</v>
      </c>
      <c r="C79">
        <v>48</v>
      </c>
      <c r="D79">
        <v>3</v>
      </c>
      <c r="E79">
        <v>13</v>
      </c>
      <c r="F79">
        <v>12</v>
      </c>
      <c r="G79">
        <v>22</v>
      </c>
      <c r="H79">
        <v>3</v>
      </c>
      <c r="I79">
        <v>103.2</v>
      </c>
      <c r="J79">
        <v>20.2</v>
      </c>
      <c r="K79">
        <v>27.2</v>
      </c>
      <c r="L79">
        <v>42</v>
      </c>
      <c r="N79">
        <v>3.0056829999999999</v>
      </c>
      <c r="O79">
        <v>6.25E-2</v>
      </c>
      <c r="P79">
        <v>3.3032170000000001</v>
      </c>
      <c r="Q79">
        <v>3.73767</v>
      </c>
    </row>
    <row r="80" spans="1:17" x14ac:dyDescent="0.2">
      <c r="A80">
        <v>2012</v>
      </c>
      <c r="B80">
        <v>759462</v>
      </c>
      <c r="C80">
        <v>301</v>
      </c>
      <c r="D80">
        <v>52</v>
      </c>
      <c r="E80">
        <v>216</v>
      </c>
      <c r="F80">
        <v>185</v>
      </c>
      <c r="G80">
        <v>266</v>
      </c>
      <c r="H80">
        <v>58</v>
      </c>
      <c r="I80">
        <v>548.20000000000005</v>
      </c>
      <c r="J80">
        <v>404.8</v>
      </c>
      <c r="K80">
        <v>313</v>
      </c>
      <c r="L80">
        <v>486.8</v>
      </c>
      <c r="N80">
        <v>6.003393</v>
      </c>
      <c r="O80">
        <v>0.192691</v>
      </c>
      <c r="P80">
        <v>5.7462030000000004</v>
      </c>
      <c r="Q80">
        <v>6.1878529999999996</v>
      </c>
    </row>
    <row r="81" spans="1:17" x14ac:dyDescent="0.2">
      <c r="A81">
        <v>2012</v>
      </c>
      <c r="B81">
        <v>760902</v>
      </c>
      <c r="C81">
        <v>71</v>
      </c>
      <c r="D81">
        <v>8</v>
      </c>
      <c r="E81">
        <v>71</v>
      </c>
      <c r="F81">
        <v>12</v>
      </c>
      <c r="G81">
        <v>71</v>
      </c>
      <c r="H81">
        <v>8</v>
      </c>
      <c r="I81">
        <v>147.80000000000001</v>
      </c>
      <c r="J81">
        <v>145.4</v>
      </c>
      <c r="K81">
        <v>27.2</v>
      </c>
      <c r="L81">
        <v>145.4</v>
      </c>
      <c r="N81">
        <v>4.9794879999999999</v>
      </c>
      <c r="O81">
        <v>0.1126761</v>
      </c>
      <c r="P81">
        <v>3.3032170000000001</v>
      </c>
      <c r="Q81">
        <v>4.9794879999999999</v>
      </c>
    </row>
    <row r="82" spans="1:17" x14ac:dyDescent="0.2">
      <c r="A82">
        <v>2012</v>
      </c>
      <c r="B82">
        <v>761687</v>
      </c>
      <c r="C82">
        <v>56</v>
      </c>
      <c r="D82">
        <v>13</v>
      </c>
      <c r="E82">
        <v>55</v>
      </c>
      <c r="F82">
        <v>4</v>
      </c>
      <c r="G82">
        <v>55</v>
      </c>
      <c r="H82">
        <v>13</v>
      </c>
      <c r="I82">
        <v>124</v>
      </c>
      <c r="J82">
        <v>120.6</v>
      </c>
      <c r="K82">
        <v>7.2</v>
      </c>
      <c r="L82">
        <v>120.6</v>
      </c>
      <c r="N82">
        <v>4.7924790000000002</v>
      </c>
      <c r="O82">
        <v>0.23214290000000001</v>
      </c>
      <c r="P82">
        <v>1.974081</v>
      </c>
      <c r="Q82">
        <v>4.7924790000000002</v>
      </c>
    </row>
    <row r="83" spans="1:17" x14ac:dyDescent="0.2">
      <c r="A83">
        <v>2012</v>
      </c>
      <c r="B83">
        <v>762382</v>
      </c>
      <c r="C83">
        <v>38</v>
      </c>
      <c r="D83">
        <v>0</v>
      </c>
      <c r="E83">
        <v>4</v>
      </c>
      <c r="F83">
        <v>16</v>
      </c>
      <c r="G83">
        <v>19</v>
      </c>
      <c r="H83">
        <v>2</v>
      </c>
      <c r="I83">
        <v>103.6</v>
      </c>
      <c r="J83">
        <v>15.2</v>
      </c>
      <c r="K83">
        <v>30.4</v>
      </c>
      <c r="L83">
        <v>44.6</v>
      </c>
      <c r="N83">
        <v>2.721295</v>
      </c>
      <c r="O83">
        <v>5.2631600000000001E-2</v>
      </c>
      <c r="P83">
        <v>3.4144429999999999</v>
      </c>
      <c r="Q83">
        <v>3.7977340000000002</v>
      </c>
    </row>
    <row r="84" spans="1:17" x14ac:dyDescent="0.2">
      <c r="A84">
        <v>2012</v>
      </c>
      <c r="B84">
        <v>763202</v>
      </c>
      <c r="C84">
        <v>46</v>
      </c>
      <c r="D84">
        <v>0</v>
      </c>
      <c r="E84">
        <v>32</v>
      </c>
      <c r="F84">
        <v>22</v>
      </c>
      <c r="G84">
        <v>39</v>
      </c>
      <c r="H84">
        <v>0</v>
      </c>
      <c r="I84">
        <v>122</v>
      </c>
      <c r="J84">
        <v>87.2</v>
      </c>
      <c r="K84">
        <v>65.2</v>
      </c>
      <c r="L84">
        <v>106.2</v>
      </c>
      <c r="N84">
        <v>4.4682040000000001</v>
      </c>
      <c r="O84">
        <v>0</v>
      </c>
      <c r="P84">
        <v>4.1774589999999998</v>
      </c>
      <c r="Q84">
        <v>4.665324</v>
      </c>
    </row>
    <row r="85" spans="1:17" x14ac:dyDescent="0.2">
      <c r="A85">
        <v>2012</v>
      </c>
      <c r="B85">
        <v>763429</v>
      </c>
      <c r="C85">
        <v>77</v>
      </c>
      <c r="D85">
        <v>0</v>
      </c>
      <c r="E85">
        <v>12</v>
      </c>
      <c r="F85">
        <v>11</v>
      </c>
      <c r="G85">
        <v>21</v>
      </c>
      <c r="H85">
        <v>0</v>
      </c>
      <c r="I85">
        <v>178.6</v>
      </c>
      <c r="J85">
        <v>24.8</v>
      </c>
      <c r="K85">
        <v>16.600000000000001</v>
      </c>
      <c r="L85">
        <v>37.799999999999997</v>
      </c>
      <c r="N85">
        <v>3.2108439999999998</v>
      </c>
      <c r="O85">
        <v>0</v>
      </c>
      <c r="P85">
        <v>2.8094030000000001</v>
      </c>
      <c r="Q85">
        <v>3.6323089999999998</v>
      </c>
    </row>
    <row r="86" spans="1:17" x14ac:dyDescent="0.2">
      <c r="A86">
        <v>2012</v>
      </c>
      <c r="B86">
        <v>764971</v>
      </c>
      <c r="C86">
        <v>223</v>
      </c>
      <c r="D86">
        <v>28</v>
      </c>
      <c r="E86">
        <v>94</v>
      </c>
      <c r="F86">
        <v>47</v>
      </c>
      <c r="G86">
        <v>113</v>
      </c>
      <c r="H86">
        <v>34</v>
      </c>
      <c r="I86">
        <v>575</v>
      </c>
      <c r="J86">
        <v>224.4</v>
      </c>
      <c r="K86">
        <v>123</v>
      </c>
      <c r="L86">
        <v>276.2</v>
      </c>
      <c r="N86">
        <v>5.41343</v>
      </c>
      <c r="O86">
        <v>0.1524664</v>
      </c>
      <c r="P86">
        <v>4.8121840000000002</v>
      </c>
      <c r="Q86">
        <v>5.6211250000000001</v>
      </c>
    </row>
    <row r="87" spans="1:17" x14ac:dyDescent="0.2">
      <c r="A87">
        <v>2012</v>
      </c>
      <c r="B87">
        <v>765568</v>
      </c>
      <c r="C87">
        <v>58</v>
      </c>
      <c r="D87">
        <v>0</v>
      </c>
      <c r="E87">
        <v>53</v>
      </c>
      <c r="F87">
        <v>46</v>
      </c>
      <c r="G87">
        <v>58</v>
      </c>
      <c r="H87">
        <v>0</v>
      </c>
      <c r="I87">
        <v>107.6</v>
      </c>
      <c r="J87">
        <v>100.2</v>
      </c>
      <c r="K87">
        <v>85.2</v>
      </c>
      <c r="L87">
        <v>106.8</v>
      </c>
      <c r="N87">
        <v>4.6071679999999997</v>
      </c>
      <c r="O87">
        <v>0</v>
      </c>
      <c r="P87">
        <v>4.4450019999999997</v>
      </c>
      <c r="Q87">
        <v>4.6709579999999997</v>
      </c>
    </row>
    <row r="88" spans="1:17" x14ac:dyDescent="0.2">
      <c r="A88">
        <v>2012</v>
      </c>
      <c r="B88">
        <v>766530</v>
      </c>
      <c r="C88">
        <v>69</v>
      </c>
      <c r="D88">
        <v>0</v>
      </c>
      <c r="E88">
        <v>8</v>
      </c>
      <c r="F88">
        <v>28</v>
      </c>
      <c r="G88">
        <v>35</v>
      </c>
      <c r="H88">
        <v>0</v>
      </c>
      <c r="I88">
        <v>174.6</v>
      </c>
      <c r="J88">
        <v>20.8</v>
      </c>
      <c r="K88">
        <v>80</v>
      </c>
      <c r="L88">
        <v>95.8</v>
      </c>
      <c r="N88">
        <v>3.0349529999999998</v>
      </c>
      <c r="O88">
        <v>0</v>
      </c>
      <c r="P88">
        <v>4.3820269999999999</v>
      </c>
      <c r="Q88">
        <v>4.5622629999999997</v>
      </c>
    </row>
    <row r="89" spans="1:17" x14ac:dyDescent="0.2">
      <c r="A89">
        <v>2012</v>
      </c>
      <c r="B89">
        <v>767094</v>
      </c>
      <c r="C89">
        <v>107</v>
      </c>
      <c r="D89">
        <v>0</v>
      </c>
      <c r="E89">
        <v>1</v>
      </c>
      <c r="F89">
        <v>99</v>
      </c>
      <c r="G89">
        <v>99</v>
      </c>
      <c r="H89">
        <v>0</v>
      </c>
      <c r="I89">
        <v>223</v>
      </c>
      <c r="J89">
        <v>1.8</v>
      </c>
      <c r="K89">
        <v>201.4</v>
      </c>
      <c r="L89">
        <v>202.2</v>
      </c>
      <c r="N89">
        <v>0.58778660000000005</v>
      </c>
      <c r="O89">
        <v>0</v>
      </c>
      <c r="P89">
        <v>5.3052929999999998</v>
      </c>
      <c r="Q89">
        <v>5.3092579999999998</v>
      </c>
    </row>
    <row r="90" spans="1:17" x14ac:dyDescent="0.2">
      <c r="A90">
        <v>2012</v>
      </c>
      <c r="B90">
        <v>767674</v>
      </c>
      <c r="C90">
        <v>105</v>
      </c>
      <c r="D90">
        <v>3</v>
      </c>
      <c r="E90">
        <v>102</v>
      </c>
      <c r="F90">
        <v>15</v>
      </c>
      <c r="G90">
        <v>102</v>
      </c>
      <c r="H90">
        <v>3</v>
      </c>
      <c r="I90">
        <v>193.8</v>
      </c>
      <c r="J90">
        <v>190.8</v>
      </c>
      <c r="K90">
        <v>31</v>
      </c>
      <c r="L90">
        <v>190.8</v>
      </c>
      <c r="N90">
        <v>5.2512259999999999</v>
      </c>
      <c r="O90">
        <v>2.85714E-2</v>
      </c>
      <c r="P90">
        <v>3.4339870000000001</v>
      </c>
      <c r="Q90">
        <v>5.2512259999999999</v>
      </c>
    </row>
    <row r="91" spans="1:17" x14ac:dyDescent="0.2">
      <c r="A91">
        <v>2012</v>
      </c>
      <c r="B91">
        <v>769754</v>
      </c>
      <c r="C91">
        <v>61</v>
      </c>
      <c r="D91">
        <v>3</v>
      </c>
      <c r="E91">
        <v>4</v>
      </c>
      <c r="F91">
        <v>43</v>
      </c>
      <c r="G91">
        <v>45</v>
      </c>
      <c r="H91">
        <v>6</v>
      </c>
      <c r="I91">
        <v>119.4</v>
      </c>
      <c r="J91">
        <v>5.6</v>
      </c>
      <c r="K91">
        <v>76.599999999999994</v>
      </c>
      <c r="L91">
        <v>79.400000000000006</v>
      </c>
      <c r="N91">
        <v>1.7227669999999999</v>
      </c>
      <c r="O91">
        <v>9.8360699999999995E-2</v>
      </c>
      <c r="P91">
        <v>4.338597</v>
      </c>
      <c r="Q91">
        <v>4.374498</v>
      </c>
    </row>
    <row r="92" spans="1:17" x14ac:dyDescent="0.2">
      <c r="A92">
        <v>2012</v>
      </c>
      <c r="B92">
        <v>772115</v>
      </c>
      <c r="C92">
        <v>162</v>
      </c>
      <c r="D92">
        <v>0</v>
      </c>
      <c r="E92">
        <v>24</v>
      </c>
      <c r="F92">
        <v>133</v>
      </c>
      <c r="G92">
        <v>141</v>
      </c>
      <c r="H92">
        <v>10</v>
      </c>
      <c r="I92">
        <v>317.2</v>
      </c>
      <c r="J92">
        <v>47.2</v>
      </c>
      <c r="K92">
        <v>257.8</v>
      </c>
      <c r="L92">
        <v>272.2</v>
      </c>
      <c r="N92">
        <v>3.8543940000000001</v>
      </c>
      <c r="O92">
        <v>6.1728400000000003E-2</v>
      </c>
      <c r="P92">
        <v>5.5521839999999996</v>
      </c>
      <c r="Q92">
        <v>5.6065370000000003</v>
      </c>
    </row>
    <row r="93" spans="1:17" x14ac:dyDescent="0.2">
      <c r="A93">
        <v>2012</v>
      </c>
      <c r="B93">
        <v>773844</v>
      </c>
      <c r="C93">
        <v>112</v>
      </c>
      <c r="D93">
        <v>5</v>
      </c>
      <c r="E93">
        <v>111</v>
      </c>
      <c r="F93">
        <v>38</v>
      </c>
      <c r="G93">
        <v>111</v>
      </c>
      <c r="H93">
        <v>5</v>
      </c>
      <c r="I93">
        <v>204</v>
      </c>
      <c r="J93">
        <v>202.2</v>
      </c>
      <c r="K93">
        <v>61.2</v>
      </c>
      <c r="L93">
        <v>202.2</v>
      </c>
      <c r="N93">
        <v>5.3092579999999998</v>
      </c>
      <c r="O93">
        <v>4.4642899999999999E-2</v>
      </c>
      <c r="P93">
        <v>4.114147</v>
      </c>
      <c r="Q93">
        <v>5.3092579999999998</v>
      </c>
    </row>
    <row r="94" spans="1:17" x14ac:dyDescent="0.2">
      <c r="A94">
        <v>2012</v>
      </c>
      <c r="B94">
        <v>778069</v>
      </c>
      <c r="C94">
        <v>60</v>
      </c>
      <c r="D94">
        <v>3</v>
      </c>
      <c r="E94">
        <v>57</v>
      </c>
      <c r="F94">
        <v>51</v>
      </c>
      <c r="G94">
        <v>60</v>
      </c>
      <c r="H94">
        <v>8</v>
      </c>
      <c r="I94">
        <v>114.4</v>
      </c>
      <c r="J94">
        <v>109</v>
      </c>
      <c r="K94">
        <v>90.2</v>
      </c>
      <c r="L94">
        <v>113.6</v>
      </c>
      <c r="N94">
        <v>4.6913479999999996</v>
      </c>
      <c r="O94">
        <v>0.13333329999999999</v>
      </c>
      <c r="P94">
        <v>4.5020290000000003</v>
      </c>
      <c r="Q94">
        <v>4.7326839999999999</v>
      </c>
    </row>
    <row r="95" spans="1:17" x14ac:dyDescent="0.2">
      <c r="A95">
        <v>2012</v>
      </c>
      <c r="B95">
        <v>778453</v>
      </c>
      <c r="C95">
        <v>110</v>
      </c>
      <c r="D95">
        <v>2</v>
      </c>
      <c r="E95">
        <v>107</v>
      </c>
      <c r="F95">
        <v>41</v>
      </c>
      <c r="G95">
        <v>109</v>
      </c>
      <c r="H95">
        <v>4</v>
      </c>
      <c r="I95">
        <v>209.2</v>
      </c>
      <c r="J95">
        <v>204.6</v>
      </c>
      <c r="K95">
        <v>69.8</v>
      </c>
      <c r="L95">
        <v>207.4</v>
      </c>
      <c r="N95">
        <v>5.3210569999999997</v>
      </c>
      <c r="O95">
        <v>3.6363600000000003E-2</v>
      </c>
      <c r="P95">
        <v>4.2456339999999999</v>
      </c>
      <c r="Q95">
        <v>5.3346489999999998</v>
      </c>
    </row>
    <row r="96" spans="1:17" x14ac:dyDescent="0.2">
      <c r="A96">
        <v>2012</v>
      </c>
      <c r="B96">
        <v>781793</v>
      </c>
      <c r="C96">
        <v>65</v>
      </c>
      <c r="D96">
        <v>5</v>
      </c>
      <c r="E96">
        <v>63</v>
      </c>
      <c r="F96">
        <v>16</v>
      </c>
      <c r="G96">
        <v>63</v>
      </c>
      <c r="H96">
        <v>6</v>
      </c>
      <c r="I96">
        <v>119.4</v>
      </c>
      <c r="J96">
        <v>113.4</v>
      </c>
      <c r="K96">
        <v>25.6</v>
      </c>
      <c r="L96">
        <v>114.2</v>
      </c>
      <c r="N96">
        <v>4.7309210000000004</v>
      </c>
      <c r="O96">
        <v>9.2307700000000006E-2</v>
      </c>
      <c r="P96">
        <v>3.2425920000000001</v>
      </c>
      <c r="Q96">
        <v>4.7379509999999998</v>
      </c>
    </row>
    <row r="97" spans="1:17" x14ac:dyDescent="0.2">
      <c r="A97">
        <v>2012</v>
      </c>
      <c r="B97">
        <v>787417</v>
      </c>
      <c r="C97">
        <v>120</v>
      </c>
      <c r="D97">
        <v>0</v>
      </c>
      <c r="E97">
        <v>38</v>
      </c>
      <c r="F97">
        <v>92</v>
      </c>
      <c r="G97">
        <v>108</v>
      </c>
      <c r="H97">
        <v>15</v>
      </c>
      <c r="I97">
        <v>235.2</v>
      </c>
      <c r="J97">
        <v>67.599999999999994</v>
      </c>
      <c r="K97">
        <v>181.6</v>
      </c>
      <c r="L97">
        <v>208.8</v>
      </c>
      <c r="N97">
        <v>4.2136079999999998</v>
      </c>
      <c r="O97">
        <v>0.125</v>
      </c>
      <c r="P97">
        <v>5.2018069999999996</v>
      </c>
      <c r="Q97">
        <v>5.3413769999999996</v>
      </c>
    </row>
    <row r="98" spans="1:17" x14ac:dyDescent="0.2">
      <c r="A98">
        <v>2012</v>
      </c>
      <c r="B98">
        <v>788148</v>
      </c>
      <c r="C98">
        <v>44</v>
      </c>
      <c r="D98">
        <v>2</v>
      </c>
      <c r="E98">
        <v>28</v>
      </c>
      <c r="F98">
        <v>12</v>
      </c>
      <c r="G98">
        <v>34</v>
      </c>
      <c r="H98">
        <v>3</v>
      </c>
      <c r="I98">
        <v>102.4</v>
      </c>
      <c r="J98">
        <v>63.2</v>
      </c>
      <c r="K98">
        <v>28.8</v>
      </c>
      <c r="L98">
        <v>74.8</v>
      </c>
      <c r="N98">
        <v>4.1463039999999998</v>
      </c>
      <c r="O98">
        <v>6.8181800000000001E-2</v>
      </c>
      <c r="P98">
        <v>3.3603749999999999</v>
      </c>
      <c r="Q98">
        <v>4.3148179999999998</v>
      </c>
    </row>
    <row r="99" spans="1:17" x14ac:dyDescent="0.2">
      <c r="A99">
        <v>2012</v>
      </c>
      <c r="B99">
        <v>789287</v>
      </c>
      <c r="C99">
        <v>427</v>
      </c>
      <c r="D99">
        <v>0</v>
      </c>
      <c r="E99">
        <v>9</v>
      </c>
      <c r="F99">
        <v>0</v>
      </c>
      <c r="G99">
        <v>9</v>
      </c>
      <c r="H99">
        <v>1</v>
      </c>
      <c r="I99">
        <v>647.79999999999995</v>
      </c>
      <c r="J99">
        <v>18.600000000000001</v>
      </c>
      <c r="K99">
        <v>0</v>
      </c>
      <c r="L99">
        <v>18.600000000000001</v>
      </c>
      <c r="N99">
        <v>2.923162</v>
      </c>
      <c r="O99">
        <v>2.3419000000000001E-3</v>
      </c>
      <c r="Q99">
        <v>2.923162</v>
      </c>
    </row>
    <row r="100" spans="1:17" x14ac:dyDescent="0.2">
      <c r="A100">
        <v>2012</v>
      </c>
      <c r="B100">
        <v>791107</v>
      </c>
      <c r="C100">
        <v>48</v>
      </c>
      <c r="D100">
        <v>0</v>
      </c>
      <c r="E100">
        <v>25</v>
      </c>
      <c r="F100">
        <v>0</v>
      </c>
      <c r="G100">
        <v>25</v>
      </c>
      <c r="H100">
        <v>0</v>
      </c>
      <c r="I100">
        <v>109.6</v>
      </c>
      <c r="J100">
        <v>58.6</v>
      </c>
      <c r="K100">
        <v>0.8</v>
      </c>
      <c r="L100">
        <v>58.6</v>
      </c>
      <c r="N100">
        <v>4.070735</v>
      </c>
      <c r="O100">
        <v>0</v>
      </c>
      <c r="P100">
        <v>-0.22314349999999999</v>
      </c>
      <c r="Q100">
        <v>4.070735</v>
      </c>
    </row>
    <row r="101" spans="1:17" x14ac:dyDescent="0.2">
      <c r="A101">
        <v>2012</v>
      </c>
      <c r="B101">
        <v>793299</v>
      </c>
      <c r="C101">
        <v>109</v>
      </c>
      <c r="D101">
        <v>16</v>
      </c>
      <c r="E101">
        <v>99</v>
      </c>
      <c r="F101">
        <v>79</v>
      </c>
      <c r="G101">
        <v>106</v>
      </c>
      <c r="H101">
        <v>17</v>
      </c>
      <c r="I101">
        <v>237.8</v>
      </c>
      <c r="J101">
        <v>210.2</v>
      </c>
      <c r="K101">
        <v>159.80000000000001</v>
      </c>
      <c r="L101">
        <v>228.4</v>
      </c>
      <c r="N101">
        <v>5.3480600000000003</v>
      </c>
      <c r="O101">
        <v>0.1559633</v>
      </c>
      <c r="P101">
        <v>5.0739229999999997</v>
      </c>
      <c r="Q101">
        <v>5.4310980000000004</v>
      </c>
    </row>
    <row r="102" spans="1:17" x14ac:dyDescent="0.2">
      <c r="A102">
        <v>2012</v>
      </c>
      <c r="B102">
        <v>797493</v>
      </c>
      <c r="C102">
        <v>1528</v>
      </c>
      <c r="D102">
        <v>42</v>
      </c>
      <c r="E102">
        <v>1446</v>
      </c>
      <c r="F102">
        <v>528</v>
      </c>
      <c r="G102">
        <v>1489</v>
      </c>
      <c r="H102">
        <v>59</v>
      </c>
      <c r="I102">
        <v>2866.4</v>
      </c>
      <c r="J102">
        <v>2712.4</v>
      </c>
      <c r="K102">
        <v>974.4</v>
      </c>
      <c r="L102">
        <v>2776.2</v>
      </c>
      <c r="N102">
        <v>7.905589</v>
      </c>
      <c r="O102">
        <v>3.8612599999999997E-2</v>
      </c>
      <c r="P102">
        <v>6.8818219999999997</v>
      </c>
      <c r="Q102">
        <v>7.9288379999999998</v>
      </c>
    </row>
    <row r="103" spans="1:17" x14ac:dyDescent="0.2">
      <c r="A103">
        <v>2012</v>
      </c>
      <c r="B103">
        <v>802626</v>
      </c>
      <c r="C103">
        <v>244</v>
      </c>
      <c r="D103">
        <v>41</v>
      </c>
      <c r="E103">
        <v>210</v>
      </c>
      <c r="F103">
        <v>117</v>
      </c>
      <c r="G103">
        <v>237</v>
      </c>
      <c r="H103">
        <v>44</v>
      </c>
      <c r="I103">
        <v>505.6</v>
      </c>
      <c r="J103">
        <v>429.2</v>
      </c>
      <c r="K103">
        <v>238.6</v>
      </c>
      <c r="L103">
        <v>485.8</v>
      </c>
      <c r="N103">
        <v>6.0619230000000002</v>
      </c>
      <c r="O103">
        <v>0.18032790000000001</v>
      </c>
      <c r="P103">
        <v>5.4747890000000003</v>
      </c>
      <c r="Q103">
        <v>6.185797</v>
      </c>
    </row>
    <row r="104" spans="1:17" x14ac:dyDescent="0.2">
      <c r="A104">
        <v>2012</v>
      </c>
      <c r="B104">
        <v>812387</v>
      </c>
      <c r="C104">
        <v>86</v>
      </c>
      <c r="D104">
        <v>0</v>
      </c>
      <c r="E104">
        <v>3</v>
      </c>
      <c r="F104">
        <v>0</v>
      </c>
      <c r="G104">
        <v>3</v>
      </c>
      <c r="H104">
        <v>1</v>
      </c>
      <c r="I104">
        <v>167.6</v>
      </c>
      <c r="J104">
        <v>6.2</v>
      </c>
      <c r="K104">
        <v>0</v>
      </c>
      <c r="L104">
        <v>6.2</v>
      </c>
      <c r="N104">
        <v>1.824549</v>
      </c>
      <c r="O104">
        <v>1.16279E-2</v>
      </c>
      <c r="Q104">
        <v>1.824549</v>
      </c>
    </row>
    <row r="105" spans="1:17" x14ac:dyDescent="0.2">
      <c r="A105">
        <v>2012</v>
      </c>
      <c r="B105">
        <v>813445</v>
      </c>
      <c r="C105">
        <v>77</v>
      </c>
      <c r="D105">
        <v>0</v>
      </c>
      <c r="E105">
        <v>77</v>
      </c>
      <c r="F105">
        <v>2</v>
      </c>
      <c r="G105">
        <v>77</v>
      </c>
      <c r="H105">
        <v>0</v>
      </c>
      <c r="I105">
        <v>124.2</v>
      </c>
      <c r="J105">
        <v>124.2</v>
      </c>
      <c r="K105">
        <v>6.8</v>
      </c>
      <c r="L105">
        <v>124.2</v>
      </c>
      <c r="N105">
        <v>4.8218930000000002</v>
      </c>
      <c r="O105">
        <v>0</v>
      </c>
      <c r="P105">
        <v>1.9169229999999999</v>
      </c>
      <c r="Q105">
        <v>4.8218930000000002</v>
      </c>
    </row>
    <row r="106" spans="1:17" x14ac:dyDescent="0.2">
      <c r="A106">
        <v>2012</v>
      </c>
      <c r="B106">
        <v>814162</v>
      </c>
      <c r="C106">
        <v>82</v>
      </c>
      <c r="D106">
        <v>0</v>
      </c>
      <c r="E106">
        <v>43</v>
      </c>
      <c r="F106">
        <v>40</v>
      </c>
      <c r="G106">
        <v>62</v>
      </c>
      <c r="H106">
        <v>2</v>
      </c>
      <c r="I106">
        <v>178</v>
      </c>
      <c r="J106">
        <v>103.8</v>
      </c>
      <c r="K106">
        <v>98.4</v>
      </c>
      <c r="L106">
        <v>147.6</v>
      </c>
      <c r="N106">
        <v>4.6424659999999998</v>
      </c>
      <c r="O106">
        <v>2.4390200000000001E-2</v>
      </c>
      <c r="P106">
        <v>4.5890409999999999</v>
      </c>
      <c r="Q106">
        <v>4.9945060000000003</v>
      </c>
    </row>
    <row r="107" spans="1:17" x14ac:dyDescent="0.2">
      <c r="A107">
        <v>2012</v>
      </c>
      <c r="B107">
        <v>815358</v>
      </c>
      <c r="C107">
        <v>116</v>
      </c>
      <c r="D107">
        <v>1</v>
      </c>
      <c r="E107">
        <v>18</v>
      </c>
      <c r="F107">
        <v>12</v>
      </c>
      <c r="G107">
        <v>26</v>
      </c>
      <c r="H107">
        <v>2</v>
      </c>
      <c r="I107">
        <v>266.39999999999998</v>
      </c>
      <c r="J107">
        <v>40.4</v>
      </c>
      <c r="K107">
        <v>32</v>
      </c>
      <c r="L107">
        <v>66</v>
      </c>
      <c r="N107">
        <v>3.6988300000000001</v>
      </c>
      <c r="O107">
        <v>1.72414E-2</v>
      </c>
      <c r="P107">
        <v>3.4657360000000001</v>
      </c>
      <c r="Q107">
        <v>4.1896550000000001</v>
      </c>
    </row>
    <row r="108" spans="1:17" x14ac:dyDescent="0.2">
      <c r="A108">
        <v>2012</v>
      </c>
      <c r="B108">
        <v>836867</v>
      </c>
      <c r="C108">
        <v>237</v>
      </c>
      <c r="D108">
        <v>71</v>
      </c>
      <c r="E108">
        <v>37</v>
      </c>
      <c r="F108">
        <v>195</v>
      </c>
      <c r="G108">
        <v>206</v>
      </c>
      <c r="H108">
        <v>85</v>
      </c>
      <c r="I108">
        <v>429</v>
      </c>
      <c r="J108">
        <v>73</v>
      </c>
      <c r="K108">
        <v>336.6</v>
      </c>
      <c r="L108">
        <v>363.6</v>
      </c>
      <c r="N108">
        <v>4.2904600000000004</v>
      </c>
      <c r="O108">
        <v>0.35864980000000002</v>
      </c>
      <c r="P108">
        <v>5.8188950000000004</v>
      </c>
      <c r="Q108">
        <v>5.8960540000000004</v>
      </c>
    </row>
    <row r="109" spans="1:17" x14ac:dyDescent="0.2">
      <c r="A109">
        <v>2012</v>
      </c>
      <c r="B109">
        <v>843909</v>
      </c>
      <c r="C109">
        <v>69</v>
      </c>
      <c r="D109">
        <v>0</v>
      </c>
      <c r="E109">
        <v>69</v>
      </c>
      <c r="F109">
        <v>27</v>
      </c>
      <c r="G109">
        <v>69</v>
      </c>
      <c r="H109">
        <v>0</v>
      </c>
      <c r="I109">
        <v>157.80000000000001</v>
      </c>
      <c r="J109">
        <v>157.80000000000001</v>
      </c>
      <c r="K109">
        <v>56.6</v>
      </c>
      <c r="L109">
        <v>157.80000000000001</v>
      </c>
      <c r="N109">
        <v>5.0613279999999996</v>
      </c>
      <c r="O109">
        <v>0</v>
      </c>
      <c r="P109">
        <v>4.036009</v>
      </c>
      <c r="Q109">
        <v>5.0613279999999996</v>
      </c>
    </row>
    <row r="110" spans="1:17" x14ac:dyDescent="0.2">
      <c r="A110">
        <v>2012</v>
      </c>
      <c r="B110">
        <v>849400</v>
      </c>
      <c r="C110">
        <v>47</v>
      </c>
      <c r="D110">
        <v>0</v>
      </c>
      <c r="E110">
        <v>47</v>
      </c>
      <c r="F110">
        <v>26</v>
      </c>
      <c r="G110">
        <v>47</v>
      </c>
      <c r="H110">
        <v>0</v>
      </c>
      <c r="I110">
        <v>101.4</v>
      </c>
      <c r="J110">
        <v>100.6</v>
      </c>
      <c r="K110">
        <v>51.6</v>
      </c>
      <c r="L110">
        <v>100.6</v>
      </c>
      <c r="N110">
        <v>4.6111519999999997</v>
      </c>
      <c r="O110">
        <v>0</v>
      </c>
      <c r="P110">
        <v>3.9435220000000002</v>
      </c>
      <c r="Q110">
        <v>4.6111519999999997</v>
      </c>
    </row>
    <row r="111" spans="1:17" x14ac:dyDescent="0.2">
      <c r="A111">
        <v>2012</v>
      </c>
      <c r="B111">
        <v>858780</v>
      </c>
      <c r="C111">
        <v>49</v>
      </c>
      <c r="D111">
        <v>9</v>
      </c>
      <c r="E111">
        <v>48</v>
      </c>
      <c r="F111">
        <v>31</v>
      </c>
      <c r="G111">
        <v>48</v>
      </c>
      <c r="H111">
        <v>9</v>
      </c>
      <c r="I111">
        <v>107.4</v>
      </c>
      <c r="J111">
        <v>106.4</v>
      </c>
      <c r="K111">
        <v>74.2</v>
      </c>
      <c r="L111">
        <v>106.4</v>
      </c>
      <c r="N111">
        <v>4.6672060000000002</v>
      </c>
      <c r="O111">
        <v>0.18367349999999999</v>
      </c>
      <c r="P111">
        <v>4.3067640000000003</v>
      </c>
      <c r="Q111">
        <v>4.6672060000000002</v>
      </c>
    </row>
    <row r="112" spans="1:17" x14ac:dyDescent="0.2">
      <c r="A112">
        <v>2012</v>
      </c>
      <c r="B112">
        <v>873676</v>
      </c>
      <c r="C112">
        <v>269</v>
      </c>
      <c r="D112">
        <v>10</v>
      </c>
      <c r="E112">
        <v>250</v>
      </c>
      <c r="F112">
        <v>87</v>
      </c>
      <c r="G112">
        <v>256</v>
      </c>
      <c r="H112">
        <v>15</v>
      </c>
      <c r="I112">
        <v>588.20000000000005</v>
      </c>
      <c r="J112">
        <v>556.4</v>
      </c>
      <c r="K112">
        <v>165.4</v>
      </c>
      <c r="L112">
        <v>564</v>
      </c>
      <c r="N112">
        <v>6.3214870000000003</v>
      </c>
      <c r="O112">
        <v>5.5762100000000002E-2</v>
      </c>
      <c r="P112">
        <v>5.1083670000000003</v>
      </c>
      <c r="Q112">
        <v>6.3350540000000004</v>
      </c>
    </row>
    <row r="113" spans="1:17" x14ac:dyDescent="0.2">
      <c r="A113">
        <v>2012</v>
      </c>
      <c r="B113">
        <v>881277</v>
      </c>
      <c r="C113">
        <v>37</v>
      </c>
      <c r="D113">
        <v>1</v>
      </c>
      <c r="E113">
        <v>2</v>
      </c>
      <c r="F113">
        <v>0</v>
      </c>
      <c r="G113">
        <v>2</v>
      </c>
      <c r="H113">
        <v>1</v>
      </c>
      <c r="I113">
        <v>121</v>
      </c>
      <c r="J113">
        <v>4.4000000000000004</v>
      </c>
      <c r="K113">
        <v>0.8</v>
      </c>
      <c r="L113">
        <v>4.4000000000000004</v>
      </c>
      <c r="N113">
        <v>1.4816050000000001</v>
      </c>
      <c r="O113">
        <v>2.7026999999999999E-2</v>
      </c>
      <c r="P113">
        <v>-0.22314349999999999</v>
      </c>
      <c r="Q113">
        <v>1.4816050000000001</v>
      </c>
    </row>
    <row r="114" spans="1:17" x14ac:dyDescent="0.2">
      <c r="A114">
        <v>2012</v>
      </c>
      <c r="B114">
        <v>884656</v>
      </c>
      <c r="C114">
        <v>117</v>
      </c>
      <c r="D114">
        <v>0</v>
      </c>
      <c r="E114">
        <v>26</v>
      </c>
      <c r="F114">
        <v>96</v>
      </c>
      <c r="G114">
        <v>104</v>
      </c>
      <c r="H114">
        <v>0</v>
      </c>
      <c r="I114">
        <v>222.6</v>
      </c>
      <c r="J114">
        <v>48.4</v>
      </c>
      <c r="K114">
        <v>164.8</v>
      </c>
      <c r="L114">
        <v>187.2</v>
      </c>
      <c r="N114">
        <v>3.8795000000000002</v>
      </c>
      <c r="O114">
        <v>0</v>
      </c>
      <c r="P114">
        <v>5.1047330000000004</v>
      </c>
      <c r="Q114">
        <v>5.2321780000000002</v>
      </c>
    </row>
    <row r="115" spans="1:17" x14ac:dyDescent="0.2">
      <c r="A115">
        <v>2012</v>
      </c>
      <c r="B115">
        <v>890847</v>
      </c>
      <c r="C115">
        <v>867</v>
      </c>
      <c r="D115">
        <v>6</v>
      </c>
      <c r="E115">
        <v>627</v>
      </c>
      <c r="F115">
        <v>472</v>
      </c>
      <c r="G115">
        <v>755</v>
      </c>
      <c r="H115">
        <v>7</v>
      </c>
      <c r="I115">
        <v>1647.8</v>
      </c>
      <c r="J115">
        <v>1199.8</v>
      </c>
      <c r="K115">
        <v>887.2</v>
      </c>
      <c r="L115">
        <v>1443.8</v>
      </c>
      <c r="N115">
        <v>7.0899099999999997</v>
      </c>
      <c r="O115">
        <v>8.0738000000000008E-3</v>
      </c>
      <c r="P115">
        <v>6.7880710000000004</v>
      </c>
      <c r="Q115">
        <v>7.2750339999999998</v>
      </c>
    </row>
    <row r="116" spans="1:17" x14ac:dyDescent="0.2">
      <c r="A116">
        <v>2012</v>
      </c>
      <c r="B116">
        <v>902992</v>
      </c>
      <c r="C116">
        <v>51</v>
      </c>
      <c r="D116">
        <v>0</v>
      </c>
      <c r="E116">
        <v>1</v>
      </c>
      <c r="F116">
        <v>38</v>
      </c>
      <c r="G116">
        <v>38</v>
      </c>
      <c r="H116">
        <v>1</v>
      </c>
      <c r="I116">
        <v>100.6</v>
      </c>
      <c r="J116">
        <v>1.8</v>
      </c>
      <c r="K116">
        <v>68.400000000000006</v>
      </c>
      <c r="L116">
        <v>68.400000000000006</v>
      </c>
      <c r="N116">
        <v>0.58778660000000005</v>
      </c>
      <c r="O116">
        <v>1.9607800000000002E-2</v>
      </c>
      <c r="P116">
        <v>4.2253730000000003</v>
      </c>
      <c r="Q116">
        <v>4.2253730000000003</v>
      </c>
    </row>
    <row r="117" spans="1:17" x14ac:dyDescent="0.2">
      <c r="A117">
        <v>2012</v>
      </c>
      <c r="B117">
        <v>910103</v>
      </c>
      <c r="C117">
        <v>155</v>
      </c>
      <c r="D117">
        <v>0</v>
      </c>
      <c r="E117">
        <v>141</v>
      </c>
      <c r="F117">
        <v>44</v>
      </c>
      <c r="G117">
        <v>143</v>
      </c>
      <c r="H117">
        <v>0</v>
      </c>
      <c r="I117">
        <v>255</v>
      </c>
      <c r="J117">
        <v>232.2</v>
      </c>
      <c r="K117">
        <v>70.400000000000006</v>
      </c>
      <c r="L117">
        <v>235</v>
      </c>
      <c r="N117">
        <v>5.4475990000000003</v>
      </c>
      <c r="O117">
        <v>0</v>
      </c>
      <c r="P117">
        <v>4.2541929999999999</v>
      </c>
      <c r="Q117">
        <v>5.4595859999999998</v>
      </c>
    </row>
    <row r="118" spans="1:17" x14ac:dyDescent="0.2">
      <c r="A118">
        <v>2012</v>
      </c>
      <c r="B118">
        <v>915019</v>
      </c>
      <c r="C118">
        <v>40</v>
      </c>
      <c r="D118">
        <v>17</v>
      </c>
      <c r="E118">
        <v>39</v>
      </c>
      <c r="F118">
        <v>21</v>
      </c>
      <c r="G118">
        <v>40</v>
      </c>
      <c r="H118">
        <v>17</v>
      </c>
      <c r="I118">
        <v>106.4</v>
      </c>
      <c r="J118">
        <v>102.2</v>
      </c>
      <c r="K118">
        <v>45.8</v>
      </c>
      <c r="L118">
        <v>103.2</v>
      </c>
      <c r="N118">
        <v>4.626932</v>
      </c>
      <c r="O118">
        <v>0.42499999999999999</v>
      </c>
      <c r="P118">
        <v>3.824284</v>
      </c>
      <c r="Q118">
        <v>4.6366690000000004</v>
      </c>
    </row>
    <row r="119" spans="1:17" x14ac:dyDescent="0.2">
      <c r="A119">
        <v>2012</v>
      </c>
      <c r="B119">
        <v>933999</v>
      </c>
      <c r="C119">
        <v>64</v>
      </c>
      <c r="D119">
        <v>0</v>
      </c>
      <c r="E119">
        <v>13</v>
      </c>
      <c r="F119">
        <v>16</v>
      </c>
      <c r="G119">
        <v>27</v>
      </c>
      <c r="H119">
        <v>0</v>
      </c>
      <c r="I119">
        <v>115.2</v>
      </c>
      <c r="J119">
        <v>29.8</v>
      </c>
      <c r="K119">
        <v>26.4</v>
      </c>
      <c r="L119">
        <v>50.2</v>
      </c>
      <c r="N119">
        <v>3.3945080000000001</v>
      </c>
      <c r="O119">
        <v>0</v>
      </c>
      <c r="P119">
        <v>3.2733639999999999</v>
      </c>
      <c r="Q119">
        <v>3.9160149999999998</v>
      </c>
    </row>
    <row r="120" spans="1:17" x14ac:dyDescent="0.2">
      <c r="A120">
        <v>2012</v>
      </c>
      <c r="B120">
        <v>950549</v>
      </c>
      <c r="C120">
        <v>63</v>
      </c>
      <c r="D120">
        <v>12</v>
      </c>
      <c r="E120">
        <v>3</v>
      </c>
      <c r="F120">
        <v>58</v>
      </c>
      <c r="G120">
        <v>58</v>
      </c>
      <c r="H120">
        <v>12</v>
      </c>
      <c r="I120">
        <v>113.4</v>
      </c>
      <c r="J120">
        <v>4.5999999999999996</v>
      </c>
      <c r="K120">
        <v>104.4</v>
      </c>
      <c r="L120">
        <v>104.4</v>
      </c>
      <c r="N120">
        <v>1.5260560000000001</v>
      </c>
      <c r="O120">
        <v>0.19047620000000001</v>
      </c>
      <c r="P120">
        <v>4.6482299999999999</v>
      </c>
      <c r="Q120">
        <v>4.6482299999999999</v>
      </c>
    </row>
    <row r="121" spans="1:17" x14ac:dyDescent="0.2">
      <c r="A121">
        <v>2012</v>
      </c>
      <c r="B121">
        <v>951146</v>
      </c>
      <c r="C121">
        <v>134</v>
      </c>
      <c r="D121">
        <v>9</v>
      </c>
      <c r="E121">
        <v>120</v>
      </c>
      <c r="F121">
        <v>91</v>
      </c>
      <c r="G121">
        <v>128</v>
      </c>
      <c r="H121">
        <v>9</v>
      </c>
      <c r="I121">
        <v>394.8</v>
      </c>
      <c r="J121">
        <v>368.8</v>
      </c>
      <c r="K121">
        <v>246.2</v>
      </c>
      <c r="L121">
        <v>384</v>
      </c>
      <c r="N121">
        <v>5.9102540000000001</v>
      </c>
      <c r="O121">
        <v>6.7164199999999993E-2</v>
      </c>
      <c r="P121">
        <v>5.5061439999999999</v>
      </c>
      <c r="Q121">
        <v>5.9506430000000003</v>
      </c>
    </row>
    <row r="122" spans="1:17" x14ac:dyDescent="0.2">
      <c r="A122">
        <v>2012</v>
      </c>
      <c r="B122">
        <v>963157</v>
      </c>
      <c r="C122">
        <v>87</v>
      </c>
      <c r="D122">
        <v>4</v>
      </c>
      <c r="E122">
        <v>44</v>
      </c>
      <c r="F122">
        <v>20</v>
      </c>
      <c r="G122">
        <v>46</v>
      </c>
      <c r="H122">
        <v>9</v>
      </c>
      <c r="I122">
        <v>172.6</v>
      </c>
      <c r="J122">
        <v>97.6</v>
      </c>
      <c r="K122">
        <v>52.8</v>
      </c>
      <c r="L122">
        <v>103.6</v>
      </c>
      <c r="N122">
        <v>4.5808770000000001</v>
      </c>
      <c r="O122">
        <v>0.10344830000000001</v>
      </c>
      <c r="P122">
        <v>3.9665110000000001</v>
      </c>
      <c r="Q122">
        <v>4.6405370000000001</v>
      </c>
    </row>
    <row r="123" spans="1:17" x14ac:dyDescent="0.2">
      <c r="A123">
        <v>2012</v>
      </c>
      <c r="B123">
        <v>964188</v>
      </c>
      <c r="C123">
        <v>64</v>
      </c>
      <c r="D123">
        <v>1</v>
      </c>
      <c r="E123">
        <v>13</v>
      </c>
      <c r="F123">
        <v>0</v>
      </c>
      <c r="G123">
        <v>13</v>
      </c>
      <c r="H123">
        <v>3</v>
      </c>
      <c r="I123">
        <v>108.8</v>
      </c>
      <c r="J123">
        <v>17.8</v>
      </c>
      <c r="K123">
        <v>0</v>
      </c>
      <c r="L123">
        <v>17.8</v>
      </c>
      <c r="N123">
        <v>2.8791980000000001</v>
      </c>
      <c r="O123">
        <v>4.6875E-2</v>
      </c>
      <c r="Q123">
        <v>2.8791980000000001</v>
      </c>
    </row>
    <row r="124" spans="1:17" x14ac:dyDescent="0.2">
      <c r="A124">
        <v>2012</v>
      </c>
      <c r="B124">
        <v>981410</v>
      </c>
      <c r="C124">
        <v>58</v>
      </c>
      <c r="D124">
        <v>1</v>
      </c>
      <c r="E124">
        <v>1</v>
      </c>
      <c r="F124">
        <v>0</v>
      </c>
      <c r="G124">
        <v>1</v>
      </c>
      <c r="H124">
        <v>2</v>
      </c>
      <c r="I124">
        <v>114.8</v>
      </c>
      <c r="J124">
        <v>1</v>
      </c>
      <c r="K124">
        <v>0</v>
      </c>
      <c r="L124">
        <v>1</v>
      </c>
      <c r="N124">
        <v>0</v>
      </c>
      <c r="O124">
        <v>3.4482800000000001E-2</v>
      </c>
      <c r="Q124">
        <v>0</v>
      </c>
    </row>
    <row r="125" spans="1:17" x14ac:dyDescent="0.2">
      <c r="A125">
        <v>2012</v>
      </c>
      <c r="B125">
        <v>1000196</v>
      </c>
      <c r="C125">
        <v>32</v>
      </c>
      <c r="D125">
        <v>0</v>
      </c>
      <c r="E125">
        <v>30</v>
      </c>
      <c r="F125">
        <v>3</v>
      </c>
      <c r="G125">
        <v>30</v>
      </c>
      <c r="H125">
        <v>0</v>
      </c>
      <c r="I125">
        <v>111.2</v>
      </c>
      <c r="J125">
        <v>109.2</v>
      </c>
      <c r="K125">
        <v>11</v>
      </c>
      <c r="L125">
        <v>109.2</v>
      </c>
      <c r="N125">
        <v>4.693181</v>
      </c>
      <c r="O125">
        <v>0</v>
      </c>
      <c r="P125">
        <v>2.3978950000000001</v>
      </c>
      <c r="Q125">
        <v>4.693181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D9173D-D488-4484-BF48-E59E44586DBB}">
  <ds:schemaRefs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cac5d118-ba7b-4807-b700-df6f95cfff50"/>
    <ds:schemaRef ds:uri="66951ee6-cd93-49c7-9437-e871b2a117d6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8DF828B-CCD3-4794-90C6-F917419E2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9C6E2A-C68E-471F-9BCA-2BC35A1414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7</vt:i4>
      </vt:variant>
    </vt:vector>
  </HeadingPairs>
  <TitlesOfParts>
    <vt:vector size="18" baseType="lpstr">
      <vt:lpstr>Fig 1_confidential</vt:lpstr>
      <vt:lpstr>Fig 2 data</vt:lpstr>
      <vt:lpstr>Fig 3</vt:lpstr>
      <vt:lpstr>Fig 3 data</vt:lpstr>
      <vt:lpstr>Fig 4</vt:lpstr>
      <vt:lpstr>Fig 5 data</vt:lpstr>
      <vt:lpstr>Fig 6_confidential</vt:lpstr>
      <vt:lpstr>Fig 7</vt:lpstr>
      <vt:lpstr>Fig 8 data</vt:lpstr>
      <vt:lpstr>Figure 9 Data</vt:lpstr>
      <vt:lpstr>Fig 10 Data</vt:lpstr>
      <vt:lpstr>Fig 2</vt:lpstr>
      <vt:lpstr>Fig 3_editable</vt:lpstr>
      <vt:lpstr>Fig 5</vt:lpstr>
      <vt:lpstr>Fig 8</vt:lpstr>
      <vt:lpstr>Figure 9</vt:lpstr>
      <vt:lpstr>Fig 10a</vt:lpstr>
      <vt:lpstr>Fig 10b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 Glennon</dc:creator>
  <cp:lastModifiedBy>Microsoft Office User</cp:lastModifiedBy>
  <dcterms:created xsi:type="dcterms:W3CDTF">2018-07-02T03:12:45Z</dcterms:created>
  <dcterms:modified xsi:type="dcterms:W3CDTF">2021-01-26T01:05:56Z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