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gmilesiferretti_brookings_edu/Documents/Documents/FOLDERS/tourism/"/>
    </mc:Choice>
  </mc:AlternateContent>
  <xr:revisionPtr revIDLastSave="1063" documentId="8_{6066D044-00F6-4366-A280-63C2481E8B14}" xr6:coauthVersionLast="45" xr6:coauthVersionMax="45" xr10:uidLastSave="{1F56A427-FF9B-4042-B66F-D7298926B828}"/>
  <bookViews>
    <workbookView xWindow="-110" yWindow="-110" windowWidth="19420" windowHeight="10420" xr2:uid="{AFF4729F-041D-4372-8C6D-3246B2E7546E}"/>
  </bookViews>
  <sheets>
    <sheet name="Table 1_large travel" sheetId="3" r:id="rId1"/>
    <sheet name="Tbl 2 &quot;exporters&quot; &amp; &quot;importers&quot;" sheetId="1" r:id="rId2"/>
    <sheet name="Table 3_CA_2019" sheetId="5" r:id="rId3"/>
    <sheet name="Table 4_GDPPC-IIP_2019" sheetId="6" r:id="rId4"/>
    <sheet name="Table_5_transp" sheetId="4" r:id="rId5"/>
    <sheet name="Fig_4_passenger" sheetId="11" r:id="rId6"/>
    <sheet name="Table_7_tourism_growth" sheetId="10" r:id="rId7"/>
    <sheet name="Fig_2_adjust_2020" sheetId="8" r:id="rId8"/>
    <sheet name="Data_Fig_adjustmen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  <c r="I21" i="3"/>
  <c r="G21" i="3"/>
  <c r="H20" i="3"/>
  <c r="I20" i="3"/>
  <c r="G20" i="3"/>
</calcChain>
</file>

<file path=xl/sharedStrings.xml><?xml version="1.0" encoding="utf-8"?>
<sst xmlns="http://schemas.openxmlformats.org/spreadsheetml/2006/main" count="259" uniqueCount="151">
  <si>
    <t>billions USD</t>
  </si>
  <si>
    <t>pct of GDP</t>
  </si>
  <si>
    <t>United States</t>
  </si>
  <si>
    <t>Spain</t>
  </si>
  <si>
    <t>Thailand</t>
  </si>
  <si>
    <t>Turkey</t>
  </si>
  <si>
    <t>Italy</t>
  </si>
  <si>
    <t>Japan</t>
  </si>
  <si>
    <t>France</t>
  </si>
  <si>
    <t>Greece</t>
  </si>
  <si>
    <t>Travel balance</t>
  </si>
  <si>
    <t>Portugal</t>
  </si>
  <si>
    <t>Germany</t>
  </si>
  <si>
    <t>Russian Federation</t>
  </si>
  <si>
    <t>United Kingdom</t>
  </si>
  <si>
    <t>Kuwait</t>
  </si>
  <si>
    <t>Brazil</t>
  </si>
  <si>
    <t>Norway</t>
  </si>
  <si>
    <t>Canada</t>
  </si>
  <si>
    <t>Belgium</t>
  </si>
  <si>
    <t>Turks and Caicos Islands</t>
  </si>
  <si>
    <t>Maldives</t>
  </si>
  <si>
    <t>Antigua and Barbuda</t>
  </si>
  <si>
    <t>St. Lucia</t>
  </si>
  <si>
    <t>Grenada</t>
  </si>
  <si>
    <t>Anguilla</t>
  </si>
  <si>
    <t>St. Kitts and Nevis</t>
  </si>
  <si>
    <t>Seychelles</t>
  </si>
  <si>
    <t>Vanuatu</t>
  </si>
  <si>
    <t>St. Vincent and the Grenadines</t>
  </si>
  <si>
    <t>Dominica</t>
  </si>
  <si>
    <t>Bahamas, The</t>
  </si>
  <si>
    <t>Belize</t>
  </si>
  <si>
    <t>Montenegro</t>
  </si>
  <si>
    <t>Samoa</t>
  </si>
  <si>
    <t>Barbados</t>
  </si>
  <si>
    <t>Cabo Verde</t>
  </si>
  <si>
    <t>Jamaica</t>
  </si>
  <si>
    <t>Cambodia</t>
  </si>
  <si>
    <t>Georgia</t>
  </si>
  <si>
    <t>Cayman Islands</t>
  </si>
  <si>
    <t>Malta</t>
  </si>
  <si>
    <t>Jordan</t>
  </si>
  <si>
    <t>Mauritius</t>
  </si>
  <si>
    <t>Dominican Rep.</t>
  </si>
  <si>
    <t>Cyprus</t>
  </si>
  <si>
    <t>French Polynesia</t>
  </si>
  <si>
    <t>Panama</t>
  </si>
  <si>
    <t>Iceland</t>
  </si>
  <si>
    <t>not in sample:</t>
  </si>
  <si>
    <t>Sample countries</t>
  </si>
  <si>
    <t>Population (millions)</t>
  </si>
  <si>
    <t>GDP (billions US$)</t>
  </si>
  <si>
    <t>Travel balance (pct of GDP)</t>
  </si>
  <si>
    <t>avg 2015-19</t>
  </si>
  <si>
    <t>Belarus, Rep. of</t>
  </si>
  <si>
    <t>Latvia</t>
  </si>
  <si>
    <t>Lithuania</t>
  </si>
  <si>
    <t>Ukraine</t>
  </si>
  <si>
    <t>Balance</t>
  </si>
  <si>
    <t>2015-19</t>
  </si>
  <si>
    <t>mean</t>
  </si>
  <si>
    <t>Median</t>
  </si>
  <si>
    <t>Balance on secondary income</t>
  </si>
  <si>
    <t>Balance on primary income</t>
  </si>
  <si>
    <t>Balance on travel</t>
  </si>
  <si>
    <t xml:space="preserve">      Balance on transportation</t>
  </si>
  <si>
    <t>Balance on services net of travel</t>
  </si>
  <si>
    <t xml:space="preserve">      Oil balance</t>
  </si>
  <si>
    <t>Balance on goods</t>
  </si>
  <si>
    <t>Current account</t>
  </si>
  <si>
    <t>75th percentile</t>
  </si>
  <si>
    <t>25th percentile</t>
  </si>
  <si>
    <t>Observations</t>
  </si>
  <si>
    <t>Max</t>
  </si>
  <si>
    <t>Min</t>
  </si>
  <si>
    <t>STD</t>
  </si>
  <si>
    <t>Mean</t>
  </si>
  <si>
    <t>High tourism revenues (&gt;5% of GDP)</t>
  </si>
  <si>
    <t>Negative net travel revenues</t>
  </si>
  <si>
    <t>GDP per capita in 2019</t>
  </si>
  <si>
    <t>IIP in 2019 (percent of GDP)</t>
  </si>
  <si>
    <t>Standard deviation</t>
  </si>
  <si>
    <t>balance on secondary income</t>
  </si>
  <si>
    <t>All countries</t>
  </si>
  <si>
    <t>75th perc.</t>
  </si>
  <si>
    <t>25th perc.</t>
  </si>
  <si>
    <t>Obs.</t>
  </si>
  <si>
    <t>Std. dev.</t>
  </si>
  <si>
    <t>Direct share</t>
  </si>
  <si>
    <t>Total share</t>
  </si>
  <si>
    <t>Adv. Ec.</t>
  </si>
  <si>
    <t>Emg. and Dev. Ec.</t>
  </si>
  <si>
    <t>Growth Surprise in 2020</t>
  </si>
  <si>
    <t>High tourism</t>
  </si>
  <si>
    <t>Other</t>
  </si>
  <si>
    <t>median</t>
  </si>
  <si>
    <t>Passenger Transport</t>
  </si>
  <si>
    <t>Ireland</t>
  </si>
  <si>
    <t>Qatar</t>
  </si>
  <si>
    <t>Ethiopia</t>
  </si>
  <si>
    <t>United Arab Emirates*</t>
  </si>
  <si>
    <t>Hong Kong*</t>
  </si>
  <si>
    <t xml:space="preserve">Source: author's calculations based on IMF&lt; Balance of Payments statistics and naitonal sources. </t>
  </si>
  <si>
    <t>Note: economies denoted with an asterisk do not provide a breakdown of transport revenues into passenger revenues, freight, and others.</t>
  </si>
  <si>
    <t>São Tomé and Príncipe</t>
  </si>
  <si>
    <t/>
  </si>
  <si>
    <t>Fiji</t>
  </si>
  <si>
    <t>(Percent of GDP, 2015-19 averages)</t>
  </si>
  <si>
    <t>Table 3. Tourism-dependent economies:</t>
  </si>
  <si>
    <t>current</t>
  </si>
  <si>
    <t>account</t>
  </si>
  <si>
    <t>balance</t>
  </si>
  <si>
    <t>and</t>
  </si>
  <si>
    <t>composition</t>
  </si>
  <si>
    <t>current account balance and composition</t>
  </si>
  <si>
    <t>Net creditor position, GDP per capita, and population, 2019</t>
  </si>
  <si>
    <t>Population in 2019 (millions)</t>
  </si>
  <si>
    <t xml:space="preserve">Sources: IIP: Lane and Milesi-Ferretti, EWN database. GDP per capita in current US$ and population: World Bank, World Development Indicators. </t>
  </si>
  <si>
    <t>High net tourism revenues (&gt;5% of GDP)</t>
  </si>
  <si>
    <t>Positive net tourism revenues (&gt;0, &lt;5% of GDP)</t>
  </si>
  <si>
    <t xml:space="preserve">Note: Economies classified on the basis of their net revenues from international tourism in percent of GDP (2015-19 average). IIP is the ratio of the net international investment position (excl. gold) to GDP. </t>
  </si>
  <si>
    <t>Table 4. Tourism dependent economies relative to other economies:</t>
  </si>
  <si>
    <t>Table 2. Net exporters and importers of travel services</t>
  </si>
  <si>
    <t>A. Largest Exporters: net international travel revenues</t>
  </si>
  <si>
    <t>B. Largest importers: net intl. travel expenditures</t>
  </si>
  <si>
    <t>Macao</t>
  </si>
  <si>
    <t>Korea</t>
  </si>
  <si>
    <t>China</t>
  </si>
  <si>
    <t>Andorra</t>
  </si>
  <si>
    <t>Aruba</t>
  </si>
  <si>
    <t>Bahrain</t>
  </si>
  <si>
    <t>Palau</t>
  </si>
  <si>
    <t>Sint Maarten</t>
  </si>
  <si>
    <t>Curaçao</t>
  </si>
  <si>
    <t>Croatia</t>
  </si>
  <si>
    <t>Kosovo</t>
  </si>
  <si>
    <t>Table 1. Largest Exporters of International Travel Services in percent of GDP</t>
  </si>
  <si>
    <t>average, 2015-19</t>
  </si>
  <si>
    <t>Source: Author's calculations based on IMF, Balance of Payments Statistics and national sources.</t>
  </si>
  <si>
    <t>High tourism revenues (&gt;5% of GDP, 2015-19 avg)</t>
  </si>
  <si>
    <t>Data for Figure 4</t>
  </si>
  <si>
    <t>Table 5. Economies with largest net international transportation revenues in percent of GDP</t>
  </si>
  <si>
    <t>Total Transport</t>
  </si>
  <si>
    <t>Table 7. Share of tourism, 2015-19 and growth surprise in 2020:</t>
  </si>
  <si>
    <t>Stylized Facts</t>
  </si>
  <si>
    <t>Share of tourism in GDP (average, 2015-19)</t>
  </si>
  <si>
    <r>
      <t>Note: High tourism countries are those with an average direct share of tourism in GDP during 2015-19 above 6 percent (roughly the 75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percentile). For a few countries data on the tourism share in GDP is not available: hence the observations in “high tourism” and “other countries” are fewer than those for all countries. The sample excludes a few stressed economies (Iran, Lebanon, Libya, Sudan, Yemen), Guyana, as well as Macao. The latter (which is an advanced economy according to the IMF classification) has a direct tourism share of 28 percent, a total one of 59 percent, and a growth “surprise” of -55 percent.</t>
    </r>
  </si>
  <si>
    <t>Source: Author’s calculation based on IMF (2020), (2021) and national sources.</t>
  </si>
  <si>
    <t xml:space="preserve">Balance on oil </t>
  </si>
  <si>
    <t>Balance on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</si>
</sst>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2" fontId="2" fillId="0" borderId="0" xfId="1" applyNumberFormat="1" applyFont="1" applyAlignment="1" applyProtection="1">
      <alignment vertical="top"/>
      <protection locked="0"/>
    </xf>
    <xf numFmtId="0" fontId="1" fillId="0" borderId="0" xfId="1" applyProtection="1">
      <protection locked="0"/>
    </xf>
    <xf numFmtId="2" fontId="2" fillId="0" borderId="0" xfId="1" applyNumberFormat="1" applyFont="1" applyBorder="1" applyAlignment="1" applyProtection="1">
      <alignment vertical="top"/>
      <protection locked="0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right" wrapText="1"/>
    </xf>
    <xf numFmtId="1" fontId="0" fillId="3" borderId="0" xfId="0" applyNumberFormat="1" applyFill="1"/>
    <xf numFmtId="164" fontId="0" fillId="3" borderId="0" xfId="0" applyNumberFormat="1" applyFill="1"/>
    <xf numFmtId="9" fontId="0" fillId="3" borderId="0" xfId="2" applyFont="1" applyFill="1"/>
    <xf numFmtId="0" fontId="7" fillId="3" borderId="0" xfId="0" applyFont="1" applyFill="1"/>
    <xf numFmtId="2" fontId="2" fillId="3" borderId="0" xfId="1" applyNumberFormat="1" applyFont="1" applyFill="1" applyAlignment="1" applyProtection="1">
      <alignment vertical="top"/>
      <protection locked="0"/>
    </xf>
    <xf numFmtId="2" fontId="3" fillId="3" borderId="0" xfId="1" applyNumberFormat="1" applyFont="1" applyFill="1" applyAlignment="1" applyProtection="1">
      <alignment vertical="top"/>
      <protection locked="0"/>
    </xf>
    <xf numFmtId="2" fontId="4" fillId="3" borderId="0" xfId="1" applyNumberFormat="1" applyFont="1" applyFill="1" applyAlignment="1" applyProtection="1">
      <alignment vertical="top"/>
      <protection locked="0"/>
    </xf>
    <xf numFmtId="0" fontId="1" fillId="3" borderId="0" xfId="1" applyFill="1" applyProtection="1">
      <protection locked="0"/>
    </xf>
    <xf numFmtId="0" fontId="4" fillId="3" borderId="0" xfId="1" applyFont="1" applyFill="1" applyAlignment="1" applyProtection="1">
      <alignment horizontal="right" vertical="center" wrapText="1"/>
      <protection locked="0"/>
    </xf>
    <xf numFmtId="0" fontId="9" fillId="3" borderId="0" xfId="1" applyFont="1" applyFill="1" applyAlignment="1" applyProtection="1">
      <alignment horizontal="right" vertical="top" wrapText="1"/>
      <protection locked="0"/>
    </xf>
    <xf numFmtId="164" fontId="4" fillId="3" borderId="0" xfId="1" applyNumberFormat="1" applyFont="1" applyFill="1" applyAlignment="1" applyProtection="1">
      <alignment vertical="top"/>
      <protection locked="0"/>
    </xf>
    <xf numFmtId="2" fontId="1" fillId="3" borderId="0" xfId="1" applyNumberFormat="1" applyFont="1" applyFill="1" applyAlignment="1" applyProtection="1">
      <alignment vertical="top"/>
      <protection locked="0"/>
    </xf>
    <xf numFmtId="0" fontId="0" fillId="3" borderId="0" xfId="0" applyFill="1" applyAlignment="1">
      <alignment horizontal="right"/>
    </xf>
    <xf numFmtId="3" fontId="0" fillId="3" borderId="0" xfId="0" applyNumberFormat="1" applyFill="1"/>
    <xf numFmtId="165" fontId="0" fillId="3" borderId="0" xfId="0" applyNumberFormat="1" applyFill="1"/>
    <xf numFmtId="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4" fillId="3" borderId="0" xfId="1" applyFont="1" applyFill="1" applyAlignment="1" applyProtection="1">
      <alignment horizontal="right" vertical="top" wrapText="1"/>
      <protection locked="0"/>
    </xf>
    <xf numFmtId="0" fontId="11" fillId="3" borderId="0" xfId="0" applyFont="1" applyFill="1" applyAlignment="1">
      <alignment horizontal="center"/>
    </xf>
    <xf numFmtId="2" fontId="13" fillId="3" borderId="0" xfId="1" applyNumberFormat="1" applyFont="1" applyFill="1" applyAlignment="1" applyProtection="1">
      <alignment vertical="top"/>
      <protection locked="0"/>
    </xf>
    <xf numFmtId="164" fontId="13" fillId="3" borderId="0" xfId="1" applyNumberFormat="1" applyFont="1" applyFill="1" applyAlignment="1" applyProtection="1">
      <alignment vertical="top"/>
      <protection locked="0"/>
    </xf>
    <xf numFmtId="0" fontId="14" fillId="3" borderId="0" xfId="0" applyFont="1" applyFill="1"/>
    <xf numFmtId="164" fontId="14" fillId="3" borderId="0" xfId="0" applyNumberFormat="1" applyFont="1" applyFill="1"/>
    <xf numFmtId="2" fontId="15" fillId="3" borderId="0" xfId="1" applyNumberFormat="1" applyFont="1" applyFill="1" applyAlignment="1" applyProtection="1">
      <alignment vertical="top"/>
      <protection locked="0"/>
    </xf>
    <xf numFmtId="0" fontId="1" fillId="3" borderId="0" xfId="1" applyFont="1" applyFill="1" applyAlignment="1" applyProtection="1">
      <alignment horizontal="right" vertical="center" wrapText="1"/>
      <protection locked="0"/>
    </xf>
    <xf numFmtId="0" fontId="16" fillId="3" borderId="0" xfId="0" applyFont="1" applyFill="1"/>
    <xf numFmtId="2" fontId="17" fillId="3" borderId="0" xfId="1" applyNumberFormat="1" applyFont="1" applyFill="1" applyAlignment="1" applyProtection="1">
      <alignment vertical="top"/>
      <protection locked="0"/>
    </xf>
    <xf numFmtId="0" fontId="15" fillId="3" borderId="0" xfId="1" applyFont="1" applyFill="1" applyAlignment="1" applyProtection="1">
      <alignment horizontal="right" vertical="top" wrapText="1"/>
      <protection locked="0"/>
    </xf>
    <xf numFmtId="0" fontId="0" fillId="3" borderId="2" xfId="0" applyFill="1" applyBorder="1"/>
    <xf numFmtId="0" fontId="0" fillId="0" borderId="2" xfId="0" applyBorder="1"/>
    <xf numFmtId="0" fontId="0" fillId="3" borderId="1" xfId="0" applyFill="1" applyBorder="1" applyAlignment="1">
      <alignment vertical="center" wrapText="1"/>
    </xf>
    <xf numFmtId="0" fontId="1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2" fillId="3" borderId="0" xfId="0" applyFont="1" applyFill="1" applyAlignment="1"/>
    <xf numFmtId="0" fontId="6" fillId="3" borderId="0" xfId="0" applyFont="1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2" fontId="1" fillId="3" borderId="0" xfId="1" applyNumberFormat="1" applyFont="1" applyFill="1" applyAlignment="1" applyProtection="1">
      <alignment vertical="top" wrapText="1"/>
      <protection locked="0"/>
    </xf>
    <xf numFmtId="2" fontId="4" fillId="3" borderId="0" xfId="1" applyNumberFormat="1" applyFont="1" applyFill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vertical="center" wrapText="1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wrapText="1"/>
    </xf>
  </cellXfs>
  <cellStyles count="3">
    <cellStyle name="Normal" xfId="0" builtinId="0"/>
    <cellStyle name="Normal 2" xfId="1" xr:uid="{35DD7A42-7563-4866-B6DF-05A83F27863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4. Net revenues,</a:t>
            </a:r>
            <a:r>
              <a:rPr lang="en-US" baseline="0"/>
              <a:t> international passenger transport</a:t>
            </a:r>
          </a:p>
          <a:p>
            <a:pPr>
              <a:defRPr/>
            </a:pPr>
            <a:r>
              <a:rPr lang="en-US" baseline="0"/>
              <a:t> (pct of GDP, 2015-19 and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Table_5_transp!$E$6</c:f>
              <c:strCache>
                <c:ptCount val="1"/>
                <c:pt idx="0">
                  <c:v>2015-19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Table_5_transp!$I$7:$I$14</c:f>
              <c:strCache>
                <c:ptCount val="8"/>
                <c:pt idx="0">
                  <c:v>Fiji</c:v>
                </c:pt>
                <c:pt idx="1">
                  <c:v>Iceland</c:v>
                </c:pt>
                <c:pt idx="2">
                  <c:v>Antigua and Barbuda</c:v>
                </c:pt>
                <c:pt idx="3">
                  <c:v>Qatar</c:v>
                </c:pt>
                <c:pt idx="4">
                  <c:v>Panama</c:v>
                </c:pt>
                <c:pt idx="5">
                  <c:v>Ethiopia</c:v>
                </c:pt>
                <c:pt idx="6">
                  <c:v>Vanuatu</c:v>
                </c:pt>
                <c:pt idx="7">
                  <c:v>Seychelles</c:v>
                </c:pt>
              </c:strCache>
            </c:strRef>
          </c:cat>
          <c:val>
            <c:numRef>
              <c:f>Table_5_transp!$J$7:$J$14</c:f>
              <c:numCache>
                <c:formatCode>0.0</c:formatCode>
                <c:ptCount val="8"/>
                <c:pt idx="0">
                  <c:v>6.0376843692766187</c:v>
                </c:pt>
                <c:pt idx="1">
                  <c:v>5.3084206995860352</c:v>
                </c:pt>
                <c:pt idx="2">
                  <c:v>4.0944528092956514</c:v>
                </c:pt>
                <c:pt idx="3">
                  <c:v>3.3451816179875409</c:v>
                </c:pt>
                <c:pt idx="4">
                  <c:v>3.335238516036874</c:v>
                </c:pt>
                <c:pt idx="5">
                  <c:v>2.8630247819263039</c:v>
                </c:pt>
                <c:pt idx="6">
                  <c:v>2.5990804997821555</c:v>
                </c:pt>
                <c:pt idx="7">
                  <c:v>2.5547252624844079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A-4F71-9F2E-09947C9C4246}"/>
            </c:ext>
          </c:extLst>
        </c:ser>
        <c:ser>
          <c:idx val="1"/>
          <c:order val="1"/>
          <c:tx>
            <c:strRef>
              <c:f>Table_5_transp!$K$6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Table_5_transp!$I$7:$I$14</c:f>
              <c:strCache>
                <c:ptCount val="8"/>
                <c:pt idx="0">
                  <c:v>Fiji</c:v>
                </c:pt>
                <c:pt idx="1">
                  <c:v>Iceland</c:v>
                </c:pt>
                <c:pt idx="2">
                  <c:v>Antigua and Barbuda</c:v>
                </c:pt>
                <c:pt idx="3">
                  <c:v>Qatar</c:v>
                </c:pt>
                <c:pt idx="4">
                  <c:v>Panama</c:v>
                </c:pt>
                <c:pt idx="5">
                  <c:v>Ethiopia</c:v>
                </c:pt>
                <c:pt idx="6">
                  <c:v>Vanuatu</c:v>
                </c:pt>
                <c:pt idx="7">
                  <c:v>Seychelles</c:v>
                </c:pt>
              </c:strCache>
            </c:strRef>
          </c:cat>
          <c:val>
            <c:numRef>
              <c:f>Table_5_transp!$K$7:$K$14</c:f>
              <c:numCache>
                <c:formatCode>0.0</c:formatCode>
                <c:ptCount val="8"/>
                <c:pt idx="0">
                  <c:v>1.921166956722973</c:v>
                </c:pt>
                <c:pt idx="1">
                  <c:v>0.92675765902307483</c:v>
                </c:pt>
                <c:pt idx="2">
                  <c:v>1.5935889407876074</c:v>
                </c:pt>
                <c:pt idx="3">
                  <c:v>4.1023559916023471</c:v>
                </c:pt>
                <c:pt idx="4">
                  <c:v>1.1111480221957764</c:v>
                </c:pt>
                <c:pt idx="5">
                  <c:v>1.2927209370296127</c:v>
                </c:pt>
                <c:pt idx="6">
                  <c:v>2.1423246978210152E-2</c:v>
                </c:pt>
                <c:pt idx="7">
                  <c:v>-0.69741012061591801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A-4F71-9F2E-09947C9C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266527"/>
        <c:axId val="459055599"/>
      </c:barChart>
      <c:catAx>
        <c:axId val="86226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55599"/>
        <c:crosses val="autoZero"/>
        <c:auto val="1"/>
        <c:lblAlgn val="ctr"/>
        <c:lblOffset val="100"/>
        <c:noMultiLvlLbl val="0"/>
      </c:catAx>
      <c:valAx>
        <c:axId val="45905559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Tourism-dependent economies:</a:t>
            </a:r>
          </a:p>
          <a:p>
            <a:pPr>
              <a:defRPr/>
            </a:pPr>
            <a:r>
              <a:rPr lang="en-US"/>
              <a:t>median external adjustment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Data_Fig_adjustment!$A$4:$A$9</c:f>
              <c:strCache>
                <c:ptCount val="6"/>
                <c:pt idx="0">
                  <c:v>Balance on travel</c:v>
                </c:pt>
                <c:pt idx="1">
                  <c:v>Current account</c:v>
                </c:pt>
                <c:pt idx="2">
                  <c:v>Balance on services net of travel</c:v>
                </c:pt>
                <c:pt idx="3">
                  <c:v>balance on secondary income</c:v>
                </c:pt>
                <c:pt idx="4">
                  <c:v>Balance on primary income</c:v>
                </c:pt>
                <c:pt idx="5">
                  <c:v>Balance on goods</c:v>
                </c:pt>
              </c:strCache>
            </c:strRef>
          </c:cat>
          <c:val>
            <c:numRef>
              <c:f>Data_Fig_adjustment!$E$4:$E$9</c:f>
              <c:numCache>
                <c:formatCode>0.0</c:formatCode>
                <c:ptCount val="6"/>
                <c:pt idx="0">
                  <c:v>-10.67679</c:v>
                </c:pt>
                <c:pt idx="1">
                  <c:v>-4.7216680000000002</c:v>
                </c:pt>
                <c:pt idx="2">
                  <c:v>0.2187405</c:v>
                </c:pt>
                <c:pt idx="3">
                  <c:v>0.80479999999999996</c:v>
                </c:pt>
                <c:pt idx="4">
                  <c:v>1.0361039999999999</c:v>
                </c:pt>
                <c:pt idx="5">
                  <c:v>1.919273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4DC1-975A-1D48423E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8971184"/>
        <c:axId val="363557056"/>
      </c:barChart>
      <c:catAx>
        <c:axId val="7589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7056"/>
        <c:crosses val="autoZero"/>
        <c:auto val="1"/>
        <c:lblAlgn val="ctr"/>
        <c:lblOffset val="100"/>
        <c:noMultiLvlLbl val="0"/>
      </c:catAx>
      <c:valAx>
        <c:axId val="363557056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71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5A6F9D-31E3-4E86-B4CA-F6899E2ECDAA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260D30-DA38-4E4C-B57E-1AF7B7B63B0D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E5F83-0284-4979-AE5F-F5A98EEABF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410F0-7235-4C1D-9D60-3E1A4287E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4C79-82CA-4BF3-8CF0-A42D32042EC4}">
  <dimension ref="A1:J33"/>
  <sheetViews>
    <sheetView tabSelected="1" topLeftCell="A12" workbookViewId="0">
      <selection activeCell="G21" sqref="G21"/>
    </sheetView>
  </sheetViews>
  <sheetFormatPr defaultRowHeight="14.5" x14ac:dyDescent="0.35"/>
  <cols>
    <col min="1" max="1" width="23.7265625" customWidth="1"/>
    <col min="2" max="2" width="10.90625" customWidth="1"/>
    <col min="3" max="3" width="9.453125" customWidth="1"/>
    <col min="5" max="5" width="3.6328125" customWidth="1"/>
    <col min="6" max="6" width="19.453125" customWidth="1"/>
    <col min="7" max="7" width="10.26953125" customWidth="1"/>
    <col min="8" max="8" width="9.54296875" customWidth="1"/>
  </cols>
  <sheetData>
    <row r="1" spans="1:10" ht="27.5" customHeight="1" x14ac:dyDescent="0.45">
      <c r="A1" s="43" t="s">
        <v>137</v>
      </c>
      <c r="B1" s="43"/>
      <c r="C1" s="43"/>
      <c r="D1" s="43"/>
      <c r="E1" s="43"/>
      <c r="F1" s="43"/>
      <c r="G1" s="43"/>
      <c r="H1" s="43"/>
      <c r="I1" s="43"/>
      <c r="J1" s="6"/>
    </row>
    <row r="2" spans="1:10" ht="21.5" customHeight="1" x14ac:dyDescent="0.35">
      <c r="A2" s="44" t="s">
        <v>138</v>
      </c>
      <c r="B2" s="44"/>
      <c r="C2" s="44"/>
      <c r="D2" s="44"/>
      <c r="E2" s="44"/>
      <c r="F2" s="44"/>
      <c r="G2" s="44"/>
      <c r="H2" s="44"/>
      <c r="I2" s="44"/>
      <c r="J2" s="6"/>
    </row>
    <row r="3" spans="1:10" x14ac:dyDescent="0.3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t="46" x14ac:dyDescent="0.35">
      <c r="A4" s="13"/>
      <c r="B4" s="39" t="s">
        <v>53</v>
      </c>
      <c r="C4" s="39" t="s">
        <v>51</v>
      </c>
      <c r="D4" s="39" t="s">
        <v>52</v>
      </c>
      <c r="E4" s="33"/>
      <c r="F4" s="31"/>
      <c r="G4" s="39" t="s">
        <v>53</v>
      </c>
      <c r="H4" s="39" t="s">
        <v>51</v>
      </c>
      <c r="I4" s="39" t="s">
        <v>52</v>
      </c>
      <c r="J4" s="6"/>
    </row>
    <row r="5" spans="1:10" ht="25" x14ac:dyDescent="0.35">
      <c r="A5" s="14" t="s">
        <v>50</v>
      </c>
      <c r="B5" s="36" t="s">
        <v>54</v>
      </c>
      <c r="C5" s="36">
        <v>2019</v>
      </c>
      <c r="D5" s="36">
        <v>2019</v>
      </c>
      <c r="E5" s="37"/>
      <c r="F5" s="38" t="s">
        <v>50</v>
      </c>
      <c r="G5" s="36" t="s">
        <v>54</v>
      </c>
      <c r="H5" s="36">
        <v>2019</v>
      </c>
      <c r="I5" s="36">
        <v>2019</v>
      </c>
      <c r="J5" s="6"/>
    </row>
    <row r="6" spans="1:10" x14ac:dyDescent="0.35">
      <c r="A6" s="31" t="s">
        <v>126</v>
      </c>
      <c r="B6" s="32">
        <v>67.930134460146263</v>
      </c>
      <c r="C6" s="31">
        <v>0.68</v>
      </c>
      <c r="D6" s="32">
        <v>55.154034599635715</v>
      </c>
      <c r="E6" s="33"/>
      <c r="F6" s="31" t="s">
        <v>105</v>
      </c>
      <c r="G6" s="32">
        <v>12.441988834685356</v>
      </c>
      <c r="H6" s="31">
        <v>0.21299999999999999</v>
      </c>
      <c r="I6" s="32">
        <v>0.4218140803669676</v>
      </c>
      <c r="J6" s="6"/>
    </row>
    <row r="7" spans="1:10" x14ac:dyDescent="0.35">
      <c r="A7" s="31" t="s">
        <v>129</v>
      </c>
      <c r="B7" s="32">
        <v>54.422865772358897</v>
      </c>
      <c r="C7" s="31">
        <v>7.7142000000000002E-2</v>
      </c>
      <c r="D7" s="32">
        <v>3.1551076475507958</v>
      </c>
      <c r="E7" s="33"/>
      <c r="F7" s="31" t="s">
        <v>136</v>
      </c>
      <c r="G7" s="32">
        <v>12.393707069492546</v>
      </c>
      <c r="H7" s="31">
        <v>1.8</v>
      </c>
      <c r="I7" s="32">
        <v>7.9533552117448307</v>
      </c>
      <c r="J7" s="6"/>
    </row>
    <row r="8" spans="1:10" x14ac:dyDescent="0.35">
      <c r="A8" s="31" t="s">
        <v>21</v>
      </c>
      <c r="B8" s="32">
        <v>51.874196341724712</v>
      </c>
      <c r="C8" s="31">
        <v>0.372</v>
      </c>
      <c r="D8" s="32">
        <v>5.6319177003723295</v>
      </c>
      <c r="E8" s="33"/>
      <c r="F8" s="31" t="s">
        <v>41</v>
      </c>
      <c r="G8" s="32">
        <v>9.122894701715115</v>
      </c>
      <c r="H8" s="31">
        <v>0.49399999999999999</v>
      </c>
      <c r="I8" s="32">
        <v>15.214920017147165</v>
      </c>
      <c r="J8" s="6"/>
    </row>
    <row r="9" spans="1:10" x14ac:dyDescent="0.35">
      <c r="A9" s="31" t="s">
        <v>130</v>
      </c>
      <c r="B9" s="32">
        <v>48.78376973831292</v>
      </c>
      <c r="C9" s="31">
        <v>0.112</v>
      </c>
      <c r="D9" s="32">
        <v>3.3416341739058324</v>
      </c>
      <c r="E9" s="33"/>
      <c r="F9" s="31" t="s">
        <v>4</v>
      </c>
      <c r="G9" s="32">
        <v>8.7262991641330387</v>
      </c>
      <c r="H9" s="31">
        <v>69.626000000000005</v>
      </c>
      <c r="I9" s="32">
        <v>544.20954952918362</v>
      </c>
      <c r="J9" s="6"/>
    </row>
    <row r="10" spans="1:10" x14ac:dyDescent="0.35">
      <c r="A10" s="31" t="s">
        <v>22</v>
      </c>
      <c r="B10" s="32">
        <v>46.310440110633465</v>
      </c>
      <c r="C10" s="31">
        <v>9.7000000000000003E-2</v>
      </c>
      <c r="D10" s="32">
        <v>1.6619592592592591</v>
      </c>
      <c r="E10" s="33"/>
      <c r="F10" s="31" t="s">
        <v>42</v>
      </c>
      <c r="G10" s="32">
        <v>8.2046387247601285</v>
      </c>
      <c r="H10" s="31">
        <v>10.07</v>
      </c>
      <c r="I10" s="32">
        <v>44.565751751798686</v>
      </c>
      <c r="J10" s="6"/>
    </row>
    <row r="11" spans="1:10" x14ac:dyDescent="0.35">
      <c r="A11" s="31" t="s">
        <v>23</v>
      </c>
      <c r="B11" s="32">
        <v>42.690670934685158</v>
      </c>
      <c r="C11" s="31">
        <v>0.18</v>
      </c>
      <c r="D11" s="32">
        <v>2.1187915464671665</v>
      </c>
      <c r="E11" s="33"/>
      <c r="F11" s="31" t="s">
        <v>43</v>
      </c>
      <c r="G11" s="32">
        <v>8.1907939958705605</v>
      </c>
      <c r="H11" s="31">
        <v>1.2669999999999999</v>
      </c>
      <c r="I11" s="32">
        <v>14.048423918124824</v>
      </c>
      <c r="J11" s="6"/>
    </row>
    <row r="12" spans="1:10" x14ac:dyDescent="0.35">
      <c r="A12" s="31" t="s">
        <v>24</v>
      </c>
      <c r="B12" s="32">
        <v>40.933380524003205</v>
      </c>
      <c r="C12" s="31">
        <v>0.112</v>
      </c>
      <c r="D12" s="32">
        <v>1.2050169994221624</v>
      </c>
      <c r="E12" s="33"/>
      <c r="F12" s="31" t="s">
        <v>44</v>
      </c>
      <c r="G12" s="32">
        <v>8.0623293936444256</v>
      </c>
      <c r="H12" s="31">
        <v>10.358000000000001</v>
      </c>
      <c r="I12" s="32">
        <v>89.031619777110421</v>
      </c>
      <c r="J12" s="6"/>
    </row>
    <row r="13" spans="1:10" x14ac:dyDescent="0.35">
      <c r="A13" s="31" t="s">
        <v>132</v>
      </c>
      <c r="B13" s="32">
        <v>37.80357401561308</v>
      </c>
      <c r="C13" s="31">
        <v>1.7000000000000001E-2</v>
      </c>
      <c r="D13" s="32">
        <v>0.28042940625000001</v>
      </c>
      <c r="E13" s="33"/>
      <c r="F13" s="31" t="s">
        <v>45</v>
      </c>
      <c r="G13" s="32">
        <v>7.6027123016297669</v>
      </c>
      <c r="H13" s="31">
        <v>0.876</v>
      </c>
      <c r="I13" s="32">
        <v>24.952593909616546</v>
      </c>
      <c r="J13" s="6"/>
    </row>
    <row r="14" spans="1:10" x14ac:dyDescent="0.35">
      <c r="A14" s="31" t="s">
        <v>26</v>
      </c>
      <c r="B14" s="32">
        <v>29.184731185530865</v>
      </c>
      <c r="C14" s="31">
        <v>5.7000000000000002E-2</v>
      </c>
      <c r="D14" s="32">
        <v>1.1639085744788999</v>
      </c>
      <c r="E14" s="33"/>
      <c r="F14" s="31" t="s">
        <v>9</v>
      </c>
      <c r="G14" s="32">
        <v>7.3461562244860756</v>
      </c>
      <c r="H14" s="31">
        <v>10.725</v>
      </c>
      <c r="I14" s="32">
        <v>205.34883886842613</v>
      </c>
      <c r="J14" s="6"/>
    </row>
    <row r="15" spans="1:10" x14ac:dyDescent="0.35">
      <c r="A15" s="31" t="s">
        <v>27</v>
      </c>
      <c r="B15" s="32">
        <v>28.808808649853312</v>
      </c>
      <c r="C15" s="31">
        <v>9.6000000000000002E-2</v>
      </c>
      <c r="D15" s="32">
        <v>1.5800768394649225</v>
      </c>
      <c r="E15" s="33"/>
      <c r="F15" s="31" t="s">
        <v>11</v>
      </c>
      <c r="G15" s="32">
        <v>5.5386213839232239</v>
      </c>
      <c r="H15" s="31">
        <v>10.286</v>
      </c>
      <c r="I15" s="32">
        <v>239.53710912982544</v>
      </c>
      <c r="J15" s="6"/>
    </row>
    <row r="16" spans="1:10" x14ac:dyDescent="0.35">
      <c r="A16" s="31" t="s">
        <v>28</v>
      </c>
      <c r="B16" s="32">
        <v>28.029657202706129</v>
      </c>
      <c r="C16" s="31">
        <v>0.29299999999999998</v>
      </c>
      <c r="D16" s="32">
        <v>0.92359608895041967</v>
      </c>
      <c r="E16" s="33"/>
      <c r="F16" s="31" t="s">
        <v>47</v>
      </c>
      <c r="G16" s="32">
        <v>5.2515834542103743</v>
      </c>
      <c r="H16" s="31">
        <v>4.2190000000000003</v>
      </c>
      <c r="I16" s="32">
        <v>66.787866841095592</v>
      </c>
      <c r="J16" s="6"/>
    </row>
    <row r="17" spans="1:10" x14ac:dyDescent="0.35">
      <c r="A17" s="31" t="s">
        <v>29</v>
      </c>
      <c r="B17" s="32">
        <v>24.957625968211211</v>
      </c>
      <c r="C17" s="31">
        <v>0.11</v>
      </c>
      <c r="D17" s="32">
        <v>0.82471851851851841</v>
      </c>
      <c r="E17" s="33"/>
      <c r="F17" s="31" t="s">
        <v>131</v>
      </c>
      <c r="G17" s="32">
        <v>5.2090756832364296</v>
      </c>
      <c r="H17" s="31">
        <v>1.484</v>
      </c>
      <c r="I17" s="32">
        <v>38.473723404255317</v>
      </c>
      <c r="J17" s="6"/>
    </row>
    <row r="18" spans="1:10" x14ac:dyDescent="0.35">
      <c r="A18" s="31" t="s">
        <v>30</v>
      </c>
      <c r="B18" s="32">
        <v>24.19915495212669</v>
      </c>
      <c r="C18" s="31">
        <v>7.4999999999999997E-2</v>
      </c>
      <c r="D18" s="32">
        <v>0.57852048148148139</v>
      </c>
      <c r="E18" s="33"/>
      <c r="F18" s="31" t="s">
        <v>48</v>
      </c>
      <c r="G18" s="32">
        <v>5.1634574951397969</v>
      </c>
      <c r="H18" s="31">
        <v>0.35699999999999998</v>
      </c>
      <c r="I18" s="32">
        <v>24.836710978851144</v>
      </c>
      <c r="J18" s="6"/>
    </row>
    <row r="19" spans="1:10" x14ac:dyDescent="0.35">
      <c r="A19" s="31" t="s">
        <v>31</v>
      </c>
      <c r="B19" s="32">
        <v>23.426060338983973</v>
      </c>
      <c r="C19" s="31">
        <v>0.38100000000000001</v>
      </c>
      <c r="D19" s="32">
        <v>13.578799999999999</v>
      </c>
      <c r="E19" s="33"/>
      <c r="F19" s="31"/>
      <c r="G19" s="32"/>
      <c r="H19" s="31"/>
      <c r="I19" s="31"/>
      <c r="J19" s="6"/>
    </row>
    <row r="20" spans="1:10" x14ac:dyDescent="0.35">
      <c r="A20" s="31" t="s">
        <v>32</v>
      </c>
      <c r="B20" s="32">
        <v>20.970349597414291</v>
      </c>
      <c r="C20" s="31">
        <v>0.40799999999999997</v>
      </c>
      <c r="D20" s="32">
        <v>1.9825185406134</v>
      </c>
      <c r="E20" s="33"/>
      <c r="F20" s="31" t="s">
        <v>61</v>
      </c>
      <c r="G20" s="32">
        <f>AVERAGE(B6:B29,G6:G18)</f>
        <v>22.387292669152441</v>
      </c>
      <c r="H20" s="32">
        <f t="shared" ref="H20:I20" si="0">AVERAGE(C6:C29,H6:H18)</f>
        <v>4.1493011351351354</v>
      </c>
      <c r="I20" s="32">
        <f t="shared" si="0"/>
        <v>41.851350825853245</v>
      </c>
      <c r="J20" s="6"/>
    </row>
    <row r="21" spans="1:10" x14ac:dyDescent="0.35">
      <c r="A21" s="31" t="s">
        <v>33</v>
      </c>
      <c r="B21" s="32">
        <v>20.519983638199051</v>
      </c>
      <c r="C21" s="31">
        <v>0.623</v>
      </c>
      <c r="D21" s="32">
        <v>5.5428131458303209</v>
      </c>
      <c r="E21" s="33"/>
      <c r="F21" s="31" t="s">
        <v>96</v>
      </c>
      <c r="G21" s="32">
        <f>MEDIAN(B6:B29,G6:G18)</f>
        <v>18.863590913688778</v>
      </c>
      <c r="H21" s="32">
        <f t="shared" ref="H21:I21" si="1">MEDIAN(C6:C29,H6:H18)</f>
        <v>0.49399999999999999</v>
      </c>
      <c r="I21" s="32">
        <f t="shared" si="1"/>
        <v>5.6319177003723295</v>
      </c>
      <c r="J21" s="6"/>
    </row>
    <row r="22" spans="1:10" x14ac:dyDescent="0.35">
      <c r="A22" s="31" t="s">
        <v>34</v>
      </c>
      <c r="B22" s="32">
        <v>20.518964002216507</v>
      </c>
      <c r="C22" s="31">
        <v>0.20100000000000001</v>
      </c>
      <c r="D22" s="32">
        <v>0.85225658584127795</v>
      </c>
      <c r="E22" s="33"/>
      <c r="F22" s="31"/>
      <c r="G22" s="33"/>
      <c r="H22" s="33"/>
      <c r="I22" s="34"/>
      <c r="J22" s="6"/>
    </row>
    <row r="23" spans="1:10" x14ac:dyDescent="0.35">
      <c r="A23" s="31" t="s">
        <v>35</v>
      </c>
      <c r="B23" s="32">
        <v>19.655198810262576</v>
      </c>
      <c r="C23" s="31">
        <v>0.28699999999999998</v>
      </c>
      <c r="D23" s="32">
        <v>5.2979588617104501</v>
      </c>
      <c r="E23" s="33"/>
      <c r="F23" s="35" t="s">
        <v>49</v>
      </c>
      <c r="G23" s="33"/>
      <c r="H23" s="33"/>
      <c r="I23" s="34"/>
      <c r="J23" s="6"/>
    </row>
    <row r="24" spans="1:10" x14ac:dyDescent="0.35">
      <c r="A24" s="31" t="s">
        <v>36</v>
      </c>
      <c r="B24" s="32">
        <v>18.863590913688778</v>
      </c>
      <c r="C24" s="31">
        <v>0.55000000000000004</v>
      </c>
      <c r="D24" s="32">
        <v>1.9818461711964659</v>
      </c>
      <c r="E24" s="33"/>
      <c r="F24" s="31" t="s">
        <v>20</v>
      </c>
      <c r="G24" s="32">
        <v>64.756210402315816</v>
      </c>
      <c r="H24" s="31">
        <v>3.8191000000000003E-2</v>
      </c>
      <c r="I24" s="32">
        <v>1.1974200000000002</v>
      </c>
      <c r="J24" s="6"/>
    </row>
    <row r="25" spans="1:10" x14ac:dyDescent="0.35">
      <c r="A25" s="31" t="s">
        <v>37</v>
      </c>
      <c r="B25" s="32">
        <v>17.526765654825013</v>
      </c>
      <c r="C25" s="31">
        <v>2.734</v>
      </c>
      <c r="D25" s="32">
        <v>15.807932888968995</v>
      </c>
      <c r="E25" s="33"/>
      <c r="F25" s="31" t="s">
        <v>133</v>
      </c>
      <c r="G25" s="32">
        <v>60.207974676378726</v>
      </c>
      <c r="H25" s="31">
        <v>4.1486000000000002E-2</v>
      </c>
      <c r="I25" s="32">
        <v>1.0089999999999999</v>
      </c>
      <c r="J25" s="6"/>
    </row>
    <row r="26" spans="1:10" x14ac:dyDescent="0.35">
      <c r="A26" s="31" t="s">
        <v>135</v>
      </c>
      <c r="B26" s="32">
        <v>15.615972357211408</v>
      </c>
      <c r="C26" s="31">
        <v>4.0679999999999996</v>
      </c>
      <c r="D26" s="32">
        <v>60.752171540493542</v>
      </c>
      <c r="E26" s="33"/>
      <c r="F26" s="31" t="s">
        <v>25</v>
      </c>
      <c r="G26" s="32">
        <v>38.940448139497711</v>
      </c>
      <c r="H26" s="31">
        <v>1.4730999999999999E-2</v>
      </c>
      <c r="I26" s="32">
        <v>0.37958518518518519</v>
      </c>
      <c r="J26" s="6"/>
    </row>
    <row r="27" spans="1:10" x14ac:dyDescent="0.35">
      <c r="A27" s="31" t="s">
        <v>107</v>
      </c>
      <c r="B27" s="32">
        <v>15.039183722225999</v>
      </c>
      <c r="C27" s="31">
        <v>0.89500000000000002</v>
      </c>
      <c r="D27" s="32">
        <v>5.4972580042428421</v>
      </c>
      <c r="E27" s="33"/>
      <c r="F27" s="31" t="s">
        <v>40</v>
      </c>
      <c r="G27" s="32">
        <v>11.317765119694657</v>
      </c>
      <c r="H27" s="31">
        <v>6.4173999999999995E-2</v>
      </c>
      <c r="I27" s="32">
        <v>6.0201840000000004</v>
      </c>
      <c r="J27" s="6"/>
    </row>
    <row r="28" spans="1:10" x14ac:dyDescent="0.35">
      <c r="A28" s="31" t="s">
        <v>38</v>
      </c>
      <c r="B28" s="32">
        <v>13.861384589203558</v>
      </c>
      <c r="C28" s="31">
        <v>15.6</v>
      </c>
      <c r="D28" s="32">
        <v>26.727593461374745</v>
      </c>
      <c r="E28" s="33"/>
      <c r="F28" s="31" t="s">
        <v>134</v>
      </c>
      <c r="G28" s="32">
        <v>7.8640318001519294</v>
      </c>
      <c r="H28" s="31">
        <v>0.16342400000000001</v>
      </c>
      <c r="I28" s="32">
        <v>3.1017877094972</v>
      </c>
      <c r="J28" s="6"/>
    </row>
    <row r="29" spans="1:10" x14ac:dyDescent="0.35">
      <c r="A29" s="31" t="s">
        <v>39</v>
      </c>
      <c r="B29" s="32">
        <v>13.149106851576454</v>
      </c>
      <c r="C29" s="31">
        <v>3.7240000000000002</v>
      </c>
      <c r="D29" s="32">
        <v>17.476842102993885</v>
      </c>
      <c r="E29" s="33"/>
      <c r="F29" s="31" t="s">
        <v>46</v>
      </c>
      <c r="G29" s="32">
        <v>6.0610415390536456</v>
      </c>
      <c r="H29" s="31">
        <v>0.27928399999999998</v>
      </c>
      <c r="I29" s="32">
        <v>6.02336768898674</v>
      </c>
      <c r="J29" s="6"/>
    </row>
    <row r="30" spans="1:10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35">
      <c r="A31" s="6" t="s">
        <v>139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6576-5B5D-4148-9969-188885C0292E}">
  <dimension ref="A1:D36"/>
  <sheetViews>
    <sheetView topLeftCell="A25" workbookViewId="0">
      <selection activeCell="A36" sqref="A36"/>
    </sheetView>
  </sheetViews>
  <sheetFormatPr defaultRowHeight="14.5" x14ac:dyDescent="0.35"/>
  <cols>
    <col min="1" max="1" width="26.08984375" customWidth="1"/>
    <col min="2" max="2" width="14" customWidth="1"/>
    <col min="3" max="3" width="24.7265625" customWidth="1"/>
  </cols>
  <sheetData>
    <row r="1" spans="1:4" ht="21" x14ac:dyDescent="0.5">
      <c r="A1" s="45" t="s">
        <v>123</v>
      </c>
      <c r="B1" s="45"/>
      <c r="C1" s="45"/>
      <c r="D1" s="6"/>
    </row>
    <row r="2" spans="1:4" ht="15.5" x14ac:dyDescent="0.35">
      <c r="A2" s="27"/>
      <c r="B2" s="27"/>
      <c r="C2" s="27"/>
      <c r="D2" s="6"/>
    </row>
    <row r="3" spans="1:4" s="26" customFormat="1" ht="15.5" x14ac:dyDescent="0.35">
      <c r="A3" s="44" t="s">
        <v>124</v>
      </c>
      <c r="B3" s="44"/>
      <c r="C3" s="44"/>
      <c r="D3" s="25"/>
    </row>
    <row r="4" spans="1:4" s="26" customFormat="1" ht="15.5" x14ac:dyDescent="0.35">
      <c r="A4" s="28"/>
      <c r="B4" s="28"/>
      <c r="C4" s="28"/>
      <c r="D4" s="25"/>
    </row>
    <row r="5" spans="1:4" ht="15" customHeight="1" x14ac:dyDescent="0.35">
      <c r="A5" s="15"/>
      <c r="B5" s="29" t="s">
        <v>0</v>
      </c>
      <c r="C5" s="29" t="s">
        <v>1</v>
      </c>
      <c r="D5" s="6"/>
    </row>
    <row r="6" spans="1:4" ht="15.5" x14ac:dyDescent="0.35">
      <c r="A6" s="15"/>
      <c r="B6" s="17" t="s">
        <v>54</v>
      </c>
      <c r="C6" s="17" t="s">
        <v>54</v>
      </c>
      <c r="D6" s="6"/>
    </row>
    <row r="7" spans="1:4" ht="15.5" x14ac:dyDescent="0.35">
      <c r="A7" s="15"/>
      <c r="B7" s="17"/>
      <c r="C7" s="17"/>
      <c r="D7" s="6"/>
    </row>
    <row r="8" spans="1:4" ht="15.5" x14ac:dyDescent="0.35">
      <c r="A8" s="15" t="s">
        <v>2</v>
      </c>
      <c r="B8" s="19">
        <v>75.737399999999994</v>
      </c>
      <c r="C8" s="19">
        <v>0.38873398644367063</v>
      </c>
      <c r="D8" s="6"/>
    </row>
    <row r="9" spans="1:4" ht="15.5" x14ac:dyDescent="0.35">
      <c r="A9" s="15" t="s">
        <v>3</v>
      </c>
      <c r="B9" s="19">
        <v>50.720290359810413</v>
      </c>
      <c r="C9" s="19">
        <v>3.8682783684908535</v>
      </c>
      <c r="D9" s="6"/>
    </row>
    <row r="10" spans="1:4" ht="15.5" x14ac:dyDescent="0.35">
      <c r="A10" s="15" t="s">
        <v>4</v>
      </c>
      <c r="B10" s="19">
        <v>40.570215680993435</v>
      </c>
      <c r="C10" s="19">
        <v>8.7262991641330387</v>
      </c>
      <c r="D10" s="6"/>
    </row>
    <row r="11" spans="1:4" ht="15.5" x14ac:dyDescent="0.35">
      <c r="A11" s="15" t="s">
        <v>126</v>
      </c>
      <c r="B11" s="19">
        <v>34.205849942891589</v>
      </c>
      <c r="C11" s="19">
        <v>67.930134460146263</v>
      </c>
      <c r="D11" s="6"/>
    </row>
    <row r="12" spans="1:4" ht="15.5" x14ac:dyDescent="0.35">
      <c r="A12" s="15" t="s">
        <v>5</v>
      </c>
      <c r="B12" s="19">
        <v>19.8414</v>
      </c>
      <c r="C12" s="19">
        <v>2.4291867050663392</v>
      </c>
      <c r="D12" s="6"/>
    </row>
    <row r="13" spans="1:4" ht="15.5" x14ac:dyDescent="0.35">
      <c r="A13" s="15" t="s">
        <v>6</v>
      </c>
      <c r="B13" s="19">
        <v>17.071459937583374</v>
      </c>
      <c r="C13" s="19">
        <v>0.87136954759939977</v>
      </c>
      <c r="D13" s="6"/>
    </row>
    <row r="14" spans="1:4" ht="15.5" x14ac:dyDescent="0.35">
      <c r="A14" s="15" t="s">
        <v>7</v>
      </c>
      <c r="B14" s="19">
        <v>16.746855023969896</v>
      </c>
      <c r="C14" s="19">
        <v>0.33702707378814167</v>
      </c>
      <c r="D14" s="6"/>
    </row>
    <row r="15" spans="1:4" ht="15.5" x14ac:dyDescent="0.35">
      <c r="A15" s="15" t="s">
        <v>8</v>
      </c>
      <c r="B15" s="19">
        <v>15.590022322144378</v>
      </c>
      <c r="C15" s="19">
        <v>0.60185413524494669</v>
      </c>
      <c r="D15" s="6"/>
    </row>
    <row r="16" spans="1:4" ht="15.5" x14ac:dyDescent="0.35">
      <c r="A16" s="15" t="s">
        <v>9</v>
      </c>
      <c r="B16" s="19">
        <v>14.815409664560892</v>
      </c>
      <c r="C16" s="19">
        <v>7.3461562244860756</v>
      </c>
      <c r="D16" s="6"/>
    </row>
    <row r="17" spans="1:4" ht="15.5" x14ac:dyDescent="0.35">
      <c r="A17" s="15" t="s">
        <v>11</v>
      </c>
      <c r="B17" s="19">
        <v>12.384988991718338</v>
      </c>
      <c r="C17" s="19">
        <v>5.5386213839232239</v>
      </c>
      <c r="D17" s="6"/>
    </row>
    <row r="18" spans="1:4" ht="15.5" x14ac:dyDescent="0.35">
      <c r="A18" s="27"/>
      <c r="B18" s="27"/>
      <c r="C18" s="27"/>
      <c r="D18" s="6"/>
    </row>
    <row r="19" spans="1:4" ht="15.5" x14ac:dyDescent="0.35">
      <c r="A19" s="27"/>
      <c r="B19" s="27"/>
      <c r="C19" s="27"/>
      <c r="D19" s="6"/>
    </row>
    <row r="20" spans="1:4" ht="18.5" x14ac:dyDescent="0.45">
      <c r="A20" s="43" t="s">
        <v>125</v>
      </c>
      <c r="B20" s="43" t="s">
        <v>10</v>
      </c>
      <c r="C20" s="43" t="s">
        <v>10</v>
      </c>
      <c r="D20" s="6"/>
    </row>
    <row r="21" spans="1:4" ht="12" customHeight="1" x14ac:dyDescent="0.45">
      <c r="A21" s="30"/>
      <c r="B21" s="30"/>
      <c r="C21" s="30"/>
      <c r="D21" s="6"/>
    </row>
    <row r="22" spans="1:4" ht="15" customHeight="1" x14ac:dyDescent="0.35">
      <c r="A22" s="15"/>
      <c r="B22" s="29" t="s">
        <v>0</v>
      </c>
      <c r="C22" s="29" t="s">
        <v>1</v>
      </c>
      <c r="D22" s="6"/>
    </row>
    <row r="23" spans="1:4" ht="15.5" x14ac:dyDescent="0.35">
      <c r="A23" s="15"/>
      <c r="B23" s="17" t="s">
        <v>54</v>
      </c>
      <c r="C23" s="17" t="s">
        <v>54</v>
      </c>
      <c r="D23" s="6"/>
    </row>
    <row r="24" spans="1:4" ht="15.5" x14ac:dyDescent="0.35">
      <c r="A24" s="15"/>
      <c r="B24" s="17"/>
      <c r="C24" s="17"/>
      <c r="D24" s="6"/>
    </row>
    <row r="25" spans="1:4" ht="15.5" x14ac:dyDescent="0.35">
      <c r="A25" s="15" t="s">
        <v>128</v>
      </c>
      <c r="B25" s="19">
        <v>-217.10518739666094</v>
      </c>
      <c r="C25" s="19">
        <v>-1.7400955186952298</v>
      </c>
      <c r="D25" s="6"/>
    </row>
    <row r="26" spans="1:4" ht="15.5" x14ac:dyDescent="0.35">
      <c r="A26" s="15" t="s">
        <v>12</v>
      </c>
      <c r="B26" s="19">
        <v>-47.273291665567356</v>
      </c>
      <c r="C26" s="19">
        <v>-1.2861100090851072</v>
      </c>
      <c r="D26" s="6"/>
    </row>
    <row r="27" spans="1:4" ht="15.5" x14ac:dyDescent="0.35">
      <c r="A27" s="15" t="s">
        <v>13</v>
      </c>
      <c r="B27" s="19">
        <v>-22.532162</v>
      </c>
      <c r="C27" s="19">
        <v>-1.4965723553551267</v>
      </c>
      <c r="D27" s="6"/>
    </row>
    <row r="28" spans="1:4" ht="15.5" x14ac:dyDescent="0.35">
      <c r="A28" s="15" t="s">
        <v>14</v>
      </c>
      <c r="B28" s="19">
        <v>-18.604860196510174</v>
      </c>
      <c r="C28" s="19">
        <v>-0.66573950581603858</v>
      </c>
      <c r="D28" s="6"/>
    </row>
    <row r="29" spans="1:4" ht="15.5" x14ac:dyDescent="0.35">
      <c r="A29" s="15" t="s">
        <v>127</v>
      </c>
      <c r="B29" s="19">
        <v>-13.518060000000002</v>
      </c>
      <c r="C29" s="19">
        <v>-0.84260537020054616</v>
      </c>
      <c r="D29" s="6"/>
    </row>
    <row r="30" spans="1:4" ht="15.5" x14ac:dyDescent="0.35">
      <c r="A30" s="15" t="s">
        <v>15</v>
      </c>
      <c r="B30" s="19">
        <v>-12.970579271803425</v>
      </c>
      <c r="C30" s="19">
        <v>-10.466828374082532</v>
      </c>
      <c r="D30" s="6"/>
    </row>
    <row r="31" spans="1:4" ht="15.5" x14ac:dyDescent="0.35">
      <c r="A31" s="15" t="s">
        <v>16</v>
      </c>
      <c r="B31" s="19">
        <v>-11.424419830390004</v>
      </c>
      <c r="C31" s="19">
        <v>-0.60248310656852266</v>
      </c>
      <c r="D31" s="6"/>
    </row>
    <row r="32" spans="1:4" ht="15.5" x14ac:dyDescent="0.35">
      <c r="A32" s="15" t="s">
        <v>17</v>
      </c>
      <c r="B32" s="19">
        <v>-10.54387126284667</v>
      </c>
      <c r="C32" s="19">
        <v>-2.6445857158507806</v>
      </c>
      <c r="D32" s="6"/>
    </row>
    <row r="33" spans="1:4" ht="15.5" x14ac:dyDescent="0.35">
      <c r="A33" s="15" t="s">
        <v>18</v>
      </c>
      <c r="B33" s="19">
        <v>-9.7388528247056314</v>
      </c>
      <c r="C33" s="19">
        <v>-0.60109979544601511</v>
      </c>
      <c r="D33" s="6"/>
    </row>
    <row r="34" spans="1:4" ht="15.5" x14ac:dyDescent="0.35">
      <c r="A34" s="15" t="s">
        <v>19</v>
      </c>
      <c r="B34" s="19">
        <v>-7.8375167799863714</v>
      </c>
      <c r="C34" s="19">
        <v>-1.5432295436698589</v>
      </c>
      <c r="D34" s="6"/>
    </row>
    <row r="35" spans="1:4" x14ac:dyDescent="0.35">
      <c r="A35" s="6"/>
      <c r="B35" s="6"/>
      <c r="C35" s="6"/>
      <c r="D35" s="6"/>
    </row>
    <row r="36" spans="1:4" x14ac:dyDescent="0.35">
      <c r="A36" s="6" t="s">
        <v>139</v>
      </c>
    </row>
  </sheetData>
  <mergeCells count="3">
    <mergeCell ref="A1:C1"/>
    <mergeCell ref="A3:C3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2254-0EAF-4023-AD37-78D369F7FDA1}">
  <dimension ref="A1:K16"/>
  <sheetViews>
    <sheetView workbookViewId="0">
      <selection activeCell="J3" sqref="J3"/>
    </sheetView>
  </sheetViews>
  <sheetFormatPr defaultRowHeight="14.5" x14ac:dyDescent="0.35"/>
  <cols>
    <col min="1" max="1" width="32.36328125" customWidth="1"/>
    <col min="2" max="2" width="6" customWidth="1"/>
    <col min="4" max="4" width="9.08984375" customWidth="1"/>
    <col min="5" max="5" width="8.81640625" bestFit="1" customWidth="1"/>
    <col min="6" max="6" width="9.08984375" customWidth="1"/>
  </cols>
  <sheetData>
    <row r="1" spans="1:11" x14ac:dyDescent="0.35">
      <c r="A1" s="46" t="s">
        <v>109</v>
      </c>
      <c r="B1" s="46"/>
      <c r="C1" s="46"/>
      <c r="D1" s="46"/>
      <c r="E1" s="46"/>
      <c r="F1" s="46"/>
      <c r="G1" s="46"/>
      <c r="H1" s="47"/>
      <c r="I1" s="47"/>
      <c r="J1" s="6"/>
    </row>
    <row r="2" spans="1:11" x14ac:dyDescent="0.35">
      <c r="A2" s="46"/>
      <c r="B2" s="46"/>
      <c r="C2" s="46"/>
      <c r="D2" s="46"/>
      <c r="E2" s="46"/>
      <c r="F2" s="46"/>
      <c r="G2" s="46"/>
      <c r="H2" s="47"/>
      <c r="I2" s="47"/>
      <c r="J2" s="6"/>
    </row>
    <row r="3" spans="1:11" ht="23.5" x14ac:dyDescent="0.55000000000000004">
      <c r="A3" s="46" t="s">
        <v>115</v>
      </c>
      <c r="B3" s="46" t="s">
        <v>110</v>
      </c>
      <c r="C3" s="46" t="s">
        <v>111</v>
      </c>
      <c r="D3" s="46" t="s">
        <v>112</v>
      </c>
      <c r="E3" s="46" t="s">
        <v>113</v>
      </c>
      <c r="F3" s="46" t="s">
        <v>114</v>
      </c>
      <c r="G3" s="46"/>
      <c r="H3" s="47"/>
      <c r="I3" s="47"/>
      <c r="J3" s="6"/>
    </row>
    <row r="4" spans="1:11" ht="23.5" x14ac:dyDescent="0.55000000000000004">
      <c r="A4" s="46" t="s">
        <v>108</v>
      </c>
      <c r="B4" s="46"/>
      <c r="C4" s="46"/>
      <c r="D4" s="46"/>
      <c r="E4" s="46"/>
      <c r="F4" s="46"/>
      <c r="G4" s="46"/>
      <c r="H4" s="47"/>
      <c r="I4" s="47"/>
      <c r="J4" s="6"/>
    </row>
    <row r="5" spans="1:11" ht="33" customHeight="1" x14ac:dyDescent="0.35">
      <c r="A5" s="7" t="s">
        <v>140</v>
      </c>
      <c r="B5" s="7" t="s">
        <v>87</v>
      </c>
      <c r="C5" s="8" t="s">
        <v>75</v>
      </c>
      <c r="D5" s="8" t="s">
        <v>72</v>
      </c>
      <c r="E5" s="8" t="s">
        <v>62</v>
      </c>
      <c r="F5" s="8" t="s">
        <v>71</v>
      </c>
      <c r="G5" s="8" t="s">
        <v>74</v>
      </c>
      <c r="H5" s="8" t="s">
        <v>77</v>
      </c>
      <c r="I5" s="8" t="s">
        <v>82</v>
      </c>
      <c r="J5" s="6"/>
    </row>
    <row r="6" spans="1:11" x14ac:dyDescent="0.3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1" x14ac:dyDescent="0.35">
      <c r="A7" s="6" t="s">
        <v>70</v>
      </c>
      <c r="B7" s="9">
        <v>37</v>
      </c>
      <c r="C7" s="10">
        <v>-21.5</v>
      </c>
      <c r="D7" s="10">
        <v>-9</v>
      </c>
      <c r="E7" s="10">
        <v>-5.7</v>
      </c>
      <c r="F7" s="10">
        <v>0.2</v>
      </c>
      <c r="G7" s="10">
        <v>29.5</v>
      </c>
      <c r="H7" s="10">
        <v>-4.5</v>
      </c>
      <c r="I7" s="10">
        <v>10.3</v>
      </c>
      <c r="J7" s="9"/>
      <c r="K7" s="4"/>
    </row>
    <row r="8" spans="1:11" x14ac:dyDescent="0.35">
      <c r="A8" s="6" t="s">
        <v>69</v>
      </c>
      <c r="B8" s="9">
        <v>37</v>
      </c>
      <c r="C8" s="10">
        <v>-49.7</v>
      </c>
      <c r="D8" s="10">
        <v>-32</v>
      </c>
      <c r="E8" s="10">
        <v>-24.1</v>
      </c>
      <c r="F8" s="10">
        <v>-17.399999999999999</v>
      </c>
      <c r="G8" s="10">
        <v>6.3</v>
      </c>
      <c r="H8" s="10">
        <v>-24.4</v>
      </c>
      <c r="I8" s="10">
        <v>12.6</v>
      </c>
      <c r="J8" s="9"/>
      <c r="K8" s="4"/>
    </row>
    <row r="9" spans="1:11" x14ac:dyDescent="0.35">
      <c r="A9" s="6" t="s">
        <v>68</v>
      </c>
      <c r="B9" s="9">
        <v>30</v>
      </c>
      <c r="C9" s="10">
        <v>-7.8</v>
      </c>
      <c r="D9" s="10">
        <v>-6.5</v>
      </c>
      <c r="E9" s="10">
        <v>-4.3</v>
      </c>
      <c r="F9" s="10">
        <v>-3.4</v>
      </c>
      <c r="G9" s="10">
        <v>11.3</v>
      </c>
      <c r="H9" s="10">
        <v>-4.3</v>
      </c>
      <c r="I9" s="10">
        <v>3.4</v>
      </c>
      <c r="J9" s="9"/>
      <c r="K9" s="4"/>
    </row>
    <row r="10" spans="1:11" x14ac:dyDescent="0.35">
      <c r="A10" s="6" t="s">
        <v>67</v>
      </c>
      <c r="B10" s="9">
        <v>37</v>
      </c>
      <c r="C10" s="10">
        <v>-15.7</v>
      </c>
      <c r="D10" s="10">
        <v>-8.8000000000000007</v>
      </c>
      <c r="E10" s="10">
        <v>-2.2999999999999998</v>
      </c>
      <c r="F10" s="10">
        <v>-0.1</v>
      </c>
      <c r="G10" s="10">
        <v>19.600000000000001</v>
      </c>
      <c r="H10" s="10">
        <v>-2.8</v>
      </c>
      <c r="I10" s="10">
        <v>7.4</v>
      </c>
      <c r="J10" s="9"/>
      <c r="K10" s="4"/>
    </row>
    <row r="11" spans="1:11" x14ac:dyDescent="0.35">
      <c r="A11" s="6" t="s">
        <v>66</v>
      </c>
      <c r="B11" s="9">
        <v>37</v>
      </c>
      <c r="C11" s="10">
        <v>-6.7</v>
      </c>
      <c r="D11" s="10">
        <v>-3.4</v>
      </c>
      <c r="E11" s="10">
        <v>-1.6</v>
      </c>
      <c r="F11" s="10">
        <v>1</v>
      </c>
      <c r="G11" s="10">
        <v>7</v>
      </c>
      <c r="H11" s="10">
        <v>-1.2</v>
      </c>
      <c r="I11" s="10">
        <v>3.3</v>
      </c>
      <c r="J11" s="9"/>
      <c r="K11" s="4"/>
    </row>
    <row r="12" spans="1:11" x14ac:dyDescent="0.35">
      <c r="A12" s="6" t="s">
        <v>65</v>
      </c>
      <c r="B12" s="9">
        <v>37</v>
      </c>
      <c r="C12" s="10">
        <v>5.2</v>
      </c>
      <c r="D12" s="10">
        <v>8.6999999999999993</v>
      </c>
      <c r="E12" s="10">
        <v>18.899999999999999</v>
      </c>
      <c r="F12" s="10">
        <v>28.8</v>
      </c>
      <c r="G12" s="10">
        <v>67.900000000000006</v>
      </c>
      <c r="H12" s="10">
        <v>22.4</v>
      </c>
      <c r="I12" s="10">
        <v>16.2</v>
      </c>
      <c r="J12" s="9"/>
      <c r="K12" s="4"/>
    </row>
    <row r="13" spans="1:11" x14ac:dyDescent="0.35">
      <c r="A13" s="6" t="s">
        <v>64</v>
      </c>
      <c r="B13" s="9">
        <v>37</v>
      </c>
      <c r="C13" s="10">
        <v>-10.9</v>
      </c>
      <c r="D13" s="10">
        <v>-6.3</v>
      </c>
      <c r="E13" s="10">
        <v>-3.9</v>
      </c>
      <c r="F13" s="10">
        <v>-0.9</v>
      </c>
      <c r="G13" s="10">
        <v>11</v>
      </c>
      <c r="H13" s="10">
        <v>-3.3</v>
      </c>
      <c r="I13" s="10">
        <v>4.7</v>
      </c>
      <c r="J13" s="9"/>
      <c r="K13" s="4"/>
    </row>
    <row r="14" spans="1:11" x14ac:dyDescent="0.35">
      <c r="A14" s="6" t="s">
        <v>63</v>
      </c>
      <c r="B14" s="9">
        <v>37</v>
      </c>
      <c r="C14" s="10">
        <v>-10.5</v>
      </c>
      <c r="D14" s="10">
        <v>-1.2</v>
      </c>
      <c r="E14" s="10">
        <v>1.6</v>
      </c>
      <c r="F14" s="10">
        <v>7.1</v>
      </c>
      <c r="G14" s="10">
        <v>19.100000000000001</v>
      </c>
      <c r="H14" s="10">
        <v>3.6</v>
      </c>
      <c r="I14" s="10">
        <v>7.1</v>
      </c>
      <c r="J14" s="9"/>
      <c r="K14" s="4"/>
    </row>
    <row r="15" spans="1:1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35">
      <c r="A16" s="6" t="s">
        <v>139</v>
      </c>
      <c r="B16" s="6"/>
      <c r="C16" s="6"/>
      <c r="D16" s="6"/>
      <c r="E16" s="6"/>
      <c r="F16" s="6"/>
      <c r="G16" s="6"/>
      <c r="H16" s="6"/>
      <c r="I16" s="6"/>
      <c r="J16" s="6"/>
    </row>
  </sheetData>
  <mergeCells count="3">
    <mergeCell ref="A1:I2"/>
    <mergeCell ref="A4:I4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106B-1FDC-408D-A1CE-169E26EA0682}">
  <dimension ref="A1:K24"/>
  <sheetViews>
    <sheetView topLeftCell="A3" workbookViewId="0">
      <selection activeCell="J7" sqref="J7"/>
    </sheetView>
  </sheetViews>
  <sheetFormatPr defaultRowHeight="14.5" x14ac:dyDescent="0.35"/>
  <cols>
    <col min="1" max="1" width="40.6328125" customWidth="1"/>
    <col min="2" max="2" width="24.6328125" customWidth="1"/>
    <col min="5" max="5" width="10.1796875" customWidth="1"/>
    <col min="6" max="6" width="8.81640625" bestFit="1" customWidth="1"/>
    <col min="7" max="7" width="9.36328125" bestFit="1" customWidth="1"/>
    <col min="11" max="11" width="5.6328125" customWidth="1"/>
  </cols>
  <sheetData>
    <row r="1" spans="1:11" ht="47.5" customHeight="1" x14ac:dyDescent="0.55000000000000004">
      <c r="A1" s="48" t="s">
        <v>122</v>
      </c>
      <c r="B1" s="48"/>
      <c r="C1" s="48"/>
      <c r="D1" s="48"/>
      <c r="E1" s="48"/>
      <c r="F1" s="48"/>
      <c r="G1" s="48"/>
      <c r="H1" s="49"/>
      <c r="I1" s="49"/>
      <c r="J1" s="49"/>
      <c r="K1" s="6"/>
    </row>
    <row r="2" spans="1:11" ht="26" customHeight="1" x14ac:dyDescent="0.55000000000000004">
      <c r="A2" s="48" t="s">
        <v>116</v>
      </c>
      <c r="B2" s="48"/>
      <c r="C2" s="48"/>
      <c r="D2" s="48"/>
      <c r="E2" s="48"/>
      <c r="F2" s="48"/>
      <c r="G2" s="48"/>
      <c r="H2" s="49"/>
      <c r="I2" s="49"/>
      <c r="J2" s="49"/>
      <c r="K2" s="6"/>
    </row>
    <row r="3" spans="1:11" ht="33" customHeight="1" x14ac:dyDescent="0.35">
      <c r="A3" s="6"/>
      <c r="B3" s="7"/>
      <c r="C3" s="8" t="s">
        <v>87</v>
      </c>
      <c r="D3" s="8" t="s">
        <v>75</v>
      </c>
      <c r="E3" s="8" t="s">
        <v>72</v>
      </c>
      <c r="F3" s="8" t="s">
        <v>62</v>
      </c>
      <c r="G3" s="8" t="s">
        <v>71</v>
      </c>
      <c r="H3" s="8" t="s">
        <v>74</v>
      </c>
      <c r="I3" s="8" t="s">
        <v>77</v>
      </c>
      <c r="J3" s="8" t="s">
        <v>82</v>
      </c>
      <c r="K3" s="6"/>
    </row>
    <row r="4" spans="1:11" x14ac:dyDescent="0.35">
      <c r="A4" s="6"/>
      <c r="B4" s="6"/>
      <c r="C4" s="9"/>
      <c r="D4" s="6"/>
      <c r="E4" s="6"/>
      <c r="F4" s="6"/>
      <c r="G4" s="6"/>
      <c r="H4" s="6"/>
      <c r="I4" s="6"/>
      <c r="J4" s="6"/>
      <c r="K4" s="6"/>
    </row>
    <row r="5" spans="1:11" x14ac:dyDescent="0.35">
      <c r="A5" s="6" t="s">
        <v>119</v>
      </c>
      <c r="B5" s="6" t="s">
        <v>81</v>
      </c>
      <c r="C5" s="9">
        <v>35</v>
      </c>
      <c r="D5" s="11">
        <v>-1.7</v>
      </c>
      <c r="E5" s="11">
        <v>-1.25</v>
      </c>
      <c r="F5" s="11">
        <v>-0.91</v>
      </c>
      <c r="G5" s="11">
        <v>-0.31</v>
      </c>
      <c r="H5" s="11">
        <v>1.71</v>
      </c>
      <c r="I5" s="11">
        <v>-0.71</v>
      </c>
      <c r="J5" s="11">
        <v>0.79</v>
      </c>
      <c r="K5" s="11"/>
    </row>
    <row r="6" spans="1:11" x14ac:dyDescent="0.35">
      <c r="A6" s="6" t="s">
        <v>120</v>
      </c>
      <c r="B6" s="6" t="s">
        <v>81</v>
      </c>
      <c r="C6" s="9">
        <v>113</v>
      </c>
      <c r="D6" s="11">
        <v>-3.63</v>
      </c>
      <c r="E6" s="11">
        <v>-0.81</v>
      </c>
      <c r="F6" s="11">
        <v>-0.48</v>
      </c>
      <c r="G6" s="11">
        <v>-0.22</v>
      </c>
      <c r="H6" s="11">
        <v>4.29</v>
      </c>
      <c r="I6" s="11">
        <v>-0.47</v>
      </c>
      <c r="J6" s="11">
        <v>0.81</v>
      </c>
      <c r="K6" s="11"/>
    </row>
    <row r="7" spans="1:11" x14ac:dyDescent="0.35">
      <c r="A7" s="6" t="s">
        <v>79</v>
      </c>
      <c r="B7" s="6" t="s">
        <v>81</v>
      </c>
      <c r="C7" s="9">
        <v>63</v>
      </c>
      <c r="D7" s="11">
        <v>-3.37</v>
      </c>
      <c r="E7" s="11">
        <v>-0.47</v>
      </c>
      <c r="F7" s="11">
        <v>-0.13</v>
      </c>
      <c r="G7" s="11">
        <v>0.48</v>
      </c>
      <c r="H7" s="11">
        <v>11.57</v>
      </c>
      <c r="I7" s="11">
        <v>0.47</v>
      </c>
      <c r="J7" s="11">
        <v>2.35</v>
      </c>
      <c r="K7" s="11"/>
    </row>
    <row r="8" spans="1:11" x14ac:dyDescent="0.35">
      <c r="A8" s="6"/>
      <c r="B8" s="6"/>
      <c r="C8" s="9"/>
      <c r="D8" s="11"/>
      <c r="E8" s="11"/>
      <c r="F8" s="11"/>
      <c r="G8" s="11"/>
      <c r="H8" s="11"/>
      <c r="I8" s="11"/>
      <c r="J8" s="11"/>
      <c r="K8" s="11"/>
    </row>
    <row r="9" spans="1:11" x14ac:dyDescent="0.35">
      <c r="A9" s="6" t="s">
        <v>119</v>
      </c>
      <c r="B9" s="6" t="s">
        <v>80</v>
      </c>
      <c r="C9" s="9">
        <v>37</v>
      </c>
      <c r="D9" s="22">
        <v>1713.31</v>
      </c>
      <c r="E9" s="22">
        <v>5781.98</v>
      </c>
      <c r="F9" s="22">
        <v>11771.05</v>
      </c>
      <c r="G9" s="22">
        <v>20419.47</v>
      </c>
      <c r="H9" s="22">
        <v>81108.87</v>
      </c>
      <c r="I9" s="22">
        <v>17262.68</v>
      </c>
      <c r="J9" s="22">
        <v>17300.330000000002</v>
      </c>
      <c r="K9" s="9"/>
    </row>
    <row r="10" spans="1:11" x14ac:dyDescent="0.35">
      <c r="A10" s="6" t="s">
        <v>120</v>
      </c>
      <c r="B10" s="6" t="s">
        <v>80</v>
      </c>
      <c r="C10" s="9">
        <v>115</v>
      </c>
      <c r="D10" s="22">
        <v>309.70999999999998</v>
      </c>
      <c r="E10" s="22">
        <v>2550.7600000000002</v>
      </c>
      <c r="F10" s="22">
        <v>6142.19</v>
      </c>
      <c r="G10" s="22">
        <v>17739.18</v>
      </c>
      <c r="H10" s="22">
        <v>115818.78</v>
      </c>
      <c r="I10" s="22">
        <v>14020.6</v>
      </c>
      <c r="J10" s="22">
        <v>18451.16</v>
      </c>
      <c r="K10" s="9"/>
    </row>
    <row r="11" spans="1:11" x14ac:dyDescent="0.35">
      <c r="A11" s="6" t="s">
        <v>79</v>
      </c>
      <c r="B11" s="6" t="s">
        <v>80</v>
      </c>
      <c r="C11" s="9">
        <v>64</v>
      </c>
      <c r="D11" s="22">
        <v>257.44</v>
      </c>
      <c r="E11" s="22">
        <v>1904.38</v>
      </c>
      <c r="F11" s="22">
        <v>5306.97</v>
      </c>
      <c r="G11" s="22">
        <v>28812.02</v>
      </c>
      <c r="H11" s="22">
        <v>85686.93</v>
      </c>
      <c r="I11" s="22">
        <v>17853.009999999998</v>
      </c>
      <c r="J11" s="22">
        <v>23368.86</v>
      </c>
      <c r="K11" s="9"/>
    </row>
    <row r="12" spans="1:1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35">
      <c r="A13" s="6" t="s">
        <v>119</v>
      </c>
      <c r="B13" s="6" t="s">
        <v>117</v>
      </c>
      <c r="C13" s="9">
        <v>37</v>
      </c>
      <c r="D13" s="24">
        <v>0.02</v>
      </c>
      <c r="E13" s="24">
        <v>0.18</v>
      </c>
      <c r="F13" s="24">
        <v>0.49</v>
      </c>
      <c r="G13" s="23">
        <v>2.73</v>
      </c>
      <c r="H13" s="22">
        <v>69.63</v>
      </c>
      <c r="I13" s="23">
        <v>4.1500000000000004</v>
      </c>
      <c r="J13" s="23">
        <v>11.73</v>
      </c>
      <c r="K13" s="9"/>
    </row>
    <row r="14" spans="1:11" x14ac:dyDescent="0.35">
      <c r="A14" s="6" t="s">
        <v>120</v>
      </c>
      <c r="B14" s="6" t="s">
        <v>117</v>
      </c>
      <c r="C14" s="9">
        <v>116</v>
      </c>
      <c r="D14" s="24">
        <v>0.02</v>
      </c>
      <c r="E14" s="24">
        <v>0.89</v>
      </c>
      <c r="F14" s="23">
        <v>7.05</v>
      </c>
      <c r="G14" s="23">
        <v>22.56</v>
      </c>
      <c r="H14" s="22">
        <v>1367.6</v>
      </c>
      <c r="I14" s="22">
        <v>33.799999999999997</v>
      </c>
      <c r="J14" s="22">
        <v>132.86000000000001</v>
      </c>
      <c r="K14" s="9"/>
    </row>
    <row r="15" spans="1:11" x14ac:dyDescent="0.35">
      <c r="A15" s="6" t="s">
        <v>79</v>
      </c>
      <c r="B15" s="6" t="s">
        <v>117</v>
      </c>
      <c r="C15" s="9">
        <v>64</v>
      </c>
      <c r="D15" s="24">
        <v>0.01</v>
      </c>
      <c r="E15" s="23">
        <v>4.57</v>
      </c>
      <c r="F15" s="23">
        <v>9.9</v>
      </c>
      <c r="G15" s="23">
        <v>35.81</v>
      </c>
      <c r="H15" s="22">
        <v>1400.05</v>
      </c>
      <c r="I15" s="22">
        <v>53.11</v>
      </c>
      <c r="J15" s="22">
        <v>178.4</v>
      </c>
      <c r="K15" s="9"/>
    </row>
    <row r="16" spans="1:1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42.5" customHeight="1" x14ac:dyDescent="0.35">
      <c r="A17" s="49" t="s">
        <v>121</v>
      </c>
      <c r="B17" s="50"/>
      <c r="C17" s="50"/>
      <c r="D17" s="50"/>
      <c r="E17" s="50"/>
      <c r="F17" s="50"/>
      <c r="G17" s="50"/>
      <c r="H17" s="50"/>
      <c r="I17" s="50"/>
      <c r="J17" s="50"/>
      <c r="K17" s="6"/>
    </row>
    <row r="18" spans="1:11" x14ac:dyDescent="0.35">
      <c r="A18" s="6" t="s">
        <v>118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</sheetData>
  <mergeCells count="3">
    <mergeCell ref="A1:J1"/>
    <mergeCell ref="A2:J2"/>
    <mergeCell ref="A17:J17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D584-3AA7-477E-8AE4-0DD69A91E032}">
  <dimension ref="A1:L202"/>
  <sheetViews>
    <sheetView workbookViewId="0"/>
  </sheetViews>
  <sheetFormatPr defaultRowHeight="14.5" x14ac:dyDescent="0.35"/>
  <cols>
    <col min="1" max="1" width="26.08984375" style="1" customWidth="1"/>
    <col min="2" max="2" width="15.90625" style="2" customWidth="1"/>
    <col min="4" max="4" width="17.453125" customWidth="1"/>
    <col min="5" max="5" width="12.26953125" customWidth="1"/>
    <col min="10" max="10" width="11.7265625" customWidth="1"/>
    <col min="11" max="11" width="14.54296875" customWidth="1"/>
  </cols>
  <sheetData>
    <row r="1" spans="1:12" ht="15.5" x14ac:dyDescent="0.35">
      <c r="A1" s="15" t="s">
        <v>142</v>
      </c>
      <c r="B1" s="16"/>
      <c r="C1" s="6"/>
      <c r="D1" s="6"/>
      <c r="E1" s="6"/>
      <c r="F1" s="6"/>
      <c r="G1" s="40"/>
      <c r="H1" s="6"/>
      <c r="I1" s="6"/>
      <c r="J1" s="6"/>
      <c r="K1" s="6"/>
      <c r="L1" s="40"/>
    </row>
    <row r="2" spans="1:12" ht="21" x14ac:dyDescent="0.5">
      <c r="A2" s="52" t="s">
        <v>138</v>
      </c>
      <c r="B2" s="53"/>
      <c r="C2" s="53"/>
      <c r="D2" s="53"/>
      <c r="E2" s="53"/>
      <c r="F2" s="53"/>
      <c r="G2" s="40"/>
      <c r="H2" s="6"/>
      <c r="I2" s="54" t="s">
        <v>141</v>
      </c>
      <c r="J2" s="55"/>
      <c r="K2" s="55"/>
      <c r="L2" s="40"/>
    </row>
    <row r="3" spans="1:12" ht="33.5" customHeight="1" x14ac:dyDescent="0.35">
      <c r="A3" s="15"/>
      <c r="B3" s="17" t="s">
        <v>143</v>
      </c>
      <c r="C3" s="6"/>
      <c r="D3" s="6"/>
      <c r="E3" s="17" t="s">
        <v>97</v>
      </c>
      <c r="F3" s="6"/>
      <c r="G3" s="40"/>
      <c r="H3" s="6"/>
      <c r="I3" s="6"/>
      <c r="J3" s="17" t="s">
        <v>97</v>
      </c>
      <c r="K3" s="17" t="s">
        <v>97</v>
      </c>
      <c r="L3" s="40"/>
    </row>
    <row r="4" spans="1:12" ht="20" customHeight="1" x14ac:dyDescent="0.35">
      <c r="A4" s="15"/>
      <c r="B4" s="17" t="s">
        <v>1</v>
      </c>
      <c r="C4" s="6"/>
      <c r="D4" s="6"/>
      <c r="E4" s="17" t="s">
        <v>1</v>
      </c>
      <c r="F4" s="6"/>
      <c r="G4" s="40"/>
      <c r="H4" s="6"/>
      <c r="I4" s="6"/>
      <c r="J4" s="6"/>
      <c r="K4" s="6"/>
      <c r="L4" s="40"/>
    </row>
    <row r="5" spans="1:12" ht="15.5" x14ac:dyDescent="0.35">
      <c r="A5" s="15"/>
      <c r="B5" s="17" t="s">
        <v>59</v>
      </c>
      <c r="C5" s="6"/>
      <c r="D5" s="6"/>
      <c r="E5" s="17" t="s">
        <v>59</v>
      </c>
      <c r="F5" s="6"/>
      <c r="G5" s="40"/>
      <c r="H5" s="6"/>
      <c r="I5" s="6"/>
      <c r="J5" s="6"/>
      <c r="K5" s="6"/>
      <c r="L5" s="40"/>
    </row>
    <row r="6" spans="1:12" ht="31" x14ac:dyDescent="0.35">
      <c r="A6" s="15"/>
      <c r="B6" s="18" t="s">
        <v>60</v>
      </c>
      <c r="C6" s="6"/>
      <c r="D6" s="6"/>
      <c r="E6" s="18" t="s">
        <v>60</v>
      </c>
      <c r="F6" s="6"/>
      <c r="G6" s="40"/>
      <c r="H6" s="6"/>
      <c r="I6" s="6"/>
      <c r="J6" s="18" t="s">
        <v>60</v>
      </c>
      <c r="K6" s="18">
        <v>2020</v>
      </c>
      <c r="L6" s="40"/>
    </row>
    <row r="7" spans="1:12" ht="15.5" x14ac:dyDescent="0.35">
      <c r="A7" s="15" t="s">
        <v>47</v>
      </c>
      <c r="B7" s="19">
        <v>7.0160379932140611</v>
      </c>
      <c r="C7" s="6"/>
      <c r="D7" s="15" t="s">
        <v>107</v>
      </c>
      <c r="E7" s="19">
        <v>6.0376843692766187</v>
      </c>
      <c r="F7" s="6"/>
      <c r="G7" s="40"/>
      <c r="H7" s="6"/>
      <c r="I7" s="15" t="s">
        <v>107</v>
      </c>
      <c r="J7" s="19">
        <v>6.0376843692766187</v>
      </c>
      <c r="K7" s="19">
        <v>1.921166956722973</v>
      </c>
      <c r="L7" s="40"/>
    </row>
    <row r="8" spans="1:12" ht="15.5" x14ac:dyDescent="0.35">
      <c r="A8" s="15" t="s">
        <v>45</v>
      </c>
      <c r="B8" s="19">
        <v>5.9485074187079601</v>
      </c>
      <c r="C8" s="6"/>
      <c r="D8" s="15" t="s">
        <v>48</v>
      </c>
      <c r="E8" s="19">
        <v>5.3084206995860352</v>
      </c>
      <c r="F8" s="6"/>
      <c r="G8" s="40"/>
      <c r="H8" s="6"/>
      <c r="I8" s="15" t="s">
        <v>48</v>
      </c>
      <c r="J8" s="19">
        <v>5.3084206995860352</v>
      </c>
      <c r="K8" s="19">
        <v>0.92675765902307483</v>
      </c>
      <c r="L8" s="40"/>
    </row>
    <row r="9" spans="1:12" ht="15.5" x14ac:dyDescent="0.35">
      <c r="A9" s="15" t="s">
        <v>57</v>
      </c>
      <c r="B9" s="19">
        <v>5.1204749911959739</v>
      </c>
      <c r="C9" s="6"/>
      <c r="D9" s="15" t="s">
        <v>22</v>
      </c>
      <c r="E9" s="19">
        <v>4.0944528092956514</v>
      </c>
      <c r="F9" s="6"/>
      <c r="G9" s="40"/>
      <c r="H9" s="6"/>
      <c r="I9" s="15" t="s">
        <v>22</v>
      </c>
      <c r="J9" s="19">
        <v>4.0944528092956514</v>
      </c>
      <c r="K9" s="19">
        <v>1.5935889407876074</v>
      </c>
      <c r="L9" s="40"/>
    </row>
    <row r="10" spans="1:12" ht="15.5" x14ac:dyDescent="0.35">
      <c r="A10" s="15" t="s">
        <v>48</v>
      </c>
      <c r="B10" s="19">
        <v>4.9184804413390042</v>
      </c>
      <c r="C10" s="6"/>
      <c r="D10" s="15" t="s">
        <v>99</v>
      </c>
      <c r="E10" s="19">
        <v>3.3451816179875409</v>
      </c>
      <c r="F10" s="6"/>
      <c r="G10" s="40"/>
      <c r="H10" s="6"/>
      <c r="I10" s="15" t="s">
        <v>99</v>
      </c>
      <c r="J10" s="19">
        <v>3.3451816179875409</v>
      </c>
      <c r="K10" s="19">
        <v>4.1023559916023471</v>
      </c>
      <c r="L10" s="40"/>
    </row>
    <row r="11" spans="1:12" ht="15.5" x14ac:dyDescent="0.35">
      <c r="A11" s="15" t="s">
        <v>56</v>
      </c>
      <c r="B11" s="19">
        <v>4.3485991674098523</v>
      </c>
      <c r="C11" s="6"/>
      <c r="D11" s="15" t="s">
        <v>47</v>
      </c>
      <c r="E11" s="19">
        <v>3.335238516036874</v>
      </c>
      <c r="F11" s="6"/>
      <c r="G11" s="40"/>
      <c r="H11" s="6"/>
      <c r="I11" s="15" t="s">
        <v>47</v>
      </c>
      <c r="J11" s="19">
        <v>3.335238516036874</v>
      </c>
      <c r="K11" s="19">
        <v>1.1111480221957764</v>
      </c>
      <c r="L11" s="40"/>
    </row>
    <row r="12" spans="1:12" ht="15.5" x14ac:dyDescent="0.35">
      <c r="A12" s="15" t="s">
        <v>102</v>
      </c>
      <c r="B12" s="19">
        <v>3.7569446794271428</v>
      </c>
      <c r="C12" s="6"/>
      <c r="D12" s="15" t="s">
        <v>100</v>
      </c>
      <c r="E12" s="19">
        <v>2.8630247819263039</v>
      </c>
      <c r="F12" s="6"/>
      <c r="G12" s="40"/>
      <c r="H12" s="6"/>
      <c r="I12" s="15" t="s">
        <v>100</v>
      </c>
      <c r="J12" s="19">
        <v>2.8630247819263039</v>
      </c>
      <c r="K12" s="19">
        <v>1.2927209370296127</v>
      </c>
      <c r="L12" s="40"/>
    </row>
    <row r="13" spans="1:12" ht="15.5" x14ac:dyDescent="0.35">
      <c r="A13" s="15" t="s">
        <v>55</v>
      </c>
      <c r="B13" s="19">
        <v>3.3441612719013563</v>
      </c>
      <c r="C13" s="6"/>
      <c r="D13" s="15" t="s">
        <v>28</v>
      </c>
      <c r="E13" s="19">
        <v>2.5990804997821555</v>
      </c>
      <c r="F13" s="6"/>
      <c r="G13" s="40"/>
      <c r="H13" s="6"/>
      <c r="I13" s="15" t="s">
        <v>28</v>
      </c>
      <c r="J13" s="19">
        <v>2.5990804997821555</v>
      </c>
      <c r="K13" s="19">
        <v>2.1423246978210152E-2</v>
      </c>
      <c r="L13" s="40"/>
    </row>
    <row r="14" spans="1:12" ht="15.5" x14ac:dyDescent="0.35">
      <c r="A14" s="15" t="s">
        <v>58</v>
      </c>
      <c r="B14" s="19">
        <v>3.2104974633661691</v>
      </c>
      <c r="C14" s="6"/>
      <c r="D14" s="15" t="s">
        <v>27</v>
      </c>
      <c r="E14" s="19">
        <v>2.5547252624844079</v>
      </c>
      <c r="F14" s="6"/>
      <c r="G14" s="40"/>
      <c r="H14" s="6"/>
      <c r="I14" s="15" t="s">
        <v>27</v>
      </c>
      <c r="J14" s="19">
        <v>2.5547252624844079</v>
      </c>
      <c r="K14" s="19">
        <v>-0.69741012061591801</v>
      </c>
      <c r="L14" s="40"/>
    </row>
    <row r="15" spans="1:12" ht="15.5" x14ac:dyDescent="0.35">
      <c r="A15" s="15" t="s">
        <v>101</v>
      </c>
      <c r="B15" s="19">
        <v>3.1652758935326522</v>
      </c>
      <c r="C15" s="6"/>
      <c r="D15" s="15" t="s">
        <v>98</v>
      </c>
      <c r="E15" s="19">
        <v>2.3285237834254056</v>
      </c>
      <c r="F15" s="6"/>
      <c r="G15" s="40"/>
      <c r="H15" s="6"/>
      <c r="I15" s="15" t="s">
        <v>98</v>
      </c>
      <c r="J15" s="19">
        <v>2.3285237834254056</v>
      </c>
      <c r="K15" s="19" t="s">
        <v>106</v>
      </c>
      <c r="L15" s="40"/>
    </row>
    <row r="16" spans="1:12" ht="15.5" x14ac:dyDescent="0.35">
      <c r="A16" s="15" t="s">
        <v>9</v>
      </c>
      <c r="B16" s="19">
        <v>2.8373919457960826</v>
      </c>
      <c r="C16" s="6"/>
      <c r="D16" s="15" t="s">
        <v>42</v>
      </c>
      <c r="E16" s="19">
        <v>2.0315457996026249</v>
      </c>
      <c r="F16" s="6"/>
      <c r="G16" s="40"/>
      <c r="H16" s="6"/>
      <c r="I16" s="15" t="s">
        <v>42</v>
      </c>
      <c r="J16" s="19">
        <v>2.0315457996026249</v>
      </c>
      <c r="K16" s="19" t="s">
        <v>106</v>
      </c>
      <c r="L16" s="40"/>
    </row>
    <row r="17" spans="1:12" x14ac:dyDescent="0.35">
      <c r="A17" s="13"/>
      <c r="B17" s="13"/>
      <c r="C17" s="6"/>
      <c r="D17" s="6"/>
      <c r="E17" s="6"/>
      <c r="F17" s="6"/>
      <c r="G17" s="40"/>
      <c r="H17" s="6"/>
      <c r="I17" s="6"/>
      <c r="J17" s="6"/>
      <c r="L17" s="41"/>
    </row>
    <row r="18" spans="1:12" ht="29" customHeight="1" x14ac:dyDescent="0.35">
      <c r="A18" s="51" t="s">
        <v>104</v>
      </c>
      <c r="B18" s="47"/>
      <c r="C18" s="47"/>
      <c r="D18" s="47"/>
      <c r="E18" s="47"/>
      <c r="F18" s="6"/>
      <c r="G18" s="40"/>
      <c r="H18" s="6"/>
      <c r="I18" s="6"/>
      <c r="J18" s="6"/>
      <c r="L18" s="41"/>
    </row>
    <row r="19" spans="1:12" x14ac:dyDescent="0.35">
      <c r="A19" s="20" t="s">
        <v>103</v>
      </c>
      <c r="B19" s="13"/>
      <c r="C19" s="6"/>
      <c r="D19" s="6"/>
      <c r="E19" s="6"/>
      <c r="F19" s="6"/>
      <c r="G19" s="40"/>
      <c r="H19" s="6"/>
      <c r="I19" s="6"/>
      <c r="J19" s="6"/>
      <c r="L19" s="41"/>
    </row>
    <row r="20" spans="1:12" x14ac:dyDescent="0.35">
      <c r="B20" s="1"/>
    </row>
    <row r="21" spans="1:12" x14ac:dyDescent="0.35">
      <c r="B21" s="1"/>
    </row>
    <row r="22" spans="1:12" x14ac:dyDescent="0.35">
      <c r="B22" s="1"/>
    </row>
    <row r="23" spans="1:12" x14ac:dyDescent="0.35">
      <c r="B23" s="1"/>
    </row>
    <row r="24" spans="1:12" x14ac:dyDescent="0.35">
      <c r="B24" s="1"/>
    </row>
    <row r="25" spans="1:12" x14ac:dyDescent="0.35">
      <c r="B25" s="1"/>
    </row>
    <row r="26" spans="1:12" x14ac:dyDescent="0.35">
      <c r="B26" s="1"/>
    </row>
    <row r="27" spans="1:12" x14ac:dyDescent="0.35">
      <c r="B27" s="1"/>
    </row>
    <row r="28" spans="1:12" x14ac:dyDescent="0.35">
      <c r="B28" s="1"/>
    </row>
    <row r="29" spans="1:12" x14ac:dyDescent="0.35">
      <c r="B29" s="1"/>
    </row>
    <row r="30" spans="1:12" x14ac:dyDescent="0.35">
      <c r="B30" s="1"/>
    </row>
    <row r="31" spans="1:12" x14ac:dyDescent="0.35">
      <c r="B31" s="1"/>
    </row>
    <row r="32" spans="1:1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3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</sheetData>
  <mergeCells count="3">
    <mergeCell ref="A18:E18"/>
    <mergeCell ref="A2:F2"/>
    <mergeCell ref="I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EB93-1C91-45A5-99C0-B244CA792153}">
  <dimension ref="A1:K67"/>
  <sheetViews>
    <sheetView topLeftCell="A15" workbookViewId="0">
      <selection activeCell="I21" sqref="I21"/>
    </sheetView>
  </sheetViews>
  <sheetFormatPr defaultRowHeight="14.5" x14ac:dyDescent="0.35"/>
  <cols>
    <col min="1" max="1" width="11.81640625" customWidth="1"/>
    <col min="2" max="2" width="18.453125" customWidth="1"/>
    <col min="3" max="3" width="5.90625" customWidth="1"/>
    <col min="5" max="5" width="7.6328125" customWidth="1"/>
    <col min="6" max="6" width="8.1796875" customWidth="1"/>
    <col min="7" max="7" width="8.26953125" customWidth="1"/>
    <col min="8" max="8" width="7.453125" customWidth="1"/>
    <col min="9" max="9" width="7" customWidth="1"/>
    <col min="10" max="10" width="6.81640625" style="5" customWidth="1"/>
    <col min="11" max="11" width="3.26953125" style="5" customWidth="1"/>
  </cols>
  <sheetData>
    <row r="1" spans="1:11" ht="35" customHeight="1" x14ac:dyDescent="0.55000000000000004">
      <c r="A1" s="48" t="s">
        <v>144</v>
      </c>
      <c r="B1" s="48"/>
      <c r="C1" s="48"/>
      <c r="D1" s="48"/>
      <c r="E1" s="48"/>
      <c r="F1" s="48"/>
      <c r="G1" s="48"/>
      <c r="H1" s="49"/>
      <c r="I1" s="49"/>
      <c r="J1" s="49"/>
      <c r="K1"/>
    </row>
    <row r="2" spans="1:11" ht="23.5" customHeight="1" x14ac:dyDescent="0.55000000000000004">
      <c r="A2" s="48" t="s">
        <v>145</v>
      </c>
      <c r="B2" s="48"/>
      <c r="C2" s="48"/>
      <c r="D2" s="48"/>
      <c r="E2" s="48"/>
      <c r="F2" s="48"/>
      <c r="G2" s="48"/>
      <c r="H2" s="49"/>
      <c r="I2" s="49"/>
      <c r="J2" s="49"/>
      <c r="K2"/>
    </row>
    <row r="3" spans="1:11" ht="47.5" customHeight="1" x14ac:dyDescent="0.5">
      <c r="A3" s="57" t="s">
        <v>146</v>
      </c>
      <c r="B3" s="57"/>
      <c r="C3" s="57"/>
      <c r="D3" s="57"/>
      <c r="E3" s="57"/>
      <c r="F3" s="57"/>
      <c r="G3" s="57"/>
      <c r="H3" s="58"/>
      <c r="I3" s="58"/>
      <c r="J3" s="58"/>
      <c r="K3" s="6"/>
    </row>
    <row r="4" spans="1:11" ht="35.5" customHeight="1" x14ac:dyDescent="0.35">
      <c r="A4" s="6"/>
      <c r="B4" s="6"/>
      <c r="C4" s="7" t="s">
        <v>87</v>
      </c>
      <c r="D4" s="8" t="s">
        <v>75</v>
      </c>
      <c r="E4" s="8" t="s">
        <v>86</v>
      </c>
      <c r="F4" s="8" t="s">
        <v>62</v>
      </c>
      <c r="G4" s="8" t="s">
        <v>85</v>
      </c>
      <c r="H4" s="8" t="s">
        <v>74</v>
      </c>
      <c r="I4" s="8" t="s">
        <v>77</v>
      </c>
      <c r="J4" s="8" t="s">
        <v>88</v>
      </c>
      <c r="K4" s="6"/>
    </row>
    <row r="5" spans="1:11" x14ac:dyDescent="0.35">
      <c r="A5" s="6"/>
      <c r="B5" s="6"/>
      <c r="C5" s="9"/>
      <c r="D5" s="6"/>
      <c r="E5" s="6"/>
      <c r="F5" s="6"/>
      <c r="G5" s="6"/>
      <c r="H5" s="6"/>
      <c r="I5" s="6"/>
      <c r="J5" s="6"/>
      <c r="K5" s="9"/>
    </row>
    <row r="6" spans="1:11" x14ac:dyDescent="0.35">
      <c r="A6" s="6" t="s">
        <v>89</v>
      </c>
      <c r="B6" s="6" t="s">
        <v>84</v>
      </c>
      <c r="C6" s="9">
        <v>164</v>
      </c>
      <c r="D6" s="10">
        <v>0.63907020000000003</v>
      </c>
      <c r="E6" s="10">
        <v>2.409303</v>
      </c>
      <c r="F6" s="10">
        <v>3.5700340000000002</v>
      </c>
      <c r="G6" s="10">
        <v>5.8189510000000002</v>
      </c>
      <c r="H6" s="10">
        <v>38.82432</v>
      </c>
      <c r="I6" s="10">
        <v>5.1247470000000002</v>
      </c>
      <c r="J6" s="10">
        <v>5.0641670000000003</v>
      </c>
      <c r="K6" s="9"/>
    </row>
    <row r="7" spans="1:11" x14ac:dyDescent="0.35">
      <c r="A7" s="6" t="s">
        <v>89</v>
      </c>
      <c r="B7" s="6" t="s">
        <v>91</v>
      </c>
      <c r="C7" s="9">
        <v>36</v>
      </c>
      <c r="D7" s="10">
        <v>1.6180239999999999</v>
      </c>
      <c r="E7" s="10">
        <v>2.1645840000000001</v>
      </c>
      <c r="F7" s="10">
        <v>3.3277160000000001</v>
      </c>
      <c r="G7" s="10">
        <v>5.2817860000000003</v>
      </c>
      <c r="H7" s="10">
        <v>13.79496</v>
      </c>
      <c r="I7" s="10">
        <v>3.9381430000000002</v>
      </c>
      <c r="J7" s="10">
        <v>2.5446650000000002</v>
      </c>
      <c r="K7" s="9"/>
    </row>
    <row r="8" spans="1:11" x14ac:dyDescent="0.35">
      <c r="A8" s="6" t="s">
        <v>89</v>
      </c>
      <c r="B8" s="6" t="s">
        <v>92</v>
      </c>
      <c r="C8" s="42">
        <v>129</v>
      </c>
      <c r="D8" s="10">
        <v>0.63907020000000003</v>
      </c>
      <c r="E8" s="10">
        <v>2.5864020000000001</v>
      </c>
      <c r="F8" s="10">
        <v>3.6285919999999998</v>
      </c>
      <c r="G8" s="10">
        <v>6.0719820000000002</v>
      </c>
      <c r="H8" s="10">
        <v>38.82432</v>
      </c>
      <c r="I8" s="10">
        <v>5.4466939999999999</v>
      </c>
      <c r="J8" s="10">
        <v>5.5180470000000001</v>
      </c>
      <c r="K8" s="9"/>
    </row>
    <row r="9" spans="1:11" x14ac:dyDescent="0.35">
      <c r="A9" s="6"/>
      <c r="B9" s="6"/>
      <c r="C9" s="9"/>
      <c r="D9" s="11"/>
      <c r="E9" s="11"/>
      <c r="F9" s="11"/>
      <c r="G9" s="11"/>
      <c r="H9" s="11"/>
      <c r="I9" s="11"/>
      <c r="J9" s="11"/>
      <c r="K9" s="9"/>
    </row>
    <row r="10" spans="1:11" x14ac:dyDescent="0.35">
      <c r="A10" s="6" t="s">
        <v>90</v>
      </c>
      <c r="B10" s="6" t="s">
        <v>84</v>
      </c>
      <c r="C10" s="9">
        <v>164</v>
      </c>
      <c r="D10" s="10">
        <v>1.7589520000000001</v>
      </c>
      <c r="E10" s="10">
        <v>6.6184240000000001</v>
      </c>
      <c r="F10" s="10">
        <v>9.6283049999999992</v>
      </c>
      <c r="G10" s="10">
        <v>15.70931</v>
      </c>
      <c r="H10" s="10">
        <v>87.464119999999994</v>
      </c>
      <c r="I10" s="10">
        <v>13.91793</v>
      </c>
      <c r="J10" s="10">
        <v>12.99771</v>
      </c>
      <c r="K10" s="9"/>
    </row>
    <row r="11" spans="1:11" x14ac:dyDescent="0.35">
      <c r="A11" s="6" t="s">
        <v>90</v>
      </c>
      <c r="B11" s="6" t="s">
        <v>91</v>
      </c>
      <c r="C11" s="9">
        <v>36</v>
      </c>
      <c r="D11" s="10">
        <v>4.4180580000000003</v>
      </c>
      <c r="E11" s="10">
        <v>6.4559920000000002</v>
      </c>
      <c r="F11" s="10">
        <v>9.3480939999999997</v>
      </c>
      <c r="G11" s="10">
        <v>14.787140000000001</v>
      </c>
      <c r="H11" s="10">
        <v>33.756839999999997</v>
      </c>
      <c r="I11" s="10">
        <v>11.41361</v>
      </c>
      <c r="J11" s="10">
        <v>6.5679340000000002</v>
      </c>
      <c r="K11" s="9"/>
    </row>
    <row r="12" spans="1:11" x14ac:dyDescent="0.35">
      <c r="A12" s="6" t="s">
        <v>90</v>
      </c>
      <c r="B12" s="6" t="s">
        <v>92</v>
      </c>
      <c r="C12" s="9">
        <v>130</v>
      </c>
      <c r="D12" s="10">
        <v>1.7589520000000001</v>
      </c>
      <c r="E12" s="10">
        <v>6.6424620000000001</v>
      </c>
      <c r="F12" s="10">
        <v>9.7230740000000004</v>
      </c>
      <c r="G12" s="10">
        <v>16.069520000000001</v>
      </c>
      <c r="H12" s="10">
        <v>87.464119999999994</v>
      </c>
      <c r="I12" s="10">
        <v>14.597390000000001</v>
      </c>
      <c r="J12" s="10">
        <v>14.19495</v>
      </c>
      <c r="K12" s="9"/>
    </row>
    <row r="13" spans="1:1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21" x14ac:dyDescent="0.5">
      <c r="A15" s="57" t="s">
        <v>93</v>
      </c>
      <c r="B15" s="57"/>
      <c r="C15" s="57"/>
      <c r="D15" s="57"/>
      <c r="E15" s="57"/>
      <c r="F15" s="57"/>
      <c r="G15" s="57"/>
      <c r="H15" s="58"/>
      <c r="I15" s="58"/>
      <c r="J15" s="58"/>
      <c r="K15" s="6"/>
    </row>
    <row r="16" spans="1:11" ht="29" x14ac:dyDescent="0.35">
      <c r="A16" s="6"/>
      <c r="B16" s="6"/>
      <c r="C16" s="7" t="s">
        <v>87</v>
      </c>
      <c r="D16" s="8" t="s">
        <v>75</v>
      </c>
      <c r="E16" s="8" t="s">
        <v>86</v>
      </c>
      <c r="F16" s="8" t="s">
        <v>62</v>
      </c>
      <c r="G16" s="8" t="s">
        <v>85</v>
      </c>
      <c r="H16" s="8" t="s">
        <v>74</v>
      </c>
      <c r="I16" s="8" t="s">
        <v>77</v>
      </c>
      <c r="J16" s="8" t="s">
        <v>88</v>
      </c>
      <c r="K16" s="6"/>
    </row>
    <row r="17" spans="1:11" x14ac:dyDescent="0.35">
      <c r="A17" s="6"/>
      <c r="B17" s="6"/>
      <c r="C17" s="9"/>
      <c r="D17" s="6"/>
      <c r="E17" s="6"/>
      <c r="F17" s="6"/>
      <c r="G17" s="6"/>
      <c r="H17" s="6"/>
      <c r="I17" s="6"/>
      <c r="J17" s="6"/>
      <c r="K17" s="6"/>
    </row>
    <row r="18" spans="1:11" x14ac:dyDescent="0.35">
      <c r="A18" s="6"/>
      <c r="B18" s="6" t="s">
        <v>84</v>
      </c>
      <c r="C18" s="9">
        <v>184</v>
      </c>
      <c r="D18" s="10">
        <v>-38.287880000000001</v>
      </c>
      <c r="E18" s="10">
        <v>-10.30756</v>
      </c>
      <c r="F18" s="10">
        <v>-6.9913150000000002</v>
      </c>
      <c r="G18" s="10">
        <v>-4.7315750000000003</v>
      </c>
      <c r="H18" s="10">
        <v>1.0513600000000001</v>
      </c>
      <c r="I18" s="10">
        <v>-8.0750270000000004</v>
      </c>
      <c r="J18" s="10">
        <v>5.2664429999999998</v>
      </c>
      <c r="K18" s="6"/>
    </row>
    <row r="19" spans="1:11" x14ac:dyDescent="0.35">
      <c r="A19" s="6"/>
      <c r="B19" s="6" t="s">
        <v>91</v>
      </c>
      <c r="C19" s="9">
        <v>36</v>
      </c>
      <c r="D19" s="10">
        <v>-12.392899999999999</v>
      </c>
      <c r="E19" s="10">
        <v>-8.24986</v>
      </c>
      <c r="F19" s="10">
        <v>-6.0801299999999996</v>
      </c>
      <c r="G19" s="10">
        <v>-4.4460850000000001</v>
      </c>
      <c r="H19" s="10">
        <v>1.0513600000000001</v>
      </c>
      <c r="I19" s="10">
        <v>-6.3980459999999999</v>
      </c>
      <c r="J19" s="10">
        <v>2.9676309999999999</v>
      </c>
      <c r="K19" s="6"/>
    </row>
    <row r="20" spans="1:11" x14ac:dyDescent="0.35">
      <c r="A20" s="6"/>
      <c r="B20" s="6" t="s">
        <v>92</v>
      </c>
      <c r="C20" s="9">
        <v>149</v>
      </c>
      <c r="D20" s="10">
        <v>-38.287880000000001</v>
      </c>
      <c r="E20" s="10">
        <v>-10.72776</v>
      </c>
      <c r="F20" s="10">
        <v>-7.1882349999999997</v>
      </c>
      <c r="G20" s="10">
        <v>-4.8598600000000003</v>
      </c>
      <c r="H20" s="10">
        <v>0</v>
      </c>
      <c r="I20" s="10">
        <v>-8.4829410000000003</v>
      </c>
      <c r="J20" s="10">
        <v>5.6191339999999999</v>
      </c>
      <c r="K20" s="6"/>
    </row>
    <row r="21" spans="1:11" x14ac:dyDescent="0.35">
      <c r="A21" s="6"/>
      <c r="B21" s="6"/>
      <c r="C21" s="9"/>
      <c r="D21" s="10"/>
      <c r="E21" s="10"/>
      <c r="F21" s="10"/>
      <c r="G21" s="10"/>
      <c r="H21" s="10"/>
      <c r="I21" s="10"/>
      <c r="J21" s="10"/>
      <c r="K21" s="6"/>
    </row>
    <row r="22" spans="1:11" x14ac:dyDescent="0.35">
      <c r="A22" s="6"/>
      <c r="B22" s="12" t="s">
        <v>94</v>
      </c>
      <c r="C22" s="9"/>
      <c r="D22" s="11"/>
      <c r="E22" s="11"/>
      <c r="F22" s="11"/>
      <c r="G22" s="11"/>
      <c r="H22" s="11"/>
      <c r="I22" s="11"/>
      <c r="J22" s="11"/>
      <c r="K22" s="6"/>
    </row>
    <row r="23" spans="1:11" x14ac:dyDescent="0.35">
      <c r="A23" s="6"/>
      <c r="B23" s="6" t="s">
        <v>84</v>
      </c>
      <c r="C23" s="9">
        <v>39</v>
      </c>
      <c r="D23" s="10">
        <v>-38.287880000000001</v>
      </c>
      <c r="E23" s="10">
        <v>-16.674779999999998</v>
      </c>
      <c r="F23" s="10">
        <v>-11.23615</v>
      </c>
      <c r="G23" s="10">
        <v>-9.1656300000000002</v>
      </c>
      <c r="H23" s="10">
        <v>-2.8237700000000001</v>
      </c>
      <c r="I23" s="10">
        <v>-13.462960000000001</v>
      </c>
      <c r="J23" s="10">
        <v>6.9625919999999999</v>
      </c>
      <c r="K23" s="6"/>
    </row>
    <row r="24" spans="1:11" x14ac:dyDescent="0.35">
      <c r="A24" s="6"/>
      <c r="B24" s="6" t="s">
        <v>91</v>
      </c>
      <c r="C24" s="9">
        <v>6</v>
      </c>
      <c r="D24" s="10">
        <v>-12.11206</v>
      </c>
      <c r="E24" s="10">
        <v>-10.576420000000001</v>
      </c>
      <c r="F24" s="10">
        <v>-9.1656300000000002</v>
      </c>
      <c r="G24" s="10">
        <v>-8.2801799999999997</v>
      </c>
      <c r="H24" s="10">
        <v>-8.0043799999999994</v>
      </c>
      <c r="I24" s="10">
        <v>-9.6277340000000002</v>
      </c>
      <c r="J24" s="10">
        <v>1.712936</v>
      </c>
      <c r="K24" s="6"/>
    </row>
    <row r="25" spans="1:11" x14ac:dyDescent="0.35">
      <c r="A25" s="6"/>
      <c r="B25" s="6" t="s">
        <v>92</v>
      </c>
      <c r="C25" s="9">
        <v>30</v>
      </c>
      <c r="D25" s="10">
        <v>-38.287880000000001</v>
      </c>
      <c r="E25" s="10">
        <v>-17.68308</v>
      </c>
      <c r="F25" s="10">
        <v>-12.335330000000001</v>
      </c>
      <c r="G25" s="10">
        <v>-9.5477399999999992</v>
      </c>
      <c r="H25" s="10">
        <v>-2.8237700000000001</v>
      </c>
      <c r="I25" s="10">
        <v>-14.04405</v>
      </c>
      <c r="J25" s="10">
        <v>7.2827929999999999</v>
      </c>
      <c r="K25" s="6"/>
    </row>
    <row r="26" spans="1:1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35">
      <c r="A27" s="6"/>
      <c r="B27" s="12" t="s">
        <v>95</v>
      </c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35">
      <c r="A28" s="6"/>
      <c r="B28" s="6" t="s">
        <v>84</v>
      </c>
      <c r="C28" s="9">
        <v>125</v>
      </c>
      <c r="D28" s="10">
        <v>-23.449310000000001</v>
      </c>
      <c r="E28" s="10">
        <v>-8.2195400000000003</v>
      </c>
      <c r="F28" s="10">
        <v>-6.3287500000000003</v>
      </c>
      <c r="G28" s="10">
        <v>-4.6125999999999996</v>
      </c>
      <c r="H28" s="10">
        <v>0</v>
      </c>
      <c r="I28" s="10">
        <v>-6.7180559999999998</v>
      </c>
      <c r="J28" s="10">
        <v>3.5052479999999999</v>
      </c>
      <c r="K28" s="6"/>
    </row>
    <row r="29" spans="1:11" x14ac:dyDescent="0.35">
      <c r="A29" s="6"/>
      <c r="B29" s="6" t="s">
        <v>91</v>
      </c>
      <c r="C29" s="9">
        <v>30</v>
      </c>
      <c r="D29" s="10">
        <v>-12.392899999999999</v>
      </c>
      <c r="E29" s="10">
        <v>-7.6286199999999997</v>
      </c>
      <c r="F29" s="10">
        <v>-5.7573049999999997</v>
      </c>
      <c r="G29" s="10">
        <v>-4.2795699999999997</v>
      </c>
      <c r="H29" s="10">
        <v>-0.14621000000000001</v>
      </c>
      <c r="I29" s="10">
        <v>-6.1080779999999999</v>
      </c>
      <c r="J29" s="10">
        <v>2.5348069999999998</v>
      </c>
      <c r="K29" s="6"/>
    </row>
    <row r="30" spans="1:11" x14ac:dyDescent="0.35">
      <c r="A30" s="6"/>
      <c r="B30" s="6" t="s">
        <v>92</v>
      </c>
      <c r="C30" s="6">
        <v>95</v>
      </c>
      <c r="D30" s="10">
        <v>-23.449310000000001</v>
      </c>
      <c r="E30" s="10">
        <v>-8.4386200000000002</v>
      </c>
      <c r="F30" s="10">
        <v>-6.5432199999999998</v>
      </c>
      <c r="G30" s="10">
        <v>-4.7042799999999998</v>
      </c>
      <c r="H30" s="10">
        <v>0</v>
      </c>
      <c r="I30" s="10">
        <v>-6.9106800000000002</v>
      </c>
      <c r="J30" s="10">
        <v>3.7509429999999999</v>
      </c>
      <c r="K30" s="6"/>
    </row>
    <row r="31" spans="1:1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97" customHeight="1" x14ac:dyDescent="0.35">
      <c r="A32" s="56" t="s">
        <v>147</v>
      </c>
      <c r="B32" s="49"/>
      <c r="C32" s="49"/>
      <c r="D32" s="49"/>
      <c r="E32" s="49"/>
      <c r="F32" s="49"/>
      <c r="G32" s="49"/>
      <c r="H32" s="49"/>
      <c r="I32" s="49"/>
      <c r="J32" s="49"/>
      <c r="K32" s="6"/>
    </row>
    <row r="33" spans="1:11" x14ac:dyDescent="0.35">
      <c r="A33" s="56" t="s">
        <v>148</v>
      </c>
      <c r="B33" s="49"/>
      <c r="C33" s="49"/>
      <c r="D33" s="49"/>
      <c r="E33" s="49"/>
      <c r="F33" s="49"/>
      <c r="G33" s="49"/>
      <c r="H33" s="49"/>
      <c r="I33" s="49"/>
      <c r="J33" s="49"/>
      <c r="K33" s="6"/>
    </row>
    <row r="34" spans="1:1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35">
      <c r="J35"/>
      <c r="K35"/>
    </row>
    <row r="36" spans="1:11" x14ac:dyDescent="0.35">
      <c r="J36"/>
      <c r="K36"/>
    </row>
    <row r="37" spans="1:11" x14ac:dyDescent="0.35">
      <c r="J37"/>
      <c r="K37"/>
    </row>
    <row r="38" spans="1:11" x14ac:dyDescent="0.35">
      <c r="J38"/>
      <c r="K38"/>
    </row>
    <row r="39" spans="1:11" x14ac:dyDescent="0.35">
      <c r="J39"/>
      <c r="K39"/>
    </row>
    <row r="40" spans="1:11" x14ac:dyDescent="0.35">
      <c r="J40"/>
      <c r="K40"/>
    </row>
    <row r="41" spans="1:11" x14ac:dyDescent="0.35">
      <c r="J41"/>
      <c r="K41"/>
    </row>
    <row r="42" spans="1:11" x14ac:dyDescent="0.35">
      <c r="J42"/>
      <c r="K42"/>
    </row>
    <row r="43" spans="1:11" x14ac:dyDescent="0.35">
      <c r="J43"/>
      <c r="K43"/>
    </row>
    <row r="44" spans="1:11" x14ac:dyDescent="0.35">
      <c r="J44"/>
      <c r="K44"/>
    </row>
    <row r="45" spans="1:11" x14ac:dyDescent="0.35">
      <c r="J45"/>
      <c r="K45"/>
    </row>
    <row r="46" spans="1:11" x14ac:dyDescent="0.35">
      <c r="J46"/>
      <c r="K46"/>
    </row>
    <row r="47" spans="1:11" x14ac:dyDescent="0.35">
      <c r="J47"/>
      <c r="K47"/>
    </row>
    <row r="48" spans="1:11" x14ac:dyDescent="0.35">
      <c r="J48"/>
      <c r="K48"/>
    </row>
    <row r="49" spans="10:11" x14ac:dyDescent="0.35">
      <c r="J49"/>
      <c r="K49"/>
    </row>
    <row r="50" spans="10:11" x14ac:dyDescent="0.35">
      <c r="J50"/>
      <c r="K50"/>
    </row>
    <row r="51" spans="10:11" x14ac:dyDescent="0.35">
      <c r="J51"/>
      <c r="K51"/>
    </row>
    <row r="52" spans="10:11" x14ac:dyDescent="0.35">
      <c r="J52"/>
      <c r="K52"/>
    </row>
    <row r="53" spans="10:11" x14ac:dyDescent="0.35">
      <c r="J53"/>
      <c r="K53"/>
    </row>
    <row r="54" spans="10:11" x14ac:dyDescent="0.35">
      <c r="J54"/>
      <c r="K54"/>
    </row>
    <row r="55" spans="10:11" x14ac:dyDescent="0.35">
      <c r="J55"/>
      <c r="K55"/>
    </row>
    <row r="56" spans="10:11" x14ac:dyDescent="0.35">
      <c r="J56"/>
      <c r="K56"/>
    </row>
    <row r="57" spans="10:11" x14ac:dyDescent="0.35">
      <c r="J57"/>
      <c r="K57"/>
    </row>
    <row r="58" spans="10:11" x14ac:dyDescent="0.35">
      <c r="J58"/>
      <c r="K58"/>
    </row>
    <row r="59" spans="10:11" x14ac:dyDescent="0.35">
      <c r="J59"/>
      <c r="K59"/>
    </row>
    <row r="60" spans="10:11" x14ac:dyDescent="0.35">
      <c r="J60"/>
      <c r="K60"/>
    </row>
    <row r="61" spans="10:11" x14ac:dyDescent="0.35">
      <c r="J61"/>
      <c r="K61"/>
    </row>
    <row r="62" spans="10:11" x14ac:dyDescent="0.35">
      <c r="J62"/>
      <c r="K62"/>
    </row>
    <row r="63" spans="10:11" x14ac:dyDescent="0.35">
      <c r="J63"/>
      <c r="K63"/>
    </row>
    <row r="64" spans="10:11" x14ac:dyDescent="0.35">
      <c r="J64"/>
      <c r="K64"/>
    </row>
    <row r="65" spans="10:11" x14ac:dyDescent="0.35">
      <c r="J65"/>
      <c r="K65"/>
    </row>
    <row r="66" spans="10:11" x14ac:dyDescent="0.35">
      <c r="J66"/>
      <c r="K66"/>
    </row>
    <row r="67" spans="10:11" x14ac:dyDescent="0.35">
      <c r="J67"/>
      <c r="K67"/>
    </row>
  </sheetData>
  <mergeCells count="6">
    <mergeCell ref="A33:J33"/>
    <mergeCell ref="A3:J3"/>
    <mergeCell ref="A15:J15"/>
    <mergeCell ref="A1:J1"/>
    <mergeCell ref="A2:J2"/>
    <mergeCell ref="A32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6483-098D-4B3D-8661-531F940D7152}">
  <dimension ref="A1:J14"/>
  <sheetViews>
    <sheetView workbookViewId="0">
      <selection activeCell="J6" sqref="J6"/>
    </sheetView>
  </sheetViews>
  <sheetFormatPr defaultRowHeight="14.5" x14ac:dyDescent="0.35"/>
  <cols>
    <col min="1" max="1" width="25.90625" customWidth="1"/>
    <col min="4" max="4" width="10.08984375" customWidth="1"/>
    <col min="6" max="6" width="9.6328125" customWidth="1"/>
  </cols>
  <sheetData>
    <row r="1" spans="1:10" ht="24" customHeight="1" x14ac:dyDescent="0.3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29" x14ac:dyDescent="0.35">
      <c r="A2" s="6" t="s">
        <v>78</v>
      </c>
      <c r="B2" s="6" t="s">
        <v>73</v>
      </c>
      <c r="C2" s="21" t="s">
        <v>75</v>
      </c>
      <c r="D2" s="8" t="s">
        <v>72</v>
      </c>
      <c r="E2" s="8" t="s">
        <v>62</v>
      </c>
      <c r="F2" s="8" t="s">
        <v>71</v>
      </c>
      <c r="G2" s="21" t="s">
        <v>74</v>
      </c>
      <c r="H2" s="21" t="s">
        <v>77</v>
      </c>
      <c r="I2" s="21" t="s">
        <v>76</v>
      </c>
      <c r="J2" s="6"/>
    </row>
    <row r="3" spans="1:10" x14ac:dyDescent="0.3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5">
      <c r="A4" s="6" t="s">
        <v>65</v>
      </c>
      <c r="B4" s="9">
        <v>32</v>
      </c>
      <c r="C4" s="10">
        <v>-22.90006</v>
      </c>
      <c r="D4" s="10">
        <v>-17.282330000000002</v>
      </c>
      <c r="E4" s="10">
        <v>-10.67679</v>
      </c>
      <c r="F4" s="10">
        <v>-6.0769010000000003</v>
      </c>
      <c r="G4" s="10">
        <v>-0.96837620000000002</v>
      </c>
      <c r="H4" s="10">
        <v>-11.43956</v>
      </c>
      <c r="I4" s="10">
        <v>6.4030589999999998</v>
      </c>
      <c r="J4" s="6"/>
    </row>
    <row r="5" spans="1:10" x14ac:dyDescent="0.35">
      <c r="A5" s="6" t="s">
        <v>70</v>
      </c>
      <c r="B5" s="9">
        <v>32</v>
      </c>
      <c r="C5" s="10">
        <v>-15.52951</v>
      </c>
      <c r="D5" s="10">
        <v>-7.9187709999999996</v>
      </c>
      <c r="E5" s="10">
        <v>-4.7216680000000002</v>
      </c>
      <c r="F5" s="10">
        <v>-1.5900989999999999</v>
      </c>
      <c r="G5" s="10">
        <v>9.3905890000000003</v>
      </c>
      <c r="H5" s="10">
        <v>-4.6803569999999999</v>
      </c>
      <c r="I5" s="10">
        <v>5.3622699999999996</v>
      </c>
      <c r="J5" s="6"/>
    </row>
    <row r="6" spans="1:10" x14ac:dyDescent="0.35">
      <c r="A6" s="6" t="s">
        <v>67</v>
      </c>
      <c r="B6" s="9">
        <v>32</v>
      </c>
      <c r="C6" s="10">
        <v>-4.528092</v>
      </c>
      <c r="D6" s="10">
        <v>-0.66726319999999995</v>
      </c>
      <c r="E6" s="10">
        <v>0.2187405</v>
      </c>
      <c r="F6" s="10">
        <v>3.2159499999999999</v>
      </c>
      <c r="G6" s="10">
        <v>17.125350000000001</v>
      </c>
      <c r="H6" s="10">
        <v>1.356152</v>
      </c>
      <c r="I6" s="10">
        <v>4.0568910000000002</v>
      </c>
      <c r="J6" s="6"/>
    </row>
    <row r="7" spans="1:10" x14ac:dyDescent="0.35">
      <c r="A7" s="6" t="s">
        <v>83</v>
      </c>
      <c r="B7" s="9">
        <v>32</v>
      </c>
      <c r="C7" s="10">
        <v>-2.7542</v>
      </c>
      <c r="D7" s="10">
        <v>-0.16565009999999999</v>
      </c>
      <c r="E7" s="10">
        <v>0.80479999999999996</v>
      </c>
      <c r="F7" s="10">
        <v>3.4223490000000001</v>
      </c>
      <c r="G7" s="10">
        <v>5.5223000000000004</v>
      </c>
      <c r="H7" s="10">
        <v>1.475025</v>
      </c>
      <c r="I7" s="10">
        <v>2.2115749999999998</v>
      </c>
      <c r="J7" s="6"/>
    </row>
    <row r="8" spans="1:10" ht="16" customHeight="1" x14ac:dyDescent="0.35">
      <c r="A8" s="6" t="s">
        <v>64</v>
      </c>
      <c r="B8" s="9">
        <v>32</v>
      </c>
      <c r="C8" s="10">
        <v>-1.6212690000000001</v>
      </c>
      <c r="D8" s="10">
        <v>-2.8893499999999999E-2</v>
      </c>
      <c r="E8" s="10">
        <v>1.0361039999999999</v>
      </c>
      <c r="F8" s="10">
        <v>2.5841349999999998</v>
      </c>
      <c r="G8" s="10">
        <v>7.3486180000000001</v>
      </c>
      <c r="H8" s="10">
        <v>1.37462</v>
      </c>
      <c r="I8" s="10">
        <v>2.0626009999999999</v>
      </c>
      <c r="J8" s="6"/>
    </row>
    <row r="9" spans="1:10" x14ac:dyDescent="0.35">
      <c r="A9" s="6" t="s">
        <v>69</v>
      </c>
      <c r="B9" s="9">
        <v>32</v>
      </c>
      <c r="C9" s="10">
        <v>-4.2056430000000002</v>
      </c>
      <c r="D9" s="10">
        <v>0.1155077</v>
      </c>
      <c r="E9" s="10">
        <v>1.919273</v>
      </c>
      <c r="F9" s="10">
        <v>4.9203830000000002</v>
      </c>
      <c r="G9" s="10">
        <v>8.4722480000000004</v>
      </c>
      <c r="H9" s="10">
        <v>2.5534500000000002</v>
      </c>
      <c r="I9" s="10">
        <v>3.1913830000000001</v>
      </c>
      <c r="J9" s="6"/>
    </row>
    <row r="10" spans="1:10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 t="s">
        <v>150</v>
      </c>
      <c r="B11" s="9">
        <v>31</v>
      </c>
      <c r="C11" s="10">
        <v>-3.8650799999999998</v>
      </c>
      <c r="D11" s="10">
        <v>-1.0685469999999999</v>
      </c>
      <c r="E11" s="10">
        <v>-7.4493500000000004E-2</v>
      </c>
      <c r="F11" s="10">
        <v>0.47795769999999999</v>
      </c>
      <c r="G11" s="10">
        <v>1.8701970000000001</v>
      </c>
      <c r="H11" s="10">
        <v>-0.42911310000000003</v>
      </c>
      <c r="I11" s="10">
        <v>1.4244699999999999</v>
      </c>
      <c r="J11" s="6"/>
    </row>
    <row r="12" spans="1:10" x14ac:dyDescent="0.35">
      <c r="A12" s="6" t="s">
        <v>149</v>
      </c>
      <c r="B12" s="9">
        <v>30</v>
      </c>
      <c r="C12" s="10">
        <v>-1.9994000000000001</v>
      </c>
      <c r="D12" s="10">
        <v>0.45149990000000001</v>
      </c>
      <c r="E12" s="10">
        <v>0.98324999999999996</v>
      </c>
      <c r="F12" s="10">
        <v>1.3446</v>
      </c>
      <c r="G12" s="10">
        <v>3.0198</v>
      </c>
      <c r="H12" s="10">
        <v>0.83531670000000002</v>
      </c>
      <c r="I12" s="10">
        <v>1.0945119999999999</v>
      </c>
      <c r="J12" s="6"/>
    </row>
    <row r="13" spans="1:10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F3A6CE927834FA5F933A7F5F16E10" ma:contentTypeVersion="10" ma:contentTypeDescription="Create a new document." ma:contentTypeScope="" ma:versionID="f234881abf83217afe70decd36d92c9d">
  <xsd:schema xmlns:xsd="http://www.w3.org/2001/XMLSchema" xmlns:xs="http://www.w3.org/2001/XMLSchema" xmlns:p="http://schemas.microsoft.com/office/2006/metadata/properties" xmlns:ns3="86e29117-e53d-44f1-a240-6b819dd83995" xmlns:ns4="5183cafb-0ed2-4067-9527-fe42d5010cff" targetNamespace="http://schemas.microsoft.com/office/2006/metadata/properties" ma:root="true" ma:fieldsID="17a935da0efee15b1881d6db4ef638b2" ns3:_="" ns4:_="">
    <xsd:import namespace="86e29117-e53d-44f1-a240-6b819dd83995"/>
    <xsd:import namespace="5183cafb-0ed2-4067-9527-fe42d5010c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29117-e53d-44f1-a240-6b819dd83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3cafb-0ed2-4067-9527-fe42d5010c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AC3E3-B477-4404-9C33-D4D6EFC6BF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ECD95-2660-4115-98D6-D895C33A5394}">
  <ds:schemaRefs>
    <ds:schemaRef ds:uri="86e29117-e53d-44f1-a240-6b819dd83995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5183cafb-0ed2-4067-9527-fe42d5010cff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5732825-ADF9-42AF-A450-CD73CE290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29117-e53d-44f1-a240-6b819dd83995"/>
    <ds:schemaRef ds:uri="5183cafb-0ed2-4067-9527-fe42d5010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Table 1_large travel</vt:lpstr>
      <vt:lpstr>Tbl 2 "exporters" &amp; "importers"</vt:lpstr>
      <vt:lpstr>Table 3_CA_2019</vt:lpstr>
      <vt:lpstr>Table 4_GDPPC-IIP_2019</vt:lpstr>
      <vt:lpstr>Table_5_transp</vt:lpstr>
      <vt:lpstr>Table_7_tourism_growth</vt:lpstr>
      <vt:lpstr>Data_Fig_adjustment</vt:lpstr>
      <vt:lpstr>Fig_4_passenger</vt:lpstr>
      <vt:lpstr>Fig_2_adjust_2020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 Milesi-Ferretti</dc:creator>
  <cp:lastModifiedBy>Gian Maria Milesi-Ferretti</cp:lastModifiedBy>
  <dcterms:created xsi:type="dcterms:W3CDTF">2021-07-26T17:48:29Z</dcterms:created>
  <dcterms:modified xsi:type="dcterms:W3CDTF">2021-08-10T14:12:39Z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0x010100874F3A6CE927834FA5F933A7F5F16E10</vt:lpwstr>
  </property>
</Properties>
</file>