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co\MSLCVit\2023\Raw Data Files\"/>
    </mc:Choice>
  </mc:AlternateContent>
  <xr:revisionPtr revIDLastSave="0" documentId="13_ncr:1_{99764F0B-A74A-459F-BBCB-0F7F1F2C4772}" xr6:coauthVersionLast="47" xr6:coauthVersionMax="47" xr10:uidLastSave="{00000000-0000-0000-0000-000000000000}"/>
  <bookViews>
    <workbookView xWindow="-28920" yWindow="5790" windowWidth="29040" windowHeight="15720" xr2:uid="{F7C68AB0-1473-49C4-BA6E-94365FAA46E7}"/>
  </bookViews>
  <sheets>
    <sheet name="20230915_LC_DNP" sheetId="1" r:id="rId1"/>
    <sheet name="20230915_MS2_DNP" sheetId="2" r:id="rId2"/>
    <sheet name="QAQ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3" l="1"/>
  <c r="M16" i="3"/>
  <c r="I17" i="3"/>
  <c r="E18" i="3"/>
  <c r="M18" i="3"/>
  <c r="I19" i="3"/>
  <c r="E21" i="3"/>
  <c r="I21" i="3"/>
  <c r="M21" i="3"/>
  <c r="E22" i="3"/>
  <c r="I22" i="3"/>
  <c r="M22" i="3"/>
  <c r="E23" i="3"/>
  <c r="I23" i="3"/>
  <c r="M23" i="3"/>
  <c r="E24" i="3"/>
  <c r="I24" i="3"/>
  <c r="M24" i="3"/>
  <c r="E25" i="3"/>
  <c r="I25" i="3"/>
  <c r="M25" i="3"/>
  <c r="E26" i="3"/>
  <c r="I26" i="3"/>
  <c r="M26" i="3"/>
  <c r="E27" i="3"/>
  <c r="I27" i="3"/>
  <c r="M27" i="3"/>
  <c r="E28" i="3"/>
  <c r="I28" i="3"/>
  <c r="M28" i="3"/>
  <c r="E29" i="3"/>
  <c r="I29" i="3"/>
  <c r="M29" i="3"/>
  <c r="E30" i="3"/>
  <c r="I30" i="3"/>
  <c r="M30" i="3"/>
  <c r="E31" i="3"/>
  <c r="I31" i="3"/>
  <c r="M31" i="3"/>
  <c r="E32" i="3"/>
  <c r="I32" i="3"/>
  <c r="M32" i="3"/>
  <c r="E33" i="3"/>
  <c r="I33" i="3"/>
  <c r="M33" i="3"/>
  <c r="E34" i="3"/>
  <c r="I34" i="3"/>
  <c r="M34" i="3"/>
  <c r="E35" i="3"/>
  <c r="I35" i="3"/>
  <c r="M35" i="3"/>
  <c r="E36" i="3"/>
  <c r="I36" i="3"/>
  <c r="M36" i="3"/>
  <c r="E37" i="3"/>
  <c r="I37" i="3"/>
  <c r="M37" i="3"/>
  <c r="E38" i="3"/>
  <c r="I38" i="3"/>
  <c r="M38" i="3"/>
  <c r="E39" i="3"/>
  <c r="I39" i="3"/>
  <c r="M39" i="3"/>
  <c r="E40" i="3"/>
  <c r="I40" i="3"/>
  <c r="M40" i="3"/>
  <c r="E41" i="3"/>
  <c r="I41" i="3"/>
  <c r="M41" i="3"/>
  <c r="E42" i="3"/>
  <c r="I42" i="3"/>
  <c r="M42" i="3"/>
  <c r="E43" i="3"/>
  <c r="I43" i="3"/>
  <c r="M43" i="3"/>
  <c r="E44" i="3"/>
  <c r="I44" i="3"/>
  <c r="M44" i="3"/>
  <c r="E62" i="3"/>
  <c r="I62" i="3"/>
  <c r="M62" i="3"/>
  <c r="E64" i="3"/>
  <c r="I64" i="3"/>
  <c r="M64" i="3"/>
  <c r="E66" i="3"/>
  <c r="I66" i="3"/>
  <c r="M66" i="3"/>
  <c r="E68" i="3"/>
  <c r="I68" i="3"/>
  <c r="M68" i="3"/>
  <c r="E70" i="3"/>
  <c r="I70" i="3"/>
  <c r="M70" i="3"/>
  <c r="E72" i="3"/>
  <c r="I72" i="3"/>
  <c r="M72" i="3"/>
  <c r="E74" i="3"/>
  <c r="I74" i="3"/>
  <c r="M74" i="3"/>
  <c r="E76" i="3"/>
  <c r="I76" i="3"/>
  <c r="M76" i="3"/>
  <c r="E78" i="3"/>
  <c r="I78" i="3"/>
  <c r="M78" i="3"/>
  <c r="E80" i="3"/>
  <c r="I80" i="3"/>
  <c r="M80" i="3"/>
  <c r="E82" i="3"/>
  <c r="I82" i="3"/>
  <c r="M82" i="3"/>
  <c r="E84" i="3"/>
  <c r="I84" i="3"/>
  <c r="M84" i="3"/>
  <c r="E86" i="3"/>
  <c r="I86" i="3"/>
  <c r="M86" i="3"/>
  <c r="E88" i="3"/>
  <c r="I88" i="3"/>
  <c r="M88" i="3"/>
  <c r="E91" i="3"/>
  <c r="I91" i="3"/>
  <c r="M91" i="3"/>
  <c r="E93" i="3"/>
  <c r="I93" i="3"/>
  <c r="M93" i="3"/>
  <c r="E95" i="3"/>
  <c r="I95" i="3"/>
  <c r="M95" i="3"/>
  <c r="E97" i="3"/>
  <c r="I97" i="3"/>
  <c r="M97" i="3"/>
  <c r="E99" i="3"/>
  <c r="I99" i="3"/>
  <c r="M99" i="3"/>
  <c r="E101" i="3"/>
  <c r="I101" i="3"/>
  <c r="M101" i="3"/>
  <c r="E103" i="3"/>
  <c r="I103" i="3"/>
  <c r="M103" i="3"/>
  <c r="E105" i="3"/>
  <c r="I105" i="3"/>
  <c r="M105" i="3"/>
  <c r="E107" i="3"/>
  <c r="I107" i="3"/>
  <c r="M107" i="3"/>
  <c r="E109" i="3"/>
  <c r="I109" i="3"/>
  <c r="M109" i="3"/>
  <c r="E111" i="3"/>
  <c r="I111" i="3"/>
  <c r="M111" i="3"/>
  <c r="E113" i="3"/>
  <c r="I113" i="3"/>
  <c r="M113" i="3"/>
  <c r="E115" i="3"/>
  <c r="I115" i="3"/>
  <c r="M115" i="3"/>
  <c r="E117" i="3"/>
  <c r="I117" i="3"/>
  <c r="M117" i="3"/>
  <c r="E124" i="3"/>
  <c r="I124" i="3"/>
  <c r="M124" i="3"/>
  <c r="E125" i="3"/>
  <c r="E126" i="3" s="1"/>
  <c r="I125" i="3"/>
  <c r="I126" i="3" s="1"/>
  <c r="M125" i="3"/>
  <c r="M126" i="3" s="1"/>
  <c r="E132" i="3"/>
  <c r="I132" i="3"/>
  <c r="M132" i="3"/>
  <c r="E133" i="3"/>
  <c r="E134" i="3" s="1"/>
  <c r="I133" i="3"/>
  <c r="I134" i="3" s="1"/>
  <c r="M133" i="3"/>
  <c r="M134" i="3"/>
</calcChain>
</file>

<file path=xl/sharedStrings.xml><?xml version="1.0" encoding="utf-8"?>
<sst xmlns="http://schemas.openxmlformats.org/spreadsheetml/2006/main" count="1239" uniqueCount="65">
  <si>
    <t>&lt; MDL</t>
  </si>
  <si>
    <t>Nitrate/Nitrite</t>
  </si>
  <si>
    <t>Ammonia</t>
  </si>
  <si>
    <t>Phosphorus</t>
  </si>
  <si>
    <t>Unknown</t>
  </si>
  <si>
    <t>CC15</t>
  </si>
  <si>
    <t>Duplicate Set</t>
  </si>
  <si>
    <t>CC14</t>
  </si>
  <si>
    <t>Spike Set</t>
  </si>
  <si>
    <t>CC13</t>
  </si>
  <si>
    <t>LC12</t>
  </si>
  <si>
    <t>LC11</t>
  </si>
  <si>
    <t>LC10</t>
  </si>
  <si>
    <t>LC9</t>
  </si>
  <si>
    <t>LC8</t>
  </si>
  <si>
    <t>LC7</t>
  </si>
  <si>
    <t>LC6 DUP</t>
  </si>
  <si>
    <t>LC6</t>
  </si>
  <si>
    <t>LC5</t>
  </si>
  <si>
    <t>LC4</t>
  </si>
  <si>
    <t>LC3</t>
  </si>
  <si>
    <t>LC2</t>
  </si>
  <si>
    <t>20230717_LC1</t>
  </si>
  <si>
    <t>Concentration (ug/L)</t>
  </si>
  <si>
    <t>Analyte Name</t>
  </si>
  <si>
    <t>Sample Type</t>
  </si>
  <si>
    <t>Sample ID</t>
  </si>
  <si>
    <t>20230719_MS2_73</t>
  </si>
  <si>
    <t>20230719_MS2_49</t>
  </si>
  <si>
    <t>20230719_MS2_25</t>
  </si>
  <si>
    <t>20230719_MS2_1</t>
  </si>
  <si>
    <t>MDL</t>
  </si>
  <si>
    <t>Method Detection Limit</t>
  </si>
  <si>
    <t>10 PPB MDL</t>
  </si>
  <si>
    <t>SD</t>
  </si>
  <si>
    <t>AVE</t>
  </si>
  <si>
    <t>5 PPB MDL</t>
  </si>
  <si>
    <t>ANALYTICAL DUP RPD</t>
  </si>
  <si>
    <t>88$ +100</t>
  </si>
  <si>
    <t>78$ +100</t>
  </si>
  <si>
    <t>72$ +100</t>
  </si>
  <si>
    <t>63$ +100</t>
  </si>
  <si>
    <t>52$ +100</t>
  </si>
  <si>
    <t>45$ +100</t>
  </si>
  <si>
    <t>34$ +100</t>
  </si>
  <si>
    <t>20230719_MS2_25$ +100</t>
  </si>
  <si>
    <t>22$ +100</t>
  </si>
  <si>
    <t>13$ +100</t>
  </si>
  <si>
    <t>7$ +100</t>
  </si>
  <si>
    <t>CC131$ +100</t>
  </si>
  <si>
    <t>LC4$ +100</t>
  </si>
  <si>
    <t>SPIKE RECOVERY</t>
  </si>
  <si>
    <t>BLK</t>
  </si>
  <si>
    <t>BLANK AVERAGE</t>
  </si>
  <si>
    <t>Check Standard</t>
  </si>
  <si>
    <t>&gt; +/-10%</t>
  </si>
  <si>
    <t>PERCENT RECOVERY</t>
  </si>
  <si>
    <t>LCS 150 NH3</t>
  </si>
  <si>
    <t>LCS 150 PO4/NO3</t>
  </si>
  <si>
    <t>Calibration Standard</t>
  </si>
  <si>
    <t>Conc = 0.251 * Area^2 + 71.6 * Area - 9.32</t>
  </si>
  <si>
    <t>Conc = 41.5 * Area + 8.30</t>
  </si>
  <si>
    <t>Conc = 131 * Area - 0.461</t>
  </si>
  <si>
    <t>BLANK</t>
  </si>
  <si>
    <t>Calibration 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</si>
</sst>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621A9-030D-4880-955C-5EA1D14E7207}">
  <dimension ref="A1:Q142"/>
  <sheetViews>
    <sheetView tabSelected="1" workbookViewId="0">
      <selection activeCell="R20" sqref="R20"/>
    </sheetView>
  </sheetViews>
  <sheetFormatPr defaultRowHeight="15" x14ac:dyDescent="0.25"/>
  <cols>
    <col min="1" max="1" width="23.7109375" style="1" customWidth="1"/>
    <col min="2" max="2" width="22" style="1" customWidth="1"/>
    <col min="3" max="3" width="12.140625" style="1" customWidth="1"/>
    <col min="4" max="4" width="13.28515625" style="1" customWidth="1"/>
    <col min="5" max="5" width="8.85546875" style="1" customWidth="1"/>
    <col min="6" max="6" width="10.28515625" style="1" customWidth="1"/>
    <col min="7" max="7" width="13.7109375" style="1" customWidth="1"/>
    <col min="8" max="8" width="8.85546875" style="1" customWidth="1"/>
    <col min="9" max="9" width="14.85546875" style="1" customWidth="1"/>
    <col min="10" max="10" width="14" style="1" customWidth="1"/>
    <col min="11" max="11" width="8.85546875" style="1" customWidth="1"/>
    <col min="12" max="16384" width="9.140625" style="1"/>
  </cols>
  <sheetData>
    <row r="1" spans="1:17" s="3" customFormat="1" ht="30" x14ac:dyDescent="0.25">
      <c r="A1" s="3" t="s">
        <v>26</v>
      </c>
      <c r="B1" s="3" t="s">
        <v>25</v>
      </c>
      <c r="C1" s="3" t="s">
        <v>24</v>
      </c>
      <c r="D1" s="3" t="s">
        <v>23</v>
      </c>
      <c r="F1" s="3" t="s">
        <v>24</v>
      </c>
      <c r="G1" s="3" t="s">
        <v>23</v>
      </c>
      <c r="I1" s="3" t="s">
        <v>24</v>
      </c>
      <c r="J1" s="3" t="s">
        <v>23</v>
      </c>
      <c r="O1"/>
      <c r="P1"/>
      <c r="Q1"/>
    </row>
    <row r="2" spans="1:17" x14ac:dyDescent="0.25">
      <c r="A2" s="1" t="s">
        <v>22</v>
      </c>
      <c r="B2" s="1" t="s">
        <v>4</v>
      </c>
      <c r="C2" s="1" t="s">
        <v>3</v>
      </c>
      <c r="D2" s="1">
        <v>106</v>
      </c>
      <c r="F2" s="1" t="s">
        <v>2</v>
      </c>
      <c r="G2" s="1">
        <v>4.21</v>
      </c>
      <c r="H2" s="2" t="s">
        <v>0</v>
      </c>
      <c r="I2" s="1" t="s">
        <v>1</v>
      </c>
      <c r="J2" s="1">
        <v>-8.76</v>
      </c>
      <c r="K2" s="2" t="s">
        <v>0</v>
      </c>
      <c r="N2"/>
    </row>
    <row r="3" spans="1:17" x14ac:dyDescent="0.25">
      <c r="A3" s="1" t="s">
        <v>21</v>
      </c>
      <c r="B3" s="1" t="s">
        <v>4</v>
      </c>
      <c r="C3" s="1" t="s">
        <v>3</v>
      </c>
      <c r="D3" s="1">
        <v>74.099999999999994</v>
      </c>
      <c r="F3" s="1" t="s">
        <v>2</v>
      </c>
      <c r="G3" s="1">
        <v>18.5</v>
      </c>
      <c r="I3" s="1" t="s">
        <v>1</v>
      </c>
      <c r="J3" s="1">
        <v>-6.18</v>
      </c>
      <c r="K3" s="2" t="s">
        <v>0</v>
      </c>
      <c r="N3"/>
    </row>
    <row r="4" spans="1:17" x14ac:dyDescent="0.25">
      <c r="A4" s="1" t="s">
        <v>20</v>
      </c>
      <c r="B4" s="1" t="s">
        <v>4</v>
      </c>
      <c r="C4" s="1" t="s">
        <v>3</v>
      </c>
      <c r="D4" s="1">
        <v>46.9</v>
      </c>
      <c r="F4" s="1" t="s">
        <v>2</v>
      </c>
      <c r="G4" s="1">
        <v>13.9</v>
      </c>
      <c r="I4" s="1" t="s">
        <v>1</v>
      </c>
      <c r="J4" s="1">
        <v>1.46</v>
      </c>
      <c r="K4" s="2" t="s">
        <v>0</v>
      </c>
      <c r="N4"/>
    </row>
    <row r="5" spans="1:17" x14ac:dyDescent="0.25">
      <c r="A5" s="1" t="s">
        <v>19</v>
      </c>
      <c r="B5" s="1" t="s">
        <v>8</v>
      </c>
      <c r="C5" s="1" t="s">
        <v>3</v>
      </c>
      <c r="D5" s="1">
        <v>75.400000000000006</v>
      </c>
      <c r="F5" s="1" t="s">
        <v>2</v>
      </c>
      <c r="G5" s="1">
        <v>16.8</v>
      </c>
      <c r="I5" s="1" t="s">
        <v>1</v>
      </c>
      <c r="J5" s="1">
        <v>-7.61</v>
      </c>
      <c r="K5" s="2" t="s">
        <v>0</v>
      </c>
      <c r="N5"/>
    </row>
    <row r="6" spans="1:17" x14ac:dyDescent="0.25">
      <c r="A6" s="1" t="s">
        <v>18</v>
      </c>
      <c r="B6" s="1" t="s">
        <v>4</v>
      </c>
      <c r="C6" s="1" t="s">
        <v>3</v>
      </c>
      <c r="D6" s="1">
        <v>106</v>
      </c>
      <c r="F6" s="1" t="s">
        <v>2</v>
      </c>
      <c r="G6" s="1">
        <v>9.7899999999999991</v>
      </c>
      <c r="I6" s="1" t="s">
        <v>1</v>
      </c>
      <c r="J6" s="1">
        <v>-5.51</v>
      </c>
      <c r="K6" s="2" t="s">
        <v>0</v>
      </c>
      <c r="N6"/>
    </row>
    <row r="7" spans="1:17" x14ac:dyDescent="0.25">
      <c r="A7" s="1" t="s">
        <v>17</v>
      </c>
      <c r="B7" s="1" t="s">
        <v>4</v>
      </c>
      <c r="C7" s="1" t="s">
        <v>3</v>
      </c>
      <c r="D7" s="1">
        <v>61.5</v>
      </c>
      <c r="F7" s="1" t="s">
        <v>2</v>
      </c>
      <c r="G7" s="1">
        <v>6.86</v>
      </c>
      <c r="I7" s="1" t="s">
        <v>1</v>
      </c>
      <c r="J7" s="1">
        <v>-8.36</v>
      </c>
      <c r="K7" s="2" t="s">
        <v>0</v>
      </c>
      <c r="N7"/>
    </row>
    <row r="8" spans="1:17" x14ac:dyDescent="0.25">
      <c r="A8" s="1" t="s">
        <v>16</v>
      </c>
      <c r="B8" s="1" t="s">
        <v>6</v>
      </c>
      <c r="C8" s="1" t="s">
        <v>3</v>
      </c>
      <c r="D8" s="1">
        <v>63.9</v>
      </c>
      <c r="F8" s="1" t="s">
        <v>2</v>
      </c>
      <c r="G8" s="1">
        <v>4.92</v>
      </c>
      <c r="H8" s="2" t="s">
        <v>0</v>
      </c>
      <c r="I8" s="1" t="s">
        <v>1</v>
      </c>
      <c r="J8" s="1">
        <v>-6.22</v>
      </c>
      <c r="K8" s="2" t="s">
        <v>0</v>
      </c>
      <c r="N8"/>
    </row>
    <row r="9" spans="1:17" x14ac:dyDescent="0.25">
      <c r="A9" s="1" t="s">
        <v>16</v>
      </c>
      <c r="B9" s="1" t="s">
        <v>6</v>
      </c>
      <c r="C9" s="1" t="s">
        <v>3</v>
      </c>
      <c r="D9" s="1">
        <v>63</v>
      </c>
      <c r="F9" s="1" t="s">
        <v>2</v>
      </c>
      <c r="G9" s="1">
        <v>6.68</v>
      </c>
      <c r="I9" s="1" t="s">
        <v>1</v>
      </c>
      <c r="J9" s="1">
        <v>-6.94</v>
      </c>
      <c r="K9" s="2" t="s">
        <v>0</v>
      </c>
      <c r="N9"/>
    </row>
    <row r="10" spans="1:17" x14ac:dyDescent="0.25">
      <c r="A10" s="1" t="s">
        <v>15</v>
      </c>
      <c r="B10" s="1" t="s">
        <v>4</v>
      </c>
      <c r="C10" s="1" t="s">
        <v>3</v>
      </c>
      <c r="D10" s="1">
        <v>46</v>
      </c>
      <c r="F10" s="1" t="s">
        <v>2</v>
      </c>
      <c r="G10" s="1">
        <v>19.399999999999999</v>
      </c>
      <c r="I10" s="1" t="s">
        <v>1</v>
      </c>
      <c r="J10" s="1">
        <v>5.15</v>
      </c>
      <c r="N10"/>
    </row>
    <row r="11" spans="1:17" x14ac:dyDescent="0.25">
      <c r="A11" s="1" t="s">
        <v>14</v>
      </c>
      <c r="B11" s="1" t="s">
        <v>4</v>
      </c>
      <c r="C11" s="1" t="s">
        <v>3</v>
      </c>
      <c r="D11" s="1">
        <v>77.5</v>
      </c>
      <c r="F11" s="1" t="s">
        <v>2</v>
      </c>
      <c r="G11" s="1">
        <v>72.400000000000006</v>
      </c>
      <c r="I11" s="1" t="s">
        <v>1</v>
      </c>
      <c r="J11" s="1">
        <v>33.200000000000003</v>
      </c>
      <c r="N11"/>
    </row>
    <row r="12" spans="1:17" x14ac:dyDescent="0.25">
      <c r="A12" s="1" t="s">
        <v>13</v>
      </c>
      <c r="B12" s="1" t="s">
        <v>4</v>
      </c>
      <c r="C12" s="1" t="s">
        <v>3</v>
      </c>
      <c r="D12" s="1">
        <v>32.5</v>
      </c>
      <c r="F12" s="1" t="s">
        <v>2</v>
      </c>
      <c r="G12" s="1">
        <v>5.54</v>
      </c>
      <c r="I12" s="1" t="s">
        <v>1</v>
      </c>
      <c r="J12" s="1">
        <v>-8.26</v>
      </c>
      <c r="K12" s="2" t="s">
        <v>0</v>
      </c>
      <c r="N12"/>
    </row>
    <row r="13" spans="1:17" x14ac:dyDescent="0.25">
      <c r="A13" s="1" t="s">
        <v>12</v>
      </c>
      <c r="B13" s="1" t="s">
        <v>4</v>
      </c>
      <c r="C13" s="1" t="s">
        <v>3</v>
      </c>
      <c r="D13" s="1">
        <v>35.6</v>
      </c>
      <c r="F13" s="1" t="s">
        <v>2</v>
      </c>
      <c r="G13" s="1">
        <v>7.53</v>
      </c>
      <c r="I13" s="1" t="s">
        <v>1</v>
      </c>
      <c r="J13" s="1">
        <v>-7.67</v>
      </c>
      <c r="K13" s="2" t="s">
        <v>0</v>
      </c>
      <c r="N13"/>
    </row>
    <row r="14" spans="1:17" x14ac:dyDescent="0.25">
      <c r="A14" s="1" t="s">
        <v>11</v>
      </c>
      <c r="B14" s="1" t="s">
        <v>4</v>
      </c>
      <c r="C14" s="1" t="s">
        <v>3</v>
      </c>
      <c r="D14" s="1">
        <v>20</v>
      </c>
      <c r="F14" s="1" t="s">
        <v>2</v>
      </c>
      <c r="G14" s="1">
        <v>5.34</v>
      </c>
      <c r="I14" s="1" t="s">
        <v>1</v>
      </c>
      <c r="J14" s="1">
        <v>-9.39</v>
      </c>
      <c r="K14" s="2" t="s">
        <v>0</v>
      </c>
      <c r="N14"/>
    </row>
    <row r="15" spans="1:17" x14ac:dyDescent="0.25">
      <c r="A15" s="1" t="s">
        <v>10</v>
      </c>
      <c r="B15" s="1" t="s">
        <v>4</v>
      </c>
      <c r="C15" s="1" t="s">
        <v>3</v>
      </c>
      <c r="D15" s="1">
        <v>5.33</v>
      </c>
      <c r="F15" s="1" t="s">
        <v>2</v>
      </c>
      <c r="G15" s="1">
        <v>76.8</v>
      </c>
      <c r="I15" s="1" t="s">
        <v>1</v>
      </c>
      <c r="J15" s="1">
        <v>19.7</v>
      </c>
      <c r="N15"/>
    </row>
    <row r="16" spans="1:17" x14ac:dyDescent="0.25">
      <c r="A16" s="1" t="s">
        <v>9</v>
      </c>
      <c r="B16" s="1" t="s">
        <v>8</v>
      </c>
      <c r="C16" s="1" t="s">
        <v>3</v>
      </c>
      <c r="D16" s="1">
        <v>5.69</v>
      </c>
      <c r="F16" s="1" t="s">
        <v>2</v>
      </c>
      <c r="G16" s="1">
        <v>5.09</v>
      </c>
      <c r="I16" s="1" t="s">
        <v>1</v>
      </c>
      <c r="J16" s="1">
        <v>-11.4</v>
      </c>
      <c r="K16" s="2" t="s">
        <v>0</v>
      </c>
      <c r="N16"/>
    </row>
    <row r="17" spans="1:11" x14ac:dyDescent="0.25">
      <c r="A17" s="1" t="s">
        <v>7</v>
      </c>
      <c r="B17" s="1" t="s">
        <v>6</v>
      </c>
      <c r="C17" s="1" t="s">
        <v>3</v>
      </c>
      <c r="D17" s="1">
        <v>3.76</v>
      </c>
      <c r="F17" s="1" t="s">
        <v>2</v>
      </c>
      <c r="G17" s="1">
        <v>4.0999999999999996</v>
      </c>
      <c r="H17" s="2" t="s">
        <v>0</v>
      </c>
      <c r="I17" s="1" t="s">
        <v>1</v>
      </c>
      <c r="J17" s="1">
        <v>4.26</v>
      </c>
      <c r="K17" s="2" t="s">
        <v>0</v>
      </c>
    </row>
    <row r="18" spans="1:11" x14ac:dyDescent="0.25">
      <c r="A18" s="1" t="s">
        <v>7</v>
      </c>
      <c r="B18" s="1" t="s">
        <v>6</v>
      </c>
      <c r="C18" s="1" t="s">
        <v>3</v>
      </c>
      <c r="D18" s="1">
        <v>3.41</v>
      </c>
      <c r="F18" s="1" t="s">
        <v>2</v>
      </c>
      <c r="G18" s="1">
        <v>4.5999999999999996</v>
      </c>
      <c r="H18" s="2" t="s">
        <v>0</v>
      </c>
      <c r="I18" s="1" t="s">
        <v>1</v>
      </c>
      <c r="J18" s="1">
        <v>4.43</v>
      </c>
      <c r="K18" s="2" t="s">
        <v>0</v>
      </c>
    </row>
    <row r="19" spans="1:11" x14ac:dyDescent="0.25">
      <c r="A19" s="1" t="s">
        <v>5</v>
      </c>
      <c r="B19" s="1" t="s">
        <v>4</v>
      </c>
      <c r="C19" s="1" t="s">
        <v>3</v>
      </c>
      <c r="D19" s="1">
        <v>5.97</v>
      </c>
      <c r="F19" s="1" t="s">
        <v>2</v>
      </c>
      <c r="G19" s="1">
        <v>4.29</v>
      </c>
      <c r="H19" s="2" t="s">
        <v>0</v>
      </c>
      <c r="I19" s="1" t="s">
        <v>1</v>
      </c>
      <c r="J19" s="1">
        <v>-8.7899999999999991</v>
      </c>
      <c r="K19" s="2" t="s">
        <v>0</v>
      </c>
    </row>
    <row r="21" spans="1:11" x14ac:dyDescent="0.25">
      <c r="K21" s="2"/>
    </row>
    <row r="22" spans="1:11" x14ac:dyDescent="0.25">
      <c r="K22" s="2"/>
    </row>
    <row r="23" spans="1:11" x14ac:dyDescent="0.25">
      <c r="H23" s="2"/>
      <c r="K23" s="2"/>
    </row>
    <row r="24" spans="1:11" x14ac:dyDescent="0.25">
      <c r="K24" s="2"/>
    </row>
    <row r="25" spans="1:11" x14ac:dyDescent="0.25">
      <c r="K25" s="2"/>
    </row>
    <row r="26" spans="1:11" x14ac:dyDescent="0.25">
      <c r="K26" s="2"/>
    </row>
    <row r="27" spans="1:11" x14ac:dyDescent="0.25">
      <c r="K27" s="2"/>
    </row>
    <row r="28" spans="1:11" x14ac:dyDescent="0.25">
      <c r="K28" s="2"/>
    </row>
    <row r="29" spans="1:11" x14ac:dyDescent="0.25">
      <c r="K29" s="2"/>
    </row>
    <row r="30" spans="1:11" x14ac:dyDescent="0.25">
      <c r="K30" s="2"/>
    </row>
    <row r="31" spans="1:11" x14ac:dyDescent="0.25">
      <c r="K31" s="2"/>
    </row>
    <row r="32" spans="1:11" x14ac:dyDescent="0.25">
      <c r="K32" s="2"/>
    </row>
    <row r="33" spans="11:11" x14ac:dyDescent="0.25">
      <c r="K33" s="2"/>
    </row>
    <row r="34" spans="11:11" x14ac:dyDescent="0.25">
      <c r="K34" s="2"/>
    </row>
    <row r="35" spans="11:11" x14ac:dyDescent="0.25">
      <c r="K35" s="2"/>
    </row>
    <row r="36" spans="11:11" x14ac:dyDescent="0.25">
      <c r="K36" s="2"/>
    </row>
    <row r="37" spans="11:11" x14ac:dyDescent="0.25">
      <c r="K37" s="2"/>
    </row>
    <row r="38" spans="11:11" x14ac:dyDescent="0.25">
      <c r="K38" s="2"/>
    </row>
    <row r="39" spans="11:11" x14ac:dyDescent="0.25">
      <c r="K39" s="2"/>
    </row>
    <row r="40" spans="11:11" x14ac:dyDescent="0.25">
      <c r="K40" s="2"/>
    </row>
    <row r="41" spans="11:11" x14ac:dyDescent="0.25">
      <c r="K41" s="2"/>
    </row>
    <row r="42" spans="11:11" x14ac:dyDescent="0.25">
      <c r="K42" s="2"/>
    </row>
    <row r="43" spans="11:11" x14ac:dyDescent="0.25">
      <c r="K43" s="2"/>
    </row>
    <row r="44" spans="11:11" x14ac:dyDescent="0.25">
      <c r="K44" s="2"/>
    </row>
    <row r="45" spans="11:11" x14ac:dyDescent="0.25">
      <c r="K45" s="2"/>
    </row>
    <row r="46" spans="11:11" x14ac:dyDescent="0.25">
      <c r="K46" s="2"/>
    </row>
    <row r="47" spans="11:11" x14ac:dyDescent="0.25">
      <c r="K47" s="2"/>
    </row>
    <row r="48" spans="11:11" x14ac:dyDescent="0.25">
      <c r="K48" s="2"/>
    </row>
    <row r="49" spans="11:11" x14ac:dyDescent="0.25">
      <c r="K49" s="2"/>
    </row>
    <row r="50" spans="11:11" x14ac:dyDescent="0.25">
      <c r="K50" s="2"/>
    </row>
    <row r="51" spans="11:11" x14ac:dyDescent="0.25">
      <c r="K51" s="2"/>
    </row>
    <row r="52" spans="11:11" x14ac:dyDescent="0.25">
      <c r="K52" s="2"/>
    </row>
    <row r="53" spans="11:11" x14ac:dyDescent="0.25">
      <c r="K53" s="2"/>
    </row>
    <row r="54" spans="11:11" x14ac:dyDescent="0.25">
      <c r="K54" s="2"/>
    </row>
    <row r="55" spans="11:11" x14ac:dyDescent="0.25">
      <c r="K55" s="2"/>
    </row>
    <row r="56" spans="11:11" x14ac:dyDescent="0.25">
      <c r="K56" s="2"/>
    </row>
    <row r="57" spans="11:11" x14ac:dyDescent="0.25">
      <c r="K57" s="2"/>
    </row>
    <row r="58" spans="11:11" x14ac:dyDescent="0.25">
      <c r="K58" s="2"/>
    </row>
    <row r="59" spans="11:11" x14ac:dyDescent="0.25">
      <c r="K59" s="2"/>
    </row>
    <row r="60" spans="11:11" x14ac:dyDescent="0.25">
      <c r="K60" s="2"/>
    </row>
    <row r="61" spans="11:11" x14ac:dyDescent="0.25">
      <c r="K61" s="2"/>
    </row>
    <row r="62" spans="11:11" x14ac:dyDescent="0.25">
      <c r="K62" s="2"/>
    </row>
    <row r="63" spans="11:11" x14ac:dyDescent="0.25">
      <c r="K63" s="2"/>
    </row>
    <row r="64" spans="11:11" x14ac:dyDescent="0.25">
      <c r="K64" s="2"/>
    </row>
    <row r="65" spans="11:11" x14ac:dyDescent="0.25">
      <c r="K65" s="2"/>
    </row>
    <row r="66" spans="11:11" x14ac:dyDescent="0.25">
      <c r="K66" s="2"/>
    </row>
    <row r="67" spans="11:11" x14ac:dyDescent="0.25">
      <c r="K67" s="2"/>
    </row>
    <row r="68" spans="11:11" x14ac:dyDescent="0.25">
      <c r="K68" s="2"/>
    </row>
    <row r="69" spans="11:11" x14ac:dyDescent="0.25">
      <c r="K69" s="2"/>
    </row>
    <row r="70" spans="11:11" x14ac:dyDescent="0.25">
      <c r="K70" s="2"/>
    </row>
    <row r="74" spans="11:11" x14ac:dyDescent="0.25">
      <c r="K74" s="2"/>
    </row>
    <row r="75" spans="11:11" x14ac:dyDescent="0.25">
      <c r="K75" s="2"/>
    </row>
    <row r="76" spans="11:11" x14ac:dyDescent="0.25">
      <c r="K76" s="2"/>
    </row>
    <row r="78" spans="11:11" x14ac:dyDescent="0.25">
      <c r="K78" s="2"/>
    </row>
    <row r="79" spans="11:11" x14ac:dyDescent="0.25">
      <c r="K79" s="2"/>
    </row>
    <row r="81" spans="11:11" x14ac:dyDescent="0.25">
      <c r="K81" s="2"/>
    </row>
    <row r="82" spans="11:11" x14ac:dyDescent="0.25">
      <c r="K82" s="2"/>
    </row>
    <row r="83" spans="11:11" x14ac:dyDescent="0.25">
      <c r="K83" s="2"/>
    </row>
    <row r="84" spans="11:11" x14ac:dyDescent="0.25">
      <c r="K84" s="2"/>
    </row>
    <row r="85" spans="11:11" x14ac:dyDescent="0.25">
      <c r="K85" s="2"/>
    </row>
    <row r="86" spans="11:11" x14ac:dyDescent="0.25">
      <c r="K86" s="2"/>
    </row>
    <row r="87" spans="11:11" x14ac:dyDescent="0.25">
      <c r="K87" s="2"/>
    </row>
    <row r="88" spans="11:11" x14ac:dyDescent="0.25">
      <c r="K88" s="2"/>
    </row>
    <row r="89" spans="11:11" x14ac:dyDescent="0.25">
      <c r="K89" s="2"/>
    </row>
    <row r="90" spans="11:11" x14ac:dyDescent="0.25">
      <c r="K90" s="2"/>
    </row>
    <row r="91" spans="11:11" x14ac:dyDescent="0.25">
      <c r="K91" s="2"/>
    </row>
    <row r="92" spans="11:11" x14ac:dyDescent="0.25">
      <c r="K92" s="2"/>
    </row>
    <row r="93" spans="11:11" x14ac:dyDescent="0.25">
      <c r="K93" s="2"/>
    </row>
    <row r="94" spans="11:11" x14ac:dyDescent="0.25">
      <c r="K94" s="2"/>
    </row>
    <row r="95" spans="11:11" x14ac:dyDescent="0.25">
      <c r="K95" s="2"/>
    </row>
    <row r="96" spans="11:11" x14ac:dyDescent="0.25">
      <c r="K96" s="2"/>
    </row>
    <row r="97" spans="11:11" x14ac:dyDescent="0.25">
      <c r="K97" s="2"/>
    </row>
    <row r="98" spans="11:11" x14ac:dyDescent="0.25">
      <c r="K98" s="2"/>
    </row>
    <row r="99" spans="11:11" x14ac:dyDescent="0.25">
      <c r="K99" s="2"/>
    </row>
    <row r="100" spans="11:11" x14ac:dyDescent="0.25">
      <c r="K100" s="2"/>
    </row>
    <row r="101" spans="11:11" x14ac:dyDescent="0.25">
      <c r="K101" s="2"/>
    </row>
    <row r="102" spans="11:11" x14ac:dyDescent="0.25">
      <c r="K102" s="2"/>
    </row>
    <row r="103" spans="11:11" x14ac:dyDescent="0.25">
      <c r="K103" s="2"/>
    </row>
    <row r="104" spans="11:11" x14ac:dyDescent="0.25">
      <c r="K104" s="2"/>
    </row>
    <row r="105" spans="11:11" x14ac:dyDescent="0.25">
      <c r="K105" s="2"/>
    </row>
    <row r="106" spans="11:11" x14ac:dyDescent="0.25">
      <c r="K106" s="2"/>
    </row>
    <row r="107" spans="11:11" x14ac:dyDescent="0.25">
      <c r="K107" s="2"/>
    </row>
    <row r="108" spans="11:11" x14ac:dyDescent="0.25">
      <c r="K108" s="2"/>
    </row>
    <row r="113" spans="8:11" x14ac:dyDescent="0.25">
      <c r="K113" s="2"/>
    </row>
    <row r="115" spans="8:11" x14ac:dyDescent="0.25">
      <c r="K115" s="2"/>
    </row>
    <row r="116" spans="8:11" x14ac:dyDescent="0.25">
      <c r="K116" s="2"/>
    </row>
    <row r="117" spans="8:11" x14ac:dyDescent="0.25">
      <c r="K117" s="2"/>
    </row>
    <row r="118" spans="8:11" x14ac:dyDescent="0.25">
      <c r="K118" s="2"/>
    </row>
    <row r="119" spans="8:11" x14ac:dyDescent="0.25">
      <c r="K119" s="2"/>
    </row>
    <row r="120" spans="8:11" x14ac:dyDescent="0.25">
      <c r="K120" s="2"/>
    </row>
    <row r="121" spans="8:11" x14ac:dyDescent="0.25">
      <c r="K121" s="2"/>
    </row>
    <row r="127" spans="8:11" x14ac:dyDescent="0.25">
      <c r="H127" s="2"/>
    </row>
    <row r="128" spans="8:11" x14ac:dyDescent="0.25">
      <c r="H128" s="2"/>
    </row>
    <row r="129" spans="8:11" x14ac:dyDescent="0.25">
      <c r="H129" s="2"/>
    </row>
    <row r="130" spans="8:11" x14ac:dyDescent="0.25">
      <c r="H130" s="2"/>
    </row>
    <row r="131" spans="8:11" x14ac:dyDescent="0.25">
      <c r="H131" s="2"/>
    </row>
    <row r="132" spans="8:11" x14ac:dyDescent="0.25">
      <c r="H132" s="2"/>
    </row>
    <row r="133" spans="8:11" x14ac:dyDescent="0.25">
      <c r="H133" s="2"/>
    </row>
    <row r="135" spans="8:11" x14ac:dyDescent="0.25">
      <c r="H135" s="2"/>
    </row>
    <row r="136" spans="8:11" x14ac:dyDescent="0.25">
      <c r="H136" s="2"/>
    </row>
    <row r="137" spans="8:11" x14ac:dyDescent="0.25">
      <c r="H137" s="2"/>
    </row>
    <row r="138" spans="8:11" x14ac:dyDescent="0.25">
      <c r="H138" s="2"/>
    </row>
    <row r="139" spans="8:11" x14ac:dyDescent="0.25">
      <c r="H139" s="2"/>
    </row>
    <row r="140" spans="8:11" x14ac:dyDescent="0.25">
      <c r="H140" s="2"/>
    </row>
    <row r="142" spans="8:11" x14ac:dyDescent="0.25">
      <c r="H142" s="2"/>
      <c r="K14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E5B60-BBA9-4816-8A8A-8FDB11A1EF95}">
  <dimension ref="A1:K123"/>
  <sheetViews>
    <sheetView workbookViewId="0">
      <selection activeCell="G115" sqref="G115"/>
    </sheetView>
  </sheetViews>
  <sheetFormatPr defaultRowHeight="15" x14ac:dyDescent="0.25"/>
  <cols>
    <col min="1" max="1" width="23.7109375" style="1" customWidth="1"/>
    <col min="2" max="2" width="22" style="1" customWidth="1"/>
    <col min="3" max="3" width="12.140625" style="1" customWidth="1"/>
    <col min="4" max="4" width="13.28515625" style="1" customWidth="1"/>
    <col min="5" max="5" width="8.85546875" style="1" customWidth="1"/>
    <col min="6" max="6" width="10.28515625" style="1" customWidth="1"/>
    <col min="7" max="7" width="13.7109375" style="1" customWidth="1"/>
    <col min="8" max="8" width="8.85546875" style="1" customWidth="1"/>
    <col min="9" max="9" width="14.85546875" style="1" customWidth="1"/>
    <col min="10" max="10" width="14" style="1" customWidth="1"/>
    <col min="11" max="11" width="8.85546875" style="1" customWidth="1"/>
    <col min="12" max="16384" width="9.140625" style="1"/>
  </cols>
  <sheetData>
    <row r="1" spans="1:11" s="3" customFormat="1" ht="30" x14ac:dyDescent="0.25">
      <c r="A1" s="3" t="s">
        <v>26</v>
      </c>
      <c r="B1" s="3" t="s">
        <v>25</v>
      </c>
      <c r="C1" s="3" t="s">
        <v>24</v>
      </c>
      <c r="D1" s="3" t="s">
        <v>23</v>
      </c>
      <c r="F1" s="3" t="s">
        <v>24</v>
      </c>
      <c r="G1" s="3" t="s">
        <v>23</v>
      </c>
      <c r="I1" s="3" t="s">
        <v>24</v>
      </c>
      <c r="J1" s="3" t="s">
        <v>23</v>
      </c>
    </row>
    <row r="2" spans="1:11" x14ac:dyDescent="0.25">
      <c r="A2" s="1" t="s">
        <v>30</v>
      </c>
      <c r="B2" s="1" t="s">
        <v>6</v>
      </c>
      <c r="C2" s="1" t="s">
        <v>3</v>
      </c>
      <c r="D2" s="1">
        <v>97</v>
      </c>
      <c r="F2" s="1" t="s">
        <v>2</v>
      </c>
      <c r="G2" s="1">
        <v>14.9</v>
      </c>
      <c r="I2" s="1" t="s">
        <v>1</v>
      </c>
      <c r="J2" s="1">
        <v>-1.39</v>
      </c>
      <c r="K2" s="2" t="s">
        <v>0</v>
      </c>
    </row>
    <row r="3" spans="1:11" x14ac:dyDescent="0.25">
      <c r="A3" s="1" t="s">
        <v>30</v>
      </c>
      <c r="B3" s="1" t="s">
        <v>6</v>
      </c>
      <c r="C3" s="1" t="s">
        <v>3</v>
      </c>
      <c r="D3" s="1">
        <v>97.9</v>
      </c>
      <c r="F3" s="1" t="s">
        <v>2</v>
      </c>
      <c r="G3" s="1">
        <v>9.3800000000000008</v>
      </c>
      <c r="I3" s="1" t="s">
        <v>1</v>
      </c>
      <c r="J3" s="1">
        <v>-0.88700000000000001</v>
      </c>
      <c r="K3" s="2" t="s">
        <v>0</v>
      </c>
    </row>
    <row r="4" spans="1:11" x14ac:dyDescent="0.25">
      <c r="A4" s="1">
        <v>2</v>
      </c>
      <c r="B4" s="1" t="s">
        <v>4</v>
      </c>
      <c r="C4" s="1" t="s">
        <v>3</v>
      </c>
      <c r="D4" s="1">
        <v>94.3</v>
      </c>
      <c r="F4" s="1" t="s">
        <v>2</v>
      </c>
      <c r="G4" s="1">
        <v>3.02</v>
      </c>
      <c r="H4" s="2" t="s">
        <v>0</v>
      </c>
      <c r="I4" s="1" t="s">
        <v>1</v>
      </c>
      <c r="J4" s="1">
        <v>-1.1399999999999999</v>
      </c>
      <c r="K4" s="2" t="s">
        <v>0</v>
      </c>
    </row>
    <row r="5" spans="1:11" x14ac:dyDescent="0.25">
      <c r="A5" s="1">
        <v>3</v>
      </c>
      <c r="B5" s="1" t="s">
        <v>4</v>
      </c>
      <c r="C5" s="1" t="s">
        <v>3</v>
      </c>
      <c r="D5" s="1">
        <v>93.7</v>
      </c>
      <c r="F5" s="1" t="s">
        <v>2</v>
      </c>
      <c r="G5" s="1">
        <v>8.52</v>
      </c>
      <c r="I5" s="1" t="s">
        <v>1</v>
      </c>
      <c r="J5" s="1">
        <v>-5.44</v>
      </c>
      <c r="K5" s="2" t="s">
        <v>0</v>
      </c>
    </row>
    <row r="6" spans="1:11" x14ac:dyDescent="0.25">
      <c r="A6" s="1">
        <v>4</v>
      </c>
      <c r="B6" s="1" t="s">
        <v>4</v>
      </c>
      <c r="C6" s="1" t="s">
        <v>3</v>
      </c>
      <c r="D6" s="1">
        <v>36.9</v>
      </c>
      <c r="F6" s="1" t="s">
        <v>2</v>
      </c>
      <c r="G6" s="1">
        <v>11.8</v>
      </c>
      <c r="I6" s="1" t="s">
        <v>1</v>
      </c>
      <c r="J6" s="1">
        <v>-1.1299999999999999</v>
      </c>
      <c r="K6" s="2" t="s">
        <v>0</v>
      </c>
    </row>
    <row r="7" spans="1:11" x14ac:dyDescent="0.25">
      <c r="A7" s="1">
        <v>5</v>
      </c>
      <c r="B7" s="1" t="s">
        <v>4</v>
      </c>
      <c r="C7" s="1" t="s">
        <v>3</v>
      </c>
      <c r="D7" s="1">
        <v>86.4</v>
      </c>
      <c r="F7" s="1" t="s">
        <v>2</v>
      </c>
      <c r="G7" s="1">
        <v>12.9</v>
      </c>
      <c r="I7" s="1" t="s">
        <v>1</v>
      </c>
      <c r="J7" s="1">
        <v>-1.68</v>
      </c>
      <c r="K7" s="2" t="s">
        <v>0</v>
      </c>
    </row>
    <row r="8" spans="1:11" x14ac:dyDescent="0.25">
      <c r="A8" s="1">
        <v>6</v>
      </c>
      <c r="B8" s="1" t="s">
        <v>4</v>
      </c>
      <c r="C8" s="1" t="s">
        <v>3</v>
      </c>
      <c r="D8" s="1">
        <v>78.3</v>
      </c>
      <c r="F8" s="1" t="s">
        <v>2</v>
      </c>
      <c r="G8" s="1">
        <v>10.8</v>
      </c>
      <c r="I8" s="1" t="s">
        <v>1</v>
      </c>
      <c r="J8" s="1">
        <v>-1.57</v>
      </c>
      <c r="K8" s="2" t="s">
        <v>0</v>
      </c>
    </row>
    <row r="9" spans="1:11" x14ac:dyDescent="0.25">
      <c r="A9" s="1">
        <v>7</v>
      </c>
      <c r="B9" s="1" t="s">
        <v>8</v>
      </c>
      <c r="C9" s="1" t="s">
        <v>3</v>
      </c>
      <c r="D9" s="1">
        <v>62.2</v>
      </c>
      <c r="F9" s="1" t="s">
        <v>2</v>
      </c>
      <c r="G9" s="1">
        <v>18.399999999999999</v>
      </c>
      <c r="I9" s="1" t="s">
        <v>1</v>
      </c>
      <c r="J9" s="1">
        <v>1.48</v>
      </c>
      <c r="K9" s="2" t="s">
        <v>0</v>
      </c>
    </row>
    <row r="10" spans="1:11" x14ac:dyDescent="0.25">
      <c r="A10" s="1">
        <v>8</v>
      </c>
      <c r="B10" s="1" t="s">
        <v>4</v>
      </c>
      <c r="C10" s="1" t="s">
        <v>3</v>
      </c>
      <c r="D10" s="1">
        <v>98.3</v>
      </c>
      <c r="F10" s="1" t="s">
        <v>2</v>
      </c>
      <c r="G10" s="1">
        <v>14.6</v>
      </c>
      <c r="I10" s="1" t="s">
        <v>1</v>
      </c>
      <c r="J10" s="1">
        <v>-2</v>
      </c>
      <c r="K10" s="2" t="s">
        <v>0</v>
      </c>
    </row>
    <row r="11" spans="1:11" x14ac:dyDescent="0.25">
      <c r="A11" s="1">
        <v>9</v>
      </c>
      <c r="B11" s="1" t="s">
        <v>4</v>
      </c>
      <c r="C11" s="1" t="s">
        <v>3</v>
      </c>
      <c r="D11" s="1">
        <v>88.3</v>
      </c>
      <c r="F11" s="1" t="s">
        <v>2</v>
      </c>
      <c r="G11" s="1">
        <v>13.6</v>
      </c>
      <c r="I11" s="1" t="s">
        <v>1</v>
      </c>
      <c r="J11" s="1">
        <v>-2</v>
      </c>
      <c r="K11" s="2" t="s">
        <v>0</v>
      </c>
    </row>
    <row r="12" spans="1:11" x14ac:dyDescent="0.25">
      <c r="A12" s="1">
        <v>10</v>
      </c>
      <c r="B12" s="1" t="s">
        <v>6</v>
      </c>
      <c r="C12" s="1" t="s">
        <v>3</v>
      </c>
      <c r="D12" s="1">
        <v>98</v>
      </c>
      <c r="F12" s="1" t="s">
        <v>2</v>
      </c>
      <c r="G12" s="1">
        <v>13.2</v>
      </c>
      <c r="I12" s="1" t="s">
        <v>1</v>
      </c>
      <c r="J12" s="1">
        <v>-2.27</v>
      </c>
      <c r="K12" s="2" t="s">
        <v>0</v>
      </c>
    </row>
    <row r="13" spans="1:11" x14ac:dyDescent="0.25">
      <c r="A13" s="1">
        <v>10</v>
      </c>
      <c r="B13" s="1" t="s">
        <v>6</v>
      </c>
      <c r="C13" s="1" t="s">
        <v>3</v>
      </c>
      <c r="D13" s="1">
        <v>98</v>
      </c>
      <c r="F13" s="1" t="s">
        <v>2</v>
      </c>
      <c r="G13" s="1">
        <v>12.3</v>
      </c>
      <c r="I13" s="1" t="s">
        <v>1</v>
      </c>
      <c r="J13" s="1">
        <v>-1.35</v>
      </c>
      <c r="K13" s="2" t="s">
        <v>0</v>
      </c>
    </row>
    <row r="14" spans="1:11" x14ac:dyDescent="0.25">
      <c r="A14" s="1">
        <v>11</v>
      </c>
      <c r="B14" s="1" t="s">
        <v>4</v>
      </c>
      <c r="C14" s="1" t="s">
        <v>3</v>
      </c>
      <c r="D14" s="1">
        <v>91.6</v>
      </c>
      <c r="F14" s="1" t="s">
        <v>2</v>
      </c>
      <c r="G14" s="1">
        <v>14.1</v>
      </c>
      <c r="I14" s="1" t="s">
        <v>1</v>
      </c>
      <c r="J14" s="1">
        <v>-0.309</v>
      </c>
      <c r="K14" s="2" t="s">
        <v>0</v>
      </c>
    </row>
    <row r="15" spans="1:11" x14ac:dyDescent="0.25">
      <c r="A15" s="1">
        <v>12</v>
      </c>
      <c r="B15" s="1" t="s">
        <v>4</v>
      </c>
      <c r="C15" s="1" t="s">
        <v>3</v>
      </c>
      <c r="D15" s="1">
        <v>77.099999999999994</v>
      </c>
      <c r="F15" s="1" t="s">
        <v>2</v>
      </c>
      <c r="G15" s="1">
        <v>12.5</v>
      </c>
      <c r="I15" s="1" t="s">
        <v>1</v>
      </c>
      <c r="J15" s="1">
        <v>-2.38</v>
      </c>
      <c r="K15" s="2" t="s">
        <v>0</v>
      </c>
    </row>
    <row r="16" spans="1:11" x14ac:dyDescent="0.25">
      <c r="A16" s="1">
        <v>13</v>
      </c>
      <c r="B16" s="1" t="s">
        <v>8</v>
      </c>
      <c r="C16" s="1" t="s">
        <v>3</v>
      </c>
      <c r="D16" s="1">
        <v>26.1</v>
      </c>
      <c r="F16" s="1" t="s">
        <v>2</v>
      </c>
      <c r="G16" s="1">
        <v>11.8</v>
      </c>
      <c r="I16" s="1" t="s">
        <v>1</v>
      </c>
      <c r="J16" s="1">
        <v>-4.92</v>
      </c>
      <c r="K16" s="2" t="s">
        <v>0</v>
      </c>
    </row>
    <row r="17" spans="1:11" x14ac:dyDescent="0.25">
      <c r="A17" s="1">
        <v>14</v>
      </c>
      <c r="B17" s="1" t="s">
        <v>4</v>
      </c>
      <c r="C17" s="1" t="s">
        <v>3</v>
      </c>
      <c r="D17" s="1">
        <v>21.9</v>
      </c>
      <c r="F17" s="1" t="s">
        <v>2</v>
      </c>
      <c r="G17" s="1">
        <v>10.9</v>
      </c>
      <c r="I17" s="1" t="s">
        <v>1</v>
      </c>
      <c r="J17" s="1">
        <v>-4.74</v>
      </c>
      <c r="K17" s="2" t="s">
        <v>0</v>
      </c>
    </row>
    <row r="18" spans="1:11" x14ac:dyDescent="0.25">
      <c r="A18" s="1">
        <v>15</v>
      </c>
      <c r="B18" s="1" t="s">
        <v>4</v>
      </c>
      <c r="C18" s="1" t="s">
        <v>3</v>
      </c>
      <c r="D18" s="1">
        <v>19.899999999999999</v>
      </c>
      <c r="F18" s="1" t="s">
        <v>2</v>
      </c>
      <c r="G18" s="1">
        <v>9.9700000000000006</v>
      </c>
      <c r="I18" s="1" t="s">
        <v>1</v>
      </c>
      <c r="J18" s="1">
        <v>-5.22</v>
      </c>
      <c r="K18" s="2" t="s">
        <v>0</v>
      </c>
    </row>
    <row r="19" spans="1:11" x14ac:dyDescent="0.25">
      <c r="A19" s="1">
        <v>16</v>
      </c>
      <c r="B19" s="1" t="s">
        <v>4</v>
      </c>
      <c r="C19" s="1" t="s">
        <v>3</v>
      </c>
      <c r="D19" s="1">
        <v>9.68</v>
      </c>
      <c r="F19" s="1" t="s">
        <v>2</v>
      </c>
      <c r="G19" s="1">
        <v>62.2</v>
      </c>
      <c r="I19" s="1" t="s">
        <v>1</v>
      </c>
      <c r="J19" s="1">
        <v>-2.4500000000000002</v>
      </c>
      <c r="K19" s="2" t="s">
        <v>0</v>
      </c>
    </row>
    <row r="20" spans="1:11" x14ac:dyDescent="0.25">
      <c r="A20" s="1">
        <v>17</v>
      </c>
      <c r="B20" s="1" t="s">
        <v>4</v>
      </c>
      <c r="C20" s="1" t="s">
        <v>3</v>
      </c>
      <c r="D20" s="1">
        <v>31.8</v>
      </c>
      <c r="F20" s="1" t="s">
        <v>2</v>
      </c>
      <c r="G20" s="1">
        <v>9.84</v>
      </c>
      <c r="I20" s="1" t="s">
        <v>1</v>
      </c>
      <c r="J20" s="1">
        <v>-3.86</v>
      </c>
      <c r="K20" s="2" t="s">
        <v>0</v>
      </c>
    </row>
    <row r="21" spans="1:11" x14ac:dyDescent="0.25">
      <c r="A21" s="1">
        <v>18</v>
      </c>
      <c r="B21" s="1" t="s">
        <v>6</v>
      </c>
      <c r="C21" s="1" t="s">
        <v>3</v>
      </c>
      <c r="D21" s="1">
        <v>19.7</v>
      </c>
      <c r="F21" s="1" t="s">
        <v>2</v>
      </c>
      <c r="G21" s="1">
        <v>10.6</v>
      </c>
      <c r="I21" s="1" t="s">
        <v>1</v>
      </c>
      <c r="J21" s="1">
        <v>-4.4800000000000004</v>
      </c>
      <c r="K21" s="2" t="s">
        <v>0</v>
      </c>
    </row>
    <row r="22" spans="1:11" x14ac:dyDescent="0.25">
      <c r="A22" s="1">
        <v>18</v>
      </c>
      <c r="B22" s="1" t="s">
        <v>6</v>
      </c>
      <c r="C22" s="1" t="s">
        <v>3</v>
      </c>
      <c r="D22" s="1">
        <v>19.3</v>
      </c>
      <c r="F22" s="1" t="s">
        <v>2</v>
      </c>
      <c r="G22" s="1">
        <v>10.3</v>
      </c>
      <c r="I22" s="1" t="s">
        <v>1</v>
      </c>
      <c r="J22" s="1">
        <v>-5.15</v>
      </c>
      <c r="K22" s="2" t="s">
        <v>0</v>
      </c>
    </row>
    <row r="23" spans="1:11" x14ac:dyDescent="0.25">
      <c r="A23" s="1">
        <v>19</v>
      </c>
      <c r="B23" s="1" t="s">
        <v>4</v>
      </c>
      <c r="C23" s="1" t="s">
        <v>3</v>
      </c>
      <c r="D23" s="1">
        <v>54.7</v>
      </c>
      <c r="F23" s="1" t="s">
        <v>2</v>
      </c>
      <c r="G23" s="1">
        <v>5.89</v>
      </c>
      <c r="I23" s="1" t="s">
        <v>1</v>
      </c>
      <c r="J23" s="1">
        <v>-8.02</v>
      </c>
      <c r="K23" s="2" t="s">
        <v>0</v>
      </c>
    </row>
    <row r="24" spans="1:11" x14ac:dyDescent="0.25">
      <c r="A24" s="1">
        <v>20</v>
      </c>
      <c r="B24" s="1" t="s">
        <v>4</v>
      </c>
      <c r="C24" s="1" t="s">
        <v>3</v>
      </c>
      <c r="D24" s="1">
        <v>41.9</v>
      </c>
      <c r="F24" s="1" t="s">
        <v>2</v>
      </c>
      <c r="G24" s="1">
        <v>10.5</v>
      </c>
      <c r="I24" s="1" t="s">
        <v>1</v>
      </c>
      <c r="J24" s="1">
        <v>-6.54</v>
      </c>
      <c r="K24" s="2" t="s">
        <v>0</v>
      </c>
    </row>
    <row r="25" spans="1:11" x14ac:dyDescent="0.25">
      <c r="A25" s="1">
        <v>21</v>
      </c>
      <c r="B25" s="1" t="s">
        <v>4</v>
      </c>
      <c r="C25" s="1" t="s">
        <v>3</v>
      </c>
      <c r="D25" s="1">
        <v>36.200000000000003</v>
      </c>
      <c r="F25" s="1" t="s">
        <v>2</v>
      </c>
      <c r="G25" s="1">
        <v>11.3</v>
      </c>
      <c r="I25" s="1" t="s">
        <v>1</v>
      </c>
      <c r="J25" s="1">
        <v>-5.04</v>
      </c>
      <c r="K25" s="2" t="s">
        <v>0</v>
      </c>
    </row>
    <row r="26" spans="1:11" x14ac:dyDescent="0.25">
      <c r="A26" s="1">
        <v>22</v>
      </c>
      <c r="B26" s="1" t="s">
        <v>8</v>
      </c>
      <c r="C26" s="1" t="s">
        <v>3</v>
      </c>
      <c r="D26" s="1">
        <v>42.2</v>
      </c>
      <c r="F26" s="1" t="s">
        <v>2</v>
      </c>
      <c r="G26" s="1">
        <v>8.3000000000000007</v>
      </c>
      <c r="I26" s="1" t="s">
        <v>1</v>
      </c>
      <c r="J26" s="1">
        <v>-1.22</v>
      </c>
      <c r="K26" s="2" t="s">
        <v>0</v>
      </c>
    </row>
    <row r="27" spans="1:11" x14ac:dyDescent="0.25">
      <c r="A27" s="1">
        <v>23</v>
      </c>
      <c r="B27" s="1" t="s">
        <v>4</v>
      </c>
      <c r="C27" s="1" t="s">
        <v>3</v>
      </c>
      <c r="D27" s="1">
        <v>50.2</v>
      </c>
      <c r="F27" s="1" t="s">
        <v>2</v>
      </c>
      <c r="G27" s="1">
        <v>12.6</v>
      </c>
      <c r="I27" s="1" t="s">
        <v>1</v>
      </c>
      <c r="J27" s="1">
        <v>-3.97</v>
      </c>
      <c r="K27" s="2" t="s">
        <v>0</v>
      </c>
    </row>
    <row r="28" spans="1:11" x14ac:dyDescent="0.25">
      <c r="A28" s="1">
        <v>24</v>
      </c>
      <c r="B28" s="1" t="s">
        <v>4</v>
      </c>
      <c r="C28" s="1" t="s">
        <v>3</v>
      </c>
      <c r="D28" s="1">
        <v>67.900000000000006</v>
      </c>
      <c r="F28" s="1" t="s">
        <v>2</v>
      </c>
      <c r="G28" s="1">
        <v>11.9</v>
      </c>
      <c r="I28" s="1" t="s">
        <v>1</v>
      </c>
      <c r="J28" s="1">
        <v>-8.81</v>
      </c>
      <c r="K28" s="2" t="s">
        <v>0</v>
      </c>
    </row>
    <row r="29" spans="1:11" x14ac:dyDescent="0.25">
      <c r="A29" s="1" t="s">
        <v>29</v>
      </c>
      <c r="B29" s="1" t="s">
        <v>8</v>
      </c>
      <c r="C29" s="1" t="s">
        <v>3</v>
      </c>
      <c r="D29" s="1">
        <v>5.53</v>
      </c>
      <c r="F29" s="1" t="s">
        <v>2</v>
      </c>
      <c r="G29" s="1">
        <v>32.299999999999997</v>
      </c>
      <c r="I29" s="1" t="s">
        <v>1</v>
      </c>
      <c r="J29" s="1">
        <v>2.5299999999999998</v>
      </c>
      <c r="K29" s="2" t="s">
        <v>0</v>
      </c>
    </row>
    <row r="30" spans="1:11" x14ac:dyDescent="0.25">
      <c r="A30" s="1">
        <v>26</v>
      </c>
      <c r="B30" s="1" t="s">
        <v>4</v>
      </c>
      <c r="C30" s="1" t="s">
        <v>3</v>
      </c>
      <c r="D30" s="1">
        <v>4.28</v>
      </c>
      <c r="F30" s="1" t="s">
        <v>2</v>
      </c>
      <c r="G30" s="1">
        <v>27.1</v>
      </c>
      <c r="I30" s="1" t="s">
        <v>1</v>
      </c>
      <c r="J30" s="1">
        <v>1.03</v>
      </c>
      <c r="K30" s="2" t="s">
        <v>0</v>
      </c>
    </row>
    <row r="31" spans="1:11" x14ac:dyDescent="0.25">
      <c r="A31" s="1">
        <v>27</v>
      </c>
      <c r="B31" s="1" t="s">
        <v>4</v>
      </c>
      <c r="C31" s="1" t="s">
        <v>3</v>
      </c>
      <c r="D31" s="1">
        <v>4.9800000000000004</v>
      </c>
      <c r="F31" s="1" t="s">
        <v>2</v>
      </c>
      <c r="G31" s="1">
        <v>42.6</v>
      </c>
      <c r="I31" s="1" t="s">
        <v>1</v>
      </c>
      <c r="J31" s="1">
        <v>1.88</v>
      </c>
      <c r="K31" s="2" t="s">
        <v>0</v>
      </c>
    </row>
    <row r="32" spans="1:11" x14ac:dyDescent="0.25">
      <c r="A32" s="1">
        <v>28</v>
      </c>
      <c r="B32" s="1" t="s">
        <v>4</v>
      </c>
      <c r="C32" s="1" t="s">
        <v>3</v>
      </c>
      <c r="D32" s="1">
        <v>2.98</v>
      </c>
      <c r="F32" s="1" t="s">
        <v>2</v>
      </c>
      <c r="G32" s="1">
        <v>70.8</v>
      </c>
      <c r="I32" s="1" t="s">
        <v>1</v>
      </c>
      <c r="J32" s="1">
        <v>3.45</v>
      </c>
      <c r="K32" s="2" t="s">
        <v>0</v>
      </c>
    </row>
    <row r="33" spans="1:11" x14ac:dyDescent="0.25">
      <c r="A33" s="1">
        <v>29</v>
      </c>
      <c r="B33" s="1" t="s">
        <v>6</v>
      </c>
      <c r="C33" s="1" t="s">
        <v>3</v>
      </c>
      <c r="D33" s="1">
        <v>7.89</v>
      </c>
      <c r="F33" s="1" t="s">
        <v>2</v>
      </c>
      <c r="G33" s="1">
        <v>48.5</v>
      </c>
      <c r="I33" s="1" t="s">
        <v>1</v>
      </c>
      <c r="J33" s="1">
        <v>1.4</v>
      </c>
      <c r="K33" s="2" t="s">
        <v>0</v>
      </c>
    </row>
    <row r="34" spans="1:11" x14ac:dyDescent="0.25">
      <c r="A34" s="1">
        <v>29</v>
      </c>
      <c r="B34" s="1" t="s">
        <v>6</v>
      </c>
      <c r="C34" s="1" t="s">
        <v>3</v>
      </c>
      <c r="D34" s="1">
        <v>7.34</v>
      </c>
      <c r="F34" s="1" t="s">
        <v>2</v>
      </c>
      <c r="G34" s="1">
        <v>47.7</v>
      </c>
      <c r="I34" s="1" t="s">
        <v>1</v>
      </c>
      <c r="J34" s="1">
        <v>2.34</v>
      </c>
      <c r="K34" s="2" t="s">
        <v>0</v>
      </c>
    </row>
    <row r="35" spans="1:11" x14ac:dyDescent="0.25">
      <c r="A35" s="1">
        <v>30</v>
      </c>
      <c r="B35" s="1" t="s">
        <v>4</v>
      </c>
      <c r="C35" s="1" t="s">
        <v>3</v>
      </c>
      <c r="D35" s="1">
        <v>3.2</v>
      </c>
      <c r="F35" s="1" t="s">
        <v>2</v>
      </c>
      <c r="G35" s="1">
        <v>35.9</v>
      </c>
      <c r="I35" s="1" t="s">
        <v>1</v>
      </c>
      <c r="J35" s="1">
        <v>0.91600000000000004</v>
      </c>
      <c r="K35" s="2" t="s">
        <v>0</v>
      </c>
    </row>
    <row r="36" spans="1:11" x14ac:dyDescent="0.25">
      <c r="A36" s="1">
        <v>31</v>
      </c>
      <c r="B36" s="1" t="s">
        <v>4</v>
      </c>
      <c r="C36" s="1" t="s">
        <v>3</v>
      </c>
      <c r="D36" s="1">
        <v>112</v>
      </c>
      <c r="F36" s="1" t="s">
        <v>2</v>
      </c>
      <c r="G36" s="1">
        <v>14</v>
      </c>
      <c r="I36" s="1" t="s">
        <v>1</v>
      </c>
      <c r="J36" s="1">
        <v>-0.92200000000000004</v>
      </c>
      <c r="K36" s="2" t="s">
        <v>0</v>
      </c>
    </row>
    <row r="37" spans="1:11" x14ac:dyDescent="0.25">
      <c r="A37" s="1">
        <v>32</v>
      </c>
      <c r="B37" s="1" t="s">
        <v>4</v>
      </c>
      <c r="C37" s="1" t="s">
        <v>3</v>
      </c>
      <c r="D37" s="1">
        <v>116</v>
      </c>
      <c r="F37" s="1" t="s">
        <v>2</v>
      </c>
      <c r="G37" s="1">
        <v>14.5</v>
      </c>
      <c r="I37" s="1" t="s">
        <v>1</v>
      </c>
      <c r="J37" s="1">
        <v>-0.14799999999999999</v>
      </c>
      <c r="K37" s="2" t="s">
        <v>0</v>
      </c>
    </row>
    <row r="38" spans="1:11" x14ac:dyDescent="0.25">
      <c r="A38" s="1">
        <v>33</v>
      </c>
      <c r="B38" s="1" t="s">
        <v>4</v>
      </c>
      <c r="C38" s="1" t="s">
        <v>3</v>
      </c>
      <c r="D38" s="1">
        <v>85.7</v>
      </c>
      <c r="F38" s="1" t="s">
        <v>2</v>
      </c>
      <c r="G38" s="1">
        <v>10.8</v>
      </c>
      <c r="I38" s="1" t="s">
        <v>1</v>
      </c>
      <c r="J38" s="1">
        <v>-0.47199999999999998</v>
      </c>
      <c r="K38" s="2" t="s">
        <v>0</v>
      </c>
    </row>
    <row r="39" spans="1:11" x14ac:dyDescent="0.25">
      <c r="A39" s="1">
        <v>34</v>
      </c>
      <c r="B39" s="1" t="s">
        <v>8</v>
      </c>
      <c r="C39" s="1" t="s">
        <v>3</v>
      </c>
      <c r="D39" s="1">
        <v>103</v>
      </c>
      <c r="F39" s="1" t="s">
        <v>2</v>
      </c>
      <c r="G39" s="1">
        <v>17.600000000000001</v>
      </c>
      <c r="I39" s="1" t="s">
        <v>1</v>
      </c>
      <c r="J39" s="1">
        <v>6.36</v>
      </c>
      <c r="K39" s="2"/>
    </row>
    <row r="40" spans="1:11" x14ac:dyDescent="0.25">
      <c r="A40" s="1">
        <v>35</v>
      </c>
      <c r="B40" s="1" t="s">
        <v>4</v>
      </c>
      <c r="C40" s="1" t="s">
        <v>3</v>
      </c>
      <c r="D40" s="1">
        <v>85.8</v>
      </c>
      <c r="F40" s="1" t="s">
        <v>2</v>
      </c>
      <c r="G40" s="1">
        <v>14</v>
      </c>
      <c r="I40" s="1" t="s">
        <v>1</v>
      </c>
      <c r="J40" s="1">
        <v>-1.95</v>
      </c>
      <c r="K40" s="2" t="s">
        <v>0</v>
      </c>
    </row>
    <row r="41" spans="1:11" x14ac:dyDescent="0.25">
      <c r="A41" s="1">
        <v>36</v>
      </c>
      <c r="B41" s="1" t="s">
        <v>6</v>
      </c>
      <c r="C41" s="1" t="s">
        <v>3</v>
      </c>
      <c r="D41" s="1">
        <v>103</v>
      </c>
      <c r="F41" s="1" t="s">
        <v>2</v>
      </c>
      <c r="G41" s="1">
        <v>13.9</v>
      </c>
      <c r="I41" s="1" t="s">
        <v>1</v>
      </c>
      <c r="J41" s="1">
        <v>-1.49</v>
      </c>
      <c r="K41" s="2" t="s">
        <v>0</v>
      </c>
    </row>
    <row r="42" spans="1:11" x14ac:dyDescent="0.25">
      <c r="A42" s="1">
        <v>36</v>
      </c>
      <c r="B42" s="1" t="s">
        <v>6</v>
      </c>
      <c r="C42" s="1" t="s">
        <v>3</v>
      </c>
      <c r="D42" s="1">
        <v>104</v>
      </c>
      <c r="F42" s="1" t="s">
        <v>2</v>
      </c>
      <c r="G42" s="1">
        <v>15</v>
      </c>
      <c r="I42" s="1" t="s">
        <v>1</v>
      </c>
      <c r="J42" s="1">
        <v>-0.85</v>
      </c>
      <c r="K42" s="2" t="s">
        <v>0</v>
      </c>
    </row>
    <row r="43" spans="1:11" x14ac:dyDescent="0.25">
      <c r="A43" s="1">
        <v>37</v>
      </c>
      <c r="B43" s="1" t="s">
        <v>4</v>
      </c>
      <c r="C43" s="1" t="s">
        <v>3</v>
      </c>
      <c r="D43" s="1">
        <v>36.4</v>
      </c>
      <c r="F43" s="1" t="s">
        <v>2</v>
      </c>
      <c r="G43" s="1">
        <v>16.100000000000001</v>
      </c>
      <c r="I43" s="1" t="s">
        <v>1</v>
      </c>
      <c r="J43" s="1">
        <v>0.68700000000000006</v>
      </c>
      <c r="K43" s="2" t="s">
        <v>0</v>
      </c>
    </row>
    <row r="44" spans="1:11" x14ac:dyDescent="0.25">
      <c r="A44" s="1">
        <v>38</v>
      </c>
      <c r="B44" s="1" t="s">
        <v>4</v>
      </c>
      <c r="C44" s="1" t="s">
        <v>3</v>
      </c>
      <c r="D44" s="1">
        <v>29.6</v>
      </c>
      <c r="F44" s="1" t="s">
        <v>2</v>
      </c>
      <c r="G44" s="1">
        <v>13.4</v>
      </c>
      <c r="I44" s="1" t="s">
        <v>1</v>
      </c>
      <c r="J44" s="1">
        <v>2.08</v>
      </c>
      <c r="K44" s="2" t="s">
        <v>0</v>
      </c>
    </row>
    <row r="45" spans="1:11" x14ac:dyDescent="0.25">
      <c r="A45" s="1">
        <v>39</v>
      </c>
      <c r="B45" s="1" t="s">
        <v>6</v>
      </c>
      <c r="C45" s="1" t="s">
        <v>3</v>
      </c>
      <c r="D45" s="1">
        <v>28.5</v>
      </c>
      <c r="F45" s="1" t="s">
        <v>2</v>
      </c>
      <c r="G45" s="1">
        <v>13.6</v>
      </c>
      <c r="I45" s="1" t="s">
        <v>1</v>
      </c>
      <c r="J45" s="1">
        <v>-0.90700000000000003</v>
      </c>
      <c r="K45" s="2" t="s">
        <v>0</v>
      </c>
    </row>
    <row r="46" spans="1:11" x14ac:dyDescent="0.25">
      <c r="A46" s="1">
        <v>39</v>
      </c>
      <c r="B46" s="1" t="s">
        <v>6</v>
      </c>
      <c r="C46" s="1" t="s">
        <v>3</v>
      </c>
      <c r="D46" s="1">
        <v>27.4</v>
      </c>
      <c r="F46" s="1" t="s">
        <v>2</v>
      </c>
      <c r="G46" s="1">
        <v>13.9</v>
      </c>
      <c r="I46" s="1" t="s">
        <v>1</v>
      </c>
      <c r="J46" s="1">
        <v>-1.51</v>
      </c>
      <c r="K46" s="2" t="s">
        <v>0</v>
      </c>
    </row>
    <row r="47" spans="1:11" x14ac:dyDescent="0.25">
      <c r="A47" s="1">
        <v>40</v>
      </c>
      <c r="B47" s="1" t="s">
        <v>4</v>
      </c>
      <c r="C47" s="1" t="s">
        <v>3</v>
      </c>
      <c r="D47" s="1">
        <v>18.2</v>
      </c>
      <c r="F47" s="1" t="s">
        <v>2</v>
      </c>
      <c r="G47" s="1">
        <v>12.4</v>
      </c>
      <c r="I47" s="1" t="s">
        <v>1</v>
      </c>
      <c r="J47" s="1">
        <v>-3.01</v>
      </c>
      <c r="K47" s="2" t="s">
        <v>0</v>
      </c>
    </row>
    <row r="48" spans="1:11" x14ac:dyDescent="0.25">
      <c r="A48" s="1">
        <v>41</v>
      </c>
      <c r="B48" s="1" t="s">
        <v>4</v>
      </c>
      <c r="C48" s="1" t="s">
        <v>3</v>
      </c>
      <c r="D48" s="1">
        <v>25.2</v>
      </c>
      <c r="F48" s="1" t="s">
        <v>2</v>
      </c>
      <c r="G48" s="1">
        <v>10.4</v>
      </c>
      <c r="I48" s="1" t="s">
        <v>1</v>
      </c>
      <c r="J48" s="1">
        <v>-2.34</v>
      </c>
      <c r="K48" s="2" t="s">
        <v>0</v>
      </c>
    </row>
    <row r="49" spans="1:11" x14ac:dyDescent="0.25">
      <c r="A49" s="1">
        <v>42</v>
      </c>
      <c r="B49" s="1" t="s">
        <v>4</v>
      </c>
      <c r="C49" s="1" t="s">
        <v>3</v>
      </c>
      <c r="D49" s="1">
        <v>21.3</v>
      </c>
      <c r="F49" s="1" t="s">
        <v>2</v>
      </c>
      <c r="G49" s="1">
        <v>10.9</v>
      </c>
      <c r="I49" s="1" t="s">
        <v>1</v>
      </c>
      <c r="J49" s="1">
        <v>-2.79</v>
      </c>
      <c r="K49" s="2" t="s">
        <v>0</v>
      </c>
    </row>
    <row r="50" spans="1:11" x14ac:dyDescent="0.25">
      <c r="A50" s="1">
        <v>43</v>
      </c>
      <c r="B50" s="1" t="s">
        <v>4</v>
      </c>
      <c r="C50" s="1" t="s">
        <v>3</v>
      </c>
      <c r="D50" s="1">
        <v>23</v>
      </c>
      <c r="F50" s="1" t="s">
        <v>2</v>
      </c>
      <c r="G50" s="1">
        <v>10.199999999999999</v>
      </c>
      <c r="I50" s="1" t="s">
        <v>1</v>
      </c>
      <c r="J50" s="1">
        <v>-5.66</v>
      </c>
      <c r="K50" s="2" t="s">
        <v>0</v>
      </c>
    </row>
    <row r="51" spans="1:11" x14ac:dyDescent="0.25">
      <c r="A51" s="1">
        <v>44</v>
      </c>
      <c r="B51" s="1" t="s">
        <v>4</v>
      </c>
      <c r="C51" s="1" t="s">
        <v>3</v>
      </c>
      <c r="D51" s="1">
        <v>31.2</v>
      </c>
      <c r="F51" s="1" t="s">
        <v>2</v>
      </c>
      <c r="G51" s="1">
        <v>21.4</v>
      </c>
      <c r="I51" s="1" t="s">
        <v>1</v>
      </c>
      <c r="J51" s="1">
        <v>2.71</v>
      </c>
      <c r="K51" s="2" t="s">
        <v>0</v>
      </c>
    </row>
    <row r="52" spans="1:11" x14ac:dyDescent="0.25">
      <c r="A52" s="1">
        <v>45</v>
      </c>
      <c r="B52" s="1" t="s">
        <v>8</v>
      </c>
      <c r="C52" s="1" t="s">
        <v>3</v>
      </c>
      <c r="D52" s="1">
        <v>24.7</v>
      </c>
      <c r="F52" s="1" t="s">
        <v>2</v>
      </c>
      <c r="G52" s="1">
        <v>18.100000000000001</v>
      </c>
      <c r="I52" s="1" t="s">
        <v>1</v>
      </c>
      <c r="J52" s="1">
        <v>7.91</v>
      </c>
    </row>
    <row r="53" spans="1:11" x14ac:dyDescent="0.25">
      <c r="A53" s="1">
        <v>47</v>
      </c>
      <c r="B53" s="1" t="s">
        <v>4</v>
      </c>
      <c r="C53" s="1" t="s">
        <v>3</v>
      </c>
      <c r="D53" s="1">
        <v>40.1</v>
      </c>
      <c r="F53" s="1" t="s">
        <v>2</v>
      </c>
      <c r="G53" s="1">
        <v>40.299999999999997</v>
      </c>
      <c r="I53" s="1" t="s">
        <v>1</v>
      </c>
      <c r="J53" s="1">
        <v>13.2</v>
      </c>
    </row>
    <row r="54" spans="1:11" x14ac:dyDescent="0.25">
      <c r="A54" s="1">
        <v>48</v>
      </c>
      <c r="B54" s="1" t="s">
        <v>4</v>
      </c>
      <c r="C54" s="1" t="s">
        <v>3</v>
      </c>
      <c r="D54" s="1">
        <v>37.9</v>
      </c>
      <c r="F54" s="1" t="s">
        <v>2</v>
      </c>
      <c r="G54" s="1">
        <v>54.2</v>
      </c>
      <c r="I54" s="1" t="s">
        <v>1</v>
      </c>
      <c r="J54" s="1">
        <v>17.600000000000001</v>
      </c>
    </row>
    <row r="55" spans="1:11" x14ac:dyDescent="0.25">
      <c r="A55" s="1" t="s">
        <v>28</v>
      </c>
      <c r="B55" s="1" t="s">
        <v>4</v>
      </c>
      <c r="C55" s="1" t="s">
        <v>3</v>
      </c>
      <c r="D55" s="1">
        <v>51.8</v>
      </c>
      <c r="F55" s="1" t="s">
        <v>2</v>
      </c>
      <c r="G55" s="1">
        <v>14.2</v>
      </c>
      <c r="I55" s="1" t="s">
        <v>1</v>
      </c>
      <c r="J55" s="1">
        <v>-1.32</v>
      </c>
      <c r="K55" s="2" t="s">
        <v>0</v>
      </c>
    </row>
    <row r="56" spans="1:11" x14ac:dyDescent="0.25">
      <c r="A56" s="1">
        <v>50</v>
      </c>
      <c r="B56" s="1" t="s">
        <v>6</v>
      </c>
      <c r="C56" s="1" t="s">
        <v>3</v>
      </c>
      <c r="D56" s="1">
        <v>47.3</v>
      </c>
      <c r="F56" s="1" t="s">
        <v>2</v>
      </c>
      <c r="G56" s="1">
        <v>13.5</v>
      </c>
      <c r="I56" s="1" t="s">
        <v>1</v>
      </c>
      <c r="J56" s="1">
        <v>-1.61E-2</v>
      </c>
      <c r="K56" s="2" t="s">
        <v>0</v>
      </c>
    </row>
    <row r="57" spans="1:11" x14ac:dyDescent="0.25">
      <c r="A57" s="1">
        <v>50</v>
      </c>
      <c r="B57" s="1" t="s">
        <v>6</v>
      </c>
      <c r="C57" s="1" t="s">
        <v>3</v>
      </c>
      <c r="D57" s="1">
        <v>47.2</v>
      </c>
      <c r="F57" s="1" t="s">
        <v>2</v>
      </c>
      <c r="G57" s="1">
        <v>13.2</v>
      </c>
      <c r="I57" s="1" t="s">
        <v>1</v>
      </c>
      <c r="J57" s="1">
        <v>-1.33</v>
      </c>
      <c r="K57" s="2" t="s">
        <v>0</v>
      </c>
    </row>
    <row r="58" spans="1:11" x14ac:dyDescent="0.25">
      <c r="A58" s="1">
        <v>51</v>
      </c>
      <c r="B58" s="1" t="s">
        <v>4</v>
      </c>
      <c r="C58" s="1" t="s">
        <v>3</v>
      </c>
      <c r="D58" s="1">
        <v>49.5</v>
      </c>
      <c r="F58" s="1" t="s">
        <v>2</v>
      </c>
      <c r="G58" s="1">
        <v>13.1</v>
      </c>
      <c r="I58" s="1" t="s">
        <v>1</v>
      </c>
      <c r="J58" s="1">
        <v>23.4</v>
      </c>
    </row>
    <row r="59" spans="1:11" x14ac:dyDescent="0.25">
      <c r="A59" s="1">
        <v>52</v>
      </c>
      <c r="B59" s="1" t="s">
        <v>8</v>
      </c>
      <c r="C59" s="1" t="s">
        <v>3</v>
      </c>
      <c r="D59" s="1">
        <v>18.600000000000001</v>
      </c>
      <c r="F59" s="1" t="s">
        <v>2</v>
      </c>
      <c r="G59" s="1">
        <v>8.1300000000000008</v>
      </c>
      <c r="I59" s="1" t="s">
        <v>1</v>
      </c>
      <c r="J59" s="1">
        <v>-4.0599999999999996</v>
      </c>
      <c r="K59" s="2" t="s">
        <v>0</v>
      </c>
    </row>
    <row r="60" spans="1:11" x14ac:dyDescent="0.25">
      <c r="A60" s="1">
        <v>53</v>
      </c>
      <c r="B60" s="1" t="s">
        <v>4</v>
      </c>
      <c r="C60" s="1" t="s">
        <v>3</v>
      </c>
      <c r="D60" s="1">
        <v>43</v>
      </c>
      <c r="F60" s="1" t="s">
        <v>2</v>
      </c>
      <c r="G60" s="1">
        <v>12.9</v>
      </c>
      <c r="I60" s="1" t="s">
        <v>1</v>
      </c>
      <c r="J60" s="1">
        <v>-2.16</v>
      </c>
      <c r="K60" s="2" t="s">
        <v>0</v>
      </c>
    </row>
    <row r="61" spans="1:11" x14ac:dyDescent="0.25">
      <c r="A61" s="1">
        <v>54</v>
      </c>
      <c r="B61" s="1" t="s">
        <v>4</v>
      </c>
      <c r="C61" s="1" t="s">
        <v>3</v>
      </c>
      <c r="D61" s="1">
        <v>28.4</v>
      </c>
      <c r="F61" s="1" t="s">
        <v>2</v>
      </c>
      <c r="G61" s="1">
        <v>15.9</v>
      </c>
      <c r="I61" s="1" t="s">
        <v>1</v>
      </c>
      <c r="J61" s="1">
        <v>6.13</v>
      </c>
    </row>
    <row r="62" spans="1:11" x14ac:dyDescent="0.25">
      <c r="A62" s="1">
        <v>55</v>
      </c>
      <c r="B62" s="1" t="s">
        <v>4</v>
      </c>
      <c r="C62" s="1" t="s">
        <v>3</v>
      </c>
      <c r="D62" s="1">
        <v>2.33</v>
      </c>
      <c r="F62" s="1" t="s">
        <v>2</v>
      </c>
      <c r="G62" s="1">
        <v>36.9</v>
      </c>
      <c r="I62" s="1" t="s">
        <v>1</v>
      </c>
      <c r="J62" s="1">
        <v>-1.44</v>
      </c>
      <c r="K62" s="2" t="s">
        <v>0</v>
      </c>
    </row>
    <row r="63" spans="1:11" x14ac:dyDescent="0.25">
      <c r="A63" s="1">
        <v>56</v>
      </c>
      <c r="B63" s="1" t="s">
        <v>4</v>
      </c>
      <c r="C63" s="1" t="s">
        <v>3</v>
      </c>
      <c r="D63" s="1">
        <v>4.41</v>
      </c>
      <c r="F63" s="1" t="s">
        <v>2</v>
      </c>
      <c r="G63" s="1">
        <v>37.6</v>
      </c>
      <c r="I63" s="1" t="s">
        <v>1</v>
      </c>
      <c r="J63" s="1">
        <v>-0.91700000000000004</v>
      </c>
      <c r="K63" s="2" t="s">
        <v>0</v>
      </c>
    </row>
    <row r="64" spans="1:11" x14ac:dyDescent="0.25">
      <c r="A64" s="1">
        <v>57</v>
      </c>
      <c r="B64" s="1" t="s">
        <v>6</v>
      </c>
      <c r="C64" s="1" t="s">
        <v>3</v>
      </c>
      <c r="D64" s="1">
        <v>3.14</v>
      </c>
      <c r="F64" s="1" t="s">
        <v>2</v>
      </c>
      <c r="G64" s="1">
        <v>40.1</v>
      </c>
      <c r="I64" s="1" t="s">
        <v>1</v>
      </c>
      <c r="J64" s="1">
        <v>-1.31</v>
      </c>
      <c r="K64" s="2" t="s">
        <v>0</v>
      </c>
    </row>
    <row r="65" spans="1:11" x14ac:dyDescent="0.25">
      <c r="A65" s="1">
        <v>57</v>
      </c>
      <c r="B65" s="1" t="s">
        <v>6</v>
      </c>
      <c r="C65" s="1" t="s">
        <v>3</v>
      </c>
      <c r="D65" s="1">
        <v>2.91</v>
      </c>
      <c r="F65" s="1" t="s">
        <v>2</v>
      </c>
      <c r="G65" s="1">
        <v>39.5</v>
      </c>
      <c r="I65" s="1" t="s">
        <v>1</v>
      </c>
      <c r="J65" s="1">
        <v>-1.81</v>
      </c>
      <c r="K65" s="2" t="s">
        <v>0</v>
      </c>
    </row>
    <row r="66" spans="1:11" x14ac:dyDescent="0.25">
      <c r="A66" s="1">
        <v>58</v>
      </c>
      <c r="B66" s="1" t="s">
        <v>4</v>
      </c>
      <c r="C66" s="1" t="s">
        <v>3</v>
      </c>
      <c r="D66" s="1">
        <v>0.16600000000000001</v>
      </c>
      <c r="F66" s="1" t="s">
        <v>2</v>
      </c>
      <c r="G66" s="1">
        <v>50.6</v>
      </c>
      <c r="I66" s="1" t="s">
        <v>1</v>
      </c>
      <c r="J66" s="1">
        <v>0.19700000000000001</v>
      </c>
      <c r="K66" s="2" t="s">
        <v>0</v>
      </c>
    </row>
    <row r="67" spans="1:11" x14ac:dyDescent="0.25">
      <c r="A67" s="1">
        <v>59</v>
      </c>
      <c r="B67" s="1" t="s">
        <v>4</v>
      </c>
      <c r="C67" s="1" t="s">
        <v>3</v>
      </c>
      <c r="D67" s="1">
        <v>4.41</v>
      </c>
      <c r="F67" s="1" t="s">
        <v>2</v>
      </c>
      <c r="G67" s="1">
        <v>45.4</v>
      </c>
      <c r="I67" s="1" t="s">
        <v>1</v>
      </c>
      <c r="J67" s="1">
        <v>-3.1899999999999998E-2</v>
      </c>
      <c r="K67" s="2" t="s">
        <v>0</v>
      </c>
    </row>
    <row r="68" spans="1:11" x14ac:dyDescent="0.25">
      <c r="A68" s="1">
        <v>60</v>
      </c>
      <c r="B68" s="1" t="s">
        <v>4</v>
      </c>
      <c r="C68" s="1" t="s">
        <v>3</v>
      </c>
      <c r="D68" s="1">
        <v>4.45</v>
      </c>
      <c r="F68" s="1" t="s">
        <v>2</v>
      </c>
      <c r="G68" s="1">
        <v>48.2</v>
      </c>
      <c r="I68" s="1" t="s">
        <v>1</v>
      </c>
      <c r="J68" s="1">
        <v>0.70399999999999996</v>
      </c>
      <c r="K68" s="2" t="s">
        <v>0</v>
      </c>
    </row>
    <row r="69" spans="1:11" x14ac:dyDescent="0.25">
      <c r="A69" s="1">
        <v>61</v>
      </c>
      <c r="B69" s="1" t="s">
        <v>4</v>
      </c>
      <c r="C69" s="1" t="s">
        <v>3</v>
      </c>
      <c r="D69" s="1">
        <v>3.83</v>
      </c>
      <c r="F69" s="1" t="s">
        <v>2</v>
      </c>
      <c r="G69" s="1">
        <v>15</v>
      </c>
      <c r="I69" s="1" t="s">
        <v>1</v>
      </c>
      <c r="J69" s="1">
        <v>-4.6100000000000003</v>
      </c>
      <c r="K69" s="2" t="s">
        <v>0</v>
      </c>
    </row>
    <row r="70" spans="1:11" x14ac:dyDescent="0.25">
      <c r="A70" s="1">
        <v>62</v>
      </c>
      <c r="B70" s="1" t="s">
        <v>4</v>
      </c>
      <c r="C70" s="1" t="s">
        <v>3</v>
      </c>
      <c r="D70" s="1">
        <v>3.42</v>
      </c>
      <c r="F70" s="1" t="s">
        <v>2</v>
      </c>
      <c r="G70" s="1">
        <v>10.9</v>
      </c>
      <c r="I70" s="1" t="s">
        <v>1</v>
      </c>
      <c r="J70" s="1">
        <v>-5.2</v>
      </c>
      <c r="K70" s="2" t="s">
        <v>0</v>
      </c>
    </row>
    <row r="71" spans="1:11" x14ac:dyDescent="0.25">
      <c r="A71" s="1">
        <v>63</v>
      </c>
      <c r="B71" s="1" t="s">
        <v>8</v>
      </c>
      <c r="C71" s="1" t="s">
        <v>3</v>
      </c>
      <c r="D71" s="1">
        <v>4</v>
      </c>
      <c r="F71" s="1" t="s">
        <v>2</v>
      </c>
      <c r="G71" s="1">
        <v>12.2</v>
      </c>
      <c r="I71" s="1" t="s">
        <v>1</v>
      </c>
      <c r="J71" s="1">
        <v>-3.84</v>
      </c>
      <c r="K71" s="2" t="s">
        <v>0</v>
      </c>
    </row>
    <row r="72" spans="1:11" x14ac:dyDescent="0.25">
      <c r="A72" s="1">
        <v>64</v>
      </c>
      <c r="B72" s="1" t="s">
        <v>4</v>
      </c>
      <c r="C72" s="1" t="s">
        <v>3</v>
      </c>
      <c r="D72" s="1">
        <v>14.9</v>
      </c>
      <c r="F72" s="1" t="s">
        <v>2</v>
      </c>
      <c r="G72" s="1">
        <v>14.6</v>
      </c>
      <c r="I72" s="1" t="s">
        <v>1</v>
      </c>
      <c r="J72" s="1">
        <v>-2.76</v>
      </c>
      <c r="K72" s="2" t="s">
        <v>0</v>
      </c>
    </row>
    <row r="73" spans="1:11" x14ac:dyDescent="0.25">
      <c r="A73" s="1">
        <v>65</v>
      </c>
      <c r="B73" s="1" t="s">
        <v>4</v>
      </c>
      <c r="C73" s="1" t="s">
        <v>3</v>
      </c>
      <c r="D73" s="1">
        <v>4.7300000000000004</v>
      </c>
      <c r="F73" s="1" t="s">
        <v>2</v>
      </c>
      <c r="G73" s="1">
        <v>13.6</v>
      </c>
      <c r="I73" s="1" t="s">
        <v>1</v>
      </c>
      <c r="J73" s="1">
        <v>-3.13</v>
      </c>
      <c r="K73" s="2" t="s">
        <v>0</v>
      </c>
    </row>
    <row r="74" spans="1:11" x14ac:dyDescent="0.25">
      <c r="A74" s="1">
        <v>66</v>
      </c>
      <c r="B74" s="1" t="s">
        <v>4</v>
      </c>
      <c r="C74" s="1" t="s">
        <v>3</v>
      </c>
      <c r="D74" s="1">
        <v>23.1</v>
      </c>
      <c r="F74" s="1" t="s">
        <v>2</v>
      </c>
      <c r="G74" s="1">
        <v>10.6</v>
      </c>
      <c r="I74" s="1" t="s">
        <v>1</v>
      </c>
      <c r="J74" s="1">
        <v>-5.13</v>
      </c>
      <c r="K74" s="2" t="s">
        <v>0</v>
      </c>
    </row>
    <row r="75" spans="1:11" x14ac:dyDescent="0.25">
      <c r="A75" s="1">
        <v>67</v>
      </c>
      <c r="B75" s="1" t="s">
        <v>4</v>
      </c>
      <c r="C75" s="1" t="s">
        <v>3</v>
      </c>
      <c r="D75" s="1">
        <v>19.5</v>
      </c>
      <c r="F75" s="1" t="s">
        <v>2</v>
      </c>
      <c r="G75" s="1">
        <v>17.899999999999999</v>
      </c>
      <c r="I75" s="1" t="s">
        <v>1</v>
      </c>
      <c r="J75" s="1">
        <v>-0.76500000000000001</v>
      </c>
      <c r="K75" s="2" t="s">
        <v>0</v>
      </c>
    </row>
    <row r="76" spans="1:11" x14ac:dyDescent="0.25">
      <c r="A76" s="1">
        <v>68</v>
      </c>
      <c r="B76" s="1" t="s">
        <v>6</v>
      </c>
      <c r="C76" s="1" t="s">
        <v>3</v>
      </c>
      <c r="D76" s="1">
        <v>17.7</v>
      </c>
      <c r="F76" s="1" t="s">
        <v>2</v>
      </c>
      <c r="G76" s="1">
        <v>23.7</v>
      </c>
      <c r="I76" s="1" t="s">
        <v>1</v>
      </c>
      <c r="J76" s="1">
        <v>0.13100000000000001</v>
      </c>
      <c r="K76" s="2" t="s">
        <v>0</v>
      </c>
    </row>
    <row r="77" spans="1:11" x14ac:dyDescent="0.25">
      <c r="A77" s="1">
        <v>68</v>
      </c>
      <c r="B77" s="1" t="s">
        <v>6</v>
      </c>
      <c r="C77" s="1" t="s">
        <v>3</v>
      </c>
      <c r="D77" s="1">
        <v>17.600000000000001</v>
      </c>
      <c r="F77" s="1" t="s">
        <v>2</v>
      </c>
      <c r="G77" s="1">
        <v>24.9</v>
      </c>
      <c r="I77" s="1" t="s">
        <v>1</v>
      </c>
      <c r="J77" s="1">
        <v>6.6199999999999995E-2</v>
      </c>
      <c r="K77" s="2" t="s">
        <v>0</v>
      </c>
    </row>
    <row r="78" spans="1:11" x14ac:dyDescent="0.25">
      <c r="A78" s="1">
        <v>69</v>
      </c>
      <c r="B78" s="1" t="s">
        <v>4</v>
      </c>
      <c r="C78" s="1" t="s">
        <v>3</v>
      </c>
      <c r="D78" s="1">
        <v>17.2</v>
      </c>
      <c r="F78" s="1" t="s">
        <v>2</v>
      </c>
      <c r="G78" s="1">
        <v>14.5</v>
      </c>
      <c r="I78" s="1" t="s">
        <v>1</v>
      </c>
      <c r="J78" s="1">
        <v>-2.58</v>
      </c>
      <c r="K78" s="2" t="s">
        <v>0</v>
      </c>
    </row>
    <row r="79" spans="1:11" x14ac:dyDescent="0.25">
      <c r="A79" s="1">
        <v>70</v>
      </c>
      <c r="B79" s="1" t="s">
        <v>4</v>
      </c>
      <c r="C79" s="1" t="s">
        <v>3</v>
      </c>
      <c r="D79" s="1">
        <v>16.2</v>
      </c>
      <c r="F79" s="1" t="s">
        <v>2</v>
      </c>
      <c r="G79" s="1">
        <v>28.7</v>
      </c>
      <c r="I79" s="1" t="s">
        <v>1</v>
      </c>
      <c r="J79" s="1">
        <v>-6.14</v>
      </c>
      <c r="K79" s="2" t="s">
        <v>0</v>
      </c>
    </row>
    <row r="80" spans="1:11" x14ac:dyDescent="0.25">
      <c r="A80" s="1">
        <v>71</v>
      </c>
      <c r="B80" s="1" t="s">
        <v>4</v>
      </c>
      <c r="C80" s="1" t="s">
        <v>3</v>
      </c>
      <c r="D80" s="1">
        <v>14.8</v>
      </c>
      <c r="F80" s="1" t="s">
        <v>2</v>
      </c>
      <c r="G80" s="1">
        <v>14.7</v>
      </c>
      <c r="I80" s="1" t="s">
        <v>1</v>
      </c>
      <c r="J80" s="1">
        <v>-3.07</v>
      </c>
      <c r="K80" s="2" t="s">
        <v>0</v>
      </c>
    </row>
    <row r="81" spans="1:11" x14ac:dyDescent="0.25">
      <c r="A81" s="1">
        <v>72</v>
      </c>
      <c r="B81" s="1" t="s">
        <v>8</v>
      </c>
      <c r="C81" s="1" t="s">
        <v>3</v>
      </c>
      <c r="D81" s="1">
        <v>18.5</v>
      </c>
      <c r="F81" s="1" t="s">
        <v>2</v>
      </c>
      <c r="G81" s="1">
        <v>14.6</v>
      </c>
      <c r="I81" s="1" t="s">
        <v>1</v>
      </c>
      <c r="J81" s="1">
        <v>-2</v>
      </c>
      <c r="K81" s="2" t="s">
        <v>0</v>
      </c>
    </row>
    <row r="82" spans="1:11" x14ac:dyDescent="0.25">
      <c r="A82" s="1" t="s">
        <v>27</v>
      </c>
      <c r="B82" s="1" t="s">
        <v>4</v>
      </c>
      <c r="C82" s="1" t="s">
        <v>3</v>
      </c>
      <c r="D82" s="1">
        <v>30.7</v>
      </c>
      <c r="F82" s="1" t="s">
        <v>2</v>
      </c>
      <c r="G82" s="1">
        <v>19.8</v>
      </c>
      <c r="I82" s="1" t="s">
        <v>1</v>
      </c>
      <c r="J82" s="1">
        <v>0.309</v>
      </c>
      <c r="K82" s="2" t="s">
        <v>0</v>
      </c>
    </row>
    <row r="83" spans="1:11" x14ac:dyDescent="0.25">
      <c r="A83" s="1">
        <v>74</v>
      </c>
      <c r="B83" s="1" t="s">
        <v>6</v>
      </c>
      <c r="C83" s="1" t="s">
        <v>3</v>
      </c>
      <c r="D83" s="1">
        <v>31.2</v>
      </c>
      <c r="F83" s="1" t="s">
        <v>2</v>
      </c>
      <c r="G83" s="1">
        <v>14</v>
      </c>
      <c r="I83" s="1" t="s">
        <v>1</v>
      </c>
      <c r="J83" s="1">
        <v>-1.92</v>
      </c>
      <c r="K83" s="2" t="s">
        <v>0</v>
      </c>
    </row>
    <row r="84" spans="1:11" x14ac:dyDescent="0.25">
      <c r="A84" s="1">
        <v>74</v>
      </c>
      <c r="B84" s="1" t="s">
        <v>6</v>
      </c>
      <c r="C84" s="1" t="s">
        <v>3</v>
      </c>
      <c r="D84" s="1">
        <v>30.3</v>
      </c>
      <c r="F84" s="1" t="s">
        <v>2</v>
      </c>
      <c r="G84" s="1">
        <v>15.2</v>
      </c>
      <c r="I84" s="1" t="s">
        <v>1</v>
      </c>
      <c r="J84" s="1">
        <v>-2.0099999999999998</v>
      </c>
      <c r="K84" s="2" t="s">
        <v>0</v>
      </c>
    </row>
    <row r="85" spans="1:11" x14ac:dyDescent="0.25">
      <c r="A85" s="1">
        <v>75</v>
      </c>
      <c r="B85" s="1" t="s">
        <v>4</v>
      </c>
      <c r="C85" s="1" t="s">
        <v>3</v>
      </c>
      <c r="D85" s="1">
        <v>24.1</v>
      </c>
      <c r="F85" s="1" t="s">
        <v>2</v>
      </c>
      <c r="G85" s="1">
        <v>11</v>
      </c>
      <c r="I85" s="1" t="s">
        <v>1</v>
      </c>
      <c r="J85" s="1">
        <v>-3.11</v>
      </c>
      <c r="K85" s="2" t="s">
        <v>0</v>
      </c>
    </row>
    <row r="86" spans="1:11" x14ac:dyDescent="0.25">
      <c r="A86" s="1">
        <v>76</v>
      </c>
      <c r="B86" s="1" t="s">
        <v>4</v>
      </c>
      <c r="C86" s="1" t="s">
        <v>3</v>
      </c>
      <c r="D86" s="1">
        <v>23.2</v>
      </c>
      <c r="F86" s="1" t="s">
        <v>2</v>
      </c>
      <c r="G86" s="1">
        <v>18.3</v>
      </c>
      <c r="I86" s="1" t="s">
        <v>1</v>
      </c>
      <c r="J86" s="1">
        <v>0.308</v>
      </c>
      <c r="K86" s="2" t="s">
        <v>0</v>
      </c>
    </row>
    <row r="87" spans="1:11" x14ac:dyDescent="0.25">
      <c r="A87" s="1">
        <v>77</v>
      </c>
      <c r="B87" s="1" t="s">
        <v>6</v>
      </c>
      <c r="C87" s="1" t="s">
        <v>3</v>
      </c>
      <c r="D87" s="1">
        <v>16.8</v>
      </c>
      <c r="F87" s="1" t="s">
        <v>2</v>
      </c>
      <c r="G87" s="1">
        <v>14.3</v>
      </c>
      <c r="I87" s="1" t="s">
        <v>1</v>
      </c>
      <c r="J87" s="1">
        <v>-4.42</v>
      </c>
      <c r="K87" s="2" t="s">
        <v>0</v>
      </c>
    </row>
    <row r="88" spans="1:11" x14ac:dyDescent="0.25">
      <c r="A88" s="1">
        <v>77</v>
      </c>
      <c r="B88" s="1" t="s">
        <v>6</v>
      </c>
      <c r="C88" s="1" t="s">
        <v>3</v>
      </c>
      <c r="D88" s="1">
        <v>16.899999999999999</v>
      </c>
      <c r="F88" s="1" t="s">
        <v>2</v>
      </c>
      <c r="G88" s="1">
        <v>13.2</v>
      </c>
      <c r="I88" s="1" t="s">
        <v>1</v>
      </c>
      <c r="J88" s="1">
        <v>-4.07</v>
      </c>
      <c r="K88" s="2" t="s">
        <v>0</v>
      </c>
    </row>
    <row r="89" spans="1:11" x14ac:dyDescent="0.25">
      <c r="A89" s="1">
        <v>78</v>
      </c>
      <c r="B89" s="1" t="s">
        <v>8</v>
      </c>
      <c r="C89" s="1" t="s">
        <v>3</v>
      </c>
      <c r="D89" s="1">
        <v>18.8</v>
      </c>
      <c r="F89" s="1" t="s">
        <v>2</v>
      </c>
      <c r="G89" s="1">
        <v>15.7</v>
      </c>
      <c r="I89" s="1" t="s">
        <v>1</v>
      </c>
      <c r="J89" s="1">
        <v>-0.38400000000000001</v>
      </c>
      <c r="K89" s="2" t="s">
        <v>0</v>
      </c>
    </row>
    <row r="90" spans="1:11" x14ac:dyDescent="0.25">
      <c r="A90" s="1">
        <v>79</v>
      </c>
      <c r="B90" s="1" t="s">
        <v>4</v>
      </c>
      <c r="C90" s="1" t="s">
        <v>3</v>
      </c>
      <c r="D90" s="1">
        <v>5.35</v>
      </c>
      <c r="F90" s="1" t="s">
        <v>2</v>
      </c>
      <c r="G90" s="1">
        <v>50.5</v>
      </c>
      <c r="I90" s="1" t="s">
        <v>1</v>
      </c>
      <c r="J90" s="1">
        <v>65.3</v>
      </c>
    </row>
    <row r="91" spans="1:11" x14ac:dyDescent="0.25">
      <c r="A91" s="1">
        <v>80</v>
      </c>
      <c r="B91" s="1" t="s">
        <v>4</v>
      </c>
      <c r="C91" s="1" t="s">
        <v>3</v>
      </c>
      <c r="D91" s="1">
        <v>3.96</v>
      </c>
      <c r="F91" s="1" t="s">
        <v>2</v>
      </c>
      <c r="G91" s="1">
        <v>32.700000000000003</v>
      </c>
      <c r="I91" s="1" t="s">
        <v>1</v>
      </c>
      <c r="J91" s="1">
        <v>50.2</v>
      </c>
    </row>
    <row r="92" spans="1:11" x14ac:dyDescent="0.25">
      <c r="A92" s="1">
        <v>81</v>
      </c>
      <c r="B92" s="1" t="s">
        <v>4</v>
      </c>
      <c r="C92" s="1" t="s">
        <v>3</v>
      </c>
      <c r="D92" s="1">
        <v>4.5599999999999996</v>
      </c>
      <c r="F92" s="1" t="s">
        <v>2</v>
      </c>
      <c r="G92" s="1">
        <v>31.9</v>
      </c>
      <c r="I92" s="1" t="s">
        <v>1</v>
      </c>
      <c r="J92" s="1">
        <v>51.6</v>
      </c>
    </row>
    <row r="93" spans="1:11" x14ac:dyDescent="0.25">
      <c r="A93" s="1">
        <v>82</v>
      </c>
      <c r="B93" s="1" t="s">
        <v>4</v>
      </c>
      <c r="C93" s="1" t="s">
        <v>3</v>
      </c>
      <c r="D93" s="1">
        <v>3.37</v>
      </c>
      <c r="F93" s="1" t="s">
        <v>2</v>
      </c>
      <c r="G93" s="1">
        <v>29</v>
      </c>
      <c r="I93" s="1" t="s">
        <v>1</v>
      </c>
      <c r="J93" s="1">
        <v>33.799999999999997</v>
      </c>
    </row>
    <row r="94" spans="1:11" x14ac:dyDescent="0.25">
      <c r="A94" s="1">
        <v>83</v>
      </c>
      <c r="B94" s="1" t="s">
        <v>4</v>
      </c>
      <c r="C94" s="1" t="s">
        <v>3</v>
      </c>
      <c r="D94" s="1">
        <v>2.4300000000000002</v>
      </c>
      <c r="F94" s="1" t="s">
        <v>2</v>
      </c>
      <c r="G94" s="1">
        <v>16.100000000000001</v>
      </c>
      <c r="I94" s="1" t="s">
        <v>1</v>
      </c>
      <c r="J94" s="1">
        <v>0.39700000000000002</v>
      </c>
      <c r="K94" s="2" t="s">
        <v>0</v>
      </c>
    </row>
    <row r="95" spans="1:11" x14ac:dyDescent="0.25">
      <c r="A95" s="1">
        <v>84</v>
      </c>
      <c r="B95" s="1" t="s">
        <v>4</v>
      </c>
      <c r="C95" s="1" t="s">
        <v>3</v>
      </c>
      <c r="D95" s="1">
        <v>4.0199999999999996</v>
      </c>
      <c r="F95" s="1" t="s">
        <v>2</v>
      </c>
      <c r="G95" s="1">
        <v>33.799999999999997</v>
      </c>
      <c r="I95" s="1" t="s">
        <v>1</v>
      </c>
      <c r="J95" s="1">
        <v>56.1</v>
      </c>
    </row>
    <row r="96" spans="1:11" x14ac:dyDescent="0.25">
      <c r="A96" s="1">
        <v>85</v>
      </c>
      <c r="B96" s="1" t="s">
        <v>4</v>
      </c>
      <c r="C96" s="1" t="s">
        <v>3</v>
      </c>
      <c r="D96" s="1">
        <v>2.42</v>
      </c>
      <c r="F96" s="1" t="s">
        <v>2</v>
      </c>
      <c r="G96" s="1">
        <v>43.2</v>
      </c>
      <c r="I96" s="1" t="s">
        <v>1</v>
      </c>
      <c r="J96" s="1">
        <v>-0.41899999999999998</v>
      </c>
      <c r="K96" s="2" t="s">
        <v>0</v>
      </c>
    </row>
    <row r="97" spans="1:11" x14ac:dyDescent="0.25">
      <c r="A97" s="1">
        <v>86</v>
      </c>
      <c r="B97" s="1" t="s">
        <v>6</v>
      </c>
      <c r="C97" s="1" t="s">
        <v>3</v>
      </c>
      <c r="D97" s="1">
        <v>2.95</v>
      </c>
      <c r="F97" s="1" t="s">
        <v>2</v>
      </c>
      <c r="G97" s="1">
        <v>53.4</v>
      </c>
      <c r="I97" s="1" t="s">
        <v>1</v>
      </c>
      <c r="J97" s="1">
        <v>-3.24</v>
      </c>
      <c r="K97" s="2" t="s">
        <v>0</v>
      </c>
    </row>
    <row r="98" spans="1:11" x14ac:dyDescent="0.25">
      <c r="A98" s="1">
        <v>86</v>
      </c>
      <c r="B98" s="1" t="s">
        <v>6</v>
      </c>
      <c r="C98" s="1" t="s">
        <v>3</v>
      </c>
      <c r="D98" s="1">
        <v>2.19</v>
      </c>
      <c r="F98" s="1" t="s">
        <v>2</v>
      </c>
      <c r="G98" s="1">
        <v>53.8</v>
      </c>
      <c r="I98" s="1" t="s">
        <v>1</v>
      </c>
      <c r="J98" s="1">
        <v>-3.22</v>
      </c>
      <c r="K98" s="2" t="s">
        <v>0</v>
      </c>
    </row>
    <row r="99" spans="1:11" x14ac:dyDescent="0.25">
      <c r="A99" s="1">
        <v>87</v>
      </c>
      <c r="B99" s="1" t="s">
        <v>4</v>
      </c>
      <c r="C99" s="1" t="s">
        <v>3</v>
      </c>
      <c r="D99" s="1">
        <v>3.85</v>
      </c>
      <c r="F99" s="1" t="s">
        <v>2</v>
      </c>
      <c r="G99" s="1">
        <v>48.6</v>
      </c>
      <c r="I99" s="1" t="s">
        <v>1</v>
      </c>
      <c r="J99" s="1">
        <v>-2.25</v>
      </c>
      <c r="K99" s="2" t="s">
        <v>0</v>
      </c>
    </row>
    <row r="100" spans="1:11" x14ac:dyDescent="0.25">
      <c r="A100" s="1">
        <v>88</v>
      </c>
      <c r="B100" s="1" t="s">
        <v>8</v>
      </c>
      <c r="C100" s="1" t="s">
        <v>3</v>
      </c>
      <c r="D100" s="1">
        <v>3.42</v>
      </c>
      <c r="F100" s="1" t="s">
        <v>2</v>
      </c>
      <c r="G100" s="1">
        <v>42.5</v>
      </c>
      <c r="I100" s="1" t="s">
        <v>1</v>
      </c>
      <c r="J100" s="1">
        <v>-4.08</v>
      </c>
      <c r="K100" s="2" t="s">
        <v>0</v>
      </c>
    </row>
    <row r="101" spans="1:11" x14ac:dyDescent="0.25">
      <c r="A101" s="1">
        <v>89</v>
      </c>
      <c r="B101" s="1" t="s">
        <v>4</v>
      </c>
      <c r="C101" s="1" t="s">
        <v>3</v>
      </c>
      <c r="D101" s="1">
        <v>2.92</v>
      </c>
      <c r="F101" s="1" t="s">
        <v>2</v>
      </c>
      <c r="G101" s="1">
        <v>45.9</v>
      </c>
      <c r="I101" s="1" t="s">
        <v>1</v>
      </c>
      <c r="J101" s="1">
        <v>-3.52</v>
      </c>
      <c r="K101" s="2" t="s">
        <v>0</v>
      </c>
    </row>
    <row r="102" spans="1:11" x14ac:dyDescent="0.25">
      <c r="A102" s="1">
        <v>90</v>
      </c>
      <c r="B102" s="1" t="s">
        <v>4</v>
      </c>
      <c r="C102" s="1" t="s">
        <v>3</v>
      </c>
      <c r="D102" s="1">
        <v>2.65</v>
      </c>
      <c r="F102" s="1" t="s">
        <v>2</v>
      </c>
      <c r="G102" s="1">
        <v>51.7</v>
      </c>
      <c r="I102" s="1" t="s">
        <v>1</v>
      </c>
      <c r="J102" s="1">
        <v>-2.44</v>
      </c>
      <c r="K102" s="2" t="s">
        <v>0</v>
      </c>
    </row>
    <row r="108" spans="1:11" x14ac:dyDescent="0.25">
      <c r="H108" s="2"/>
    </row>
    <row r="109" spans="1:11" x14ac:dyDescent="0.25">
      <c r="H109" s="2"/>
    </row>
    <row r="110" spans="1:11" x14ac:dyDescent="0.25">
      <c r="H110" s="2"/>
    </row>
    <row r="111" spans="1:11" x14ac:dyDescent="0.25">
      <c r="H111" s="2"/>
    </row>
    <row r="112" spans="1:11" x14ac:dyDescent="0.25">
      <c r="H112" s="2"/>
    </row>
    <row r="113" spans="8:11" x14ac:dyDescent="0.25">
      <c r="H113" s="2"/>
    </row>
    <row r="114" spans="8:11" x14ac:dyDescent="0.25">
      <c r="H114" s="2"/>
    </row>
    <row r="116" spans="8:11" x14ac:dyDescent="0.25">
      <c r="H116" s="2"/>
    </row>
    <row r="117" spans="8:11" x14ac:dyDescent="0.25">
      <c r="H117" s="2"/>
    </row>
    <row r="118" spans="8:11" x14ac:dyDescent="0.25">
      <c r="H118" s="2"/>
    </row>
    <row r="119" spans="8:11" x14ac:dyDescent="0.25">
      <c r="H119" s="2"/>
    </row>
    <row r="120" spans="8:11" x14ac:dyDescent="0.25">
      <c r="H120" s="2"/>
    </row>
    <row r="121" spans="8:11" x14ac:dyDescent="0.25">
      <c r="H121" s="2"/>
    </row>
    <row r="123" spans="8:11" x14ac:dyDescent="0.25">
      <c r="H123" s="2"/>
      <c r="K1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D5C-D02A-4C59-8D16-9C87BDA2869E}">
  <dimension ref="A1:N150"/>
  <sheetViews>
    <sheetView workbookViewId="0"/>
  </sheetViews>
  <sheetFormatPr defaultRowHeight="15" x14ac:dyDescent="0.25"/>
  <cols>
    <col min="1" max="1" width="23.7109375" style="1" customWidth="1"/>
    <col min="2" max="2" width="22" style="1" customWidth="1"/>
    <col min="3" max="3" width="12.140625" style="1" customWidth="1"/>
    <col min="4" max="4" width="13.28515625" style="1" customWidth="1"/>
    <col min="5" max="5" width="23.140625" style="1" customWidth="1"/>
    <col min="6" max="6" width="9.28515625" style="1" customWidth="1"/>
    <col min="7" max="7" width="10.28515625" style="1" customWidth="1"/>
    <col min="8" max="8" width="13.7109375" style="1" customWidth="1"/>
    <col min="9" max="9" width="23" style="1" customWidth="1"/>
    <col min="10" max="10" width="9.28515625" style="1" customWidth="1"/>
    <col min="11" max="11" width="14.85546875" style="1" customWidth="1"/>
    <col min="12" max="12" width="14" style="1" customWidth="1"/>
    <col min="13" max="13" width="37.140625" style="1" customWidth="1"/>
    <col min="14" max="14" width="9.28515625" style="1" customWidth="1"/>
    <col min="15" max="16384" width="9.140625" style="1"/>
  </cols>
  <sheetData>
    <row r="1" spans="1:13" s="3" customFormat="1" ht="30" x14ac:dyDescent="0.25">
      <c r="A1" s="3" t="s">
        <v>26</v>
      </c>
      <c r="B1" s="3" t="s">
        <v>25</v>
      </c>
      <c r="C1" s="3" t="s">
        <v>24</v>
      </c>
      <c r="D1" s="3" t="s">
        <v>23</v>
      </c>
      <c r="E1" s="3" t="s">
        <v>64</v>
      </c>
      <c r="G1" s="3" t="s">
        <v>24</v>
      </c>
      <c r="H1" s="3" t="s">
        <v>23</v>
      </c>
      <c r="I1" s="3" t="s">
        <v>64</v>
      </c>
      <c r="K1" s="3" t="s">
        <v>24</v>
      </c>
      <c r="L1" s="3" t="s">
        <v>23</v>
      </c>
      <c r="M1" s="3" t="s">
        <v>64</v>
      </c>
    </row>
    <row r="2" spans="1:13" x14ac:dyDescent="0.25">
      <c r="A2" s="1" t="s">
        <v>63</v>
      </c>
      <c r="B2" s="1" t="s">
        <v>59</v>
      </c>
      <c r="C2" s="1" t="s">
        <v>3</v>
      </c>
      <c r="D2" s="1">
        <v>0</v>
      </c>
      <c r="E2" s="1" t="s">
        <v>62</v>
      </c>
      <c r="G2" s="1" t="s">
        <v>2</v>
      </c>
      <c r="H2" s="1">
        <v>0</v>
      </c>
      <c r="I2" s="1" t="s">
        <v>61</v>
      </c>
      <c r="K2" s="1" t="s">
        <v>1</v>
      </c>
      <c r="L2" s="1">
        <v>0</v>
      </c>
      <c r="M2" s="1" t="s">
        <v>60</v>
      </c>
    </row>
    <row r="3" spans="1:13" x14ac:dyDescent="0.25">
      <c r="A3" s="1">
        <v>5</v>
      </c>
      <c r="B3" s="1" t="s">
        <v>59</v>
      </c>
      <c r="C3" s="1" t="s">
        <v>3</v>
      </c>
      <c r="D3" s="1">
        <v>5</v>
      </c>
      <c r="G3" s="1" t="s">
        <v>2</v>
      </c>
      <c r="H3" s="1">
        <v>5</v>
      </c>
      <c r="K3" s="1" t="s">
        <v>1</v>
      </c>
      <c r="L3" s="1">
        <v>25</v>
      </c>
    </row>
    <row r="4" spans="1:13" x14ac:dyDescent="0.25">
      <c r="A4" s="1">
        <v>10</v>
      </c>
      <c r="B4" s="1" t="s">
        <v>59</v>
      </c>
      <c r="C4" s="1" t="s">
        <v>3</v>
      </c>
      <c r="D4" s="1">
        <v>10</v>
      </c>
      <c r="G4" s="1" t="s">
        <v>2</v>
      </c>
      <c r="H4" s="1">
        <v>10</v>
      </c>
      <c r="K4" s="1" t="s">
        <v>1</v>
      </c>
      <c r="L4" s="1">
        <v>50</v>
      </c>
    </row>
    <row r="5" spans="1:13" x14ac:dyDescent="0.25">
      <c r="A5" s="1">
        <v>20</v>
      </c>
      <c r="B5" s="1" t="s">
        <v>59</v>
      </c>
      <c r="C5" s="1" t="s">
        <v>3</v>
      </c>
      <c r="D5" s="1">
        <v>20</v>
      </c>
      <c r="G5" s="1" t="s">
        <v>2</v>
      </c>
      <c r="H5" s="1">
        <v>20</v>
      </c>
      <c r="K5" s="1" t="s">
        <v>1</v>
      </c>
      <c r="L5" s="1">
        <v>100</v>
      </c>
    </row>
    <row r="6" spans="1:13" x14ac:dyDescent="0.25">
      <c r="A6" s="1">
        <v>30</v>
      </c>
      <c r="B6" s="1" t="s">
        <v>59</v>
      </c>
      <c r="C6" s="1" t="s">
        <v>3</v>
      </c>
      <c r="D6" s="1">
        <v>30</v>
      </c>
      <c r="G6" s="1" t="s">
        <v>2</v>
      </c>
      <c r="H6" s="1">
        <v>30</v>
      </c>
      <c r="K6" s="1" t="s">
        <v>1</v>
      </c>
      <c r="L6" s="1">
        <v>150</v>
      </c>
    </row>
    <row r="7" spans="1:13" x14ac:dyDescent="0.25">
      <c r="A7" s="1">
        <v>40</v>
      </c>
      <c r="B7" s="1" t="s">
        <v>59</v>
      </c>
      <c r="C7" s="1" t="s">
        <v>3</v>
      </c>
      <c r="D7" s="1">
        <v>40</v>
      </c>
      <c r="G7" s="1" t="s">
        <v>2</v>
      </c>
      <c r="H7" s="1">
        <v>40</v>
      </c>
      <c r="K7" s="1" t="s">
        <v>1</v>
      </c>
      <c r="L7" s="1">
        <v>200</v>
      </c>
    </row>
    <row r="8" spans="1:13" x14ac:dyDescent="0.25">
      <c r="A8" s="1">
        <v>50</v>
      </c>
      <c r="B8" s="1" t="s">
        <v>59</v>
      </c>
      <c r="C8" s="1" t="s">
        <v>3</v>
      </c>
      <c r="D8" s="1">
        <v>50</v>
      </c>
      <c r="G8" s="1" t="s">
        <v>2</v>
      </c>
      <c r="H8" s="1">
        <v>50</v>
      </c>
      <c r="K8" s="1" t="s">
        <v>1</v>
      </c>
      <c r="L8" s="1">
        <v>250</v>
      </c>
    </row>
    <row r="9" spans="1:13" x14ac:dyDescent="0.25">
      <c r="A9" s="1">
        <v>75</v>
      </c>
      <c r="B9" s="1" t="s">
        <v>59</v>
      </c>
      <c r="C9" s="1" t="s">
        <v>3</v>
      </c>
      <c r="D9" s="1">
        <v>75</v>
      </c>
      <c r="G9" s="1" t="s">
        <v>2</v>
      </c>
      <c r="H9" s="1">
        <v>75</v>
      </c>
      <c r="K9" s="1" t="s">
        <v>1</v>
      </c>
      <c r="L9" s="1">
        <v>375</v>
      </c>
    </row>
    <row r="10" spans="1:13" x14ac:dyDescent="0.25">
      <c r="A10" s="1">
        <v>100</v>
      </c>
      <c r="B10" s="1" t="s">
        <v>59</v>
      </c>
      <c r="C10" s="1" t="s">
        <v>3</v>
      </c>
      <c r="D10" s="1">
        <v>100</v>
      </c>
      <c r="G10" s="1" t="s">
        <v>2</v>
      </c>
      <c r="H10" s="1">
        <v>100</v>
      </c>
      <c r="K10" s="1" t="s">
        <v>1</v>
      </c>
      <c r="L10" s="1">
        <v>500</v>
      </c>
    </row>
    <row r="11" spans="1:13" x14ac:dyDescent="0.25">
      <c r="A11" s="1">
        <v>200</v>
      </c>
      <c r="B11" s="1" t="s">
        <v>59</v>
      </c>
      <c r="C11" s="1" t="s">
        <v>3</v>
      </c>
      <c r="D11" s="1">
        <v>200</v>
      </c>
      <c r="G11" s="1" t="s">
        <v>2</v>
      </c>
      <c r="H11" s="1">
        <v>200</v>
      </c>
      <c r="K11" s="1" t="s">
        <v>1</v>
      </c>
      <c r="L11" s="1">
        <v>1000</v>
      </c>
    </row>
    <row r="12" spans="1:13" x14ac:dyDescent="0.25">
      <c r="A12" s="1">
        <v>300</v>
      </c>
      <c r="B12" s="1" t="s">
        <v>59</v>
      </c>
      <c r="C12" s="1" t="s">
        <v>3</v>
      </c>
      <c r="D12" s="1">
        <v>300</v>
      </c>
      <c r="G12" s="1" t="s">
        <v>2</v>
      </c>
      <c r="H12" s="1">
        <v>300</v>
      </c>
      <c r="K12" s="1" t="s">
        <v>1</v>
      </c>
      <c r="L12" s="1">
        <v>1500</v>
      </c>
    </row>
    <row r="13" spans="1:13" x14ac:dyDescent="0.25">
      <c r="A13" s="1">
        <v>400</v>
      </c>
      <c r="B13" s="1" t="s">
        <v>59</v>
      </c>
      <c r="C13" s="1" t="s">
        <v>3</v>
      </c>
      <c r="D13" s="1">
        <v>400</v>
      </c>
      <c r="G13" s="1" t="s">
        <v>2</v>
      </c>
      <c r="H13" s="1">
        <v>400</v>
      </c>
      <c r="K13" s="1" t="s">
        <v>1</v>
      </c>
      <c r="L13" s="1">
        <v>2000</v>
      </c>
    </row>
    <row r="14" spans="1:13" x14ac:dyDescent="0.25">
      <c r="A14" s="1">
        <v>500</v>
      </c>
      <c r="B14" s="1" t="s">
        <v>59</v>
      </c>
      <c r="C14" s="1" t="s">
        <v>3</v>
      </c>
      <c r="D14" s="1">
        <v>500</v>
      </c>
      <c r="G14" s="1" t="s">
        <v>2</v>
      </c>
      <c r="H14" s="1">
        <v>500</v>
      </c>
      <c r="K14" s="1" t="s">
        <v>1</v>
      </c>
      <c r="L14" s="1">
        <v>2500</v>
      </c>
    </row>
    <row r="15" spans="1:13" x14ac:dyDescent="0.25">
      <c r="E15" s="7" t="s">
        <v>56</v>
      </c>
      <c r="F15" s="7"/>
      <c r="M15" s="7" t="s">
        <v>56</v>
      </c>
    </row>
    <row r="16" spans="1:13" x14ac:dyDescent="0.25">
      <c r="A16" s="1" t="s">
        <v>58</v>
      </c>
      <c r="B16" s="1" t="s">
        <v>54</v>
      </c>
      <c r="C16" s="1" t="s">
        <v>3</v>
      </c>
      <c r="D16" s="1">
        <v>158</v>
      </c>
      <c r="E16" s="8">
        <f>D16/150*100</f>
        <v>105.33333333333333</v>
      </c>
      <c r="I16" s="7" t="s">
        <v>56</v>
      </c>
      <c r="J16" s="7"/>
      <c r="K16" s="1" t="s">
        <v>1</v>
      </c>
      <c r="L16" s="1">
        <v>150</v>
      </c>
      <c r="M16" s="8">
        <f>L16/150*100</f>
        <v>100</v>
      </c>
    </row>
    <row r="17" spans="1:14" x14ac:dyDescent="0.25">
      <c r="A17" s="1" t="s">
        <v>57</v>
      </c>
      <c r="B17" s="1" t="s">
        <v>54</v>
      </c>
      <c r="G17" s="1" t="s">
        <v>2</v>
      </c>
      <c r="H17" s="1">
        <v>128</v>
      </c>
      <c r="I17" s="8">
        <f>H17/123*100</f>
        <v>104.06504065040652</v>
      </c>
    </row>
    <row r="18" spans="1:14" x14ac:dyDescent="0.25">
      <c r="A18" s="1" t="s">
        <v>58</v>
      </c>
      <c r="B18" s="1" t="s">
        <v>54</v>
      </c>
      <c r="C18" s="1" t="s">
        <v>3</v>
      </c>
      <c r="D18" s="1">
        <v>157</v>
      </c>
      <c r="E18" s="8">
        <f>D18/150*100</f>
        <v>104.66666666666666</v>
      </c>
      <c r="K18" s="1" t="s">
        <v>1</v>
      </c>
      <c r="L18" s="1">
        <v>143</v>
      </c>
      <c r="M18" s="8">
        <f>L18/150*100</f>
        <v>95.333333333333343</v>
      </c>
    </row>
    <row r="19" spans="1:14" x14ac:dyDescent="0.25">
      <c r="A19" s="1" t="s">
        <v>57</v>
      </c>
      <c r="B19" s="1" t="s">
        <v>54</v>
      </c>
      <c r="G19" s="1" t="s">
        <v>2</v>
      </c>
      <c r="H19" s="1">
        <v>130</v>
      </c>
      <c r="I19" s="8">
        <f>H19/123*100</f>
        <v>105.6910569105691</v>
      </c>
    </row>
    <row r="20" spans="1:14" x14ac:dyDescent="0.25">
      <c r="E20" s="7" t="s">
        <v>56</v>
      </c>
      <c r="F20" s="7"/>
      <c r="I20" s="7" t="s">
        <v>56</v>
      </c>
      <c r="J20" s="7"/>
      <c r="M20" s="7" t="s">
        <v>56</v>
      </c>
    </row>
    <row r="21" spans="1:14" x14ac:dyDescent="0.25">
      <c r="A21" s="1">
        <v>5</v>
      </c>
      <c r="B21" s="1" t="s">
        <v>54</v>
      </c>
      <c r="C21" s="1" t="s">
        <v>3</v>
      </c>
      <c r="D21" s="1">
        <v>5.57</v>
      </c>
      <c r="E21" s="8">
        <f t="shared" ref="E21:E44" si="0">D21/A21*100</f>
        <v>111.4</v>
      </c>
      <c r="F21" s="2" t="s">
        <v>55</v>
      </c>
      <c r="G21" s="1" t="s">
        <v>2</v>
      </c>
      <c r="H21" s="1">
        <v>8.4600000000000009</v>
      </c>
      <c r="I21" s="8">
        <f t="shared" ref="I21:I44" si="1">H21/A21*100</f>
        <v>169.20000000000002</v>
      </c>
      <c r="J21" s="2" t="s">
        <v>55</v>
      </c>
      <c r="K21" s="1" t="s">
        <v>1</v>
      </c>
      <c r="L21" s="1">
        <v>21.7</v>
      </c>
      <c r="M21" s="8">
        <f t="shared" ref="M21:M44" si="2">L21/(D21*5)*100</f>
        <v>77.917414721723503</v>
      </c>
      <c r="N21" s="2" t="s">
        <v>55</v>
      </c>
    </row>
    <row r="22" spans="1:14" x14ac:dyDescent="0.25">
      <c r="A22" s="1">
        <v>10</v>
      </c>
      <c r="B22" s="1" t="s">
        <v>54</v>
      </c>
      <c r="C22" s="1" t="s">
        <v>3</v>
      </c>
      <c r="D22" s="1">
        <v>10.8</v>
      </c>
      <c r="E22" s="8">
        <f t="shared" si="0"/>
        <v>108</v>
      </c>
      <c r="G22" s="1" t="s">
        <v>2</v>
      </c>
      <c r="H22" s="1">
        <v>11</v>
      </c>
      <c r="I22" s="8">
        <f t="shared" si="1"/>
        <v>110.00000000000001</v>
      </c>
      <c r="K22" s="1" t="s">
        <v>1</v>
      </c>
      <c r="L22" s="1">
        <v>46.2</v>
      </c>
      <c r="M22" s="8">
        <f t="shared" si="2"/>
        <v>85.555555555555557</v>
      </c>
      <c r="N22" s="2" t="s">
        <v>55</v>
      </c>
    </row>
    <row r="23" spans="1:14" x14ac:dyDescent="0.25">
      <c r="A23" s="1">
        <v>20</v>
      </c>
      <c r="B23" s="1" t="s">
        <v>54</v>
      </c>
      <c r="C23" s="1" t="s">
        <v>3</v>
      </c>
      <c r="D23" s="1">
        <v>19.899999999999999</v>
      </c>
      <c r="E23" s="8">
        <f t="shared" si="0"/>
        <v>99.499999999999986</v>
      </c>
      <c r="G23" s="1" t="s">
        <v>2</v>
      </c>
      <c r="H23" s="1">
        <v>22.4</v>
      </c>
      <c r="I23" s="8">
        <f t="shared" si="1"/>
        <v>111.99999999999999</v>
      </c>
      <c r="J23" s="2" t="s">
        <v>55</v>
      </c>
      <c r="K23" s="1" t="s">
        <v>1</v>
      </c>
      <c r="L23" s="1">
        <v>105</v>
      </c>
      <c r="M23" s="8">
        <f t="shared" si="2"/>
        <v>105.52763819095476</v>
      </c>
    </row>
    <row r="24" spans="1:14" x14ac:dyDescent="0.25">
      <c r="A24" s="1">
        <v>30</v>
      </c>
      <c r="B24" s="1" t="s">
        <v>54</v>
      </c>
      <c r="C24" s="1" t="s">
        <v>3</v>
      </c>
      <c r="D24" s="1">
        <v>29.5</v>
      </c>
      <c r="E24" s="8">
        <f t="shared" si="0"/>
        <v>98.333333333333329</v>
      </c>
      <c r="G24" s="1" t="s">
        <v>2</v>
      </c>
      <c r="H24" s="1">
        <v>32.5</v>
      </c>
      <c r="I24" s="8">
        <f t="shared" si="1"/>
        <v>108.33333333333333</v>
      </c>
      <c r="K24" s="1" t="s">
        <v>1</v>
      </c>
      <c r="L24" s="1">
        <v>153</v>
      </c>
      <c r="M24" s="8">
        <f t="shared" si="2"/>
        <v>103.72881355932205</v>
      </c>
    </row>
    <row r="25" spans="1:14" x14ac:dyDescent="0.25">
      <c r="A25" s="1">
        <v>40</v>
      </c>
      <c r="B25" s="1" t="s">
        <v>54</v>
      </c>
      <c r="C25" s="1" t="s">
        <v>3</v>
      </c>
      <c r="D25" s="1">
        <v>40.200000000000003</v>
      </c>
      <c r="E25" s="8">
        <f t="shared" si="0"/>
        <v>100.50000000000001</v>
      </c>
      <c r="G25" s="1" t="s">
        <v>2</v>
      </c>
      <c r="H25" s="1">
        <v>43.1</v>
      </c>
      <c r="I25" s="8">
        <f t="shared" si="1"/>
        <v>107.75000000000001</v>
      </c>
      <c r="K25" s="1" t="s">
        <v>1</v>
      </c>
      <c r="L25" s="1">
        <v>198</v>
      </c>
      <c r="M25" s="8">
        <f t="shared" si="2"/>
        <v>98.507462686567166</v>
      </c>
    </row>
    <row r="26" spans="1:14" x14ac:dyDescent="0.25">
      <c r="A26" s="1">
        <v>50</v>
      </c>
      <c r="B26" s="1" t="s">
        <v>54</v>
      </c>
      <c r="C26" s="1" t="s">
        <v>3</v>
      </c>
      <c r="D26" s="1">
        <v>49</v>
      </c>
      <c r="E26" s="8">
        <f t="shared" si="0"/>
        <v>98</v>
      </c>
      <c r="G26" s="1" t="s">
        <v>2</v>
      </c>
      <c r="H26" s="1">
        <v>52.8</v>
      </c>
      <c r="I26" s="8">
        <f t="shared" si="1"/>
        <v>105.60000000000001</v>
      </c>
      <c r="K26" s="1" t="s">
        <v>1</v>
      </c>
      <c r="L26" s="1">
        <v>246</v>
      </c>
      <c r="M26" s="8">
        <f t="shared" si="2"/>
        <v>100.40816326530613</v>
      </c>
    </row>
    <row r="27" spans="1:14" x14ac:dyDescent="0.25">
      <c r="A27" s="1">
        <v>75</v>
      </c>
      <c r="B27" s="1" t="s">
        <v>54</v>
      </c>
      <c r="C27" s="1" t="s">
        <v>3</v>
      </c>
      <c r="D27" s="1">
        <v>74.400000000000006</v>
      </c>
      <c r="E27" s="8">
        <f t="shared" si="0"/>
        <v>99.200000000000017</v>
      </c>
      <c r="G27" s="1" t="s">
        <v>2</v>
      </c>
      <c r="H27" s="1">
        <v>76.2</v>
      </c>
      <c r="I27" s="8">
        <f t="shared" si="1"/>
        <v>101.6</v>
      </c>
      <c r="K27" s="1" t="s">
        <v>1</v>
      </c>
      <c r="L27" s="1">
        <v>362</v>
      </c>
      <c r="M27" s="8">
        <f t="shared" si="2"/>
        <v>97.311827956989248</v>
      </c>
    </row>
    <row r="28" spans="1:14" x14ac:dyDescent="0.25">
      <c r="A28" s="1">
        <v>100</v>
      </c>
      <c r="B28" s="1" t="s">
        <v>54</v>
      </c>
      <c r="C28" s="1" t="s">
        <v>3</v>
      </c>
      <c r="D28" s="1">
        <v>99.5</v>
      </c>
      <c r="E28" s="8">
        <f t="shared" si="0"/>
        <v>99.5</v>
      </c>
      <c r="G28" s="1" t="s">
        <v>2</v>
      </c>
      <c r="H28" s="1">
        <v>103</v>
      </c>
      <c r="I28" s="8">
        <f t="shared" si="1"/>
        <v>103</v>
      </c>
      <c r="K28" s="1" t="s">
        <v>1</v>
      </c>
      <c r="L28" s="1">
        <v>483</v>
      </c>
      <c r="M28" s="8">
        <f t="shared" si="2"/>
        <v>97.085427135678387</v>
      </c>
    </row>
    <row r="29" spans="1:14" x14ac:dyDescent="0.25">
      <c r="A29" s="1">
        <v>200</v>
      </c>
      <c r="B29" s="1" t="s">
        <v>54</v>
      </c>
      <c r="C29" s="1" t="s">
        <v>3</v>
      </c>
      <c r="D29" s="1">
        <v>199</v>
      </c>
      <c r="E29" s="8">
        <f t="shared" si="0"/>
        <v>99.5</v>
      </c>
      <c r="G29" s="1" t="s">
        <v>2</v>
      </c>
      <c r="H29" s="1">
        <v>200</v>
      </c>
      <c r="I29" s="8">
        <f t="shared" si="1"/>
        <v>100</v>
      </c>
      <c r="K29" s="1" t="s">
        <v>1</v>
      </c>
      <c r="L29" s="1">
        <v>969</v>
      </c>
      <c r="M29" s="8">
        <f t="shared" si="2"/>
        <v>97.386934673366838</v>
      </c>
    </row>
    <row r="30" spans="1:14" x14ac:dyDescent="0.25">
      <c r="A30" s="1">
        <v>300</v>
      </c>
      <c r="B30" s="1" t="s">
        <v>54</v>
      </c>
      <c r="C30" s="1" t="s">
        <v>3</v>
      </c>
      <c r="D30" s="1">
        <v>300</v>
      </c>
      <c r="E30" s="8">
        <f t="shared" si="0"/>
        <v>100</v>
      </c>
      <c r="G30" s="1" t="s">
        <v>2</v>
      </c>
      <c r="H30" s="1">
        <v>298</v>
      </c>
      <c r="I30" s="8">
        <f t="shared" si="1"/>
        <v>99.333333333333329</v>
      </c>
      <c r="K30" s="1" t="s">
        <v>1</v>
      </c>
      <c r="L30" s="1">
        <v>1440</v>
      </c>
      <c r="M30" s="8">
        <f t="shared" si="2"/>
        <v>96</v>
      </c>
    </row>
    <row r="31" spans="1:14" x14ac:dyDescent="0.25">
      <c r="A31" s="1">
        <v>400</v>
      </c>
      <c r="B31" s="1" t="s">
        <v>54</v>
      </c>
      <c r="C31" s="1" t="s">
        <v>3</v>
      </c>
      <c r="D31" s="1">
        <v>400</v>
      </c>
      <c r="E31" s="8">
        <f t="shared" si="0"/>
        <v>100</v>
      </c>
      <c r="G31" s="1" t="s">
        <v>2</v>
      </c>
      <c r="H31" s="1">
        <v>393</v>
      </c>
      <c r="I31" s="8">
        <f t="shared" si="1"/>
        <v>98.25</v>
      </c>
      <c r="K31" s="1" t="s">
        <v>1</v>
      </c>
      <c r="L31" s="1">
        <v>1920</v>
      </c>
      <c r="M31" s="8">
        <f t="shared" si="2"/>
        <v>96</v>
      </c>
    </row>
    <row r="32" spans="1:14" x14ac:dyDescent="0.25">
      <c r="A32" s="1">
        <v>500</v>
      </c>
      <c r="B32" s="1" t="s">
        <v>54</v>
      </c>
      <c r="C32" s="1" t="s">
        <v>3</v>
      </c>
      <c r="D32" s="1">
        <v>502</v>
      </c>
      <c r="E32" s="8">
        <f t="shared" si="0"/>
        <v>100.4</v>
      </c>
      <c r="G32" s="1" t="s">
        <v>2</v>
      </c>
      <c r="H32" s="1">
        <v>491</v>
      </c>
      <c r="I32" s="8">
        <f t="shared" si="1"/>
        <v>98.2</v>
      </c>
      <c r="K32" s="1" t="s">
        <v>1</v>
      </c>
      <c r="L32" s="1">
        <v>2390</v>
      </c>
      <c r="M32" s="8">
        <f t="shared" si="2"/>
        <v>95.2191235059761</v>
      </c>
    </row>
    <row r="33" spans="1:14" x14ac:dyDescent="0.25">
      <c r="A33" s="1">
        <v>5</v>
      </c>
      <c r="B33" s="1" t="s">
        <v>54</v>
      </c>
      <c r="C33" s="1" t="s">
        <v>3</v>
      </c>
      <c r="D33" s="1">
        <v>4.91</v>
      </c>
      <c r="E33" s="8">
        <f t="shared" si="0"/>
        <v>98.2</v>
      </c>
      <c r="G33" s="1" t="s">
        <v>2</v>
      </c>
      <c r="H33" s="1">
        <v>6.66</v>
      </c>
      <c r="I33" s="8">
        <f t="shared" si="1"/>
        <v>133.20000000000002</v>
      </c>
      <c r="J33" s="2" t="s">
        <v>55</v>
      </c>
      <c r="K33" s="1" t="s">
        <v>1</v>
      </c>
      <c r="L33" s="1">
        <v>21.1</v>
      </c>
      <c r="M33" s="8">
        <f t="shared" si="2"/>
        <v>85.947046843177191</v>
      </c>
      <c r="N33" s="2" t="s">
        <v>55</v>
      </c>
    </row>
    <row r="34" spans="1:14" x14ac:dyDescent="0.25">
      <c r="A34" s="1">
        <v>10</v>
      </c>
      <c r="B34" s="1" t="s">
        <v>54</v>
      </c>
      <c r="C34" s="1" t="s">
        <v>3</v>
      </c>
      <c r="D34" s="1">
        <v>11.9</v>
      </c>
      <c r="E34" s="8">
        <f t="shared" si="0"/>
        <v>119</v>
      </c>
      <c r="F34" s="2" t="s">
        <v>55</v>
      </c>
      <c r="G34" s="1" t="s">
        <v>2</v>
      </c>
      <c r="H34" s="1">
        <v>12.1</v>
      </c>
      <c r="I34" s="8">
        <f t="shared" si="1"/>
        <v>121</v>
      </c>
      <c r="J34" s="2" t="s">
        <v>55</v>
      </c>
      <c r="K34" s="1" t="s">
        <v>1</v>
      </c>
      <c r="L34" s="1">
        <v>46.6</v>
      </c>
      <c r="M34" s="8">
        <f t="shared" si="2"/>
        <v>78.319327731092443</v>
      </c>
      <c r="N34" s="2" t="s">
        <v>55</v>
      </c>
    </row>
    <row r="35" spans="1:14" x14ac:dyDescent="0.25">
      <c r="A35" s="1">
        <v>20</v>
      </c>
      <c r="B35" s="1" t="s">
        <v>54</v>
      </c>
      <c r="C35" s="1" t="s">
        <v>3</v>
      </c>
      <c r="D35" s="1">
        <v>20.8</v>
      </c>
      <c r="E35" s="8">
        <f t="shared" si="0"/>
        <v>104</v>
      </c>
      <c r="G35" s="1" t="s">
        <v>2</v>
      </c>
      <c r="H35" s="1">
        <v>21.4</v>
      </c>
      <c r="I35" s="8">
        <f t="shared" si="1"/>
        <v>106.99999999999999</v>
      </c>
      <c r="K35" s="1" t="s">
        <v>1</v>
      </c>
      <c r="L35" s="1">
        <v>99.7</v>
      </c>
      <c r="M35" s="8">
        <f t="shared" si="2"/>
        <v>95.865384615384613</v>
      </c>
    </row>
    <row r="36" spans="1:14" x14ac:dyDescent="0.25">
      <c r="A36" s="1">
        <v>30</v>
      </c>
      <c r="B36" s="1" t="s">
        <v>54</v>
      </c>
      <c r="C36" s="1" t="s">
        <v>3</v>
      </c>
      <c r="D36" s="1">
        <v>28.5</v>
      </c>
      <c r="E36" s="8">
        <f t="shared" si="0"/>
        <v>95</v>
      </c>
      <c r="G36" s="1" t="s">
        <v>2</v>
      </c>
      <c r="H36" s="1">
        <v>31.6</v>
      </c>
      <c r="I36" s="8">
        <f t="shared" si="1"/>
        <v>105.33333333333334</v>
      </c>
      <c r="K36" s="1" t="s">
        <v>1</v>
      </c>
      <c r="L36" s="1">
        <v>147</v>
      </c>
      <c r="M36" s="8">
        <f t="shared" si="2"/>
        <v>103.15789473684211</v>
      </c>
    </row>
    <row r="37" spans="1:14" x14ac:dyDescent="0.25">
      <c r="A37" s="1">
        <v>40</v>
      </c>
      <c r="B37" s="1" t="s">
        <v>54</v>
      </c>
      <c r="C37" s="1" t="s">
        <v>3</v>
      </c>
      <c r="D37" s="1">
        <v>39.4</v>
      </c>
      <c r="E37" s="8">
        <f t="shared" si="0"/>
        <v>98.5</v>
      </c>
      <c r="G37" s="1" t="s">
        <v>2</v>
      </c>
      <c r="H37" s="1">
        <v>43.7</v>
      </c>
      <c r="I37" s="8">
        <f t="shared" si="1"/>
        <v>109.25</v>
      </c>
      <c r="K37" s="1" t="s">
        <v>1</v>
      </c>
      <c r="L37" s="1">
        <v>192</v>
      </c>
      <c r="M37" s="8">
        <f t="shared" si="2"/>
        <v>97.46192893401016</v>
      </c>
    </row>
    <row r="38" spans="1:14" x14ac:dyDescent="0.25">
      <c r="A38" s="1">
        <v>50</v>
      </c>
      <c r="B38" s="1" t="s">
        <v>54</v>
      </c>
      <c r="C38" s="1" t="s">
        <v>3</v>
      </c>
      <c r="D38" s="1">
        <v>49.2</v>
      </c>
      <c r="E38" s="8">
        <f t="shared" si="0"/>
        <v>98.4</v>
      </c>
      <c r="G38" s="1" t="s">
        <v>2</v>
      </c>
      <c r="H38" s="1">
        <v>52.4</v>
      </c>
      <c r="I38" s="8">
        <f t="shared" si="1"/>
        <v>104.80000000000001</v>
      </c>
      <c r="K38" s="1" t="s">
        <v>1</v>
      </c>
      <c r="L38" s="1">
        <v>236</v>
      </c>
      <c r="M38" s="8">
        <f t="shared" si="2"/>
        <v>95.934959349593498</v>
      </c>
    </row>
    <row r="39" spans="1:14" x14ac:dyDescent="0.25">
      <c r="A39" s="1">
        <v>75</v>
      </c>
      <c r="B39" s="1" t="s">
        <v>54</v>
      </c>
      <c r="C39" s="1" t="s">
        <v>3</v>
      </c>
      <c r="D39" s="1">
        <v>73.599999999999994</v>
      </c>
      <c r="E39" s="8">
        <f t="shared" si="0"/>
        <v>98.133333333333326</v>
      </c>
      <c r="G39" s="1" t="s">
        <v>2</v>
      </c>
      <c r="H39" s="1">
        <v>75</v>
      </c>
      <c r="I39" s="8">
        <f t="shared" si="1"/>
        <v>100</v>
      </c>
      <c r="K39" s="1" t="s">
        <v>1</v>
      </c>
      <c r="L39" s="1">
        <v>358</v>
      </c>
      <c r="M39" s="8">
        <f t="shared" si="2"/>
        <v>97.282608695652172</v>
      </c>
    </row>
    <row r="40" spans="1:14" x14ac:dyDescent="0.25">
      <c r="A40" s="1">
        <v>100</v>
      </c>
      <c r="B40" s="1" t="s">
        <v>54</v>
      </c>
      <c r="C40" s="1" t="s">
        <v>3</v>
      </c>
      <c r="D40" s="1">
        <v>99.3</v>
      </c>
      <c r="E40" s="8">
        <f t="shared" si="0"/>
        <v>99.3</v>
      </c>
      <c r="G40" s="1" t="s">
        <v>2</v>
      </c>
      <c r="H40" s="1">
        <v>100</v>
      </c>
      <c r="I40" s="8">
        <f t="shared" si="1"/>
        <v>100</v>
      </c>
      <c r="K40" s="1" t="s">
        <v>1</v>
      </c>
      <c r="L40" s="1">
        <v>477</v>
      </c>
      <c r="M40" s="8">
        <f t="shared" si="2"/>
        <v>96.072507552870093</v>
      </c>
    </row>
    <row r="41" spans="1:14" x14ac:dyDescent="0.25">
      <c r="A41" s="1">
        <v>200</v>
      </c>
      <c r="B41" s="1" t="s">
        <v>54</v>
      </c>
      <c r="C41" s="1" t="s">
        <v>3</v>
      </c>
      <c r="D41" s="1">
        <v>199</v>
      </c>
      <c r="E41" s="8">
        <f t="shared" si="0"/>
        <v>99.5</v>
      </c>
      <c r="G41" s="1" t="s">
        <v>2</v>
      </c>
      <c r="H41" s="1">
        <v>199</v>
      </c>
      <c r="I41" s="8">
        <f t="shared" si="1"/>
        <v>99.5</v>
      </c>
      <c r="K41" s="1" t="s">
        <v>1</v>
      </c>
      <c r="L41" s="1">
        <v>950</v>
      </c>
      <c r="M41" s="8">
        <f t="shared" si="2"/>
        <v>95.477386934673376</v>
      </c>
    </row>
    <row r="42" spans="1:14" x14ac:dyDescent="0.25">
      <c r="A42" s="1">
        <v>300</v>
      </c>
      <c r="B42" s="1" t="s">
        <v>54</v>
      </c>
      <c r="C42" s="1" t="s">
        <v>3</v>
      </c>
      <c r="D42" s="1">
        <v>298</v>
      </c>
      <c r="E42" s="8">
        <f t="shared" si="0"/>
        <v>99.333333333333329</v>
      </c>
      <c r="G42" s="1" t="s">
        <v>2</v>
      </c>
      <c r="H42" s="1">
        <v>298</v>
      </c>
      <c r="I42" s="8">
        <f t="shared" si="1"/>
        <v>99.333333333333329</v>
      </c>
      <c r="K42" s="1" t="s">
        <v>1</v>
      </c>
      <c r="L42" s="1">
        <v>1420</v>
      </c>
      <c r="M42" s="8">
        <f t="shared" si="2"/>
        <v>95.302013422818789</v>
      </c>
    </row>
    <row r="43" spans="1:14" x14ac:dyDescent="0.25">
      <c r="A43" s="1">
        <v>400</v>
      </c>
      <c r="B43" s="1" t="s">
        <v>54</v>
      </c>
      <c r="C43" s="1" t="s">
        <v>3</v>
      </c>
      <c r="D43" s="1">
        <v>399</v>
      </c>
      <c r="E43" s="8">
        <f t="shared" si="0"/>
        <v>99.75</v>
      </c>
      <c r="G43" s="1" t="s">
        <v>2</v>
      </c>
      <c r="H43" s="1">
        <v>394</v>
      </c>
      <c r="I43" s="8">
        <f t="shared" si="1"/>
        <v>98.5</v>
      </c>
      <c r="K43" s="1" t="s">
        <v>1</v>
      </c>
      <c r="L43" s="1">
        <v>1900</v>
      </c>
      <c r="M43" s="8">
        <f t="shared" si="2"/>
        <v>95.238095238095227</v>
      </c>
    </row>
    <row r="44" spans="1:14" x14ac:dyDescent="0.25">
      <c r="A44" s="1">
        <v>500</v>
      </c>
      <c r="B44" s="1" t="s">
        <v>54</v>
      </c>
      <c r="C44" s="1" t="s">
        <v>3</v>
      </c>
      <c r="D44" s="1">
        <v>502</v>
      </c>
      <c r="E44" s="8">
        <f t="shared" si="0"/>
        <v>100.4</v>
      </c>
      <c r="G44" s="1" t="s">
        <v>2</v>
      </c>
      <c r="H44" s="1">
        <v>490</v>
      </c>
      <c r="I44" s="8">
        <f t="shared" si="1"/>
        <v>98</v>
      </c>
      <c r="K44" s="1" t="s">
        <v>1</v>
      </c>
      <c r="L44" s="1">
        <v>2370</v>
      </c>
      <c r="M44" s="8">
        <f t="shared" si="2"/>
        <v>94.422310756972109</v>
      </c>
    </row>
    <row r="46" spans="1:14" x14ac:dyDescent="0.25">
      <c r="A46" s="1" t="s">
        <v>52</v>
      </c>
      <c r="B46" s="1" t="s">
        <v>4</v>
      </c>
      <c r="C46" s="1" t="s">
        <v>3</v>
      </c>
      <c r="D46" s="1">
        <v>-0.55400000000000005</v>
      </c>
      <c r="G46" s="1" t="s">
        <v>2</v>
      </c>
      <c r="H46" s="1">
        <v>4.91</v>
      </c>
      <c r="K46" s="1" t="s">
        <v>1</v>
      </c>
      <c r="L46" s="1">
        <v>-2.29</v>
      </c>
    </row>
    <row r="47" spans="1:14" x14ac:dyDescent="0.25">
      <c r="A47" s="1" t="s">
        <v>52</v>
      </c>
      <c r="B47" s="1" t="s">
        <v>4</v>
      </c>
      <c r="C47" s="1" t="s">
        <v>3</v>
      </c>
      <c r="D47" s="1">
        <v>-0.23100000000000001</v>
      </c>
      <c r="G47" s="1" t="s">
        <v>2</v>
      </c>
      <c r="H47" s="1">
        <v>5.55</v>
      </c>
      <c r="K47" s="1" t="s">
        <v>1</v>
      </c>
      <c r="L47" s="1">
        <v>-2.16</v>
      </c>
    </row>
    <row r="48" spans="1:14" x14ac:dyDescent="0.25">
      <c r="A48" s="1" t="s">
        <v>52</v>
      </c>
      <c r="B48" s="1" t="s">
        <v>4</v>
      </c>
      <c r="C48" s="1" t="s">
        <v>3</v>
      </c>
      <c r="D48" s="1">
        <v>-0.372</v>
      </c>
      <c r="G48" s="1" t="s">
        <v>2</v>
      </c>
      <c r="H48" s="1">
        <v>1.92</v>
      </c>
      <c r="K48" s="1" t="s">
        <v>1</v>
      </c>
      <c r="L48" s="1">
        <v>-1.51</v>
      </c>
    </row>
    <row r="49" spans="1:13" x14ac:dyDescent="0.25">
      <c r="A49" s="1" t="s">
        <v>52</v>
      </c>
      <c r="B49" s="1" t="s">
        <v>4</v>
      </c>
      <c r="C49" s="1" t="s">
        <v>3</v>
      </c>
      <c r="D49" s="1">
        <v>-1.06</v>
      </c>
      <c r="G49" s="1" t="s">
        <v>2</v>
      </c>
      <c r="H49" s="1">
        <v>1.61</v>
      </c>
      <c r="K49" s="1" t="s">
        <v>1</v>
      </c>
      <c r="L49" s="1">
        <v>-2.4</v>
      </c>
    </row>
    <row r="50" spans="1:13" x14ac:dyDescent="0.25">
      <c r="A50" s="1" t="s">
        <v>52</v>
      </c>
      <c r="B50" s="1" t="s">
        <v>4</v>
      </c>
      <c r="C50" s="1" t="s">
        <v>3</v>
      </c>
      <c r="D50" s="1">
        <v>-1.9</v>
      </c>
      <c r="G50" s="1" t="s">
        <v>2</v>
      </c>
      <c r="H50" s="1">
        <v>1.8</v>
      </c>
      <c r="K50" s="1" t="s">
        <v>1</v>
      </c>
      <c r="L50" s="1">
        <v>-2.34</v>
      </c>
    </row>
    <row r="51" spans="1:13" x14ac:dyDescent="0.25">
      <c r="A51" s="1" t="s">
        <v>52</v>
      </c>
      <c r="B51" s="1" t="s">
        <v>4</v>
      </c>
      <c r="C51" s="1" t="s">
        <v>3</v>
      </c>
      <c r="D51" s="1">
        <v>-0.71899999999999997</v>
      </c>
      <c r="G51" s="1" t="s">
        <v>2</v>
      </c>
      <c r="H51" s="1">
        <v>1.75</v>
      </c>
      <c r="K51" s="1" t="s">
        <v>1</v>
      </c>
      <c r="L51" s="1">
        <v>-1.42</v>
      </c>
    </row>
    <row r="52" spans="1:13" x14ac:dyDescent="0.25">
      <c r="A52" s="1" t="s">
        <v>52</v>
      </c>
      <c r="B52" s="1" t="s">
        <v>4</v>
      </c>
      <c r="C52" s="1" t="s">
        <v>3</v>
      </c>
      <c r="D52" s="1">
        <v>1.1299999999999999</v>
      </c>
      <c r="G52" s="1" t="s">
        <v>2</v>
      </c>
      <c r="H52" s="1">
        <v>0.99199999999999999</v>
      </c>
      <c r="K52" s="1" t="s">
        <v>1</v>
      </c>
      <c r="L52" s="1">
        <v>-2.0099999999999998</v>
      </c>
    </row>
    <row r="53" spans="1:13" x14ac:dyDescent="0.25">
      <c r="A53" s="1" t="s">
        <v>52</v>
      </c>
      <c r="B53" s="1" t="s">
        <v>4</v>
      </c>
      <c r="C53" s="1" t="s">
        <v>3</v>
      </c>
      <c r="D53" s="1">
        <v>-1.59</v>
      </c>
      <c r="G53" s="1" t="s">
        <v>2</v>
      </c>
      <c r="H53" s="1">
        <v>2.95</v>
      </c>
      <c r="K53" s="1" t="s">
        <v>1</v>
      </c>
      <c r="L53" s="1">
        <v>-2.48</v>
      </c>
    </row>
    <row r="54" spans="1:13" x14ac:dyDescent="0.25">
      <c r="A54" s="1" t="s">
        <v>52</v>
      </c>
      <c r="B54" s="1" t="s">
        <v>4</v>
      </c>
      <c r="C54" s="1" t="s">
        <v>3</v>
      </c>
      <c r="D54" s="1">
        <v>-0.82499999999999996</v>
      </c>
      <c r="G54" s="1" t="s">
        <v>2</v>
      </c>
      <c r="H54" s="1">
        <v>0.45500000000000002</v>
      </c>
      <c r="K54" s="1" t="s">
        <v>1</v>
      </c>
      <c r="L54" s="1">
        <v>-2.61</v>
      </c>
    </row>
    <row r="55" spans="1:13" x14ac:dyDescent="0.25">
      <c r="A55" s="1" t="s">
        <v>52</v>
      </c>
      <c r="B55" s="1" t="s">
        <v>4</v>
      </c>
      <c r="C55" s="1" t="s">
        <v>3</v>
      </c>
      <c r="D55" s="1">
        <v>-1.81</v>
      </c>
      <c r="G55" s="1" t="s">
        <v>2</v>
      </c>
      <c r="H55" s="1">
        <v>2.91</v>
      </c>
      <c r="K55" s="1" t="s">
        <v>1</v>
      </c>
      <c r="L55" s="1">
        <v>-2.83</v>
      </c>
    </row>
    <row r="56" spans="1:13" x14ac:dyDescent="0.25">
      <c r="A56" s="1" t="s">
        <v>52</v>
      </c>
      <c r="B56" s="1" t="s">
        <v>4</v>
      </c>
      <c r="C56" s="1" t="s">
        <v>3</v>
      </c>
      <c r="D56" s="1">
        <v>-0.29699999999999999</v>
      </c>
      <c r="G56" s="1" t="s">
        <v>2</v>
      </c>
      <c r="H56" s="1">
        <v>1.64</v>
      </c>
      <c r="K56" s="1" t="s">
        <v>1</v>
      </c>
      <c r="L56" s="1">
        <v>-2.83</v>
      </c>
    </row>
    <row r="57" spans="1:13" x14ac:dyDescent="0.25">
      <c r="A57" s="1" t="s">
        <v>52</v>
      </c>
      <c r="B57" s="1" t="s">
        <v>4</v>
      </c>
      <c r="C57" s="1" t="s">
        <v>3</v>
      </c>
      <c r="D57" s="1">
        <v>-0.872</v>
      </c>
      <c r="G57" s="1" t="s">
        <v>2</v>
      </c>
      <c r="H57" s="1">
        <v>1.8</v>
      </c>
      <c r="K57" s="1" t="s">
        <v>1</v>
      </c>
      <c r="L57" s="1">
        <v>-3.15</v>
      </c>
    </row>
    <row r="58" spans="1:13" x14ac:dyDescent="0.25">
      <c r="A58" s="1" t="s">
        <v>52</v>
      </c>
      <c r="B58" s="1" t="s">
        <v>4</v>
      </c>
      <c r="C58" s="1" t="s">
        <v>3</v>
      </c>
      <c r="D58" s="1">
        <v>-2.19</v>
      </c>
      <c r="G58" s="1" t="s">
        <v>2</v>
      </c>
      <c r="H58" s="1">
        <v>1.37</v>
      </c>
      <c r="K58" s="1" t="s">
        <v>1</v>
      </c>
      <c r="L58" s="1">
        <v>-1.91</v>
      </c>
    </row>
    <row r="59" spans="1:13" x14ac:dyDescent="0.25">
      <c r="A59" s="1" t="s">
        <v>52</v>
      </c>
      <c r="B59" s="1" t="s">
        <v>4</v>
      </c>
      <c r="C59" s="1" t="s">
        <v>3</v>
      </c>
      <c r="D59" s="1">
        <v>-1.48</v>
      </c>
      <c r="G59" s="1" t="s">
        <v>2</v>
      </c>
      <c r="H59" s="1">
        <v>2.48</v>
      </c>
      <c r="K59" s="1" t="s">
        <v>1</v>
      </c>
      <c r="L59" s="1">
        <v>-2.8</v>
      </c>
    </row>
    <row r="60" spans="1:13" x14ac:dyDescent="0.25">
      <c r="A60" s="1" t="s">
        <v>52</v>
      </c>
      <c r="B60" s="1" t="s">
        <v>4</v>
      </c>
      <c r="C60" s="1" t="s">
        <v>3</v>
      </c>
      <c r="D60" s="1">
        <v>-0.40600000000000003</v>
      </c>
      <c r="G60" s="1" t="s">
        <v>2</v>
      </c>
      <c r="H60" s="1">
        <v>2.15</v>
      </c>
      <c r="K60" s="1" t="s">
        <v>1</v>
      </c>
      <c r="L60" s="1">
        <v>-2.34</v>
      </c>
    </row>
    <row r="61" spans="1:13" x14ac:dyDescent="0.25">
      <c r="A61" s="1" t="s">
        <v>52</v>
      </c>
      <c r="B61" s="1" t="s">
        <v>4</v>
      </c>
      <c r="C61" s="1" t="s">
        <v>3</v>
      </c>
      <c r="D61" s="1">
        <v>-0.86</v>
      </c>
      <c r="E61" s="7" t="s">
        <v>53</v>
      </c>
      <c r="F61" s="7"/>
      <c r="G61" s="1" t="s">
        <v>2</v>
      </c>
      <c r="H61" s="1">
        <v>7.31</v>
      </c>
      <c r="I61" s="7" t="s">
        <v>53</v>
      </c>
      <c r="J61" s="7"/>
      <c r="K61" s="1" t="s">
        <v>1</v>
      </c>
      <c r="L61" s="1">
        <v>-2.2000000000000002</v>
      </c>
      <c r="M61" s="7" t="s">
        <v>53</v>
      </c>
    </row>
    <row r="62" spans="1:13" x14ac:dyDescent="0.25">
      <c r="A62" s="1" t="s">
        <v>52</v>
      </c>
      <c r="B62" s="1" t="s">
        <v>4</v>
      </c>
      <c r="C62" s="1" t="s">
        <v>3</v>
      </c>
      <c r="D62" s="1">
        <v>-4.5199999999999997E-2</v>
      </c>
      <c r="E62" s="6">
        <f>AVERAGE(D46:D62)</f>
        <v>-0.82830588235294123</v>
      </c>
      <c r="G62" s="1" t="s">
        <v>2</v>
      </c>
      <c r="H62" s="1">
        <v>4.43</v>
      </c>
      <c r="I62" s="6">
        <f>AVERAGE(H46:H62)</f>
        <v>2.7074705882352941</v>
      </c>
      <c r="K62" s="1" t="s">
        <v>1</v>
      </c>
      <c r="L62" s="1">
        <v>-2.14</v>
      </c>
      <c r="M62" s="6">
        <f>AVERAGE(L46:L62)</f>
        <v>-2.3188235294117647</v>
      </c>
    </row>
    <row r="63" spans="1:13" x14ac:dyDescent="0.25">
      <c r="E63" s="7" t="s">
        <v>51</v>
      </c>
      <c r="F63" s="7"/>
      <c r="I63" s="7" t="s">
        <v>51</v>
      </c>
      <c r="J63" s="7"/>
      <c r="M63" s="7" t="s">
        <v>51</v>
      </c>
    </row>
    <row r="64" spans="1:13" x14ac:dyDescent="0.25">
      <c r="A64" s="1" t="s">
        <v>19</v>
      </c>
      <c r="B64" s="1" t="s">
        <v>8</v>
      </c>
      <c r="C64" s="1" t="s">
        <v>3</v>
      </c>
      <c r="D64" s="1">
        <v>75.400000000000006</v>
      </c>
      <c r="E64" s="8">
        <f>(D65-D64)/100*100</f>
        <v>99.6</v>
      </c>
      <c r="G64" s="1" t="s">
        <v>2</v>
      </c>
      <c r="H64" s="1">
        <v>16.8</v>
      </c>
      <c r="I64" s="8">
        <f>(H65-H64)/100*100</f>
        <v>100.2</v>
      </c>
      <c r="K64" s="1" t="s">
        <v>1</v>
      </c>
      <c r="L64" s="1">
        <v>-7.61</v>
      </c>
      <c r="M64" s="8">
        <f>(L65-L64)/100*100</f>
        <v>109.61000000000001</v>
      </c>
    </row>
    <row r="65" spans="1:13" x14ac:dyDescent="0.25">
      <c r="A65" s="1" t="s">
        <v>50</v>
      </c>
      <c r="B65" s="1" t="s">
        <v>8</v>
      </c>
      <c r="C65" s="1" t="s">
        <v>3</v>
      </c>
      <c r="D65" s="1">
        <v>175</v>
      </c>
      <c r="E65" s="8"/>
      <c r="G65" s="1" t="s">
        <v>2</v>
      </c>
      <c r="H65" s="1">
        <v>117</v>
      </c>
      <c r="I65" s="8"/>
      <c r="K65" s="1" t="s">
        <v>1</v>
      </c>
      <c r="L65" s="1">
        <v>102</v>
      </c>
      <c r="M65" s="8"/>
    </row>
    <row r="66" spans="1:13" x14ac:dyDescent="0.25">
      <c r="A66" s="1" t="s">
        <v>9</v>
      </c>
      <c r="B66" s="1" t="s">
        <v>8</v>
      </c>
      <c r="C66" s="1" t="s">
        <v>3</v>
      </c>
      <c r="D66" s="1">
        <v>5.69</v>
      </c>
      <c r="E66" s="8">
        <f>(D67-D66)/100*100</f>
        <v>102.31000000000002</v>
      </c>
      <c r="G66" s="1" t="s">
        <v>2</v>
      </c>
      <c r="H66" s="1">
        <v>5.09</v>
      </c>
      <c r="I66" s="8">
        <f>(H67-H66)/100*100</f>
        <v>98.91</v>
      </c>
      <c r="K66" s="1" t="s">
        <v>1</v>
      </c>
      <c r="L66" s="1">
        <v>-11.4</v>
      </c>
      <c r="M66" s="8">
        <f>(L67-L66)/100*100</f>
        <v>117.40000000000002</v>
      </c>
    </row>
    <row r="67" spans="1:13" x14ac:dyDescent="0.25">
      <c r="A67" s="1" t="s">
        <v>49</v>
      </c>
      <c r="B67" s="1" t="s">
        <v>8</v>
      </c>
      <c r="C67" s="1" t="s">
        <v>3</v>
      </c>
      <c r="D67" s="1">
        <v>108</v>
      </c>
      <c r="E67" s="8"/>
      <c r="G67" s="1" t="s">
        <v>2</v>
      </c>
      <c r="H67" s="1">
        <v>104</v>
      </c>
      <c r="I67" s="8"/>
      <c r="K67" s="1" t="s">
        <v>1</v>
      </c>
      <c r="L67" s="1">
        <v>106</v>
      </c>
      <c r="M67" s="8"/>
    </row>
    <row r="68" spans="1:13" x14ac:dyDescent="0.25">
      <c r="A68" s="1">
        <v>7</v>
      </c>
      <c r="B68" s="1" t="s">
        <v>8</v>
      </c>
      <c r="C68" s="1" t="s">
        <v>3</v>
      </c>
      <c r="D68" s="1">
        <v>62.2</v>
      </c>
      <c r="E68" s="8">
        <f>(D69-D68)/100*100</f>
        <v>100.8</v>
      </c>
      <c r="G68" s="1" t="s">
        <v>2</v>
      </c>
      <c r="H68" s="1">
        <v>18.399999999999999</v>
      </c>
      <c r="I68" s="8">
        <f>(H69-H68)/100*100</f>
        <v>98.6</v>
      </c>
      <c r="K68" s="1" t="s">
        <v>1</v>
      </c>
      <c r="L68" s="1">
        <v>1.48</v>
      </c>
      <c r="M68" s="8">
        <f>(L69-L68)/100*100</f>
        <v>102.51999999999998</v>
      </c>
    </row>
    <row r="69" spans="1:13" x14ac:dyDescent="0.25">
      <c r="A69" s="1" t="s">
        <v>48</v>
      </c>
      <c r="B69" s="1" t="s">
        <v>8</v>
      </c>
      <c r="C69" s="1" t="s">
        <v>3</v>
      </c>
      <c r="D69" s="1">
        <v>163</v>
      </c>
      <c r="E69" s="8"/>
      <c r="G69" s="1" t="s">
        <v>2</v>
      </c>
      <c r="H69" s="1">
        <v>117</v>
      </c>
      <c r="I69" s="8"/>
      <c r="K69" s="1" t="s">
        <v>1</v>
      </c>
      <c r="L69" s="1">
        <v>104</v>
      </c>
      <c r="M69" s="8"/>
    </row>
    <row r="70" spans="1:13" x14ac:dyDescent="0.25">
      <c r="A70" s="1">
        <v>13</v>
      </c>
      <c r="B70" s="1" t="s">
        <v>8</v>
      </c>
      <c r="C70" s="1" t="s">
        <v>3</v>
      </c>
      <c r="D70" s="1">
        <v>26.1</v>
      </c>
      <c r="E70" s="8">
        <f>(D71-D70)/100*100</f>
        <v>116.9</v>
      </c>
      <c r="G70" s="1" t="s">
        <v>2</v>
      </c>
      <c r="H70" s="1">
        <v>11.8</v>
      </c>
      <c r="I70" s="8">
        <f>(H71-H70)/100*100</f>
        <v>99.2</v>
      </c>
      <c r="K70" s="1" t="s">
        <v>1</v>
      </c>
      <c r="L70" s="1">
        <v>-4.92</v>
      </c>
      <c r="M70" s="8">
        <f>(L71-L70)/100*100</f>
        <v>103.02</v>
      </c>
    </row>
    <row r="71" spans="1:13" x14ac:dyDescent="0.25">
      <c r="A71" s="1" t="s">
        <v>47</v>
      </c>
      <c r="B71" s="1" t="s">
        <v>8</v>
      </c>
      <c r="C71" s="1" t="s">
        <v>3</v>
      </c>
      <c r="D71" s="1">
        <v>143</v>
      </c>
      <c r="E71" s="8"/>
      <c r="G71" s="1" t="s">
        <v>2</v>
      </c>
      <c r="H71" s="1">
        <v>111</v>
      </c>
      <c r="I71" s="8"/>
      <c r="K71" s="1" t="s">
        <v>1</v>
      </c>
      <c r="L71" s="1">
        <v>98.1</v>
      </c>
      <c r="M71" s="8"/>
    </row>
    <row r="72" spans="1:13" x14ac:dyDescent="0.25">
      <c r="A72" s="1">
        <v>22</v>
      </c>
      <c r="B72" s="1" t="s">
        <v>8</v>
      </c>
      <c r="C72" s="1" t="s">
        <v>3</v>
      </c>
      <c r="D72" s="1">
        <v>42.2</v>
      </c>
      <c r="E72" s="8">
        <f>(D73-D72)/100*100</f>
        <v>115.8</v>
      </c>
      <c r="G72" s="1" t="s">
        <v>2</v>
      </c>
      <c r="H72" s="1">
        <v>8.3000000000000007</v>
      </c>
      <c r="I72" s="8">
        <f>(H73-H72)/100*100</f>
        <v>91.7</v>
      </c>
      <c r="K72" s="1" t="s">
        <v>1</v>
      </c>
      <c r="L72" s="1">
        <v>-1.22</v>
      </c>
      <c r="M72" s="8">
        <f>(L73-L72)/100*100</f>
        <v>94.42</v>
      </c>
    </row>
    <row r="73" spans="1:13" x14ac:dyDescent="0.25">
      <c r="A73" s="1" t="s">
        <v>46</v>
      </c>
      <c r="B73" s="1" t="s">
        <v>8</v>
      </c>
      <c r="C73" s="1" t="s">
        <v>3</v>
      </c>
      <c r="D73" s="1">
        <v>158</v>
      </c>
      <c r="E73" s="8"/>
      <c r="G73" s="1" t="s">
        <v>2</v>
      </c>
      <c r="H73" s="1">
        <v>100</v>
      </c>
      <c r="I73" s="8"/>
      <c r="K73" s="1" t="s">
        <v>1</v>
      </c>
      <c r="L73" s="1">
        <v>93.2</v>
      </c>
      <c r="M73" s="8"/>
    </row>
    <row r="74" spans="1:13" x14ac:dyDescent="0.25">
      <c r="A74" s="1" t="s">
        <v>29</v>
      </c>
      <c r="B74" s="1" t="s">
        <v>8</v>
      </c>
      <c r="C74" s="1" t="s">
        <v>3</v>
      </c>
      <c r="D74" s="1">
        <v>5.53</v>
      </c>
      <c r="E74" s="8">
        <f>(D75-D74)/100*100</f>
        <v>103.47</v>
      </c>
      <c r="G74" s="1" t="s">
        <v>2</v>
      </c>
      <c r="H74" s="1">
        <v>32.299999999999997</v>
      </c>
      <c r="I74" s="8">
        <f>(H75-H74)/100*100</f>
        <v>98.7</v>
      </c>
      <c r="K74" s="1" t="s">
        <v>1</v>
      </c>
      <c r="L74" s="1">
        <v>2.5299999999999998</v>
      </c>
      <c r="M74" s="8">
        <f>(L75-L74)/100*100</f>
        <v>103.47</v>
      </c>
    </row>
    <row r="75" spans="1:13" x14ac:dyDescent="0.25">
      <c r="A75" s="1" t="s">
        <v>45</v>
      </c>
      <c r="B75" s="1" t="s">
        <v>8</v>
      </c>
      <c r="C75" s="1" t="s">
        <v>3</v>
      </c>
      <c r="D75" s="1">
        <v>109</v>
      </c>
      <c r="E75" s="8"/>
      <c r="G75" s="1" t="s">
        <v>2</v>
      </c>
      <c r="H75" s="1">
        <v>131</v>
      </c>
      <c r="I75" s="8"/>
      <c r="K75" s="1" t="s">
        <v>1</v>
      </c>
      <c r="L75" s="1">
        <v>106</v>
      </c>
      <c r="M75" s="8"/>
    </row>
    <row r="76" spans="1:13" x14ac:dyDescent="0.25">
      <c r="A76" s="1">
        <v>34</v>
      </c>
      <c r="B76" s="1" t="s">
        <v>8</v>
      </c>
      <c r="C76" s="1" t="s">
        <v>3</v>
      </c>
      <c r="D76" s="1">
        <v>103</v>
      </c>
      <c r="E76" s="8">
        <f>(D77-D76)/100*100</f>
        <v>100</v>
      </c>
      <c r="G76" s="1" t="s">
        <v>2</v>
      </c>
      <c r="H76" s="1">
        <v>17.600000000000001</v>
      </c>
      <c r="I76" s="8">
        <f>(H77-H76)/100*100</f>
        <v>95.4</v>
      </c>
      <c r="K76" s="1" t="s">
        <v>1</v>
      </c>
      <c r="L76" s="1">
        <v>6.36</v>
      </c>
      <c r="M76" s="8">
        <f>(L77-L76)/100*100</f>
        <v>98.64</v>
      </c>
    </row>
    <row r="77" spans="1:13" x14ac:dyDescent="0.25">
      <c r="A77" s="1" t="s">
        <v>44</v>
      </c>
      <c r="B77" s="1" t="s">
        <v>8</v>
      </c>
      <c r="C77" s="1" t="s">
        <v>3</v>
      </c>
      <c r="D77" s="1">
        <v>203</v>
      </c>
      <c r="E77" s="8"/>
      <c r="G77" s="1" t="s">
        <v>2</v>
      </c>
      <c r="H77" s="1">
        <v>113</v>
      </c>
      <c r="I77" s="8"/>
      <c r="K77" s="1" t="s">
        <v>1</v>
      </c>
      <c r="L77" s="1">
        <v>105</v>
      </c>
      <c r="M77" s="8"/>
    </row>
    <row r="78" spans="1:13" x14ac:dyDescent="0.25">
      <c r="A78" s="1">
        <v>45</v>
      </c>
      <c r="B78" s="1" t="s">
        <v>8</v>
      </c>
      <c r="C78" s="1" t="s">
        <v>3</v>
      </c>
      <c r="D78" s="1">
        <v>24.7</v>
      </c>
      <c r="E78" s="8">
        <f>(D79-D78)/100*100</f>
        <v>109.3</v>
      </c>
      <c r="G78" s="1" t="s">
        <v>2</v>
      </c>
      <c r="H78" s="1">
        <v>18.100000000000001</v>
      </c>
      <c r="I78" s="8">
        <f>(H79-H78)/100*100</f>
        <v>98.9</v>
      </c>
      <c r="K78" s="1" t="s">
        <v>1</v>
      </c>
      <c r="L78" s="1">
        <v>7.91</v>
      </c>
      <c r="M78" s="8">
        <f>(L79-L78)/100*100</f>
        <v>103.08999999999999</v>
      </c>
    </row>
    <row r="79" spans="1:13" x14ac:dyDescent="0.25">
      <c r="A79" s="1" t="s">
        <v>43</v>
      </c>
      <c r="B79" s="1" t="s">
        <v>8</v>
      </c>
      <c r="C79" s="1" t="s">
        <v>3</v>
      </c>
      <c r="D79" s="1">
        <v>134</v>
      </c>
      <c r="E79" s="8"/>
      <c r="G79" s="1" t="s">
        <v>2</v>
      </c>
      <c r="H79" s="1">
        <v>117</v>
      </c>
      <c r="I79" s="8"/>
      <c r="K79" s="1" t="s">
        <v>1</v>
      </c>
      <c r="L79" s="1">
        <v>111</v>
      </c>
      <c r="M79" s="8"/>
    </row>
    <row r="80" spans="1:13" x14ac:dyDescent="0.25">
      <c r="A80" s="1">
        <v>52</v>
      </c>
      <c r="B80" s="1" t="s">
        <v>8</v>
      </c>
      <c r="C80" s="1" t="s">
        <v>3</v>
      </c>
      <c r="D80" s="1">
        <v>18.600000000000001</v>
      </c>
      <c r="E80" s="8">
        <f>(D81-D80)/100*100</f>
        <v>106.4</v>
      </c>
      <c r="G80" s="1" t="s">
        <v>2</v>
      </c>
      <c r="H80" s="1">
        <v>8.1300000000000008</v>
      </c>
      <c r="I80" s="8">
        <f>(H81-H80)/100*100</f>
        <v>102.86999999999999</v>
      </c>
      <c r="K80" s="1" t="s">
        <v>1</v>
      </c>
      <c r="L80" s="1">
        <v>-4.0599999999999996</v>
      </c>
      <c r="M80" s="8">
        <f>(L81-L80)/100*100</f>
        <v>103.25999999999999</v>
      </c>
    </row>
    <row r="81" spans="1:13" x14ac:dyDescent="0.25">
      <c r="A81" s="1" t="s">
        <v>42</v>
      </c>
      <c r="B81" s="1" t="s">
        <v>8</v>
      </c>
      <c r="C81" s="1" t="s">
        <v>3</v>
      </c>
      <c r="D81" s="1">
        <v>125</v>
      </c>
      <c r="E81" s="8"/>
      <c r="G81" s="1" t="s">
        <v>2</v>
      </c>
      <c r="H81" s="1">
        <v>111</v>
      </c>
      <c r="I81" s="8"/>
      <c r="K81" s="1" t="s">
        <v>1</v>
      </c>
      <c r="L81" s="1">
        <v>99.2</v>
      </c>
      <c r="M81" s="8"/>
    </row>
    <row r="82" spans="1:13" x14ac:dyDescent="0.25">
      <c r="A82" s="1">
        <v>63</v>
      </c>
      <c r="B82" s="1" t="s">
        <v>8</v>
      </c>
      <c r="C82" s="1" t="s">
        <v>3</v>
      </c>
      <c r="D82" s="1">
        <v>4</v>
      </c>
      <c r="E82" s="8">
        <f>(D83-D82)/100*100</f>
        <v>106</v>
      </c>
      <c r="G82" s="1" t="s">
        <v>2</v>
      </c>
      <c r="H82" s="1">
        <v>12.2</v>
      </c>
      <c r="I82" s="8">
        <f>(H83-H82)/100*100</f>
        <v>92.8</v>
      </c>
      <c r="K82" s="1" t="s">
        <v>1</v>
      </c>
      <c r="L82" s="1">
        <v>-3.84</v>
      </c>
      <c r="M82" s="8">
        <f>(L83-L82)/100*100</f>
        <v>100.03999999999999</v>
      </c>
    </row>
    <row r="83" spans="1:13" x14ac:dyDescent="0.25">
      <c r="A83" s="1" t="s">
        <v>41</v>
      </c>
      <c r="B83" s="1" t="s">
        <v>8</v>
      </c>
      <c r="C83" s="1" t="s">
        <v>3</v>
      </c>
      <c r="D83" s="1">
        <v>110</v>
      </c>
      <c r="E83" s="8"/>
      <c r="G83" s="1" t="s">
        <v>2</v>
      </c>
      <c r="H83" s="1">
        <v>105</v>
      </c>
      <c r="I83" s="8"/>
      <c r="K83" s="1" t="s">
        <v>1</v>
      </c>
      <c r="L83" s="1">
        <v>96.2</v>
      </c>
      <c r="M83" s="8"/>
    </row>
    <row r="84" spans="1:13" x14ac:dyDescent="0.25">
      <c r="A84" s="1">
        <v>72</v>
      </c>
      <c r="B84" s="1" t="s">
        <v>8</v>
      </c>
      <c r="C84" s="1" t="s">
        <v>3</v>
      </c>
      <c r="D84" s="1">
        <v>18.5</v>
      </c>
      <c r="E84" s="8">
        <f>(D85-D84)/100*100</f>
        <v>105.5</v>
      </c>
      <c r="G84" s="1" t="s">
        <v>2</v>
      </c>
      <c r="H84" s="1">
        <v>14.6</v>
      </c>
      <c r="I84" s="8">
        <f>(H85-H84)/100*100</f>
        <v>100.4</v>
      </c>
      <c r="K84" s="1" t="s">
        <v>1</v>
      </c>
      <c r="L84" s="1">
        <v>-2</v>
      </c>
      <c r="M84" s="8">
        <f>(L85-L84)/100*100</f>
        <v>104</v>
      </c>
    </row>
    <row r="85" spans="1:13" x14ac:dyDescent="0.25">
      <c r="A85" s="1" t="s">
        <v>40</v>
      </c>
      <c r="B85" s="1" t="s">
        <v>8</v>
      </c>
      <c r="C85" s="1" t="s">
        <v>3</v>
      </c>
      <c r="D85" s="1">
        <v>124</v>
      </c>
      <c r="E85" s="8"/>
      <c r="G85" s="1" t="s">
        <v>2</v>
      </c>
      <c r="H85" s="1">
        <v>115</v>
      </c>
      <c r="I85" s="8"/>
      <c r="K85" s="1" t="s">
        <v>1</v>
      </c>
      <c r="L85" s="1">
        <v>102</v>
      </c>
      <c r="M85" s="8"/>
    </row>
    <row r="86" spans="1:13" x14ac:dyDescent="0.25">
      <c r="A86" s="1">
        <v>78</v>
      </c>
      <c r="B86" s="1" t="s">
        <v>8</v>
      </c>
      <c r="C86" s="1" t="s">
        <v>3</v>
      </c>
      <c r="D86" s="1">
        <v>18.8</v>
      </c>
      <c r="E86" s="8">
        <f>(D87-D86)/100*100</f>
        <v>105.2</v>
      </c>
      <c r="G86" s="1" t="s">
        <v>2</v>
      </c>
      <c r="H86" s="1">
        <v>15.7</v>
      </c>
      <c r="I86" s="8">
        <f>(H87-H86)/100*100</f>
        <v>97.3</v>
      </c>
      <c r="K86" s="1" t="s">
        <v>1</v>
      </c>
      <c r="L86" s="1">
        <v>-0.38400000000000001</v>
      </c>
      <c r="M86" s="8">
        <f>(L87-L86)/100*100</f>
        <v>102.38400000000001</v>
      </c>
    </row>
    <row r="87" spans="1:13" x14ac:dyDescent="0.25">
      <c r="A87" s="1" t="s">
        <v>39</v>
      </c>
      <c r="B87" s="1" t="s">
        <v>8</v>
      </c>
      <c r="C87" s="1" t="s">
        <v>3</v>
      </c>
      <c r="D87" s="1">
        <v>124</v>
      </c>
      <c r="E87" s="8"/>
      <c r="G87" s="1" t="s">
        <v>2</v>
      </c>
      <c r="H87" s="1">
        <v>113</v>
      </c>
      <c r="I87" s="8"/>
      <c r="K87" s="1" t="s">
        <v>1</v>
      </c>
      <c r="L87" s="1">
        <v>102</v>
      </c>
      <c r="M87" s="8"/>
    </row>
    <row r="88" spans="1:13" x14ac:dyDescent="0.25">
      <c r="A88" s="1">
        <v>88</v>
      </c>
      <c r="B88" s="1" t="s">
        <v>8</v>
      </c>
      <c r="C88" s="1" t="s">
        <v>3</v>
      </c>
      <c r="D88" s="1">
        <v>3.42</v>
      </c>
      <c r="E88" s="8">
        <f>(D89-D88)/100*100</f>
        <v>101.58</v>
      </c>
      <c r="G88" s="1" t="s">
        <v>2</v>
      </c>
      <c r="H88" s="1">
        <v>42.5</v>
      </c>
      <c r="I88" s="8">
        <f>(H89-H88)/100*100</f>
        <v>95.5</v>
      </c>
      <c r="K88" s="1" t="s">
        <v>1</v>
      </c>
      <c r="L88" s="1">
        <v>-4.08</v>
      </c>
      <c r="M88" s="8">
        <f>(L89-L88)/100*100</f>
        <v>101.58</v>
      </c>
    </row>
    <row r="89" spans="1:13" x14ac:dyDescent="0.25">
      <c r="A89" s="1" t="s">
        <v>38</v>
      </c>
      <c r="B89" s="1" t="s">
        <v>8</v>
      </c>
      <c r="C89" s="1" t="s">
        <v>3</v>
      </c>
      <c r="D89" s="1">
        <v>105</v>
      </c>
      <c r="E89" s="8"/>
      <c r="G89" s="1" t="s">
        <v>2</v>
      </c>
      <c r="H89" s="1">
        <v>138</v>
      </c>
      <c r="I89" s="8"/>
      <c r="K89" s="1" t="s">
        <v>1</v>
      </c>
      <c r="L89" s="1">
        <v>97.5</v>
      </c>
      <c r="M89" s="8"/>
    </row>
    <row r="90" spans="1:13" x14ac:dyDescent="0.25">
      <c r="E90" s="7" t="s">
        <v>37</v>
      </c>
      <c r="F90" s="7"/>
      <c r="I90" s="7" t="s">
        <v>37</v>
      </c>
      <c r="J90" s="7"/>
      <c r="M90" s="7" t="s">
        <v>37</v>
      </c>
    </row>
    <row r="91" spans="1:13" x14ac:dyDescent="0.25">
      <c r="A91" s="1" t="s">
        <v>16</v>
      </c>
      <c r="B91" s="1" t="s">
        <v>6</v>
      </c>
      <c r="C91" s="1" t="s">
        <v>3</v>
      </c>
      <c r="D91" s="1">
        <v>63.9</v>
      </c>
      <c r="E91" s="6">
        <f>(D91-D92)/((D91+D92)/2)*100</f>
        <v>1.4184397163120543</v>
      </c>
      <c r="G91" s="1" t="s">
        <v>2</v>
      </c>
      <c r="H91" s="1">
        <v>4.92</v>
      </c>
      <c r="I91" s="6">
        <f>(H91-H92)/((H91+H92)/2)*100</f>
        <v>-30.344827586206897</v>
      </c>
      <c r="K91" s="1" t="s">
        <v>1</v>
      </c>
      <c r="L91" s="1">
        <v>-6.22</v>
      </c>
      <c r="M91" s="6">
        <f>(L91-L92)/((L91+L92)/2)*100</f>
        <v>-10.942249240121591</v>
      </c>
    </row>
    <row r="92" spans="1:13" x14ac:dyDescent="0.25">
      <c r="A92" s="1" t="s">
        <v>16</v>
      </c>
      <c r="B92" s="1" t="s">
        <v>6</v>
      </c>
      <c r="C92" s="1" t="s">
        <v>3</v>
      </c>
      <c r="D92" s="1">
        <v>63</v>
      </c>
      <c r="E92" s="6"/>
      <c r="G92" s="1" t="s">
        <v>2</v>
      </c>
      <c r="H92" s="1">
        <v>6.68</v>
      </c>
      <c r="I92" s="6"/>
      <c r="K92" s="1" t="s">
        <v>1</v>
      </c>
      <c r="L92" s="1">
        <v>-6.94</v>
      </c>
      <c r="M92" s="6"/>
    </row>
    <row r="93" spans="1:13" x14ac:dyDescent="0.25">
      <c r="A93" s="1" t="s">
        <v>7</v>
      </c>
      <c r="B93" s="1" t="s">
        <v>6</v>
      </c>
      <c r="C93" s="1" t="s">
        <v>3</v>
      </c>
      <c r="D93" s="1">
        <v>3.76</v>
      </c>
      <c r="E93" s="6">
        <f>(D93-D94)/((D93+D94)/2)*100</f>
        <v>9.7629009762900889</v>
      </c>
      <c r="G93" s="1" t="s">
        <v>2</v>
      </c>
      <c r="H93" s="1">
        <v>4.0999999999999996</v>
      </c>
      <c r="I93" s="6">
        <f>(H93-H94)/((H93+H94)/2)*100</f>
        <v>-11.494252873563219</v>
      </c>
      <c r="K93" s="1" t="s">
        <v>1</v>
      </c>
      <c r="L93" s="1">
        <v>4.26</v>
      </c>
      <c r="M93" s="6">
        <f>(L93-L94)/((L93+L94)/2)*100</f>
        <v>-3.912543153049481</v>
      </c>
    </row>
    <row r="94" spans="1:13" x14ac:dyDescent="0.25">
      <c r="A94" s="1" t="s">
        <v>7</v>
      </c>
      <c r="B94" s="1" t="s">
        <v>6</v>
      </c>
      <c r="C94" s="1" t="s">
        <v>3</v>
      </c>
      <c r="D94" s="1">
        <v>3.41</v>
      </c>
      <c r="E94" s="6"/>
      <c r="G94" s="1" t="s">
        <v>2</v>
      </c>
      <c r="H94" s="1">
        <v>4.5999999999999996</v>
      </c>
      <c r="I94" s="6"/>
      <c r="K94" s="1" t="s">
        <v>1</v>
      </c>
      <c r="L94" s="1">
        <v>4.43</v>
      </c>
      <c r="M94" s="6"/>
    </row>
    <row r="95" spans="1:13" x14ac:dyDescent="0.25">
      <c r="A95" s="1" t="s">
        <v>30</v>
      </c>
      <c r="B95" s="1" t="s">
        <v>6</v>
      </c>
      <c r="C95" s="1" t="s">
        <v>3</v>
      </c>
      <c r="D95" s="1">
        <v>97</v>
      </c>
      <c r="E95" s="6">
        <f>(D95-D96)/((D95+D96)/2)*100</f>
        <v>-0.92355053873782</v>
      </c>
      <c r="G95" s="1" t="s">
        <v>2</v>
      </c>
      <c r="H95" s="1">
        <v>14.9</v>
      </c>
      <c r="I95" s="6">
        <f>(H95-H96)/((H95+H96)/2)*100</f>
        <v>45.469522240527176</v>
      </c>
      <c r="K95" s="1" t="s">
        <v>1</v>
      </c>
      <c r="L95" s="1">
        <v>-1.39</v>
      </c>
      <c r="M95" s="6">
        <f>(L95-L96)/((L95+L96)/2)*100</f>
        <v>44.180939833113733</v>
      </c>
    </row>
    <row r="96" spans="1:13" x14ac:dyDescent="0.25">
      <c r="A96" s="1" t="s">
        <v>30</v>
      </c>
      <c r="B96" s="1" t="s">
        <v>6</v>
      </c>
      <c r="C96" s="1" t="s">
        <v>3</v>
      </c>
      <c r="D96" s="1">
        <v>97.9</v>
      </c>
      <c r="E96" s="6"/>
      <c r="G96" s="1" t="s">
        <v>2</v>
      </c>
      <c r="H96" s="1">
        <v>9.3800000000000008</v>
      </c>
      <c r="I96" s="6"/>
      <c r="K96" s="1" t="s">
        <v>1</v>
      </c>
      <c r="L96" s="1">
        <v>-0.88700000000000001</v>
      </c>
      <c r="M96" s="6"/>
    </row>
    <row r="97" spans="1:13" x14ac:dyDescent="0.25">
      <c r="A97" s="1">
        <v>10</v>
      </c>
      <c r="B97" s="1" t="s">
        <v>6</v>
      </c>
      <c r="C97" s="1" t="s">
        <v>3</v>
      </c>
      <c r="D97" s="1">
        <v>98</v>
      </c>
      <c r="E97" s="6">
        <f>(D97-D98)/((D97+D98)/2)*100</f>
        <v>0</v>
      </c>
      <c r="G97" s="1" t="s">
        <v>2</v>
      </c>
      <c r="H97" s="1">
        <v>13.2</v>
      </c>
      <c r="I97" s="6">
        <f>(H97-H98)/((H97+H98)/2)*100</f>
        <v>7.0588235294117538</v>
      </c>
      <c r="K97" s="1" t="s">
        <v>1</v>
      </c>
      <c r="L97" s="1">
        <v>-2.27</v>
      </c>
      <c r="M97" s="6">
        <f>(L97-L98)/((L97+L98)/2)*100</f>
        <v>50.828729281767949</v>
      </c>
    </row>
    <row r="98" spans="1:13" x14ac:dyDescent="0.25">
      <c r="A98" s="1">
        <v>10</v>
      </c>
      <c r="B98" s="1" t="s">
        <v>6</v>
      </c>
      <c r="C98" s="1" t="s">
        <v>3</v>
      </c>
      <c r="D98" s="1">
        <v>98</v>
      </c>
      <c r="E98" s="6"/>
      <c r="G98" s="1" t="s">
        <v>2</v>
      </c>
      <c r="H98" s="1">
        <v>12.3</v>
      </c>
      <c r="I98" s="6"/>
      <c r="K98" s="1" t="s">
        <v>1</v>
      </c>
      <c r="L98" s="1">
        <v>-1.35</v>
      </c>
      <c r="M98" s="6"/>
    </row>
    <row r="99" spans="1:13" x14ac:dyDescent="0.25">
      <c r="A99" s="1">
        <v>18</v>
      </c>
      <c r="B99" s="1" t="s">
        <v>6</v>
      </c>
      <c r="C99" s="1" t="s">
        <v>3</v>
      </c>
      <c r="D99" s="1">
        <v>19.7</v>
      </c>
      <c r="E99" s="6">
        <f>(D99-D100)/((D99+D100)/2)*100</f>
        <v>2.051282051282044</v>
      </c>
      <c r="G99" s="1" t="s">
        <v>2</v>
      </c>
      <c r="H99" s="1">
        <v>10.6</v>
      </c>
      <c r="I99" s="6">
        <f>(H99-H100)/((H99+H100)/2)*100</f>
        <v>2.8708133971291767</v>
      </c>
      <c r="K99" s="1" t="s">
        <v>1</v>
      </c>
      <c r="L99" s="1">
        <v>-4.4800000000000004</v>
      </c>
      <c r="M99" s="6">
        <f>(L99-L100)/((L99+L100)/2)*100</f>
        <v>-13.914849428868118</v>
      </c>
    </row>
    <row r="100" spans="1:13" x14ac:dyDescent="0.25">
      <c r="A100" s="1">
        <v>18</v>
      </c>
      <c r="B100" s="1" t="s">
        <v>6</v>
      </c>
      <c r="C100" s="1" t="s">
        <v>3</v>
      </c>
      <c r="D100" s="1">
        <v>19.3</v>
      </c>
      <c r="E100" s="6"/>
      <c r="G100" s="1" t="s">
        <v>2</v>
      </c>
      <c r="H100" s="1">
        <v>10.3</v>
      </c>
      <c r="I100" s="6"/>
      <c r="K100" s="1" t="s">
        <v>1</v>
      </c>
      <c r="L100" s="1">
        <v>-5.15</v>
      </c>
      <c r="M100" s="6"/>
    </row>
    <row r="101" spans="1:13" x14ac:dyDescent="0.25">
      <c r="A101" s="1">
        <v>29</v>
      </c>
      <c r="B101" s="1" t="s">
        <v>6</v>
      </c>
      <c r="C101" s="1" t="s">
        <v>3</v>
      </c>
      <c r="D101" s="1">
        <v>7.89</v>
      </c>
      <c r="E101" s="6">
        <f>(D101-D102)/((D101+D102)/2)*100</f>
        <v>7.2225869993433989</v>
      </c>
      <c r="G101" s="1" t="s">
        <v>2</v>
      </c>
      <c r="H101" s="1">
        <v>48.5</v>
      </c>
      <c r="I101" s="6">
        <f>(H101-H102)/((H101+H102)/2)*100</f>
        <v>1.6632016632016573</v>
      </c>
      <c r="K101" s="1" t="s">
        <v>1</v>
      </c>
      <c r="L101" s="1">
        <v>1.4</v>
      </c>
      <c r="M101" s="6">
        <f>(L101-L102)/((L101+L102)/2)*100</f>
        <v>-50.267379679144383</v>
      </c>
    </row>
    <row r="102" spans="1:13" x14ac:dyDescent="0.25">
      <c r="A102" s="1">
        <v>29</v>
      </c>
      <c r="B102" s="1" t="s">
        <v>6</v>
      </c>
      <c r="C102" s="1" t="s">
        <v>3</v>
      </c>
      <c r="D102" s="1">
        <v>7.34</v>
      </c>
      <c r="E102" s="6"/>
      <c r="G102" s="1" t="s">
        <v>2</v>
      </c>
      <c r="H102" s="1">
        <v>47.7</v>
      </c>
      <c r="I102" s="6"/>
      <c r="K102" s="1" t="s">
        <v>1</v>
      </c>
      <c r="L102" s="1">
        <v>2.34</v>
      </c>
      <c r="M102" s="6"/>
    </row>
    <row r="103" spans="1:13" x14ac:dyDescent="0.25">
      <c r="A103" s="1">
        <v>36</v>
      </c>
      <c r="B103" s="1" t="s">
        <v>6</v>
      </c>
      <c r="C103" s="1" t="s">
        <v>3</v>
      </c>
      <c r="D103" s="1">
        <v>103</v>
      </c>
      <c r="E103" s="6">
        <f>(D103-D104)/((D103+D104)/2)*100</f>
        <v>-0.96618357487922701</v>
      </c>
      <c r="G103" s="1" t="s">
        <v>2</v>
      </c>
      <c r="H103" s="1">
        <v>13.9</v>
      </c>
      <c r="I103" s="6">
        <f>(H103-H104)/((H103+H104)/2)*100</f>
        <v>-7.6124567474048419</v>
      </c>
      <c r="K103" s="1" t="s">
        <v>1</v>
      </c>
      <c r="L103" s="1">
        <v>-1.49</v>
      </c>
      <c r="M103" s="6">
        <f>(L103-L104)/((L103+L104)/2)*100</f>
        <v>54.700854700854705</v>
      </c>
    </row>
    <row r="104" spans="1:13" x14ac:dyDescent="0.25">
      <c r="A104" s="1">
        <v>36</v>
      </c>
      <c r="B104" s="1" t="s">
        <v>6</v>
      </c>
      <c r="C104" s="1" t="s">
        <v>3</v>
      </c>
      <c r="D104" s="1">
        <v>104</v>
      </c>
      <c r="E104" s="6"/>
      <c r="G104" s="1" t="s">
        <v>2</v>
      </c>
      <c r="H104" s="1">
        <v>15</v>
      </c>
      <c r="I104" s="6"/>
      <c r="K104" s="1" t="s">
        <v>1</v>
      </c>
      <c r="L104" s="1">
        <v>-0.85</v>
      </c>
      <c r="M104" s="6"/>
    </row>
    <row r="105" spans="1:13" x14ac:dyDescent="0.25">
      <c r="A105" s="1">
        <v>39</v>
      </c>
      <c r="B105" s="1" t="s">
        <v>6</v>
      </c>
      <c r="C105" s="1" t="s">
        <v>3</v>
      </c>
      <c r="D105" s="1">
        <v>28.5</v>
      </c>
      <c r="E105" s="6">
        <f>(D105-D106)/((D105+D106)/2)*100</f>
        <v>3.9355992844364986</v>
      </c>
      <c r="G105" s="1" t="s">
        <v>2</v>
      </c>
      <c r="H105" s="1">
        <v>13.6</v>
      </c>
      <c r="I105" s="6">
        <f>(H105-H106)/((H105+H106)/2)*100</f>
        <v>-2.181818181818187</v>
      </c>
      <c r="K105" s="1" t="s">
        <v>1</v>
      </c>
      <c r="L105" s="1">
        <v>-0.90700000000000003</v>
      </c>
      <c r="M105" s="6">
        <f>(L105-L106)/((L105+L106)/2)*100</f>
        <v>-49.896565990897813</v>
      </c>
    </row>
    <row r="106" spans="1:13" x14ac:dyDescent="0.25">
      <c r="A106" s="1">
        <v>39</v>
      </c>
      <c r="B106" s="1" t="s">
        <v>6</v>
      </c>
      <c r="C106" s="1" t="s">
        <v>3</v>
      </c>
      <c r="D106" s="1">
        <v>27.4</v>
      </c>
      <c r="E106" s="6"/>
      <c r="G106" s="1" t="s">
        <v>2</v>
      </c>
      <c r="H106" s="1">
        <v>13.9</v>
      </c>
      <c r="I106" s="6"/>
      <c r="K106" s="1" t="s">
        <v>1</v>
      </c>
      <c r="L106" s="1">
        <v>-1.51</v>
      </c>
      <c r="M106" s="6"/>
    </row>
    <row r="107" spans="1:13" x14ac:dyDescent="0.25">
      <c r="A107" s="1">
        <v>50</v>
      </c>
      <c r="B107" s="1" t="s">
        <v>6</v>
      </c>
      <c r="C107" s="1" t="s">
        <v>3</v>
      </c>
      <c r="D107" s="1">
        <v>47.3</v>
      </c>
      <c r="E107" s="6">
        <f>(D107-D108)/((D107+D108)/2)*100</f>
        <v>0.21164021164019961</v>
      </c>
      <c r="G107" s="1" t="s">
        <v>2</v>
      </c>
      <c r="H107" s="1">
        <v>13.5</v>
      </c>
      <c r="I107" s="6">
        <f>(H107-H108)/((H107+H108)/2)*100</f>
        <v>2.2471910112359605</v>
      </c>
      <c r="K107" s="1" t="s">
        <v>1</v>
      </c>
      <c r="L107" s="1">
        <v>-1.61E-2</v>
      </c>
      <c r="M107" s="6">
        <f>(L107-L108)/((L107+L108)/2)*100</f>
        <v>-195.2158086323453</v>
      </c>
    </row>
    <row r="108" spans="1:13" x14ac:dyDescent="0.25">
      <c r="A108" s="1">
        <v>50</v>
      </c>
      <c r="B108" s="1" t="s">
        <v>6</v>
      </c>
      <c r="C108" s="1" t="s">
        <v>3</v>
      </c>
      <c r="D108" s="1">
        <v>47.2</v>
      </c>
      <c r="E108" s="6"/>
      <c r="G108" s="1" t="s">
        <v>2</v>
      </c>
      <c r="H108" s="1">
        <v>13.2</v>
      </c>
      <c r="I108" s="6"/>
      <c r="K108" s="1" t="s">
        <v>1</v>
      </c>
      <c r="L108" s="1">
        <v>-1.33</v>
      </c>
      <c r="M108" s="6"/>
    </row>
    <row r="109" spans="1:13" x14ac:dyDescent="0.25">
      <c r="A109" s="1">
        <v>57</v>
      </c>
      <c r="B109" s="1" t="s">
        <v>6</v>
      </c>
      <c r="C109" s="1" t="s">
        <v>3</v>
      </c>
      <c r="D109" s="1">
        <v>3.14</v>
      </c>
      <c r="E109" s="6">
        <f>(D109-D110)/((D109+D110)/2)*100</f>
        <v>7.6033057851239647</v>
      </c>
      <c r="G109" s="1" t="s">
        <v>2</v>
      </c>
      <c r="H109" s="1">
        <v>40.1</v>
      </c>
      <c r="I109" s="6">
        <f>(H109-H110)/((H109+H110)/2)*100</f>
        <v>1.5075376884422149</v>
      </c>
      <c r="K109" s="1" t="s">
        <v>1</v>
      </c>
      <c r="L109" s="1">
        <v>-1.31</v>
      </c>
      <c r="M109" s="6">
        <f>(L109-L110)/((L109+L110)/2)*100</f>
        <v>-32.051282051282051</v>
      </c>
    </row>
    <row r="110" spans="1:13" x14ac:dyDescent="0.25">
      <c r="A110" s="1">
        <v>57</v>
      </c>
      <c r="B110" s="1" t="s">
        <v>6</v>
      </c>
      <c r="C110" s="1" t="s">
        <v>3</v>
      </c>
      <c r="D110" s="1">
        <v>2.91</v>
      </c>
      <c r="E110" s="6"/>
      <c r="G110" s="1" t="s">
        <v>2</v>
      </c>
      <c r="H110" s="1">
        <v>39.5</v>
      </c>
      <c r="I110" s="6"/>
      <c r="K110" s="1" t="s">
        <v>1</v>
      </c>
      <c r="L110" s="1">
        <v>-1.81</v>
      </c>
      <c r="M110" s="6"/>
    </row>
    <row r="111" spans="1:13" x14ac:dyDescent="0.25">
      <c r="A111" s="1">
        <v>68</v>
      </c>
      <c r="B111" s="1" t="s">
        <v>6</v>
      </c>
      <c r="C111" s="1" t="s">
        <v>3</v>
      </c>
      <c r="D111" s="1">
        <v>17.7</v>
      </c>
      <c r="E111" s="6">
        <f>(D111-D112)/((D111+D112)/2)*100</f>
        <v>0.56657223796032796</v>
      </c>
      <c r="G111" s="1" t="s">
        <v>2</v>
      </c>
      <c r="H111" s="1">
        <v>23.7</v>
      </c>
      <c r="I111" s="6">
        <f>(H111-H112)/((H111+H112)/2)*100</f>
        <v>-4.9382716049382696</v>
      </c>
      <c r="K111" s="1" t="s">
        <v>1</v>
      </c>
      <c r="L111" s="1">
        <v>0.13100000000000001</v>
      </c>
      <c r="M111" s="6">
        <f>(L111-L112)/((L111+L112)/2)*100</f>
        <v>65.720081135902646</v>
      </c>
    </row>
    <row r="112" spans="1:13" x14ac:dyDescent="0.25">
      <c r="A112" s="1">
        <v>68</v>
      </c>
      <c r="B112" s="1" t="s">
        <v>6</v>
      </c>
      <c r="C112" s="1" t="s">
        <v>3</v>
      </c>
      <c r="D112" s="1">
        <v>17.600000000000001</v>
      </c>
      <c r="E112" s="6"/>
      <c r="G112" s="1" t="s">
        <v>2</v>
      </c>
      <c r="H112" s="1">
        <v>24.9</v>
      </c>
      <c r="I112" s="6"/>
      <c r="K112" s="1" t="s">
        <v>1</v>
      </c>
      <c r="L112" s="1">
        <v>6.6199999999999995E-2</v>
      </c>
      <c r="M112" s="6"/>
    </row>
    <row r="113" spans="1:14" x14ac:dyDescent="0.25">
      <c r="A113" s="1">
        <v>74</v>
      </c>
      <c r="B113" s="1" t="s">
        <v>6</v>
      </c>
      <c r="C113" s="1" t="s">
        <v>3</v>
      </c>
      <c r="D113" s="1">
        <v>31.2</v>
      </c>
      <c r="E113" s="6">
        <f>(D113-D114)/((D113+D114)/2)*100</f>
        <v>2.9268292682926784</v>
      </c>
      <c r="G113" s="1" t="s">
        <v>2</v>
      </c>
      <c r="H113" s="1">
        <v>14</v>
      </c>
      <c r="I113" s="6">
        <f>(H113-H114)/((H113+H114)/2)*100</f>
        <v>-8.2191780821917764</v>
      </c>
      <c r="K113" s="1" t="s">
        <v>1</v>
      </c>
      <c r="L113" s="1">
        <v>-1.92</v>
      </c>
      <c r="M113" s="6">
        <f>(L113-L114)/((L113+L114)/2)*100</f>
        <v>-4.5801526717557186</v>
      </c>
    </row>
    <row r="114" spans="1:14" x14ac:dyDescent="0.25">
      <c r="A114" s="1">
        <v>74</v>
      </c>
      <c r="B114" s="1" t="s">
        <v>6</v>
      </c>
      <c r="C114" s="1" t="s">
        <v>3</v>
      </c>
      <c r="D114" s="1">
        <v>30.3</v>
      </c>
      <c r="E114" s="6"/>
      <c r="G114" s="1" t="s">
        <v>2</v>
      </c>
      <c r="H114" s="1">
        <v>15.2</v>
      </c>
      <c r="I114" s="6"/>
      <c r="K114" s="1" t="s">
        <v>1</v>
      </c>
      <c r="L114" s="1">
        <v>-2.0099999999999998</v>
      </c>
      <c r="M114" s="6"/>
    </row>
    <row r="115" spans="1:14" x14ac:dyDescent="0.25">
      <c r="A115" s="1">
        <v>77</v>
      </c>
      <c r="B115" s="1" t="s">
        <v>6</v>
      </c>
      <c r="C115" s="1" t="s">
        <v>3</v>
      </c>
      <c r="D115" s="1">
        <v>16.8</v>
      </c>
      <c r="E115" s="6">
        <f>(D115-D116)/((D115+D116)/2)*100</f>
        <v>-0.59347181008900807</v>
      </c>
      <c r="G115" s="1" t="s">
        <v>2</v>
      </c>
      <c r="H115" s="1">
        <v>14.3</v>
      </c>
      <c r="I115" s="6">
        <f>(H115-H116)/((H115+H116)/2)*100</f>
        <v>8.0000000000000107</v>
      </c>
      <c r="K115" s="1" t="s">
        <v>1</v>
      </c>
      <c r="L115" s="1">
        <v>-4.42</v>
      </c>
      <c r="M115" s="6">
        <f>(L115-L116)/((L115+L116)/2)*100</f>
        <v>8.2449941107184834</v>
      </c>
    </row>
    <row r="116" spans="1:14" x14ac:dyDescent="0.25">
      <c r="A116" s="1">
        <v>77</v>
      </c>
      <c r="B116" s="1" t="s">
        <v>6</v>
      </c>
      <c r="C116" s="1" t="s">
        <v>3</v>
      </c>
      <c r="D116" s="1">
        <v>16.899999999999999</v>
      </c>
      <c r="E116" s="6"/>
      <c r="G116" s="1" t="s">
        <v>2</v>
      </c>
      <c r="H116" s="1">
        <v>13.2</v>
      </c>
      <c r="I116" s="6"/>
      <c r="K116" s="1" t="s">
        <v>1</v>
      </c>
      <c r="L116" s="1">
        <v>-4.07</v>
      </c>
      <c r="M116" s="6"/>
    </row>
    <row r="117" spans="1:14" x14ac:dyDescent="0.25">
      <c r="A117" s="1">
        <v>86</v>
      </c>
      <c r="B117" s="1" t="s">
        <v>6</v>
      </c>
      <c r="C117" s="1" t="s">
        <v>3</v>
      </c>
      <c r="D117" s="1">
        <v>2.95</v>
      </c>
      <c r="E117" s="6">
        <f>(D117-D118)/((D117+D118)/2)*100</f>
        <v>29.57198443579767</v>
      </c>
      <c r="G117" s="1" t="s">
        <v>2</v>
      </c>
      <c r="H117" s="1">
        <v>53.4</v>
      </c>
      <c r="I117" s="6">
        <f>(H117-H118)/((H117+H118)/2)*100</f>
        <v>-0.7462686567164154</v>
      </c>
      <c r="K117" s="1" t="s">
        <v>1</v>
      </c>
      <c r="L117" s="1">
        <v>-3.24</v>
      </c>
      <c r="M117" s="6">
        <f>(L117-L118)/((L117+L118)/2)*100</f>
        <v>0.61919504643962897</v>
      </c>
    </row>
    <row r="118" spans="1:14" x14ac:dyDescent="0.25">
      <c r="A118" s="1">
        <v>86</v>
      </c>
      <c r="B118" s="1" t="s">
        <v>6</v>
      </c>
      <c r="C118" s="1" t="s">
        <v>3</v>
      </c>
      <c r="D118" s="1">
        <v>2.19</v>
      </c>
      <c r="E118" s="6"/>
      <c r="G118" s="1" t="s">
        <v>2</v>
      </c>
      <c r="H118" s="1">
        <v>53.8</v>
      </c>
      <c r="I118" s="6"/>
      <c r="K118" s="1" t="s">
        <v>1</v>
      </c>
      <c r="L118" s="1">
        <v>-3.22</v>
      </c>
      <c r="M118" s="6"/>
    </row>
    <row r="120" spans="1:14" x14ac:dyDescent="0.25">
      <c r="A120" s="1" t="s">
        <v>36</v>
      </c>
      <c r="B120" s="1" t="s">
        <v>32</v>
      </c>
      <c r="C120" s="1" t="s">
        <v>3</v>
      </c>
      <c r="D120" s="1">
        <v>5.89</v>
      </c>
      <c r="G120" s="1" t="s">
        <v>2</v>
      </c>
      <c r="H120" s="1">
        <v>9.41</v>
      </c>
      <c r="K120" s="1" t="s">
        <v>1</v>
      </c>
      <c r="L120" s="1">
        <v>22.7</v>
      </c>
    </row>
    <row r="121" spans="1:14" x14ac:dyDescent="0.25">
      <c r="A121" s="1" t="s">
        <v>36</v>
      </c>
      <c r="B121" s="1" t="s">
        <v>32</v>
      </c>
      <c r="C121" s="1" t="s">
        <v>3</v>
      </c>
      <c r="D121" s="1">
        <v>5.68</v>
      </c>
      <c r="G121" s="1" t="s">
        <v>2</v>
      </c>
      <c r="H121" s="1">
        <v>8.3800000000000008</v>
      </c>
      <c r="K121" s="1" t="s">
        <v>1</v>
      </c>
      <c r="L121" s="1">
        <v>25.6</v>
      </c>
    </row>
    <row r="122" spans="1:14" x14ac:dyDescent="0.25">
      <c r="A122" s="1" t="s">
        <v>36</v>
      </c>
      <c r="B122" s="1" t="s">
        <v>32</v>
      </c>
      <c r="C122" s="1" t="s">
        <v>3</v>
      </c>
      <c r="D122" s="1">
        <v>4.55</v>
      </c>
      <c r="G122" s="1" t="s">
        <v>2</v>
      </c>
      <c r="H122" s="1">
        <v>5.46</v>
      </c>
      <c r="K122" s="1" t="s">
        <v>1</v>
      </c>
      <c r="L122" s="1">
        <v>24.7</v>
      </c>
    </row>
    <row r="123" spans="1:14" x14ac:dyDescent="0.25">
      <c r="A123" s="1" t="s">
        <v>36</v>
      </c>
      <c r="B123" s="1" t="s">
        <v>32</v>
      </c>
      <c r="C123" s="1" t="s">
        <v>3</v>
      </c>
      <c r="D123" s="1">
        <v>5.31</v>
      </c>
      <c r="G123" s="1" t="s">
        <v>2</v>
      </c>
      <c r="H123" s="1">
        <v>7.93</v>
      </c>
      <c r="K123" s="1" t="s">
        <v>1</v>
      </c>
      <c r="L123" s="1">
        <v>22.8</v>
      </c>
    </row>
    <row r="124" spans="1:14" x14ac:dyDescent="0.25">
      <c r="A124" s="1" t="s">
        <v>36</v>
      </c>
      <c r="B124" s="1" t="s">
        <v>32</v>
      </c>
      <c r="C124" s="1" t="s">
        <v>3</v>
      </c>
      <c r="D124" s="1">
        <v>5.18</v>
      </c>
      <c r="E124" s="5">
        <f>AVERAGE(D120:D126)</f>
        <v>5.37</v>
      </c>
      <c r="F124" s="4" t="s">
        <v>35</v>
      </c>
      <c r="G124" s="1" t="s">
        <v>2</v>
      </c>
      <c r="H124" s="1">
        <v>5.36</v>
      </c>
      <c r="I124" s="5">
        <f>AVERAGE(H120:H126)</f>
        <v>7.5642857142857149</v>
      </c>
      <c r="J124" s="4" t="s">
        <v>35</v>
      </c>
      <c r="K124" s="1" t="s">
        <v>1</v>
      </c>
      <c r="L124" s="1">
        <v>25.6</v>
      </c>
      <c r="M124" s="5">
        <f>AVERAGE(L120:L126)</f>
        <v>23.742857142857144</v>
      </c>
      <c r="N124" s="4" t="s">
        <v>35</v>
      </c>
    </row>
    <row r="125" spans="1:14" x14ac:dyDescent="0.25">
      <c r="A125" s="1" t="s">
        <v>36</v>
      </c>
      <c r="B125" s="1" t="s">
        <v>32</v>
      </c>
      <c r="C125" s="1" t="s">
        <v>3</v>
      </c>
      <c r="D125" s="1">
        <v>5.24</v>
      </c>
      <c r="E125" s="5">
        <f>STDEV(D120:D126)</f>
        <v>0.45321076774498642</v>
      </c>
      <c r="F125" s="4" t="s">
        <v>34</v>
      </c>
      <c r="G125" s="1" t="s">
        <v>2</v>
      </c>
      <c r="H125" s="1">
        <v>7.56</v>
      </c>
      <c r="I125" s="5">
        <f>STDEV(H120:H126)</f>
        <v>1.5888030834861946</v>
      </c>
      <c r="J125" s="4" t="s">
        <v>34</v>
      </c>
      <c r="K125" s="1" t="s">
        <v>1</v>
      </c>
      <c r="L125" s="1">
        <v>23.5</v>
      </c>
      <c r="M125" s="5">
        <f>STDEV(L120:L126)</f>
        <v>1.623634957800083</v>
      </c>
      <c r="N125" s="4" t="s">
        <v>34</v>
      </c>
    </row>
    <row r="126" spans="1:14" x14ac:dyDescent="0.25">
      <c r="A126" s="1" t="s">
        <v>36</v>
      </c>
      <c r="B126" s="1" t="s">
        <v>32</v>
      </c>
      <c r="C126" s="1" t="s">
        <v>3</v>
      </c>
      <c r="D126" s="1">
        <v>5.74</v>
      </c>
      <c r="E126" s="5">
        <f>E125*3.143</f>
        <v>1.4244414430224923</v>
      </c>
      <c r="F126" s="4" t="s">
        <v>31</v>
      </c>
      <c r="G126" s="1" t="s">
        <v>2</v>
      </c>
      <c r="H126" s="1">
        <v>8.85</v>
      </c>
      <c r="I126" s="5">
        <f>I125*3.143</f>
        <v>4.9936080913971095</v>
      </c>
      <c r="J126" s="4" t="s">
        <v>31</v>
      </c>
      <c r="K126" s="1" t="s">
        <v>1</v>
      </c>
      <c r="L126" s="1">
        <v>21.3</v>
      </c>
      <c r="M126" s="5">
        <f>M125*3.143</f>
        <v>5.1030846723656609</v>
      </c>
      <c r="N126" s="4" t="s">
        <v>31</v>
      </c>
    </row>
    <row r="128" spans="1:14" x14ac:dyDescent="0.25">
      <c r="A128" s="1" t="s">
        <v>33</v>
      </c>
      <c r="B128" s="1" t="s">
        <v>32</v>
      </c>
      <c r="C128" s="1" t="s">
        <v>3</v>
      </c>
      <c r="D128" s="1">
        <v>9.61</v>
      </c>
      <c r="G128" s="1" t="s">
        <v>2</v>
      </c>
      <c r="H128" s="1">
        <v>12.9</v>
      </c>
      <c r="K128" s="1" t="s">
        <v>1</v>
      </c>
      <c r="L128" s="1">
        <v>47.6</v>
      </c>
    </row>
    <row r="129" spans="1:14" x14ac:dyDescent="0.25">
      <c r="A129" s="1" t="s">
        <v>33</v>
      </c>
      <c r="B129" s="1" t="s">
        <v>32</v>
      </c>
      <c r="C129" s="1" t="s">
        <v>3</v>
      </c>
      <c r="D129" s="1">
        <v>10.8</v>
      </c>
      <c r="G129" s="1" t="s">
        <v>2</v>
      </c>
      <c r="H129" s="1">
        <v>12.3</v>
      </c>
      <c r="K129" s="1" t="s">
        <v>1</v>
      </c>
      <c r="L129" s="1">
        <v>49.2</v>
      </c>
    </row>
    <row r="130" spans="1:14" x14ac:dyDescent="0.25">
      <c r="A130" s="1" t="s">
        <v>33</v>
      </c>
      <c r="B130" s="1" t="s">
        <v>32</v>
      </c>
      <c r="C130" s="1" t="s">
        <v>3</v>
      </c>
      <c r="D130" s="1">
        <v>10.5</v>
      </c>
      <c r="G130" s="1" t="s">
        <v>2</v>
      </c>
      <c r="H130" s="1">
        <v>11.8</v>
      </c>
      <c r="K130" s="1" t="s">
        <v>1</v>
      </c>
      <c r="L130" s="1">
        <v>48.2</v>
      </c>
    </row>
    <row r="131" spans="1:14" x14ac:dyDescent="0.25">
      <c r="A131" s="1" t="s">
        <v>33</v>
      </c>
      <c r="B131" s="1" t="s">
        <v>32</v>
      </c>
      <c r="C131" s="1" t="s">
        <v>3</v>
      </c>
      <c r="D131" s="1">
        <v>10</v>
      </c>
      <c r="G131" s="1" t="s">
        <v>2</v>
      </c>
      <c r="H131" s="1">
        <v>12.8</v>
      </c>
      <c r="K131" s="1" t="s">
        <v>1</v>
      </c>
      <c r="L131" s="1">
        <v>48.4</v>
      </c>
    </row>
    <row r="132" spans="1:14" x14ac:dyDescent="0.25">
      <c r="A132" s="1" t="s">
        <v>33</v>
      </c>
      <c r="B132" s="1" t="s">
        <v>32</v>
      </c>
      <c r="C132" s="1" t="s">
        <v>3</v>
      </c>
      <c r="D132" s="1">
        <v>10.9</v>
      </c>
      <c r="E132" s="5">
        <f>AVERAGE(D128:D134)</f>
        <v>10.358571428571427</v>
      </c>
      <c r="F132" s="4" t="s">
        <v>35</v>
      </c>
      <c r="G132" s="1" t="s">
        <v>2</v>
      </c>
      <c r="H132" s="1">
        <v>12.4</v>
      </c>
      <c r="I132" s="5">
        <f>AVERAGE(H128:H134)</f>
        <v>12.414285714285713</v>
      </c>
      <c r="J132" s="4" t="s">
        <v>35</v>
      </c>
      <c r="K132" s="1" t="s">
        <v>1</v>
      </c>
      <c r="L132" s="1">
        <v>49</v>
      </c>
      <c r="M132" s="5">
        <f>AVERAGE(L128:L134)</f>
        <v>48.042857142857144</v>
      </c>
      <c r="N132" s="4" t="s">
        <v>35</v>
      </c>
    </row>
    <row r="133" spans="1:14" x14ac:dyDescent="0.25">
      <c r="A133" s="1" t="s">
        <v>33</v>
      </c>
      <c r="B133" s="1" t="s">
        <v>32</v>
      </c>
      <c r="C133" s="1" t="s">
        <v>3</v>
      </c>
      <c r="D133" s="1">
        <v>10.5</v>
      </c>
      <c r="E133" s="5">
        <f>STDEV(D128:D134)</f>
        <v>0.45498822590731514</v>
      </c>
      <c r="F133" s="4" t="s">
        <v>34</v>
      </c>
      <c r="G133" s="1" t="s">
        <v>2</v>
      </c>
      <c r="H133" s="1">
        <v>13.1</v>
      </c>
      <c r="I133" s="5">
        <f>STDEV(H128:H134)</f>
        <v>0.56399932455211155</v>
      </c>
      <c r="J133" s="4" t="s">
        <v>34</v>
      </c>
      <c r="K133" s="1" t="s">
        <v>1</v>
      </c>
      <c r="L133" s="1">
        <v>47.1</v>
      </c>
      <c r="M133" s="5">
        <f>STDEV(L128:L134)</f>
        <v>0.91625531896072021</v>
      </c>
      <c r="N133" s="4" t="s">
        <v>34</v>
      </c>
    </row>
    <row r="134" spans="1:14" x14ac:dyDescent="0.25">
      <c r="A134" s="1" t="s">
        <v>33</v>
      </c>
      <c r="B134" s="1" t="s">
        <v>32</v>
      </c>
      <c r="C134" s="1" t="s">
        <v>3</v>
      </c>
      <c r="D134" s="1">
        <v>10.199999999999999</v>
      </c>
      <c r="E134" s="5">
        <f>E133*3.143</f>
        <v>1.4300279940266913</v>
      </c>
      <c r="F134" s="4" t="s">
        <v>31</v>
      </c>
      <c r="G134" s="1" t="s">
        <v>2</v>
      </c>
      <c r="H134" s="1">
        <v>11.6</v>
      </c>
      <c r="I134" s="5">
        <f>I133*3.143</f>
        <v>1.7726498770672865</v>
      </c>
      <c r="J134" s="4" t="s">
        <v>31</v>
      </c>
      <c r="K134" s="1" t="s">
        <v>1</v>
      </c>
      <c r="L134" s="1">
        <v>46.8</v>
      </c>
      <c r="M134" s="5">
        <f>M133*3.143</f>
        <v>2.8797904674935433</v>
      </c>
      <c r="N134" s="4" t="s">
        <v>31</v>
      </c>
    </row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20230915_LC_DNP</vt:lpstr>
      <vt:lpstr>20230915_MS2_DNP</vt:lpstr>
      <vt:lpstr>QAQC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Baylor</dc:creator>
  <cp:lastModifiedBy>Malcolm Barnard</cp:lastModifiedBy>
  <dcterms:created xsi:type="dcterms:W3CDTF">2023-09-16T18:18:30Z</dcterms:created>
  <dcterms:modified xsi:type="dcterms:W3CDTF">2023-09-18T15:52:41Z</dcterms:modified>
</cp:coreProperties>
</file>