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sydneyedu-my.sharepoint.com/personal/mald4882_uni_sydney_edu_au/Documents/Desktop/PhD files/PhD publication/Papaer_Capacity Firming/Capacity_firming Paper/Test_cases/new_BM_half/"/>
    </mc:Choice>
  </mc:AlternateContent>
  <xr:revisionPtr revIDLastSave="25" documentId="8_{EC88AC89-1E8E-4E34-9E93-20DC5F79B627}" xr6:coauthVersionLast="47" xr6:coauthVersionMax="47" xr10:uidLastSave="{E5532FF1-718C-4933-BA2B-BAED86C2B87B}"/>
  <bookViews>
    <workbookView xWindow="-98" yWindow="-98" windowWidth="19396" windowHeight="11475" activeTab="1" xr2:uid="{00000000-000D-0000-FFFF-FFFF00000000}"/>
  </bookViews>
  <sheets>
    <sheet name="Generator Data" sheetId="1" r:id="rId1"/>
    <sheet name="Bus Data" sheetId="5" r:id="rId2"/>
    <sheet name="Branch Data" sheetId="4" r:id="rId3"/>
    <sheet name="Utility Storage Data" sheetId="10" r:id="rId4"/>
    <sheet name="SVC Data" sheetId="9" r:id="rId5"/>
  </sheets>
  <definedNames>
    <definedName name="_xlnm.Print_Area" localSheetId="2">'Branch Data'!$A$1:$L$733</definedName>
    <definedName name="_xlnm.Print_Area" localSheetId="1">'Bus Data'!$A$1:$U$61</definedName>
    <definedName name="_xlnm.Print_Area" localSheetId="0">'Generator Data'!$A$1:$AD$36</definedName>
    <definedName name="_xlnm.Print_Area" localSheetId="3">'Utility Storage Data'!$A$1:$I$3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5" l="1"/>
  <c r="K9" i="5"/>
  <c r="L9" i="5" s="1"/>
  <c r="K8" i="5"/>
  <c r="I15" i="5"/>
  <c r="I9" i="5"/>
  <c r="I8" i="5"/>
  <c r="K20" i="5"/>
  <c r="L20" i="5" s="1"/>
  <c r="K19" i="5"/>
  <c r="L19" i="5" s="1"/>
  <c r="K18" i="5"/>
  <c r="L18" i="5" s="1"/>
  <c r="L15" i="5" l="1"/>
  <c r="L8" i="5"/>
  <c r="I62" i="5"/>
  <c r="E5" i="1"/>
  <c r="G62" i="5"/>
  <c r="K62" i="5" l="1"/>
  <c r="O17" i="1"/>
  <c r="O23" i="1"/>
  <c r="O24" i="1"/>
  <c r="O31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17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K18" i="1"/>
  <c r="O19" i="1" s="1"/>
  <c r="K19" i="1"/>
  <c r="O20" i="1" s="1"/>
  <c r="K20" i="1"/>
  <c r="O21" i="1" s="1"/>
  <c r="K21" i="1"/>
  <c r="O22" i="1" s="1"/>
  <c r="K22" i="1"/>
  <c r="K23" i="1"/>
  <c r="K24" i="1"/>
  <c r="O25" i="1" s="1"/>
  <c r="K25" i="1"/>
  <c r="O26" i="1" s="1"/>
  <c r="K26" i="1"/>
  <c r="O27" i="1" s="1"/>
  <c r="K27" i="1"/>
  <c r="O28" i="1" s="1"/>
  <c r="K28" i="1"/>
  <c r="O29" i="1" s="1"/>
  <c r="K29" i="1"/>
  <c r="O30" i="1" s="1"/>
  <c r="K30" i="1"/>
  <c r="K31" i="1"/>
  <c r="O32" i="1" s="1"/>
  <c r="K32" i="1"/>
  <c r="O33" i="1" s="1"/>
  <c r="K33" i="1"/>
  <c r="O34" i="1" s="1"/>
  <c r="K34" i="1"/>
  <c r="O35" i="1" s="1"/>
  <c r="K35" i="1"/>
  <c r="K17" i="1"/>
  <c r="O18" i="1" s="1"/>
  <c r="M16" i="1"/>
  <c r="L16" i="1"/>
  <c r="E16" i="1"/>
  <c r="M5" i="1" l="1"/>
  <c r="L5" i="1"/>
  <c r="E3" i="1" l="1"/>
  <c r="E4" i="1"/>
  <c r="E6" i="1"/>
  <c r="E7" i="1"/>
  <c r="E8" i="1"/>
  <c r="E9" i="1"/>
  <c r="E10" i="1"/>
  <c r="E11" i="1"/>
  <c r="E12" i="1"/>
  <c r="E13" i="1"/>
  <c r="E14" i="1"/>
  <c r="E15" i="1"/>
  <c r="E2" i="1"/>
  <c r="L3" i="1"/>
  <c r="L4" i="1"/>
  <c r="L6" i="1"/>
  <c r="L7" i="1"/>
  <c r="L8" i="1"/>
  <c r="L9" i="1"/>
  <c r="L10" i="1"/>
  <c r="L11" i="1"/>
  <c r="L12" i="1"/>
  <c r="L13" i="1"/>
  <c r="L14" i="1"/>
  <c r="L15" i="1"/>
  <c r="L2" i="1"/>
  <c r="M3" i="1"/>
  <c r="M4" i="1"/>
  <c r="M6" i="1"/>
  <c r="M7" i="1"/>
  <c r="M8" i="1"/>
  <c r="M9" i="1"/>
  <c r="M10" i="1"/>
  <c r="M11" i="1"/>
  <c r="M12" i="1"/>
  <c r="M13" i="1"/>
  <c r="M14" i="1"/>
  <c r="M15" i="1"/>
  <c r="M2" i="1"/>
  <c r="E37" i="1" l="1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<sst xmlns="http://schemas.openxmlformats.org/spreadsheetml/2006/main" count="3556" uniqueCount="919">
  <si>
    <t>Apparent Power Rating (MVA)</t>
  </si>
  <si>
    <t>Maximum Real Power (MW)</t>
  </si>
  <si>
    <t>Minimum Real Power (MW)</t>
  </si>
  <si>
    <t>Ramp Up Rate (MW/h)</t>
  </si>
  <si>
    <t>Ramp Down Rate (MW/h)</t>
  </si>
  <si>
    <t>Fix Cost ($)</t>
  </si>
  <si>
    <t>Start up Cost ($)</t>
  </si>
  <si>
    <t>Shut down Cost ($)</t>
  </si>
  <si>
    <t>Plot Color</t>
  </si>
  <si>
    <t>Nature of Line</t>
  </si>
  <si>
    <t>L1</t>
  </si>
  <si>
    <t>AC</t>
  </si>
  <si>
    <t>L2</t>
  </si>
  <si>
    <t>L3</t>
  </si>
  <si>
    <t>L4</t>
  </si>
  <si>
    <t>Generator Name</t>
  </si>
  <si>
    <t>Number of Units</t>
  </si>
  <si>
    <t>Generation Type</t>
  </si>
  <si>
    <t>Maximum Storage Capacity (MWh)</t>
  </si>
  <si>
    <t>Maximum Charge Rate (MW/h)</t>
  </si>
  <si>
    <t>Maximum Discharge Rate (MW/h)</t>
  </si>
  <si>
    <t>Minimum Storage Capacity (MWh)</t>
  </si>
  <si>
    <t>Rooftop PV Capacity (MW)</t>
  </si>
  <si>
    <t>Maximum Battery Capacity (MWh)</t>
  </si>
  <si>
    <t>Minimum Battery Capacity (MWh)</t>
  </si>
  <si>
    <t>Line Name</t>
  </si>
  <si>
    <t>Prosumer Demand (%)</t>
  </si>
  <si>
    <t>BlCT</t>
  </si>
  <si>
    <t>OCGT</t>
  </si>
  <si>
    <t>Resource Collector Rating (MW)</t>
  </si>
  <si>
    <t>TES Efficiency (%)</t>
  </si>
  <si>
    <t>Maximum TES Capacity (MWh)</t>
  </si>
  <si>
    <t>Minimum TES Limit (MWh)</t>
  </si>
  <si>
    <t>Battery Efficiency (%)</t>
  </si>
  <si>
    <t>Storage Efficiency (%)</t>
  </si>
  <si>
    <t>Variable Cost ($/MW)</t>
  </si>
  <si>
    <t>MUT (hour)</t>
  </si>
  <si>
    <t>MDT (hour)</t>
  </si>
  <si>
    <t>Generation Tech</t>
  </si>
  <si>
    <t>Feedin Price Ratio</t>
  </si>
  <si>
    <t>Demand Trace Weightage</t>
  </si>
  <si>
    <t>Utility Storage Name</t>
  </si>
  <si>
    <t>Thermal Limit (MVA)</t>
  </si>
  <si>
    <t>Demand Trace Name</t>
  </si>
  <si>
    <t>Wind Trace Name</t>
  </si>
  <si>
    <t>PV Trace Name</t>
  </si>
  <si>
    <t>CST Trace Name</t>
  </si>
  <si>
    <t>Blue</t>
  </si>
  <si>
    <t>Green</t>
  </si>
  <si>
    <t>HPS_1</t>
  </si>
  <si>
    <t>HYDR</t>
  </si>
  <si>
    <t>BPS_2</t>
  </si>
  <si>
    <t>NSW</t>
  </si>
  <si>
    <t>EPS_2</t>
  </si>
  <si>
    <t>VPS_2</t>
  </si>
  <si>
    <t>MPS_2</t>
  </si>
  <si>
    <t>LPS_3</t>
  </si>
  <si>
    <t>VIC</t>
  </si>
  <si>
    <t>BrCT</t>
  </si>
  <si>
    <t>YPS_3</t>
  </si>
  <si>
    <t>TPS_4</t>
  </si>
  <si>
    <t>QLD</t>
  </si>
  <si>
    <t>CPS_4</t>
  </si>
  <si>
    <t>CCGT</t>
  </si>
  <si>
    <t>SPS_4</t>
  </si>
  <si>
    <t>GPS_4</t>
  </si>
  <si>
    <t>NPS_5</t>
  </si>
  <si>
    <t>SA</t>
  </si>
  <si>
    <t>TPS_5</t>
  </si>
  <si>
    <t>PPS_5</t>
  </si>
  <si>
    <t>L5</t>
  </si>
  <si>
    <t>L6</t>
  </si>
  <si>
    <t>L7</t>
  </si>
  <si>
    <t>NNS</t>
  </si>
  <si>
    <t>NVIC</t>
  </si>
  <si>
    <t>SWQ</t>
  </si>
  <si>
    <t>SESA</t>
  </si>
  <si>
    <t>N_205</t>
  </si>
  <si>
    <t>N_309</t>
  </si>
  <si>
    <t>N_416</t>
  </si>
  <si>
    <t>N_509</t>
  </si>
  <si>
    <t>Brown</t>
  </si>
  <si>
    <t>Gray</t>
  </si>
  <si>
    <t>SeaGreen</t>
  </si>
  <si>
    <t>END OF DATA</t>
  </si>
  <si>
    <t>Resistance (pu)</t>
  </si>
  <si>
    <t>Reactance (pu)</t>
  </si>
  <si>
    <t>Susceptance (pu)</t>
  </si>
  <si>
    <t>Location Bus</t>
  </si>
  <si>
    <t>Connected to Grid</t>
  </si>
  <si>
    <t>Maximum Reactive Power (MVar)</t>
  </si>
  <si>
    <t>Minimum Reactive Power (MVar)</t>
  </si>
  <si>
    <t>Bus Name</t>
  </si>
  <si>
    <t>Bus Region</t>
  </si>
  <si>
    <t>Bus Type</t>
  </si>
  <si>
    <t>Power Factor</t>
  </si>
  <si>
    <t>Base_kV</t>
  </si>
  <si>
    <t>End 1 Bus Name</t>
  </si>
  <si>
    <t>End 2 Bus Name</t>
  </si>
  <si>
    <t>Maximum Angle Limit (degree)</t>
  </si>
  <si>
    <t>SVC Name</t>
  </si>
  <si>
    <t>In Service</t>
  </si>
  <si>
    <t>Minimum Voltage (pu)</t>
  </si>
  <si>
    <t>Maximum Voltage (pu)</t>
  </si>
  <si>
    <t>N_101</t>
  </si>
  <si>
    <t>N_102</t>
  </si>
  <si>
    <t>N_201</t>
  </si>
  <si>
    <t>N_202</t>
  </si>
  <si>
    <t>N_203</t>
  </si>
  <si>
    <t>N_204</t>
  </si>
  <si>
    <t>N_206</t>
  </si>
  <si>
    <t>N_207</t>
  </si>
  <si>
    <t>N_208</t>
  </si>
  <si>
    <t>N_209</t>
  </si>
  <si>
    <t>N_210</t>
  </si>
  <si>
    <t>N_211</t>
  </si>
  <si>
    <t>N_212</t>
  </si>
  <si>
    <t>N_213</t>
  </si>
  <si>
    <t>N_214</t>
  </si>
  <si>
    <t>N_215</t>
  </si>
  <si>
    <t>N_216</t>
  </si>
  <si>
    <t>N_217</t>
  </si>
  <si>
    <t>N_301</t>
  </si>
  <si>
    <t>N_302</t>
  </si>
  <si>
    <t>N_303</t>
  </si>
  <si>
    <t>N_304</t>
  </si>
  <si>
    <t>N_305</t>
  </si>
  <si>
    <t>N_306</t>
  </si>
  <si>
    <t>N_307</t>
  </si>
  <si>
    <t>N_308</t>
  </si>
  <si>
    <t>N_310</t>
  </si>
  <si>
    <t>N_311</t>
  </si>
  <si>
    <t>N_312</t>
  </si>
  <si>
    <t>N_313</t>
  </si>
  <si>
    <t>N_314</t>
  </si>
  <si>
    <t>N_315</t>
  </si>
  <si>
    <t>N_401</t>
  </si>
  <si>
    <t>N_402</t>
  </si>
  <si>
    <t>N_403</t>
  </si>
  <si>
    <t>N_404</t>
  </si>
  <si>
    <t>N_405</t>
  </si>
  <si>
    <t>N_406</t>
  </si>
  <si>
    <t>N_407</t>
  </si>
  <si>
    <t>N_408</t>
  </si>
  <si>
    <t>N_409</t>
  </si>
  <si>
    <t>N_410</t>
  </si>
  <si>
    <t>N_411</t>
  </si>
  <si>
    <t>N_412</t>
  </si>
  <si>
    <t>N_413</t>
  </si>
  <si>
    <t>N_414</t>
  </si>
  <si>
    <t>N_415</t>
  </si>
  <si>
    <t>N_501</t>
  </si>
  <si>
    <t>N_502</t>
  </si>
  <si>
    <t>N_503</t>
  </si>
  <si>
    <t>N_504</t>
  </si>
  <si>
    <t>N_505</t>
  </si>
  <si>
    <t>N_506</t>
  </si>
  <si>
    <t>N_507</t>
  </si>
  <si>
    <t>N_508</t>
  </si>
  <si>
    <t>SWNSW</t>
  </si>
  <si>
    <t>CAN</t>
  </si>
  <si>
    <t>NCEN</t>
  </si>
  <si>
    <t>MEL</t>
  </si>
  <si>
    <t>LV</t>
  </si>
  <si>
    <t>CQ</t>
  </si>
  <si>
    <t>NQ</t>
  </si>
  <si>
    <t>SEQ</t>
  </si>
  <si>
    <t>NSA</t>
  </si>
  <si>
    <t>ADE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</si>
  <si>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</si>
  <si>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</si>
  <si>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</si>
  <si>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</si>
  <si>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</si>
  <si>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</si>
  <si>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</si>
  <si>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</si>
  <si>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</si>
  <si>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</si>
  <si>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</si>
  <si>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</si>
  <si>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</si>
  <si>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</si>
  <si>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</si>
  <si>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</si>
  <si>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</si>
  <si>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</si>
  <si>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</si>
  <si>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</si>
  <si>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</si>
  <si>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</si>
  <si>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</si>
  <si>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</si>
  <si>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</si>
  <si>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</si>
  <si>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</si>
  <si>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</si>
  <si>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</si>
  <si>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</si>
  <si>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</si>
  <si>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</si>
  <si>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</si>
  <si>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</si>
  <si>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</si>
  <si>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</si>
  <si>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</si>
  <si>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</si>
  <si>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</si>
  <si>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</si>
  <si>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</si>
  <si>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</si>
  <si>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</si>
  <si>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</si>
  <si>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</si>
  <si>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</si>
  <si>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</si>
  <si>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</si>
  <si>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</si>
  <si>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</si>
  <si>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</si>
  <si>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</si>
  <si>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</si>
  <si>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</si>
  <si>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</si>
  <si>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</si>
  <si>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</si>
  <si>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</si>
  <si>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</si>
  <si>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</si>
  <si>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</si>
  <si>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</si>
  <si>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</si>
  <si>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</si>
  <si>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</si>
  <si>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</si>
  <si>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</si>
  <si>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</si>
  <si>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</si>
  <si>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</si>
  <si>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</si>
  <si>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</si>
  <si>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</si>
  <si>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</si>
  <si>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</si>
  <si>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</si>
  <si>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</si>
  <si>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</si>
  <si>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</si>
  <si>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</si>
  <si>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</si>
  <si>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</si>
  <si>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</si>
  <si>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</si>
  <si>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</si>
  <si>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</si>
  <si>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</si>
  <si>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</si>
  <si>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</si>
  <si>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</si>
  <si>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</si>
  <si>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L99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</si>
  <si>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</si>
  <si>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</si>
  <si>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</si>
  <si>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</si>
  <si>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</si>
  <si>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</si>
  <si>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</si>
  <si>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</si>
  <si>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</si>
  <si>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</si>
  <si>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</si>
  <si>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</si>
  <si>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</si>
  <si>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</si>
  <si>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</si>
  <si>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</si>
  <si>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</si>
  <si>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</si>
  <si>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</si>
  <si>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</si>
  <si>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</si>
  <si>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</si>
  <si>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</si>
  <si>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</si>
  <si>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</si>
  <si>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</si>
  <si>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</si>
  <si>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</si>
  <si>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</si>
  <si>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L129</t>
  </si>
  <si>
    <t>L130</t>
  </si>
  <si>
    <t>L131</t>
  </si>
  <si>
    <t>L132</t>
  </si>
  <si>
    <t>L133</t>
  </si>
  <si>
    <t>L134</t>
  </si>
  <si>
    <t>L135</t>
  </si>
  <si>
    <t>L136</t>
  </si>
  <si>
    <t>L137</t>
  </si>
  <si>
    <t>L138</t>
  </si>
  <si>
    <t>L139</t>
  </si>
  <si>
    <t>L140</t>
  </si>
  <si>
    <t>L141</t>
  </si>
  <si>
    <t>L142</t>
  </si>
  <si>
    <t>L143</t>
  </si>
  <si>
    <t>L144</t>
  </si>
  <si>
    <t>L145</t>
  </si>
  <si>
    <t>L146</t>
  </si>
  <si>
    <t>L147</t>
  </si>
  <si>
    <t>L148</t>
  </si>
  <si>
    <t>L149</t>
  </si>
  <si>
    <t>L150</t>
  </si>
  <si>
    <t>L151</t>
  </si>
  <si>
    <t>L152</t>
  </si>
  <si>
    <t>L153</t>
  </si>
  <si>
    <t>L154</t>
  </si>
  <si>
    <t>L155</t>
  </si>
  <si>
    <t>L156</t>
  </si>
  <si>
    <t>L157</t>
  </si>
  <si>
    <t>L158</t>
  </si>
  <si>
    <t>L159</t>
  </si>
  <si>
    <t>L160</t>
  </si>
  <si>
    <t>L161</t>
  </si>
  <si>
    <t>L162</t>
  </si>
  <si>
    <t>L163</t>
  </si>
  <si>
    <t>L164</t>
  </si>
  <si>
    <t>L165</t>
  </si>
  <si>
    <t>L166</t>
  </si>
  <si>
    <t>L167</t>
  </si>
  <si>
    <t>L168</t>
  </si>
  <si>
    <t>L169</t>
  </si>
  <si>
    <t>L170</t>
  </si>
  <si>
    <t>L171</t>
  </si>
  <si>
    <t>L172</t>
  </si>
  <si>
    <t>L173</t>
  </si>
  <si>
    <t>L174</t>
  </si>
  <si>
    <t>L175</t>
  </si>
  <si>
    <t>L176</t>
  </si>
  <si>
    <t>L177</t>
  </si>
  <si>
    <t>L178</t>
  </si>
  <si>
    <t>L179</t>
  </si>
  <si>
    <t>L180</t>
  </si>
  <si>
    <t>L181</t>
  </si>
  <si>
    <t>L182</t>
  </si>
  <si>
    <t>L183</t>
  </si>
  <si>
    <t>L184</t>
  </si>
  <si>
    <t>L185</t>
  </si>
  <si>
    <t>L186</t>
  </si>
  <si>
    <t>L187</t>
  </si>
  <si>
    <t>L188</t>
  </si>
  <si>
    <t>L189</t>
  </si>
  <si>
    <t>L190</t>
  </si>
  <si>
    <t>L191</t>
  </si>
  <si>
    <t>L192</t>
  </si>
  <si>
    <t>L193</t>
  </si>
  <si>
    <t>L194</t>
  </si>
  <si>
    <t>L195</t>
  </si>
  <si>
    <t>L196</t>
  </si>
  <si>
    <t>L197</t>
  </si>
  <si>
    <t>L198</t>
  </si>
  <si>
    <t>L199</t>
  </si>
  <si>
    <t>L200</t>
  </si>
  <si>
    <t>L201</t>
  </si>
  <si>
    <t>L202</t>
  </si>
  <si>
    <t>L203</t>
  </si>
  <si>
    <t>L204</t>
  </si>
  <si>
    <t>L205</t>
  </si>
  <si>
    <t>L206</t>
  </si>
  <si>
    <t>L207</t>
  </si>
  <si>
    <t>L208</t>
  </si>
  <si>
    <t>L209</t>
  </si>
  <si>
    <t>L210</t>
  </si>
  <si>
    <t>L211</t>
  </si>
  <si>
    <t>L212</t>
  </si>
  <si>
    <t>L213</t>
  </si>
  <si>
    <t>L214</t>
  </si>
  <si>
    <t>L215</t>
  </si>
  <si>
    <t>L216</t>
  </si>
  <si>
    <t>L217</t>
  </si>
  <si>
    <t>L218</t>
  </si>
  <si>
    <t>L219</t>
  </si>
  <si>
    <t>L220</t>
  </si>
  <si>
    <t>L221</t>
  </si>
  <si>
    <t>L222</t>
  </si>
  <si>
    <t>L223</t>
  </si>
  <si>
    <t>L224</t>
  </si>
  <si>
    <t>L225</t>
  </si>
  <si>
    <t>L226</t>
  </si>
  <si>
    <t>L227</t>
  </si>
  <si>
    <t>L228</t>
  </si>
  <si>
    <t>L229</t>
  </si>
  <si>
    <t>L230</t>
  </si>
  <si>
    <t>L231</t>
  </si>
  <si>
    <t>L232</t>
  </si>
  <si>
    <t>L233</t>
  </si>
  <si>
    <t>L234</t>
  </si>
  <si>
    <t>L235</t>
  </si>
  <si>
    <t>L236</t>
  </si>
  <si>
    <t>L237</t>
  </si>
  <si>
    <t>L238</t>
  </si>
  <si>
    <t>L239</t>
  </si>
  <si>
    <t>L240</t>
  </si>
  <si>
    <t>L241</t>
  </si>
  <si>
    <t>L242</t>
  </si>
  <si>
    <t>L275</t>
  </si>
  <si>
    <t>L276</t>
  </si>
  <si>
    <t>L277</t>
  </si>
  <si>
    <t>L278</t>
  </si>
  <si>
    <t>L279</t>
  </si>
  <si>
    <t>L280</t>
  </si>
  <si>
    <t>L281</t>
  </si>
  <si>
    <t>L282</t>
  </si>
  <si>
    <t>L283</t>
  </si>
  <si>
    <t>L284</t>
  </si>
  <si>
    <t>L285</t>
  </si>
  <si>
    <t>L286</t>
  </si>
  <si>
    <t>L287</t>
  </si>
  <si>
    <t>L288</t>
  </si>
  <si>
    <t>L289</t>
  </si>
  <si>
    <t>L290</t>
  </si>
  <si>
    <t>L291</t>
  </si>
  <si>
    <t>L292</t>
  </si>
  <si>
    <t>L293</t>
  </si>
  <si>
    <t>L294</t>
  </si>
  <si>
    <t>L295</t>
  </si>
  <si>
    <t>L296</t>
  </si>
  <si>
    <t>L297</t>
  </si>
  <si>
    <t>L298</t>
  </si>
  <si>
    <t>L299</t>
  </si>
  <si>
    <t>L300</t>
  </si>
  <si>
    <t>L301</t>
  </si>
  <si>
    <t>L302</t>
  </si>
  <si>
    <t>L303</t>
  </si>
  <si>
    <t>L304</t>
  </si>
  <si>
    <t>L305</t>
  </si>
  <si>
    <t>L306</t>
  </si>
  <si>
    <t>L307</t>
  </si>
  <si>
    <t>L308</t>
  </si>
  <si>
    <t>L309</t>
  </si>
  <si>
    <t>L310</t>
  </si>
  <si>
    <t>L311</t>
  </si>
  <si>
    <t>L312</t>
  </si>
  <si>
    <t>L313</t>
  </si>
  <si>
    <t>L314</t>
  </si>
  <si>
    <t>L315</t>
  </si>
  <si>
    <t>L316</t>
  </si>
  <si>
    <t>L317</t>
  </si>
  <si>
    <t>L318</t>
  </si>
  <si>
    <t>L319</t>
  </si>
  <si>
    <t>L320</t>
  </si>
  <si>
    <t>L321</t>
  </si>
  <si>
    <t>L322</t>
  </si>
  <si>
    <t>L323</t>
  </si>
  <si>
    <t>L324</t>
  </si>
  <si>
    <t>L325</t>
  </si>
  <si>
    <t>L326</t>
  </si>
  <si>
    <t>L327</t>
  </si>
  <si>
    <t>L328</t>
  </si>
  <si>
    <t>L329</t>
  </si>
  <si>
    <t>L330</t>
  </si>
  <si>
    <t>L331</t>
  </si>
  <si>
    <t>L332</t>
  </si>
  <si>
    <t>L333</t>
  </si>
  <si>
    <t>L334</t>
  </si>
  <si>
    <t>L335</t>
  </si>
  <si>
    <t>L336</t>
  </si>
  <si>
    <t>L337</t>
  </si>
  <si>
    <t>L338</t>
  </si>
  <si>
    <t>L339</t>
  </si>
  <si>
    <t>L340</t>
  </si>
  <si>
    <t>L341</t>
  </si>
  <si>
    <t>L342</t>
  </si>
  <si>
    <t>L343</t>
  </si>
  <si>
    <t>L344</t>
  </si>
  <si>
    <t>L345</t>
  </si>
  <si>
    <t>L346</t>
  </si>
  <si>
    <t>L347</t>
  </si>
  <si>
    <t>L348</t>
  </si>
  <si>
    <t>L349</t>
  </si>
  <si>
    <t>L350</t>
  </si>
  <si>
    <t>L351</t>
  </si>
  <si>
    <t>L352</t>
  </si>
  <si>
    <t>L353</t>
  </si>
  <si>
    <t>L354</t>
  </si>
  <si>
    <t>L355</t>
  </si>
  <si>
    <t>L356</t>
  </si>
  <si>
    <t>L357</t>
  </si>
  <si>
    <t>L358</t>
  </si>
  <si>
    <t>L359</t>
  </si>
  <si>
    <t>L360</t>
  </si>
  <si>
    <t>L361</t>
  </si>
  <si>
    <t>L362</t>
  </si>
  <si>
    <t>L363</t>
  </si>
  <si>
    <t>L364</t>
  </si>
  <si>
    <t>L365</t>
  </si>
  <si>
    <t>L366</t>
  </si>
  <si>
    <t>L367</t>
  </si>
  <si>
    <t>L368</t>
  </si>
  <si>
    <t>L369</t>
  </si>
  <si>
    <t>L370</t>
  </si>
  <si>
    <t>L371</t>
  </si>
  <si>
    <t>L372</t>
  </si>
  <si>
    <t>L373</t>
  </si>
  <si>
    <t>L374</t>
  </si>
  <si>
    <t>L375</t>
  </si>
  <si>
    <t>L376</t>
  </si>
  <si>
    <t>L377</t>
  </si>
  <si>
    <t>L378</t>
  </si>
  <si>
    <t>L379</t>
  </si>
  <si>
    <t>L380</t>
  </si>
  <si>
    <t>L381</t>
  </si>
  <si>
    <t>L382</t>
  </si>
  <si>
    <t>L383</t>
  </si>
  <si>
    <t>L384</t>
  </si>
  <si>
    <t>L385</t>
  </si>
  <si>
    <t>L386</t>
  </si>
  <si>
    <t>L387</t>
  </si>
  <si>
    <t>L388</t>
  </si>
  <si>
    <t>L389</t>
  </si>
  <si>
    <t>L390</t>
  </si>
  <si>
    <t>L391</t>
  </si>
  <si>
    <t>L392</t>
  </si>
  <si>
    <t>L393</t>
  </si>
  <si>
    <t>L394</t>
  </si>
  <si>
    <t>L395</t>
  </si>
  <si>
    <t>L396</t>
  </si>
  <si>
    <t>L397</t>
  </si>
  <si>
    <t>L398</t>
  </si>
  <si>
    <t>L399</t>
  </si>
  <si>
    <t>L400</t>
  </si>
  <si>
    <t>L401</t>
  </si>
  <si>
    <t>L402</t>
  </si>
  <si>
    <t>L403</t>
  </si>
  <si>
    <t>L404</t>
  </si>
  <si>
    <t>L405</t>
  </si>
  <si>
    <t>L406</t>
  </si>
  <si>
    <t>L407</t>
  </si>
  <si>
    <t>L408</t>
  </si>
  <si>
    <t>L409</t>
  </si>
  <si>
    <t>L410</t>
  </si>
  <si>
    <t>L411</t>
  </si>
  <si>
    <t>L412</t>
  </si>
  <si>
    <t>L413</t>
  </si>
  <si>
    <t>L414</t>
  </si>
  <si>
    <t>L415</t>
  </si>
  <si>
    <t>L416</t>
  </si>
  <si>
    <t>L417</t>
  </si>
  <si>
    <t>L418</t>
  </si>
  <si>
    <t>L419</t>
  </si>
  <si>
    <t>L420</t>
  </si>
  <si>
    <t>L421</t>
  </si>
  <si>
    <t>L422</t>
  </si>
  <si>
    <t>L423</t>
  </si>
  <si>
    <t>L424</t>
  </si>
  <si>
    <t>L425</t>
  </si>
  <si>
    <t>L426</t>
  </si>
  <si>
    <t>L427</t>
  </si>
  <si>
    <t>L428</t>
  </si>
  <si>
    <t>L429</t>
  </si>
  <si>
    <t>L430</t>
  </si>
  <si>
    <t>L431</t>
  </si>
  <si>
    <t>L432</t>
  </si>
  <si>
    <t>L433</t>
  </si>
  <si>
    <t>L434</t>
  </si>
  <si>
    <t>L435</t>
  </si>
  <si>
    <t>L436</t>
  </si>
  <si>
    <t>L437</t>
  </si>
  <si>
    <t>L438</t>
  </si>
  <si>
    <t>L439</t>
  </si>
  <si>
    <t>L440</t>
  </si>
  <si>
    <t>L441</t>
  </si>
  <si>
    <t>L442</t>
  </si>
  <si>
    <t>L443</t>
  </si>
  <si>
    <t>L444</t>
  </si>
  <si>
    <t>L445</t>
  </si>
  <si>
    <t>L446</t>
  </si>
  <si>
    <t>L447</t>
  </si>
  <si>
    <t>L448</t>
  </si>
  <si>
    <t>L449</t>
  </si>
  <si>
    <t>L450</t>
  </si>
  <si>
    <t>L451</t>
  </si>
  <si>
    <t>L452</t>
  </si>
  <si>
    <t>L453</t>
  </si>
  <si>
    <t>L454</t>
  </si>
  <si>
    <t>L455</t>
  </si>
  <si>
    <t>L456</t>
  </si>
  <si>
    <t>L457</t>
  </si>
  <si>
    <t>L458</t>
  </si>
  <si>
    <t>L459</t>
  </si>
  <si>
    <t>L460</t>
  </si>
  <si>
    <t>L461</t>
  </si>
  <si>
    <t>L462</t>
  </si>
  <si>
    <t>L463</t>
  </si>
  <si>
    <t>L464</t>
  </si>
  <si>
    <t>L465</t>
  </si>
  <si>
    <t>L466</t>
  </si>
  <si>
    <t>L467</t>
  </si>
  <si>
    <t>L468</t>
  </si>
  <si>
    <t>L469</t>
  </si>
  <si>
    <t>L470</t>
  </si>
  <si>
    <t>L471</t>
  </si>
  <si>
    <t>L472</t>
  </si>
  <si>
    <t>L473</t>
  </si>
  <si>
    <t>L474</t>
  </si>
  <si>
    <t>L475</t>
  </si>
  <si>
    <t>L476</t>
  </si>
  <si>
    <t>L477</t>
  </si>
  <si>
    <t>L478</t>
  </si>
  <si>
    <t>L479</t>
  </si>
  <si>
    <t>L480</t>
  </si>
  <si>
    <t>L481</t>
  </si>
  <si>
    <t>L482</t>
  </si>
  <si>
    <t>L483</t>
  </si>
  <si>
    <t>L484</t>
  </si>
  <si>
    <t>L485</t>
  </si>
  <si>
    <t>L486</t>
  </si>
  <si>
    <t>L487</t>
  </si>
  <si>
    <t>L488</t>
  </si>
  <si>
    <t>L489</t>
  </si>
  <si>
    <t>L490</t>
  </si>
  <si>
    <t>L491</t>
  </si>
  <si>
    <t>L492</t>
  </si>
  <si>
    <t>L493</t>
  </si>
  <si>
    <t>L494</t>
  </si>
  <si>
    <t>L495</t>
  </si>
  <si>
    <t>L496</t>
  </si>
  <si>
    <t>L497</t>
  </si>
  <si>
    <t>L498</t>
  </si>
  <si>
    <t>L499</t>
  </si>
  <si>
    <t>L500</t>
  </si>
  <si>
    <t>L501</t>
  </si>
  <si>
    <t>L502</t>
  </si>
  <si>
    <t>L503</t>
  </si>
  <si>
    <t>L504</t>
  </si>
  <si>
    <t>L505</t>
  </si>
  <si>
    <t>L506</t>
  </si>
  <si>
    <t>L507</t>
  </si>
  <si>
    <t>L508</t>
  </si>
  <si>
    <t>L509</t>
  </si>
  <si>
    <t>L510</t>
  </si>
  <si>
    <t>L511</t>
  </si>
  <si>
    <t>L512</t>
  </si>
  <si>
    <t>L513</t>
  </si>
  <si>
    <t>L529</t>
  </si>
  <si>
    <t>L530</t>
  </si>
  <si>
    <t>L531</t>
  </si>
  <si>
    <t>L532</t>
  </si>
  <si>
    <t>L533</t>
  </si>
  <si>
    <t>L534</t>
  </si>
  <si>
    <t>L535</t>
  </si>
  <si>
    <t>L536</t>
  </si>
  <si>
    <t>L537</t>
  </si>
  <si>
    <t>L538</t>
  </si>
  <si>
    <t>L539</t>
  </si>
  <si>
    <t>L540</t>
  </si>
  <si>
    <t>L541</t>
  </si>
  <si>
    <t>L542</t>
  </si>
  <si>
    <t>L543</t>
  </si>
  <si>
    <t>L544</t>
  </si>
  <si>
    <t>L545</t>
  </si>
  <si>
    <t>L546</t>
  </si>
  <si>
    <t>L547</t>
  </si>
  <si>
    <t>L548</t>
  </si>
  <si>
    <t>L549</t>
  </si>
  <si>
    <t>L550</t>
  </si>
  <si>
    <t>L551</t>
  </si>
  <si>
    <t>L552</t>
  </si>
  <si>
    <t>L553</t>
  </si>
  <si>
    <t>L554</t>
  </si>
  <si>
    <t>L555</t>
  </si>
  <si>
    <t>L556</t>
  </si>
  <si>
    <t>L557</t>
  </si>
  <si>
    <t>L558</t>
  </si>
  <si>
    <t>L559</t>
  </si>
  <si>
    <t>L560</t>
  </si>
  <si>
    <t>L561</t>
  </si>
  <si>
    <t>L562</t>
  </si>
  <si>
    <t>L563</t>
  </si>
  <si>
    <t>L564</t>
  </si>
  <si>
    <t>L565</t>
  </si>
  <si>
    <t>L566</t>
  </si>
  <si>
    <t>L567</t>
  </si>
  <si>
    <t>L568</t>
  </si>
  <si>
    <t>L569</t>
  </si>
  <si>
    <t>L570</t>
  </si>
  <si>
    <t>L571</t>
  </si>
  <si>
    <t>L572</t>
  </si>
  <si>
    <t>L573</t>
  </si>
  <si>
    <t>L574</t>
  </si>
  <si>
    <t>L575</t>
  </si>
  <si>
    <t>L576</t>
  </si>
  <si>
    <t>L577</t>
  </si>
  <si>
    <t>L578</t>
  </si>
  <si>
    <t>L579</t>
  </si>
  <si>
    <t>L580</t>
  </si>
  <si>
    <t>L581</t>
  </si>
  <si>
    <t>L582</t>
  </si>
  <si>
    <t>L583</t>
  </si>
  <si>
    <t>L584</t>
  </si>
  <si>
    <t>L585</t>
  </si>
  <si>
    <t>L586</t>
  </si>
  <si>
    <t>L587</t>
  </si>
  <si>
    <t>L588</t>
  </si>
  <si>
    <t>L589</t>
  </si>
  <si>
    <t>L590</t>
  </si>
  <si>
    <t>L591</t>
  </si>
  <si>
    <t>L592</t>
  </si>
  <si>
    <t>L593</t>
  </si>
  <si>
    <t>L594</t>
  </si>
  <si>
    <t>L595</t>
  </si>
  <si>
    <t>L596</t>
  </si>
  <si>
    <t>L597</t>
  </si>
  <si>
    <t>L598</t>
  </si>
  <si>
    <t>L599</t>
  </si>
  <si>
    <t>L600</t>
  </si>
  <si>
    <t>L601</t>
  </si>
  <si>
    <t>L602</t>
  </si>
  <si>
    <t>L603</t>
  </si>
  <si>
    <t>L604</t>
  </si>
  <si>
    <t>L605</t>
  </si>
  <si>
    <t>L606</t>
  </si>
  <si>
    <t>L607</t>
  </si>
  <si>
    <t>L608</t>
  </si>
  <si>
    <t>L609</t>
  </si>
  <si>
    <t>L610</t>
  </si>
  <si>
    <t>L611</t>
  </si>
  <si>
    <t>L612</t>
  </si>
  <si>
    <t>L613</t>
  </si>
  <si>
    <t>L614</t>
  </si>
  <si>
    <t>L647</t>
  </si>
  <si>
    <t>L648</t>
  </si>
  <si>
    <t>L649</t>
  </si>
  <si>
    <t>L650</t>
  </si>
  <si>
    <t>L651</t>
  </si>
  <si>
    <t>L652</t>
  </si>
  <si>
    <t>L653</t>
  </si>
  <si>
    <t>L654</t>
  </si>
  <si>
    <t>L655</t>
  </si>
  <si>
    <t>L656</t>
  </si>
  <si>
    <t>L657</t>
  </si>
  <si>
    <t>L658</t>
  </si>
  <si>
    <t>L659</t>
  </si>
  <si>
    <t>L660</t>
  </si>
  <si>
    <t>L661</t>
  </si>
  <si>
    <t>L662</t>
  </si>
  <si>
    <t>L663</t>
  </si>
  <si>
    <t>L664</t>
  </si>
  <si>
    <t>L665</t>
  </si>
  <si>
    <t>L666</t>
  </si>
  <si>
    <t>L667</t>
  </si>
  <si>
    <t>L668</t>
  </si>
  <si>
    <t>L669</t>
  </si>
  <si>
    <t>L670</t>
  </si>
  <si>
    <t>L671</t>
  </si>
  <si>
    <t>L672</t>
  </si>
  <si>
    <t>L673</t>
  </si>
  <si>
    <t>L674</t>
  </si>
  <si>
    <t>L675</t>
  </si>
  <si>
    <t>L676</t>
  </si>
  <si>
    <t>L677</t>
  </si>
  <si>
    <t>L678</t>
  </si>
  <si>
    <t>L679</t>
  </si>
  <si>
    <t>L680</t>
  </si>
  <si>
    <t>L681</t>
  </si>
  <si>
    <t>L682</t>
  </si>
  <si>
    <t>L683</t>
  </si>
  <si>
    <t>L684</t>
  </si>
  <si>
    <t>L685</t>
  </si>
  <si>
    <t>L686</t>
  </si>
  <si>
    <t>L687</t>
  </si>
  <si>
    <t>L688</t>
  </si>
  <si>
    <t>L689</t>
  </si>
  <si>
    <t>L690</t>
  </si>
  <si>
    <t>L691</t>
  </si>
  <si>
    <t>L692</t>
  </si>
  <si>
    <t>L693</t>
  </si>
  <si>
    <t>L694</t>
  </si>
  <si>
    <t>L695</t>
  </si>
  <si>
    <t>L696</t>
  </si>
  <si>
    <t>L697</t>
  </si>
  <si>
    <t>L698</t>
  </si>
  <si>
    <t>L699</t>
  </si>
  <si>
    <t>L700</t>
  </si>
  <si>
    <t>L701</t>
  </si>
  <si>
    <t>L702</t>
  </si>
  <si>
    <t>L703</t>
  </si>
  <si>
    <t>L704</t>
  </si>
  <si>
    <t>L705</t>
  </si>
  <si>
    <t>L706</t>
  </si>
  <si>
    <t>L707</t>
  </si>
  <si>
    <t>L708</t>
  </si>
  <si>
    <t>L709</t>
  </si>
  <si>
    <t>L710</t>
  </si>
  <si>
    <t>L711</t>
  </si>
  <si>
    <t>L712</t>
  </si>
  <si>
    <t>L713</t>
  </si>
  <si>
    <t>L714</t>
  </si>
  <si>
    <t>L715</t>
  </si>
  <si>
    <t>L716</t>
  </si>
  <si>
    <t>L717</t>
  </si>
  <si>
    <t>L718</t>
  </si>
  <si>
    <t>L719</t>
  </si>
  <si>
    <t>L720</t>
  </si>
  <si>
    <t>L721</t>
  </si>
  <si>
    <t>L722</t>
  </si>
  <si>
    <t>L723</t>
  </si>
  <si>
    <t>L724</t>
  </si>
  <si>
    <t>L725</t>
  </si>
  <si>
    <t>L726</t>
  </si>
  <si>
    <t>L727</t>
  </si>
  <si>
    <t>L728</t>
  </si>
  <si>
    <t>L729</t>
  </si>
  <si>
    <t>L730</t>
  </si>
  <si>
    <t>L731</t>
  </si>
  <si>
    <t>L732</t>
  </si>
  <si>
    <t>L733</t>
  </si>
  <si>
    <t>L734</t>
  </si>
  <si>
    <t>L735</t>
  </si>
  <si>
    <t>L736</t>
  </si>
  <si>
    <t>L737</t>
  </si>
  <si>
    <t>L738</t>
  </si>
  <si>
    <t>L739</t>
  </si>
  <si>
    <t>L740</t>
  </si>
  <si>
    <t>L741</t>
  </si>
  <si>
    <t>L742</t>
  </si>
  <si>
    <t>L743</t>
  </si>
  <si>
    <t>L744</t>
  </si>
  <si>
    <t>L745</t>
  </si>
  <si>
    <t>L746</t>
  </si>
  <si>
    <t>L747</t>
  </si>
  <si>
    <t>L748</t>
  </si>
  <si>
    <t>L749</t>
  </si>
  <si>
    <t>L750</t>
  </si>
  <si>
    <t>L751</t>
  </si>
  <si>
    <t>L752</t>
  </si>
  <si>
    <t>L753</t>
  </si>
  <si>
    <t>L754</t>
  </si>
  <si>
    <t>L755</t>
  </si>
  <si>
    <t>L756</t>
  </si>
  <si>
    <t>L757</t>
  </si>
  <si>
    <t>L758</t>
  </si>
  <si>
    <t>L759</t>
  </si>
  <si>
    <t>L760</t>
  </si>
  <si>
    <t>L761</t>
  </si>
  <si>
    <t>L762</t>
  </si>
  <si>
    <t>L763</t>
  </si>
  <si>
    <t>L764</t>
  </si>
  <si>
    <t>L765</t>
  </si>
  <si>
    <t>L766</t>
  </si>
  <si>
    <t>L767</t>
  </si>
  <si>
    <t>L768</t>
  </si>
  <si>
    <t>L769</t>
  </si>
  <si>
    <t>L770</t>
  </si>
  <si>
    <t>L771</t>
  </si>
  <si>
    <t>L772</t>
  </si>
  <si>
    <t>L773</t>
  </si>
  <si>
    <t>L774</t>
  </si>
  <si>
    <t>L775</t>
  </si>
  <si>
    <t>L776</t>
  </si>
  <si>
    <t>L777</t>
  </si>
  <si>
    <t>L778</t>
  </si>
  <si>
    <t>L779</t>
  </si>
  <si>
    <t>L780</t>
  </si>
  <si>
    <t>L781</t>
  </si>
  <si>
    <t>L782</t>
  </si>
  <si>
    <t>L783</t>
  </si>
  <si>
    <t>L784</t>
  </si>
  <si>
    <t>L785</t>
  </si>
  <si>
    <t>L786</t>
  </si>
  <si>
    <t>L787</t>
  </si>
  <si>
    <t>L788</t>
  </si>
  <si>
    <t>L789</t>
  </si>
  <si>
    <t>L790</t>
  </si>
  <si>
    <t>L791</t>
  </si>
  <si>
    <t>L792</t>
  </si>
  <si>
    <t>L793</t>
  </si>
  <si>
    <t>L794</t>
  </si>
  <si>
    <t>L795</t>
  </si>
  <si>
    <t>L796</t>
  </si>
  <si>
    <t>L797</t>
  </si>
  <si>
    <t>L798</t>
  </si>
  <si>
    <t>L799</t>
  </si>
  <si>
    <t>L800</t>
  </si>
  <si>
    <t>L801</t>
  </si>
  <si>
    <t>L802</t>
  </si>
  <si>
    <t>L803</t>
  </si>
  <si>
    <t>L804</t>
  </si>
  <si>
    <t>L805</t>
  </si>
  <si>
    <t>L806</t>
  </si>
  <si>
    <t>L807</t>
  </si>
  <si>
    <t>L808</t>
  </si>
  <si>
    <t>L809</t>
  </si>
  <si>
    <t>L810</t>
  </si>
  <si>
    <t>Gas</t>
  </si>
  <si>
    <t>PV_SA_1</t>
  </si>
  <si>
    <t>PV_SA_2</t>
  </si>
  <si>
    <t>PV_QLD_1</t>
  </si>
  <si>
    <t>PV_QLD_2</t>
  </si>
  <si>
    <t>PV_QLD_3</t>
  </si>
  <si>
    <t>PV_NSW_1</t>
  </si>
  <si>
    <t>PV_NSW_2</t>
  </si>
  <si>
    <t>PV_NSW_3</t>
  </si>
  <si>
    <t>WND_SA_1</t>
  </si>
  <si>
    <t>WND_SA_2</t>
  </si>
  <si>
    <t>WND_SA_3</t>
  </si>
  <si>
    <t>WND_QLD_1</t>
  </si>
  <si>
    <t>WND_QLD_2</t>
  </si>
  <si>
    <t>WND_QLD_3</t>
  </si>
  <si>
    <t>WND_NSW_1</t>
  </si>
  <si>
    <t>WND_NSW_2</t>
  </si>
  <si>
    <t>WND_NSW_3</t>
  </si>
  <si>
    <t>WND_VIC_1</t>
  </si>
  <si>
    <t>WND_VIC_2</t>
  </si>
  <si>
    <t>Yellow</t>
  </si>
  <si>
    <t>Cyan</t>
  </si>
  <si>
    <t>PV</t>
  </si>
  <si>
    <t>WND</t>
  </si>
  <si>
    <t>Rooftop PV Trace Name</t>
  </si>
  <si>
    <t>Storage_1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</si>
</sst>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68">
    <xf numFmtId="0" fontId="0" fillId="0" borderId="0"/>
    <xf numFmtId="0" fontId="1" fillId="2" borderId="0" applyNumberFormat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9" borderId="0" applyNumberFormat="0" applyBorder="0" applyAlignment="0" applyProtection="0"/>
  </cellStyleXfs>
  <cellXfs count="37">
    <xf numFmtId="0" fontId="0" fillId="0" borderId="0" xfId="0"/>
    <xf numFmtId="49" fontId="2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/>
    </xf>
    <xf numFmtId="49" fontId="7" fillId="0" borderId="0" xfId="0" applyNumberFormat="1" applyFont="1" applyAlignment="1">
      <alignment horizontal="center" wrapText="1"/>
    </xf>
    <xf numFmtId="0" fontId="7" fillId="0" borderId="0" xfId="0" applyFont="1"/>
    <xf numFmtId="0" fontId="3" fillId="0" borderId="0" xfId="0" applyFont="1"/>
    <xf numFmtId="49" fontId="2" fillId="0" borderId="0" xfId="0" applyNumberFormat="1" applyFont="1" applyAlignment="1">
      <alignment horizontal="center" wrapText="1"/>
    </xf>
    <xf numFmtId="0" fontId="3" fillId="6" borderId="0" xfId="1" applyFont="1" applyFill="1"/>
    <xf numFmtId="0" fontId="3" fillId="6" borderId="0" xfId="0" applyFont="1" applyFill="1"/>
    <xf numFmtId="0" fontId="3" fillId="6" borderId="0" xfId="466" applyFont="1" applyFill="1"/>
    <xf numFmtId="0" fontId="3" fillId="7" borderId="0" xfId="1" applyFont="1" applyFill="1"/>
    <xf numFmtId="0" fontId="3" fillId="7" borderId="0" xfId="0" applyFont="1" applyFill="1"/>
    <xf numFmtId="0" fontId="3" fillId="7" borderId="0" xfId="465" applyFont="1" applyFill="1"/>
    <xf numFmtId="0" fontId="3" fillId="8" borderId="0" xfId="466" applyFont="1" applyFill="1"/>
    <xf numFmtId="0" fontId="3" fillId="8" borderId="0" xfId="0" applyFont="1" applyFill="1"/>
    <xf numFmtId="1" fontId="0" fillId="0" borderId="0" xfId="0" applyNumberFormat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5" borderId="0" xfId="0" applyFill="1"/>
    <xf numFmtId="0" fontId="1" fillId="2" borderId="0" xfId="1"/>
    <xf numFmtId="0" fontId="10" fillId="9" borderId="0" xfId="467"/>
    <xf numFmtId="0" fontId="8" fillId="3" borderId="0" xfId="465"/>
    <xf numFmtId="0" fontId="9" fillId="4" borderId="0" xfId="466"/>
    <xf numFmtId="0" fontId="10" fillId="15" borderId="0" xfId="467" applyFill="1"/>
    <xf numFmtId="0" fontId="10" fillId="15" borderId="0" xfId="0" applyFont="1" applyFill="1"/>
    <xf numFmtId="0" fontId="0" fillId="16" borderId="0" xfId="0" applyFill="1"/>
    <xf numFmtId="2" fontId="0" fillId="0" borderId="0" xfId="0" applyNumberFormat="1"/>
    <xf numFmtId="164" fontId="0" fillId="10" borderId="0" xfId="0" applyNumberFormat="1" applyFill="1"/>
    <xf numFmtId="164" fontId="0" fillId="11" borderId="0" xfId="0" applyNumberFormat="1" applyFill="1"/>
    <xf numFmtId="164" fontId="0" fillId="13" borderId="0" xfId="0" applyNumberFormat="1" applyFill="1"/>
    <xf numFmtId="164" fontId="0" fillId="12" borderId="0" xfId="0" applyNumberFormat="1" applyFill="1"/>
    <xf numFmtId="164" fontId="0" fillId="14" borderId="0" xfId="0" applyNumberFormat="1" applyFill="1"/>
    <xf numFmtId="164" fontId="0" fillId="16" borderId="0" xfId="0" applyNumberFormat="1" applyFill="1"/>
    <xf numFmtId="0" fontId="3" fillId="13" borderId="0" xfId="0" applyFont="1" applyFill="1"/>
  </cellXfs>
  <cellStyles count="468">
    <cellStyle name="60% - Accent6 2" xfId="467" xr:uid="{00000000-0005-0000-0000-0000FE010000}"/>
    <cellStyle name="Bad" xfId="465" builtinId="27"/>
    <cellStyle name="Followed Hyperlink 10" xfId="20" xr:uid="{00000000-0005-0000-0000-000001000000}"/>
    <cellStyle name="Followed Hyperlink 100" xfId="200" xr:uid="{00000000-0005-0000-0000-000002000000}"/>
    <cellStyle name="Followed Hyperlink 101" xfId="202" xr:uid="{00000000-0005-0000-0000-000003000000}"/>
    <cellStyle name="Followed Hyperlink 102" xfId="204" xr:uid="{00000000-0005-0000-0000-000004000000}"/>
    <cellStyle name="Followed Hyperlink 103" xfId="206" xr:uid="{00000000-0005-0000-0000-000005000000}"/>
    <cellStyle name="Followed Hyperlink 104" xfId="208" xr:uid="{00000000-0005-0000-0000-000006000000}"/>
    <cellStyle name="Followed Hyperlink 105" xfId="210" xr:uid="{00000000-0005-0000-0000-000007000000}"/>
    <cellStyle name="Followed Hyperlink 106" xfId="212" xr:uid="{00000000-0005-0000-0000-000008000000}"/>
    <cellStyle name="Followed Hyperlink 107" xfId="214" xr:uid="{00000000-0005-0000-0000-000009000000}"/>
    <cellStyle name="Followed Hyperlink 108" xfId="216" xr:uid="{00000000-0005-0000-0000-00000A000000}"/>
    <cellStyle name="Followed Hyperlink 109" xfId="218" xr:uid="{00000000-0005-0000-0000-00000B000000}"/>
    <cellStyle name="Followed Hyperlink 11" xfId="22" xr:uid="{00000000-0005-0000-0000-00000C000000}"/>
    <cellStyle name="Followed Hyperlink 110" xfId="220" xr:uid="{00000000-0005-0000-0000-00000D000000}"/>
    <cellStyle name="Followed Hyperlink 111" xfId="222" xr:uid="{00000000-0005-0000-0000-00000E000000}"/>
    <cellStyle name="Followed Hyperlink 112" xfId="224" xr:uid="{00000000-0005-0000-0000-00000F000000}"/>
    <cellStyle name="Followed Hyperlink 113" xfId="226" xr:uid="{00000000-0005-0000-0000-000010000000}"/>
    <cellStyle name="Followed Hyperlink 114" xfId="228" xr:uid="{00000000-0005-0000-0000-000011000000}"/>
    <cellStyle name="Followed Hyperlink 115" xfId="230" xr:uid="{00000000-0005-0000-0000-000012000000}"/>
    <cellStyle name="Followed Hyperlink 116" xfId="232" xr:uid="{00000000-0005-0000-0000-000013000000}"/>
    <cellStyle name="Followed Hyperlink 117" xfId="234" xr:uid="{00000000-0005-0000-0000-000014000000}"/>
    <cellStyle name="Followed Hyperlink 118" xfId="236" xr:uid="{00000000-0005-0000-0000-000015000000}"/>
    <cellStyle name="Followed Hyperlink 119" xfId="238" xr:uid="{00000000-0005-0000-0000-000016000000}"/>
    <cellStyle name="Followed Hyperlink 12" xfId="24" xr:uid="{00000000-0005-0000-0000-000017000000}"/>
    <cellStyle name="Followed Hyperlink 120" xfId="240" xr:uid="{00000000-0005-0000-0000-000018000000}"/>
    <cellStyle name="Followed Hyperlink 121" xfId="242" xr:uid="{00000000-0005-0000-0000-000019000000}"/>
    <cellStyle name="Followed Hyperlink 122" xfId="244" xr:uid="{00000000-0005-0000-0000-00001A000000}"/>
    <cellStyle name="Followed Hyperlink 123" xfId="246" xr:uid="{00000000-0005-0000-0000-00001B000000}"/>
    <cellStyle name="Followed Hyperlink 124" xfId="248" xr:uid="{00000000-0005-0000-0000-00001C000000}"/>
    <cellStyle name="Followed Hyperlink 125" xfId="250" xr:uid="{00000000-0005-0000-0000-00001D000000}"/>
    <cellStyle name="Followed Hyperlink 126" xfId="252" xr:uid="{00000000-0005-0000-0000-00001E000000}"/>
    <cellStyle name="Followed Hyperlink 127" xfId="254" xr:uid="{00000000-0005-0000-0000-00001F000000}"/>
    <cellStyle name="Followed Hyperlink 128" xfId="256" xr:uid="{00000000-0005-0000-0000-000020000000}"/>
    <cellStyle name="Followed Hyperlink 129" xfId="258" xr:uid="{00000000-0005-0000-0000-000021000000}"/>
    <cellStyle name="Followed Hyperlink 13" xfId="26" xr:uid="{00000000-0005-0000-0000-000022000000}"/>
    <cellStyle name="Followed Hyperlink 130" xfId="260" xr:uid="{00000000-0005-0000-0000-000023000000}"/>
    <cellStyle name="Followed Hyperlink 131" xfId="262" xr:uid="{00000000-0005-0000-0000-000024000000}"/>
    <cellStyle name="Followed Hyperlink 132" xfId="264" xr:uid="{00000000-0005-0000-0000-000025000000}"/>
    <cellStyle name="Followed Hyperlink 133" xfId="266" xr:uid="{00000000-0005-0000-0000-000026000000}"/>
    <cellStyle name="Followed Hyperlink 134" xfId="268" xr:uid="{00000000-0005-0000-0000-000027000000}"/>
    <cellStyle name="Followed Hyperlink 135" xfId="270" xr:uid="{00000000-0005-0000-0000-000028000000}"/>
    <cellStyle name="Followed Hyperlink 136" xfId="272" xr:uid="{00000000-0005-0000-0000-000029000000}"/>
    <cellStyle name="Followed Hyperlink 137" xfId="274" xr:uid="{00000000-0005-0000-0000-00002A000000}"/>
    <cellStyle name="Followed Hyperlink 138" xfId="276" xr:uid="{00000000-0005-0000-0000-00002B000000}"/>
    <cellStyle name="Followed Hyperlink 139" xfId="278" xr:uid="{00000000-0005-0000-0000-00002C000000}"/>
    <cellStyle name="Followed Hyperlink 14" xfId="28" xr:uid="{00000000-0005-0000-0000-00002D000000}"/>
    <cellStyle name="Followed Hyperlink 140" xfId="280" xr:uid="{00000000-0005-0000-0000-00002E000000}"/>
    <cellStyle name="Followed Hyperlink 141" xfId="282" xr:uid="{00000000-0005-0000-0000-00002F000000}"/>
    <cellStyle name="Followed Hyperlink 142" xfId="284" xr:uid="{00000000-0005-0000-0000-000030000000}"/>
    <cellStyle name="Followed Hyperlink 143" xfId="286" xr:uid="{00000000-0005-0000-0000-000031000000}"/>
    <cellStyle name="Followed Hyperlink 144" xfId="288" xr:uid="{00000000-0005-0000-0000-000032000000}"/>
    <cellStyle name="Followed Hyperlink 145" xfId="290" xr:uid="{00000000-0005-0000-0000-000033000000}"/>
    <cellStyle name="Followed Hyperlink 146" xfId="292" xr:uid="{00000000-0005-0000-0000-000034000000}"/>
    <cellStyle name="Followed Hyperlink 147" xfId="294" xr:uid="{00000000-0005-0000-0000-000035000000}"/>
    <cellStyle name="Followed Hyperlink 148" xfId="296" xr:uid="{00000000-0005-0000-0000-000036000000}"/>
    <cellStyle name="Followed Hyperlink 149" xfId="298" xr:uid="{00000000-0005-0000-0000-000037000000}"/>
    <cellStyle name="Followed Hyperlink 15" xfId="30" xr:uid="{00000000-0005-0000-0000-000038000000}"/>
    <cellStyle name="Followed Hyperlink 150" xfId="300" xr:uid="{00000000-0005-0000-0000-000039000000}"/>
    <cellStyle name="Followed Hyperlink 151" xfId="302" xr:uid="{00000000-0005-0000-0000-00003A000000}"/>
    <cellStyle name="Followed Hyperlink 152" xfId="304" xr:uid="{00000000-0005-0000-0000-00003B000000}"/>
    <cellStyle name="Followed Hyperlink 153" xfId="306" xr:uid="{00000000-0005-0000-0000-00003C000000}"/>
    <cellStyle name="Followed Hyperlink 154" xfId="308" xr:uid="{00000000-0005-0000-0000-00003D000000}"/>
    <cellStyle name="Followed Hyperlink 155" xfId="310" xr:uid="{00000000-0005-0000-0000-00003E000000}"/>
    <cellStyle name="Followed Hyperlink 156" xfId="312" xr:uid="{00000000-0005-0000-0000-00003F000000}"/>
    <cellStyle name="Followed Hyperlink 157" xfId="314" xr:uid="{00000000-0005-0000-0000-000040000000}"/>
    <cellStyle name="Followed Hyperlink 158" xfId="316" xr:uid="{00000000-0005-0000-0000-000041000000}"/>
    <cellStyle name="Followed Hyperlink 159" xfId="318" xr:uid="{00000000-0005-0000-0000-000042000000}"/>
    <cellStyle name="Followed Hyperlink 16" xfId="32" xr:uid="{00000000-0005-0000-0000-000043000000}"/>
    <cellStyle name="Followed Hyperlink 160" xfId="320" xr:uid="{00000000-0005-0000-0000-000044000000}"/>
    <cellStyle name="Followed Hyperlink 161" xfId="322" xr:uid="{00000000-0005-0000-0000-000045000000}"/>
    <cellStyle name="Followed Hyperlink 162" xfId="324" xr:uid="{00000000-0005-0000-0000-000046000000}"/>
    <cellStyle name="Followed Hyperlink 163" xfId="326" xr:uid="{00000000-0005-0000-0000-000047000000}"/>
    <cellStyle name="Followed Hyperlink 164" xfId="328" xr:uid="{00000000-0005-0000-0000-000048000000}"/>
    <cellStyle name="Followed Hyperlink 165" xfId="330" xr:uid="{00000000-0005-0000-0000-000049000000}"/>
    <cellStyle name="Followed Hyperlink 166" xfId="332" xr:uid="{00000000-0005-0000-0000-00004A000000}"/>
    <cellStyle name="Followed Hyperlink 167" xfId="334" xr:uid="{00000000-0005-0000-0000-00004B000000}"/>
    <cellStyle name="Followed Hyperlink 168" xfId="336" xr:uid="{00000000-0005-0000-0000-00004C000000}"/>
    <cellStyle name="Followed Hyperlink 169" xfId="338" xr:uid="{00000000-0005-0000-0000-00004D000000}"/>
    <cellStyle name="Followed Hyperlink 17" xfId="34" xr:uid="{00000000-0005-0000-0000-00004E000000}"/>
    <cellStyle name="Followed Hyperlink 170" xfId="340" xr:uid="{00000000-0005-0000-0000-00004F000000}"/>
    <cellStyle name="Followed Hyperlink 171" xfId="342" xr:uid="{00000000-0005-0000-0000-000050000000}"/>
    <cellStyle name="Followed Hyperlink 172" xfId="344" xr:uid="{00000000-0005-0000-0000-000051000000}"/>
    <cellStyle name="Followed Hyperlink 173" xfId="346" xr:uid="{00000000-0005-0000-0000-000052000000}"/>
    <cellStyle name="Followed Hyperlink 174" xfId="348" xr:uid="{00000000-0005-0000-0000-000053000000}"/>
    <cellStyle name="Followed Hyperlink 175" xfId="350" xr:uid="{00000000-0005-0000-0000-000054000000}"/>
    <cellStyle name="Followed Hyperlink 176" xfId="352" xr:uid="{00000000-0005-0000-0000-000055000000}"/>
    <cellStyle name="Followed Hyperlink 177" xfId="354" xr:uid="{00000000-0005-0000-0000-000056000000}"/>
    <cellStyle name="Followed Hyperlink 178" xfId="356" xr:uid="{00000000-0005-0000-0000-000057000000}"/>
    <cellStyle name="Followed Hyperlink 179" xfId="358" xr:uid="{00000000-0005-0000-0000-000058000000}"/>
    <cellStyle name="Followed Hyperlink 18" xfId="36" xr:uid="{00000000-0005-0000-0000-000059000000}"/>
    <cellStyle name="Followed Hyperlink 180" xfId="360" xr:uid="{00000000-0005-0000-0000-00005A000000}"/>
    <cellStyle name="Followed Hyperlink 181" xfId="362" xr:uid="{00000000-0005-0000-0000-00005B000000}"/>
    <cellStyle name="Followed Hyperlink 182" xfId="364" xr:uid="{00000000-0005-0000-0000-00005C000000}"/>
    <cellStyle name="Followed Hyperlink 183" xfId="366" xr:uid="{00000000-0005-0000-0000-00005D000000}"/>
    <cellStyle name="Followed Hyperlink 184" xfId="368" xr:uid="{00000000-0005-0000-0000-00005E000000}"/>
    <cellStyle name="Followed Hyperlink 185" xfId="370" xr:uid="{00000000-0005-0000-0000-00005F000000}"/>
    <cellStyle name="Followed Hyperlink 186" xfId="372" xr:uid="{00000000-0005-0000-0000-000060000000}"/>
    <cellStyle name="Followed Hyperlink 187" xfId="374" xr:uid="{00000000-0005-0000-0000-000061000000}"/>
    <cellStyle name="Followed Hyperlink 188" xfId="376" xr:uid="{00000000-0005-0000-0000-000062000000}"/>
    <cellStyle name="Followed Hyperlink 189" xfId="378" xr:uid="{00000000-0005-0000-0000-000063000000}"/>
    <cellStyle name="Followed Hyperlink 19" xfId="38" xr:uid="{00000000-0005-0000-0000-000064000000}"/>
    <cellStyle name="Followed Hyperlink 190" xfId="380" xr:uid="{00000000-0005-0000-0000-000065000000}"/>
    <cellStyle name="Followed Hyperlink 191" xfId="382" xr:uid="{00000000-0005-0000-0000-000066000000}"/>
    <cellStyle name="Followed Hyperlink 192" xfId="384" xr:uid="{00000000-0005-0000-0000-000067000000}"/>
    <cellStyle name="Followed Hyperlink 193" xfId="386" xr:uid="{00000000-0005-0000-0000-000068000000}"/>
    <cellStyle name="Followed Hyperlink 194" xfId="388" xr:uid="{00000000-0005-0000-0000-000069000000}"/>
    <cellStyle name="Followed Hyperlink 195" xfId="390" xr:uid="{00000000-0005-0000-0000-00006A000000}"/>
    <cellStyle name="Followed Hyperlink 196" xfId="392" xr:uid="{00000000-0005-0000-0000-00006B000000}"/>
    <cellStyle name="Followed Hyperlink 197" xfId="394" xr:uid="{00000000-0005-0000-0000-00006C000000}"/>
    <cellStyle name="Followed Hyperlink 198" xfId="396" xr:uid="{00000000-0005-0000-0000-00006D000000}"/>
    <cellStyle name="Followed Hyperlink 199" xfId="398" xr:uid="{00000000-0005-0000-0000-00006E000000}"/>
    <cellStyle name="Followed Hyperlink 2" xfId="4" xr:uid="{00000000-0005-0000-0000-00006F000000}"/>
    <cellStyle name="Followed Hyperlink 20" xfId="40" xr:uid="{00000000-0005-0000-0000-000070000000}"/>
    <cellStyle name="Followed Hyperlink 200" xfId="400" xr:uid="{00000000-0005-0000-0000-000071000000}"/>
    <cellStyle name="Followed Hyperlink 201" xfId="402" xr:uid="{00000000-0005-0000-0000-000072000000}"/>
    <cellStyle name="Followed Hyperlink 202" xfId="404" xr:uid="{00000000-0005-0000-0000-000073000000}"/>
    <cellStyle name="Followed Hyperlink 203" xfId="406" xr:uid="{00000000-0005-0000-0000-000074000000}"/>
    <cellStyle name="Followed Hyperlink 204" xfId="408" xr:uid="{00000000-0005-0000-0000-000075000000}"/>
    <cellStyle name="Followed Hyperlink 205" xfId="410" xr:uid="{00000000-0005-0000-0000-000076000000}"/>
    <cellStyle name="Followed Hyperlink 206" xfId="412" xr:uid="{00000000-0005-0000-0000-000077000000}"/>
    <cellStyle name="Followed Hyperlink 207" xfId="414" xr:uid="{00000000-0005-0000-0000-000078000000}"/>
    <cellStyle name="Followed Hyperlink 208" xfId="416" xr:uid="{00000000-0005-0000-0000-000079000000}"/>
    <cellStyle name="Followed Hyperlink 209" xfId="418" xr:uid="{00000000-0005-0000-0000-00007A000000}"/>
    <cellStyle name="Followed Hyperlink 21" xfId="42" xr:uid="{00000000-0005-0000-0000-00007B000000}"/>
    <cellStyle name="Followed Hyperlink 210" xfId="420" xr:uid="{00000000-0005-0000-0000-00007C000000}"/>
    <cellStyle name="Followed Hyperlink 211" xfId="422" xr:uid="{00000000-0005-0000-0000-00007D000000}"/>
    <cellStyle name="Followed Hyperlink 212" xfId="424" xr:uid="{00000000-0005-0000-0000-00007E000000}"/>
    <cellStyle name="Followed Hyperlink 213" xfId="426" xr:uid="{00000000-0005-0000-0000-00007F000000}"/>
    <cellStyle name="Followed Hyperlink 214" xfId="428" xr:uid="{00000000-0005-0000-0000-000080000000}"/>
    <cellStyle name="Followed Hyperlink 215" xfId="430" xr:uid="{00000000-0005-0000-0000-000081000000}"/>
    <cellStyle name="Followed Hyperlink 216" xfId="432" xr:uid="{00000000-0005-0000-0000-000082000000}"/>
    <cellStyle name="Followed Hyperlink 217" xfId="434" xr:uid="{00000000-0005-0000-0000-000083000000}"/>
    <cellStyle name="Followed Hyperlink 218" xfId="436" xr:uid="{00000000-0005-0000-0000-000084000000}"/>
    <cellStyle name="Followed Hyperlink 219" xfId="438" xr:uid="{00000000-0005-0000-0000-000085000000}"/>
    <cellStyle name="Followed Hyperlink 22" xfId="44" xr:uid="{00000000-0005-0000-0000-000086000000}"/>
    <cellStyle name="Followed Hyperlink 220" xfId="440" xr:uid="{00000000-0005-0000-0000-000087000000}"/>
    <cellStyle name="Followed Hyperlink 221" xfId="442" xr:uid="{00000000-0005-0000-0000-000088000000}"/>
    <cellStyle name="Followed Hyperlink 222" xfId="444" xr:uid="{00000000-0005-0000-0000-000089000000}"/>
    <cellStyle name="Followed Hyperlink 223" xfId="446" xr:uid="{00000000-0005-0000-0000-00008A000000}"/>
    <cellStyle name="Followed Hyperlink 224" xfId="448" xr:uid="{00000000-0005-0000-0000-00008B000000}"/>
    <cellStyle name="Followed Hyperlink 225" xfId="450" xr:uid="{00000000-0005-0000-0000-00008C000000}"/>
    <cellStyle name="Followed Hyperlink 226" xfId="452" xr:uid="{00000000-0005-0000-0000-00008D000000}"/>
    <cellStyle name="Followed Hyperlink 227" xfId="454" xr:uid="{00000000-0005-0000-0000-00008E000000}"/>
    <cellStyle name="Followed Hyperlink 228" xfId="456" xr:uid="{00000000-0005-0000-0000-00008F000000}"/>
    <cellStyle name="Followed Hyperlink 229" xfId="458" xr:uid="{00000000-0005-0000-0000-000090000000}"/>
    <cellStyle name="Followed Hyperlink 23" xfId="46" xr:uid="{00000000-0005-0000-0000-000091000000}"/>
    <cellStyle name="Followed Hyperlink 230" xfId="460" xr:uid="{00000000-0005-0000-0000-000092000000}"/>
    <cellStyle name="Followed Hyperlink 231" xfId="462" xr:uid="{00000000-0005-0000-0000-000093000000}"/>
    <cellStyle name="Followed Hyperlink 232" xfId="464" xr:uid="{00000000-0005-0000-0000-000094000000}"/>
    <cellStyle name="Followed Hyperlink 24" xfId="48" xr:uid="{00000000-0005-0000-0000-000095000000}"/>
    <cellStyle name="Followed Hyperlink 25" xfId="50" xr:uid="{00000000-0005-0000-0000-000096000000}"/>
    <cellStyle name="Followed Hyperlink 26" xfId="52" xr:uid="{00000000-0005-0000-0000-000097000000}"/>
    <cellStyle name="Followed Hyperlink 27" xfId="54" xr:uid="{00000000-0005-0000-0000-000098000000}"/>
    <cellStyle name="Followed Hyperlink 28" xfId="56" xr:uid="{00000000-0005-0000-0000-000099000000}"/>
    <cellStyle name="Followed Hyperlink 29" xfId="58" xr:uid="{00000000-0005-0000-0000-00009A000000}"/>
    <cellStyle name="Followed Hyperlink 3" xfId="6" xr:uid="{00000000-0005-0000-0000-00009B000000}"/>
    <cellStyle name="Followed Hyperlink 30" xfId="60" xr:uid="{00000000-0005-0000-0000-00009C000000}"/>
    <cellStyle name="Followed Hyperlink 31" xfId="62" xr:uid="{00000000-0005-0000-0000-00009D000000}"/>
    <cellStyle name="Followed Hyperlink 32" xfId="64" xr:uid="{00000000-0005-0000-0000-00009E000000}"/>
    <cellStyle name="Followed Hyperlink 33" xfId="66" xr:uid="{00000000-0005-0000-0000-00009F000000}"/>
    <cellStyle name="Followed Hyperlink 34" xfId="68" xr:uid="{00000000-0005-0000-0000-0000A0000000}"/>
    <cellStyle name="Followed Hyperlink 35" xfId="70" xr:uid="{00000000-0005-0000-0000-0000A1000000}"/>
    <cellStyle name="Followed Hyperlink 36" xfId="72" xr:uid="{00000000-0005-0000-0000-0000A2000000}"/>
    <cellStyle name="Followed Hyperlink 37" xfId="74" xr:uid="{00000000-0005-0000-0000-0000A3000000}"/>
    <cellStyle name="Followed Hyperlink 38" xfId="76" xr:uid="{00000000-0005-0000-0000-0000A4000000}"/>
    <cellStyle name="Followed Hyperlink 39" xfId="78" xr:uid="{00000000-0005-0000-0000-0000A5000000}"/>
    <cellStyle name="Followed Hyperlink 4" xfId="8" xr:uid="{00000000-0005-0000-0000-0000A6000000}"/>
    <cellStyle name="Followed Hyperlink 40" xfId="80" xr:uid="{00000000-0005-0000-0000-0000A7000000}"/>
    <cellStyle name="Followed Hyperlink 41" xfId="82" xr:uid="{00000000-0005-0000-0000-0000A8000000}"/>
    <cellStyle name="Followed Hyperlink 42" xfId="84" xr:uid="{00000000-0005-0000-0000-0000A9000000}"/>
    <cellStyle name="Followed Hyperlink 43" xfId="86" xr:uid="{00000000-0005-0000-0000-0000AA000000}"/>
    <cellStyle name="Followed Hyperlink 44" xfId="88" xr:uid="{00000000-0005-0000-0000-0000AB000000}"/>
    <cellStyle name="Followed Hyperlink 45" xfId="90" xr:uid="{00000000-0005-0000-0000-0000AC000000}"/>
    <cellStyle name="Followed Hyperlink 46" xfId="92" xr:uid="{00000000-0005-0000-0000-0000AD000000}"/>
    <cellStyle name="Followed Hyperlink 47" xfId="94" xr:uid="{00000000-0005-0000-0000-0000AE000000}"/>
    <cellStyle name="Followed Hyperlink 48" xfId="96" xr:uid="{00000000-0005-0000-0000-0000AF000000}"/>
    <cellStyle name="Followed Hyperlink 49" xfId="98" xr:uid="{00000000-0005-0000-0000-0000B0000000}"/>
    <cellStyle name="Followed Hyperlink 5" xfId="10" xr:uid="{00000000-0005-0000-0000-0000B1000000}"/>
    <cellStyle name="Followed Hyperlink 50" xfId="100" xr:uid="{00000000-0005-0000-0000-0000B2000000}"/>
    <cellStyle name="Followed Hyperlink 51" xfId="102" xr:uid="{00000000-0005-0000-0000-0000B3000000}"/>
    <cellStyle name="Followed Hyperlink 52" xfId="104" xr:uid="{00000000-0005-0000-0000-0000B4000000}"/>
    <cellStyle name="Followed Hyperlink 53" xfId="106" xr:uid="{00000000-0005-0000-0000-0000B5000000}"/>
    <cellStyle name="Followed Hyperlink 54" xfId="108" xr:uid="{00000000-0005-0000-0000-0000B6000000}"/>
    <cellStyle name="Followed Hyperlink 55" xfId="110" xr:uid="{00000000-0005-0000-0000-0000B7000000}"/>
    <cellStyle name="Followed Hyperlink 56" xfId="112" xr:uid="{00000000-0005-0000-0000-0000B8000000}"/>
    <cellStyle name="Followed Hyperlink 57" xfId="114" xr:uid="{00000000-0005-0000-0000-0000B9000000}"/>
    <cellStyle name="Followed Hyperlink 58" xfId="116" xr:uid="{00000000-0005-0000-0000-0000BA000000}"/>
    <cellStyle name="Followed Hyperlink 59" xfId="118" xr:uid="{00000000-0005-0000-0000-0000BB000000}"/>
    <cellStyle name="Followed Hyperlink 6" xfId="12" xr:uid="{00000000-0005-0000-0000-0000BC000000}"/>
    <cellStyle name="Followed Hyperlink 60" xfId="120" xr:uid="{00000000-0005-0000-0000-0000BD000000}"/>
    <cellStyle name="Followed Hyperlink 61" xfId="122" xr:uid="{00000000-0005-0000-0000-0000BE000000}"/>
    <cellStyle name="Followed Hyperlink 62" xfId="124" xr:uid="{00000000-0005-0000-0000-0000BF000000}"/>
    <cellStyle name="Followed Hyperlink 63" xfId="126" xr:uid="{00000000-0005-0000-0000-0000C0000000}"/>
    <cellStyle name="Followed Hyperlink 64" xfId="128" xr:uid="{00000000-0005-0000-0000-0000C1000000}"/>
    <cellStyle name="Followed Hyperlink 65" xfId="130" xr:uid="{00000000-0005-0000-0000-0000C2000000}"/>
    <cellStyle name="Followed Hyperlink 66" xfId="132" xr:uid="{00000000-0005-0000-0000-0000C3000000}"/>
    <cellStyle name="Followed Hyperlink 67" xfId="134" xr:uid="{00000000-0005-0000-0000-0000C4000000}"/>
    <cellStyle name="Followed Hyperlink 68" xfId="136" xr:uid="{00000000-0005-0000-0000-0000C5000000}"/>
    <cellStyle name="Followed Hyperlink 69" xfId="138" xr:uid="{00000000-0005-0000-0000-0000C6000000}"/>
    <cellStyle name="Followed Hyperlink 7" xfId="14" xr:uid="{00000000-0005-0000-0000-0000C7000000}"/>
    <cellStyle name="Followed Hyperlink 70" xfId="140" xr:uid="{00000000-0005-0000-0000-0000C8000000}"/>
    <cellStyle name="Followed Hyperlink 71" xfId="142" xr:uid="{00000000-0005-0000-0000-0000C9000000}"/>
    <cellStyle name="Followed Hyperlink 72" xfId="144" xr:uid="{00000000-0005-0000-0000-0000CA000000}"/>
    <cellStyle name="Followed Hyperlink 73" xfId="146" xr:uid="{00000000-0005-0000-0000-0000CB000000}"/>
    <cellStyle name="Followed Hyperlink 74" xfId="148" xr:uid="{00000000-0005-0000-0000-0000CC000000}"/>
    <cellStyle name="Followed Hyperlink 75" xfId="150" xr:uid="{00000000-0005-0000-0000-0000CD000000}"/>
    <cellStyle name="Followed Hyperlink 76" xfId="152" xr:uid="{00000000-0005-0000-0000-0000CE000000}"/>
    <cellStyle name="Followed Hyperlink 77" xfId="154" xr:uid="{00000000-0005-0000-0000-0000CF000000}"/>
    <cellStyle name="Followed Hyperlink 78" xfId="156" xr:uid="{00000000-0005-0000-0000-0000D0000000}"/>
    <cellStyle name="Followed Hyperlink 79" xfId="158" xr:uid="{00000000-0005-0000-0000-0000D1000000}"/>
    <cellStyle name="Followed Hyperlink 8" xfId="16" xr:uid="{00000000-0005-0000-0000-0000D2000000}"/>
    <cellStyle name="Followed Hyperlink 80" xfId="160" xr:uid="{00000000-0005-0000-0000-0000D3000000}"/>
    <cellStyle name="Followed Hyperlink 81" xfId="162" xr:uid="{00000000-0005-0000-0000-0000D4000000}"/>
    <cellStyle name="Followed Hyperlink 82" xfId="164" xr:uid="{00000000-0005-0000-0000-0000D5000000}"/>
    <cellStyle name="Followed Hyperlink 83" xfId="166" xr:uid="{00000000-0005-0000-0000-0000D6000000}"/>
    <cellStyle name="Followed Hyperlink 84" xfId="168" xr:uid="{00000000-0005-0000-0000-0000D7000000}"/>
    <cellStyle name="Followed Hyperlink 85" xfId="170" xr:uid="{00000000-0005-0000-0000-0000D8000000}"/>
    <cellStyle name="Followed Hyperlink 86" xfId="172" xr:uid="{00000000-0005-0000-0000-0000D9000000}"/>
    <cellStyle name="Followed Hyperlink 87" xfId="174" xr:uid="{00000000-0005-0000-0000-0000DA000000}"/>
    <cellStyle name="Followed Hyperlink 88" xfId="176" xr:uid="{00000000-0005-0000-0000-0000DB000000}"/>
    <cellStyle name="Followed Hyperlink 89" xfId="178" xr:uid="{00000000-0005-0000-0000-0000DC000000}"/>
    <cellStyle name="Followed Hyperlink 9" xfId="18" xr:uid="{00000000-0005-0000-0000-0000DD000000}"/>
    <cellStyle name="Followed Hyperlink 90" xfId="180" xr:uid="{00000000-0005-0000-0000-0000DE000000}"/>
    <cellStyle name="Followed Hyperlink 91" xfId="182" xr:uid="{00000000-0005-0000-0000-0000DF000000}"/>
    <cellStyle name="Followed Hyperlink 92" xfId="184" xr:uid="{00000000-0005-0000-0000-0000E0000000}"/>
    <cellStyle name="Followed Hyperlink 93" xfId="186" xr:uid="{00000000-0005-0000-0000-0000E1000000}"/>
    <cellStyle name="Followed Hyperlink 94" xfId="188" xr:uid="{00000000-0005-0000-0000-0000E2000000}"/>
    <cellStyle name="Followed Hyperlink 95" xfId="190" xr:uid="{00000000-0005-0000-0000-0000E3000000}"/>
    <cellStyle name="Followed Hyperlink 96" xfId="192" xr:uid="{00000000-0005-0000-0000-0000E4000000}"/>
    <cellStyle name="Followed Hyperlink 97" xfId="194" xr:uid="{00000000-0005-0000-0000-0000E5000000}"/>
    <cellStyle name="Followed Hyperlink 98" xfId="196" xr:uid="{00000000-0005-0000-0000-0000E6000000}"/>
    <cellStyle name="Followed Hyperlink 99" xfId="198" xr:uid="{00000000-0005-0000-0000-0000E7000000}"/>
    <cellStyle name="Good" xfId="1" builtinId="26"/>
    <cellStyle name="Hyperlink 10" xfId="19" xr:uid="{00000000-0005-0000-0000-0000E9000000}"/>
    <cellStyle name="Hyperlink 100" xfId="199" xr:uid="{00000000-0005-0000-0000-0000EA000000}"/>
    <cellStyle name="Hyperlink 101" xfId="201" xr:uid="{00000000-0005-0000-0000-0000EB000000}"/>
    <cellStyle name="Hyperlink 102" xfId="203" xr:uid="{00000000-0005-0000-0000-0000EC000000}"/>
    <cellStyle name="Hyperlink 103" xfId="205" xr:uid="{00000000-0005-0000-0000-0000ED000000}"/>
    <cellStyle name="Hyperlink 104" xfId="207" xr:uid="{00000000-0005-0000-0000-0000EE000000}"/>
    <cellStyle name="Hyperlink 105" xfId="209" xr:uid="{00000000-0005-0000-0000-0000EF000000}"/>
    <cellStyle name="Hyperlink 106" xfId="211" xr:uid="{00000000-0005-0000-0000-0000F0000000}"/>
    <cellStyle name="Hyperlink 107" xfId="213" xr:uid="{00000000-0005-0000-0000-0000F1000000}"/>
    <cellStyle name="Hyperlink 108" xfId="215" xr:uid="{00000000-0005-0000-0000-0000F2000000}"/>
    <cellStyle name="Hyperlink 109" xfId="217" xr:uid="{00000000-0005-0000-0000-0000F3000000}"/>
    <cellStyle name="Hyperlink 11" xfId="21" xr:uid="{00000000-0005-0000-0000-0000F4000000}"/>
    <cellStyle name="Hyperlink 110" xfId="219" xr:uid="{00000000-0005-0000-0000-0000F5000000}"/>
    <cellStyle name="Hyperlink 111" xfId="221" xr:uid="{00000000-0005-0000-0000-0000F6000000}"/>
    <cellStyle name="Hyperlink 112" xfId="223" xr:uid="{00000000-0005-0000-0000-0000F7000000}"/>
    <cellStyle name="Hyperlink 113" xfId="225" xr:uid="{00000000-0005-0000-0000-0000F8000000}"/>
    <cellStyle name="Hyperlink 114" xfId="227" xr:uid="{00000000-0005-0000-0000-0000F9000000}"/>
    <cellStyle name="Hyperlink 115" xfId="229" xr:uid="{00000000-0005-0000-0000-0000FA000000}"/>
    <cellStyle name="Hyperlink 116" xfId="231" xr:uid="{00000000-0005-0000-0000-0000FB000000}"/>
    <cellStyle name="Hyperlink 117" xfId="233" xr:uid="{00000000-0005-0000-0000-0000FC000000}"/>
    <cellStyle name="Hyperlink 118" xfId="235" xr:uid="{00000000-0005-0000-0000-0000FD000000}"/>
    <cellStyle name="Hyperlink 119" xfId="237" xr:uid="{00000000-0005-0000-0000-0000FE000000}"/>
    <cellStyle name="Hyperlink 12" xfId="23" xr:uid="{00000000-0005-0000-0000-0000FF000000}"/>
    <cellStyle name="Hyperlink 120" xfId="239" xr:uid="{00000000-0005-0000-0000-000000010000}"/>
    <cellStyle name="Hyperlink 121" xfId="241" xr:uid="{00000000-0005-0000-0000-000001010000}"/>
    <cellStyle name="Hyperlink 122" xfId="243" xr:uid="{00000000-0005-0000-0000-000002010000}"/>
    <cellStyle name="Hyperlink 123" xfId="245" xr:uid="{00000000-0005-0000-0000-000003010000}"/>
    <cellStyle name="Hyperlink 124" xfId="247" xr:uid="{00000000-0005-0000-0000-000004010000}"/>
    <cellStyle name="Hyperlink 125" xfId="249" xr:uid="{00000000-0005-0000-0000-000005010000}"/>
    <cellStyle name="Hyperlink 126" xfId="251" xr:uid="{00000000-0005-0000-0000-000006010000}"/>
    <cellStyle name="Hyperlink 127" xfId="253" xr:uid="{00000000-0005-0000-0000-000007010000}"/>
    <cellStyle name="Hyperlink 128" xfId="255" xr:uid="{00000000-0005-0000-0000-000008010000}"/>
    <cellStyle name="Hyperlink 129" xfId="257" xr:uid="{00000000-0005-0000-0000-000009010000}"/>
    <cellStyle name="Hyperlink 13" xfId="25" xr:uid="{00000000-0005-0000-0000-00000A010000}"/>
    <cellStyle name="Hyperlink 130" xfId="259" xr:uid="{00000000-0005-0000-0000-00000B010000}"/>
    <cellStyle name="Hyperlink 131" xfId="261" xr:uid="{00000000-0005-0000-0000-00000C010000}"/>
    <cellStyle name="Hyperlink 132" xfId="263" xr:uid="{00000000-0005-0000-0000-00000D010000}"/>
    <cellStyle name="Hyperlink 133" xfId="265" xr:uid="{00000000-0005-0000-0000-00000E010000}"/>
    <cellStyle name="Hyperlink 134" xfId="267" xr:uid="{00000000-0005-0000-0000-00000F010000}"/>
    <cellStyle name="Hyperlink 135" xfId="269" xr:uid="{00000000-0005-0000-0000-000010010000}"/>
    <cellStyle name="Hyperlink 136" xfId="271" xr:uid="{00000000-0005-0000-0000-000011010000}"/>
    <cellStyle name="Hyperlink 137" xfId="273" xr:uid="{00000000-0005-0000-0000-000012010000}"/>
    <cellStyle name="Hyperlink 138" xfId="275" xr:uid="{00000000-0005-0000-0000-000013010000}"/>
    <cellStyle name="Hyperlink 139" xfId="277" xr:uid="{00000000-0005-0000-0000-000014010000}"/>
    <cellStyle name="Hyperlink 14" xfId="27" xr:uid="{00000000-0005-0000-0000-000015010000}"/>
    <cellStyle name="Hyperlink 140" xfId="279" xr:uid="{00000000-0005-0000-0000-000016010000}"/>
    <cellStyle name="Hyperlink 141" xfId="281" xr:uid="{00000000-0005-0000-0000-000017010000}"/>
    <cellStyle name="Hyperlink 142" xfId="283" xr:uid="{00000000-0005-0000-0000-000018010000}"/>
    <cellStyle name="Hyperlink 143" xfId="285" xr:uid="{00000000-0005-0000-0000-000019010000}"/>
    <cellStyle name="Hyperlink 144" xfId="287" xr:uid="{00000000-0005-0000-0000-00001A010000}"/>
    <cellStyle name="Hyperlink 145" xfId="289" xr:uid="{00000000-0005-0000-0000-00001B010000}"/>
    <cellStyle name="Hyperlink 146" xfId="291" xr:uid="{00000000-0005-0000-0000-00001C010000}"/>
    <cellStyle name="Hyperlink 147" xfId="293" xr:uid="{00000000-0005-0000-0000-00001D010000}"/>
    <cellStyle name="Hyperlink 148" xfId="295" xr:uid="{00000000-0005-0000-0000-00001E010000}"/>
    <cellStyle name="Hyperlink 149" xfId="297" xr:uid="{00000000-0005-0000-0000-00001F010000}"/>
    <cellStyle name="Hyperlink 15" xfId="29" xr:uid="{00000000-0005-0000-0000-000020010000}"/>
    <cellStyle name="Hyperlink 150" xfId="299" xr:uid="{00000000-0005-0000-0000-000021010000}"/>
    <cellStyle name="Hyperlink 151" xfId="301" xr:uid="{00000000-0005-0000-0000-000022010000}"/>
    <cellStyle name="Hyperlink 152" xfId="303" xr:uid="{00000000-0005-0000-0000-000023010000}"/>
    <cellStyle name="Hyperlink 153" xfId="305" xr:uid="{00000000-0005-0000-0000-000024010000}"/>
    <cellStyle name="Hyperlink 154" xfId="307" xr:uid="{00000000-0005-0000-0000-000025010000}"/>
    <cellStyle name="Hyperlink 155" xfId="309" xr:uid="{00000000-0005-0000-0000-000026010000}"/>
    <cellStyle name="Hyperlink 156" xfId="311" xr:uid="{00000000-0005-0000-0000-000027010000}"/>
    <cellStyle name="Hyperlink 157" xfId="313" xr:uid="{00000000-0005-0000-0000-000028010000}"/>
    <cellStyle name="Hyperlink 158" xfId="315" xr:uid="{00000000-0005-0000-0000-000029010000}"/>
    <cellStyle name="Hyperlink 159" xfId="317" xr:uid="{00000000-0005-0000-0000-00002A010000}"/>
    <cellStyle name="Hyperlink 16" xfId="31" xr:uid="{00000000-0005-0000-0000-00002B010000}"/>
    <cellStyle name="Hyperlink 160" xfId="319" xr:uid="{00000000-0005-0000-0000-00002C010000}"/>
    <cellStyle name="Hyperlink 161" xfId="321" xr:uid="{00000000-0005-0000-0000-00002D010000}"/>
    <cellStyle name="Hyperlink 162" xfId="323" xr:uid="{00000000-0005-0000-0000-00002E010000}"/>
    <cellStyle name="Hyperlink 163" xfId="325" xr:uid="{00000000-0005-0000-0000-00002F010000}"/>
    <cellStyle name="Hyperlink 164" xfId="327" xr:uid="{00000000-0005-0000-0000-000030010000}"/>
    <cellStyle name="Hyperlink 165" xfId="329" xr:uid="{00000000-0005-0000-0000-000031010000}"/>
    <cellStyle name="Hyperlink 166" xfId="331" xr:uid="{00000000-0005-0000-0000-000032010000}"/>
    <cellStyle name="Hyperlink 167" xfId="333" xr:uid="{00000000-0005-0000-0000-000033010000}"/>
    <cellStyle name="Hyperlink 168" xfId="335" xr:uid="{00000000-0005-0000-0000-000034010000}"/>
    <cellStyle name="Hyperlink 169" xfId="337" xr:uid="{00000000-0005-0000-0000-000035010000}"/>
    <cellStyle name="Hyperlink 17" xfId="33" xr:uid="{00000000-0005-0000-0000-000036010000}"/>
    <cellStyle name="Hyperlink 170" xfId="339" xr:uid="{00000000-0005-0000-0000-000037010000}"/>
    <cellStyle name="Hyperlink 171" xfId="341" xr:uid="{00000000-0005-0000-0000-000038010000}"/>
    <cellStyle name="Hyperlink 172" xfId="343" xr:uid="{00000000-0005-0000-0000-000039010000}"/>
    <cellStyle name="Hyperlink 173" xfId="345" xr:uid="{00000000-0005-0000-0000-00003A010000}"/>
    <cellStyle name="Hyperlink 174" xfId="347" xr:uid="{00000000-0005-0000-0000-00003B010000}"/>
    <cellStyle name="Hyperlink 175" xfId="349" xr:uid="{00000000-0005-0000-0000-00003C010000}"/>
    <cellStyle name="Hyperlink 176" xfId="351" xr:uid="{00000000-0005-0000-0000-00003D010000}"/>
    <cellStyle name="Hyperlink 177" xfId="353" xr:uid="{00000000-0005-0000-0000-00003E010000}"/>
    <cellStyle name="Hyperlink 178" xfId="355" xr:uid="{00000000-0005-0000-0000-00003F010000}"/>
    <cellStyle name="Hyperlink 179" xfId="357" xr:uid="{00000000-0005-0000-0000-000040010000}"/>
    <cellStyle name="Hyperlink 18" xfId="35" xr:uid="{00000000-0005-0000-0000-000041010000}"/>
    <cellStyle name="Hyperlink 180" xfId="359" xr:uid="{00000000-0005-0000-0000-000042010000}"/>
    <cellStyle name="Hyperlink 181" xfId="361" xr:uid="{00000000-0005-0000-0000-000043010000}"/>
    <cellStyle name="Hyperlink 182" xfId="363" xr:uid="{00000000-0005-0000-0000-000044010000}"/>
    <cellStyle name="Hyperlink 183" xfId="365" xr:uid="{00000000-0005-0000-0000-000045010000}"/>
    <cellStyle name="Hyperlink 184" xfId="367" xr:uid="{00000000-0005-0000-0000-000046010000}"/>
    <cellStyle name="Hyperlink 185" xfId="369" xr:uid="{00000000-0005-0000-0000-000047010000}"/>
    <cellStyle name="Hyperlink 186" xfId="371" xr:uid="{00000000-0005-0000-0000-000048010000}"/>
    <cellStyle name="Hyperlink 187" xfId="373" xr:uid="{00000000-0005-0000-0000-000049010000}"/>
    <cellStyle name="Hyperlink 188" xfId="375" xr:uid="{00000000-0005-0000-0000-00004A010000}"/>
    <cellStyle name="Hyperlink 189" xfId="377" xr:uid="{00000000-0005-0000-0000-00004B010000}"/>
    <cellStyle name="Hyperlink 19" xfId="37" xr:uid="{00000000-0005-0000-0000-00004C010000}"/>
    <cellStyle name="Hyperlink 190" xfId="379" xr:uid="{00000000-0005-0000-0000-00004D010000}"/>
    <cellStyle name="Hyperlink 191" xfId="381" xr:uid="{00000000-0005-0000-0000-00004E010000}"/>
    <cellStyle name="Hyperlink 192" xfId="383" xr:uid="{00000000-0005-0000-0000-00004F010000}"/>
    <cellStyle name="Hyperlink 193" xfId="385" xr:uid="{00000000-0005-0000-0000-000050010000}"/>
    <cellStyle name="Hyperlink 194" xfId="387" xr:uid="{00000000-0005-0000-0000-000051010000}"/>
    <cellStyle name="Hyperlink 195" xfId="389" xr:uid="{00000000-0005-0000-0000-000052010000}"/>
    <cellStyle name="Hyperlink 196" xfId="391" xr:uid="{00000000-0005-0000-0000-000053010000}"/>
    <cellStyle name="Hyperlink 197" xfId="393" xr:uid="{00000000-0005-0000-0000-000054010000}"/>
    <cellStyle name="Hyperlink 198" xfId="395" xr:uid="{00000000-0005-0000-0000-000055010000}"/>
    <cellStyle name="Hyperlink 199" xfId="397" xr:uid="{00000000-0005-0000-0000-000056010000}"/>
    <cellStyle name="Hyperlink 2" xfId="3" xr:uid="{00000000-0005-0000-0000-000057010000}"/>
    <cellStyle name="Hyperlink 20" xfId="39" xr:uid="{00000000-0005-0000-0000-000058010000}"/>
    <cellStyle name="Hyperlink 200" xfId="399" xr:uid="{00000000-0005-0000-0000-000059010000}"/>
    <cellStyle name="Hyperlink 201" xfId="401" xr:uid="{00000000-0005-0000-0000-00005A010000}"/>
    <cellStyle name="Hyperlink 202" xfId="403" xr:uid="{00000000-0005-0000-0000-00005B010000}"/>
    <cellStyle name="Hyperlink 203" xfId="405" xr:uid="{00000000-0005-0000-0000-00005C010000}"/>
    <cellStyle name="Hyperlink 204" xfId="407" xr:uid="{00000000-0005-0000-0000-00005D010000}"/>
    <cellStyle name="Hyperlink 205" xfId="409" xr:uid="{00000000-0005-0000-0000-00005E010000}"/>
    <cellStyle name="Hyperlink 206" xfId="411" xr:uid="{00000000-0005-0000-0000-00005F010000}"/>
    <cellStyle name="Hyperlink 207" xfId="413" xr:uid="{00000000-0005-0000-0000-000060010000}"/>
    <cellStyle name="Hyperlink 208" xfId="415" xr:uid="{00000000-0005-0000-0000-000061010000}"/>
    <cellStyle name="Hyperlink 209" xfId="417" xr:uid="{00000000-0005-0000-0000-000062010000}"/>
    <cellStyle name="Hyperlink 21" xfId="41" xr:uid="{00000000-0005-0000-0000-000063010000}"/>
    <cellStyle name="Hyperlink 210" xfId="419" xr:uid="{00000000-0005-0000-0000-000064010000}"/>
    <cellStyle name="Hyperlink 211" xfId="421" xr:uid="{00000000-0005-0000-0000-000065010000}"/>
    <cellStyle name="Hyperlink 212" xfId="423" xr:uid="{00000000-0005-0000-0000-000066010000}"/>
    <cellStyle name="Hyperlink 213" xfId="425" xr:uid="{00000000-0005-0000-0000-000067010000}"/>
    <cellStyle name="Hyperlink 214" xfId="427" xr:uid="{00000000-0005-0000-0000-000068010000}"/>
    <cellStyle name="Hyperlink 215" xfId="429" xr:uid="{00000000-0005-0000-0000-000069010000}"/>
    <cellStyle name="Hyperlink 216" xfId="431" xr:uid="{00000000-0005-0000-0000-00006A010000}"/>
    <cellStyle name="Hyperlink 217" xfId="433" xr:uid="{00000000-0005-0000-0000-00006B010000}"/>
    <cellStyle name="Hyperlink 218" xfId="435" xr:uid="{00000000-0005-0000-0000-00006C010000}"/>
    <cellStyle name="Hyperlink 219" xfId="437" xr:uid="{00000000-0005-0000-0000-00006D010000}"/>
    <cellStyle name="Hyperlink 22" xfId="43" xr:uid="{00000000-0005-0000-0000-00006E010000}"/>
    <cellStyle name="Hyperlink 220" xfId="439" xr:uid="{00000000-0005-0000-0000-00006F010000}"/>
    <cellStyle name="Hyperlink 221" xfId="441" xr:uid="{00000000-0005-0000-0000-000070010000}"/>
    <cellStyle name="Hyperlink 222" xfId="443" xr:uid="{00000000-0005-0000-0000-000071010000}"/>
    <cellStyle name="Hyperlink 223" xfId="445" xr:uid="{00000000-0005-0000-0000-000072010000}"/>
    <cellStyle name="Hyperlink 224" xfId="447" xr:uid="{00000000-0005-0000-0000-000073010000}"/>
    <cellStyle name="Hyperlink 225" xfId="449" xr:uid="{00000000-0005-0000-0000-000074010000}"/>
    <cellStyle name="Hyperlink 226" xfId="451" xr:uid="{00000000-0005-0000-0000-000075010000}"/>
    <cellStyle name="Hyperlink 227" xfId="453" xr:uid="{00000000-0005-0000-0000-000076010000}"/>
    <cellStyle name="Hyperlink 228" xfId="455" xr:uid="{00000000-0005-0000-0000-000077010000}"/>
    <cellStyle name="Hyperlink 229" xfId="457" xr:uid="{00000000-0005-0000-0000-000078010000}"/>
    <cellStyle name="Hyperlink 23" xfId="45" xr:uid="{00000000-0005-0000-0000-000079010000}"/>
    <cellStyle name="Hyperlink 230" xfId="459" xr:uid="{00000000-0005-0000-0000-00007A010000}"/>
    <cellStyle name="Hyperlink 231" xfId="461" xr:uid="{00000000-0005-0000-0000-00007B010000}"/>
    <cellStyle name="Hyperlink 232" xfId="463" xr:uid="{00000000-0005-0000-0000-00007C010000}"/>
    <cellStyle name="Hyperlink 24" xfId="47" xr:uid="{00000000-0005-0000-0000-00007D010000}"/>
    <cellStyle name="Hyperlink 25" xfId="49" xr:uid="{00000000-0005-0000-0000-00007E010000}"/>
    <cellStyle name="Hyperlink 26" xfId="51" xr:uid="{00000000-0005-0000-0000-00007F010000}"/>
    <cellStyle name="Hyperlink 27" xfId="53" xr:uid="{00000000-0005-0000-0000-000080010000}"/>
    <cellStyle name="Hyperlink 28" xfId="55" xr:uid="{00000000-0005-0000-0000-000081010000}"/>
    <cellStyle name="Hyperlink 29" xfId="57" xr:uid="{00000000-0005-0000-0000-000082010000}"/>
    <cellStyle name="Hyperlink 3" xfId="5" xr:uid="{00000000-0005-0000-0000-000083010000}"/>
    <cellStyle name="Hyperlink 30" xfId="59" xr:uid="{00000000-0005-0000-0000-000084010000}"/>
    <cellStyle name="Hyperlink 31" xfId="61" xr:uid="{00000000-0005-0000-0000-000085010000}"/>
    <cellStyle name="Hyperlink 32" xfId="63" xr:uid="{00000000-0005-0000-0000-000086010000}"/>
    <cellStyle name="Hyperlink 33" xfId="65" xr:uid="{00000000-0005-0000-0000-000087010000}"/>
    <cellStyle name="Hyperlink 34" xfId="67" xr:uid="{00000000-0005-0000-0000-000088010000}"/>
    <cellStyle name="Hyperlink 35" xfId="69" xr:uid="{00000000-0005-0000-0000-000089010000}"/>
    <cellStyle name="Hyperlink 36" xfId="71" xr:uid="{00000000-0005-0000-0000-00008A010000}"/>
    <cellStyle name="Hyperlink 37" xfId="73" xr:uid="{00000000-0005-0000-0000-00008B010000}"/>
    <cellStyle name="Hyperlink 38" xfId="75" xr:uid="{00000000-0005-0000-0000-00008C010000}"/>
    <cellStyle name="Hyperlink 39" xfId="77" xr:uid="{00000000-0005-0000-0000-00008D010000}"/>
    <cellStyle name="Hyperlink 4" xfId="7" xr:uid="{00000000-0005-0000-0000-00008E010000}"/>
    <cellStyle name="Hyperlink 40" xfId="79" xr:uid="{00000000-0005-0000-0000-00008F010000}"/>
    <cellStyle name="Hyperlink 41" xfId="81" xr:uid="{00000000-0005-0000-0000-000090010000}"/>
    <cellStyle name="Hyperlink 42" xfId="83" xr:uid="{00000000-0005-0000-0000-000091010000}"/>
    <cellStyle name="Hyperlink 43" xfId="85" xr:uid="{00000000-0005-0000-0000-000092010000}"/>
    <cellStyle name="Hyperlink 44" xfId="87" xr:uid="{00000000-0005-0000-0000-000093010000}"/>
    <cellStyle name="Hyperlink 45" xfId="89" xr:uid="{00000000-0005-0000-0000-000094010000}"/>
    <cellStyle name="Hyperlink 46" xfId="91" xr:uid="{00000000-0005-0000-0000-000095010000}"/>
    <cellStyle name="Hyperlink 47" xfId="93" xr:uid="{00000000-0005-0000-0000-000096010000}"/>
    <cellStyle name="Hyperlink 48" xfId="95" xr:uid="{00000000-0005-0000-0000-000097010000}"/>
    <cellStyle name="Hyperlink 49" xfId="97" xr:uid="{00000000-0005-0000-0000-000098010000}"/>
    <cellStyle name="Hyperlink 5" xfId="9" xr:uid="{00000000-0005-0000-0000-000099010000}"/>
    <cellStyle name="Hyperlink 50" xfId="99" xr:uid="{00000000-0005-0000-0000-00009A010000}"/>
    <cellStyle name="Hyperlink 51" xfId="101" xr:uid="{00000000-0005-0000-0000-00009B010000}"/>
    <cellStyle name="Hyperlink 52" xfId="103" xr:uid="{00000000-0005-0000-0000-00009C010000}"/>
    <cellStyle name="Hyperlink 53" xfId="105" xr:uid="{00000000-0005-0000-0000-00009D010000}"/>
    <cellStyle name="Hyperlink 54" xfId="107" xr:uid="{00000000-0005-0000-0000-00009E010000}"/>
    <cellStyle name="Hyperlink 55" xfId="109" xr:uid="{00000000-0005-0000-0000-00009F010000}"/>
    <cellStyle name="Hyperlink 56" xfId="111" xr:uid="{00000000-0005-0000-0000-0000A0010000}"/>
    <cellStyle name="Hyperlink 57" xfId="113" xr:uid="{00000000-0005-0000-0000-0000A1010000}"/>
    <cellStyle name="Hyperlink 58" xfId="115" xr:uid="{00000000-0005-0000-0000-0000A2010000}"/>
    <cellStyle name="Hyperlink 59" xfId="117" xr:uid="{00000000-0005-0000-0000-0000A3010000}"/>
    <cellStyle name="Hyperlink 6" xfId="11" xr:uid="{00000000-0005-0000-0000-0000A4010000}"/>
    <cellStyle name="Hyperlink 60" xfId="119" xr:uid="{00000000-0005-0000-0000-0000A5010000}"/>
    <cellStyle name="Hyperlink 61" xfId="121" xr:uid="{00000000-0005-0000-0000-0000A6010000}"/>
    <cellStyle name="Hyperlink 62" xfId="123" xr:uid="{00000000-0005-0000-0000-0000A7010000}"/>
    <cellStyle name="Hyperlink 63" xfId="125" xr:uid="{00000000-0005-0000-0000-0000A8010000}"/>
    <cellStyle name="Hyperlink 64" xfId="127" xr:uid="{00000000-0005-0000-0000-0000A9010000}"/>
    <cellStyle name="Hyperlink 65" xfId="129" xr:uid="{00000000-0005-0000-0000-0000AA010000}"/>
    <cellStyle name="Hyperlink 66" xfId="131" xr:uid="{00000000-0005-0000-0000-0000AB010000}"/>
    <cellStyle name="Hyperlink 67" xfId="133" xr:uid="{00000000-0005-0000-0000-0000AC010000}"/>
    <cellStyle name="Hyperlink 68" xfId="135" xr:uid="{00000000-0005-0000-0000-0000AD010000}"/>
    <cellStyle name="Hyperlink 69" xfId="137" xr:uid="{00000000-0005-0000-0000-0000AE010000}"/>
    <cellStyle name="Hyperlink 7" xfId="13" xr:uid="{00000000-0005-0000-0000-0000AF010000}"/>
    <cellStyle name="Hyperlink 70" xfId="139" xr:uid="{00000000-0005-0000-0000-0000B0010000}"/>
    <cellStyle name="Hyperlink 71" xfId="141" xr:uid="{00000000-0005-0000-0000-0000B1010000}"/>
    <cellStyle name="Hyperlink 72" xfId="143" xr:uid="{00000000-0005-0000-0000-0000B2010000}"/>
    <cellStyle name="Hyperlink 73" xfId="145" xr:uid="{00000000-0005-0000-0000-0000B3010000}"/>
    <cellStyle name="Hyperlink 74" xfId="147" xr:uid="{00000000-0005-0000-0000-0000B4010000}"/>
    <cellStyle name="Hyperlink 75" xfId="149" xr:uid="{00000000-0005-0000-0000-0000B5010000}"/>
    <cellStyle name="Hyperlink 76" xfId="151" xr:uid="{00000000-0005-0000-0000-0000B6010000}"/>
    <cellStyle name="Hyperlink 77" xfId="153" xr:uid="{00000000-0005-0000-0000-0000B7010000}"/>
    <cellStyle name="Hyperlink 78" xfId="155" xr:uid="{00000000-0005-0000-0000-0000B8010000}"/>
    <cellStyle name="Hyperlink 79" xfId="157" xr:uid="{00000000-0005-0000-0000-0000B9010000}"/>
    <cellStyle name="Hyperlink 8" xfId="15" xr:uid="{00000000-0005-0000-0000-0000BA010000}"/>
    <cellStyle name="Hyperlink 80" xfId="159" xr:uid="{00000000-0005-0000-0000-0000BB010000}"/>
    <cellStyle name="Hyperlink 81" xfId="161" xr:uid="{00000000-0005-0000-0000-0000BC010000}"/>
    <cellStyle name="Hyperlink 82" xfId="163" xr:uid="{00000000-0005-0000-0000-0000BD010000}"/>
    <cellStyle name="Hyperlink 83" xfId="165" xr:uid="{00000000-0005-0000-0000-0000BE010000}"/>
    <cellStyle name="Hyperlink 84" xfId="167" xr:uid="{00000000-0005-0000-0000-0000BF010000}"/>
    <cellStyle name="Hyperlink 85" xfId="169" xr:uid="{00000000-0005-0000-0000-0000C0010000}"/>
    <cellStyle name="Hyperlink 86" xfId="171" xr:uid="{00000000-0005-0000-0000-0000C1010000}"/>
    <cellStyle name="Hyperlink 87" xfId="173" xr:uid="{00000000-0005-0000-0000-0000C2010000}"/>
    <cellStyle name="Hyperlink 88" xfId="175" xr:uid="{00000000-0005-0000-0000-0000C3010000}"/>
    <cellStyle name="Hyperlink 89" xfId="177" xr:uid="{00000000-0005-0000-0000-0000C4010000}"/>
    <cellStyle name="Hyperlink 9" xfId="17" xr:uid="{00000000-0005-0000-0000-0000C5010000}"/>
    <cellStyle name="Hyperlink 90" xfId="179" xr:uid="{00000000-0005-0000-0000-0000C6010000}"/>
    <cellStyle name="Hyperlink 91" xfId="181" xr:uid="{00000000-0005-0000-0000-0000C7010000}"/>
    <cellStyle name="Hyperlink 92" xfId="183" xr:uid="{00000000-0005-0000-0000-0000C8010000}"/>
    <cellStyle name="Hyperlink 93" xfId="185" xr:uid="{00000000-0005-0000-0000-0000C9010000}"/>
    <cellStyle name="Hyperlink 94" xfId="187" xr:uid="{00000000-0005-0000-0000-0000CA010000}"/>
    <cellStyle name="Hyperlink 95" xfId="189" xr:uid="{00000000-0005-0000-0000-0000CB010000}"/>
    <cellStyle name="Hyperlink 96" xfId="191" xr:uid="{00000000-0005-0000-0000-0000CC010000}"/>
    <cellStyle name="Hyperlink 97" xfId="193" xr:uid="{00000000-0005-0000-0000-0000CD010000}"/>
    <cellStyle name="Hyperlink 98" xfId="195" xr:uid="{00000000-0005-0000-0000-0000CE010000}"/>
    <cellStyle name="Hyperlink 99" xfId="197" xr:uid="{00000000-0005-0000-0000-0000CF010000}"/>
    <cellStyle name="Neutral" xfId="466" builtinId="28"/>
    <cellStyle name="Normal" xfId="0" builtinId="0"/>
    <cellStyle name="Normal 2" xfId="2" xr:uid="{00000000-0005-0000-0000-0000D2010000}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7"/>
  <sheetViews>
    <sheetView view="pageBreakPreview" zoomScale="115" zoomScaleNormal="115" zoomScaleSheetLayoutView="115" workbookViewId="0"/>
  </sheetViews>
  <sheetFormatPr defaultColWidth="9.1328125" defaultRowHeight="14.25" x14ac:dyDescent="0.45"/>
  <cols>
    <col min="1" max="1" width="12.73046875" style="5" customWidth="1"/>
    <col min="2" max="2" width="8.265625" style="5" customWidth="1"/>
    <col min="3" max="3" width="7.86328125" style="5" customWidth="1"/>
    <col min="4" max="4" width="9.265625" style="5" customWidth="1"/>
    <col min="5" max="5" width="12.86328125" style="5" customWidth="1"/>
    <col min="6" max="6" width="7.86328125" style="5" customWidth="1"/>
    <col min="7" max="7" width="9.3984375" style="5" customWidth="1"/>
    <col min="8" max="8" width="10.1328125" style="5" customWidth="1"/>
    <col min="9" max="9" width="10.265625" style="5" customWidth="1"/>
    <col min="10" max="10" width="12" style="5" customWidth="1"/>
    <col min="11" max="11" width="11.1328125" style="5" customWidth="1"/>
    <col min="12" max="12" width="13.265625" style="5" customWidth="1"/>
    <col min="13" max="13" width="13.73046875" style="5" customWidth="1"/>
    <col min="14" max="15" width="11" style="5" customWidth="1"/>
    <col min="16" max="16" width="5.3984375" style="5" customWidth="1"/>
    <col min="17" max="17" width="7" style="5" customWidth="1"/>
    <col min="18" max="18" width="9" style="5" customWidth="1"/>
    <col min="19" max="19" width="10.1328125" style="2" customWidth="1"/>
    <col min="20" max="20" width="12" style="5" customWidth="1"/>
    <col min="21" max="21" width="19.86328125" style="5" customWidth="1"/>
    <col min="22" max="22" width="23.73046875" style="5" customWidth="1"/>
    <col min="23" max="23" width="22.59765625" style="5" customWidth="1"/>
    <col min="24" max="24" width="13.265625" style="5" customWidth="1"/>
    <col min="25" max="16384" width="9.1328125" style="5"/>
  </cols>
  <sheetData>
    <row r="1" spans="1:30" s="6" customFormat="1" ht="51" customHeight="1" x14ac:dyDescent="0.45">
      <c r="A1" s="6" t="s">
        <v>15</v>
      </c>
      <c r="B1" s="6" t="s">
        <v>88</v>
      </c>
      <c r="C1" s="6" t="s">
        <v>16</v>
      </c>
      <c r="D1" s="6" t="s">
        <v>89</v>
      </c>
      <c r="E1" s="6" t="s">
        <v>0</v>
      </c>
      <c r="F1" s="6" t="s">
        <v>5</v>
      </c>
      <c r="G1" s="6" t="s">
        <v>6</v>
      </c>
      <c r="H1" s="6" t="s">
        <v>7</v>
      </c>
      <c r="I1" s="6" t="s">
        <v>35</v>
      </c>
      <c r="J1" s="6" t="s">
        <v>1</v>
      </c>
      <c r="K1" s="6" t="s">
        <v>2</v>
      </c>
      <c r="L1" s="6" t="s">
        <v>90</v>
      </c>
      <c r="M1" s="6" t="s">
        <v>91</v>
      </c>
      <c r="N1" s="6" t="s">
        <v>3</v>
      </c>
      <c r="O1" s="6" t="s">
        <v>4</v>
      </c>
      <c r="P1" s="6" t="s">
        <v>36</v>
      </c>
      <c r="Q1" s="6" t="s">
        <v>37</v>
      </c>
      <c r="R1" s="6" t="s">
        <v>17</v>
      </c>
      <c r="S1" s="1" t="s">
        <v>8</v>
      </c>
      <c r="T1" s="6" t="s">
        <v>38</v>
      </c>
      <c r="U1" s="6" t="s">
        <v>29</v>
      </c>
      <c r="V1" s="6" t="s">
        <v>31</v>
      </c>
      <c r="W1" s="6" t="s">
        <v>32</v>
      </c>
      <c r="X1" s="6" t="s">
        <v>30</v>
      </c>
    </row>
    <row r="2" spans="1:30" customFormat="1" x14ac:dyDescent="0.45">
      <c r="A2" s="16" t="s">
        <v>49</v>
      </c>
      <c r="B2" s="16" t="s">
        <v>104</v>
      </c>
      <c r="C2" s="16">
        <v>7</v>
      </c>
      <c r="D2" s="16">
        <v>1</v>
      </c>
      <c r="E2" s="30">
        <f>J2/0.9</f>
        <v>370.33333333333331</v>
      </c>
      <c r="F2" s="30">
        <v>2406.4259999999999</v>
      </c>
      <c r="G2" s="30">
        <v>4812.8519999999999</v>
      </c>
      <c r="H2" s="30">
        <v>4812.8519999999999</v>
      </c>
      <c r="I2" s="30">
        <v>27</v>
      </c>
      <c r="J2" s="30">
        <v>333.3</v>
      </c>
      <c r="K2" s="30">
        <v>166.65</v>
      </c>
      <c r="L2" s="30">
        <f>0.6*J2</f>
        <v>199.98</v>
      </c>
      <c r="M2" s="30">
        <f>-0.4*J2</f>
        <v>-133.32000000000002</v>
      </c>
      <c r="N2" s="30">
        <v>199.98</v>
      </c>
      <c r="O2" s="30">
        <v>233.31</v>
      </c>
      <c r="P2" s="16">
        <v>1</v>
      </c>
      <c r="Q2" s="16">
        <v>1</v>
      </c>
      <c r="R2" s="16">
        <v>1</v>
      </c>
      <c r="S2" s="16" t="s">
        <v>47</v>
      </c>
      <c r="T2" s="16" t="s">
        <v>50</v>
      </c>
      <c r="AC2">
        <v>1</v>
      </c>
      <c r="AD2">
        <v>1</v>
      </c>
    </row>
    <row r="3" spans="1:30" customFormat="1" x14ac:dyDescent="0.45">
      <c r="A3" s="17" t="s">
        <v>51</v>
      </c>
      <c r="B3" s="17" t="s">
        <v>106</v>
      </c>
      <c r="C3" s="17">
        <v>4</v>
      </c>
      <c r="D3" s="17">
        <v>1</v>
      </c>
      <c r="E3" s="31">
        <f t="shared" ref="E3:E35" si="0">J3/0.9</f>
        <v>740.77777777777783</v>
      </c>
      <c r="F3" s="31">
        <v>5453.6059999999998</v>
      </c>
      <c r="G3" s="31">
        <v>43628.847999999998</v>
      </c>
      <c r="H3" s="31">
        <v>43628.847999999998</v>
      </c>
      <c r="I3" s="31">
        <v>28.45</v>
      </c>
      <c r="J3" s="31">
        <v>666.7</v>
      </c>
      <c r="K3" s="31">
        <v>333.35</v>
      </c>
      <c r="L3" s="31">
        <f t="shared" ref="L3:L16" si="1">0.6*J3</f>
        <v>400.02000000000004</v>
      </c>
      <c r="M3" s="31">
        <f t="shared" ref="M3:M16" si="2">-0.4*J3</f>
        <v>-266.68</v>
      </c>
      <c r="N3" s="31">
        <v>400.02000000000004</v>
      </c>
      <c r="O3" s="31">
        <v>466.69</v>
      </c>
      <c r="P3" s="17">
        <v>6</v>
      </c>
      <c r="Q3" s="17">
        <v>5</v>
      </c>
      <c r="R3" s="17">
        <v>1</v>
      </c>
      <c r="S3" s="17" t="s">
        <v>82</v>
      </c>
      <c r="T3" s="17" t="s">
        <v>27</v>
      </c>
      <c r="AC3">
        <v>6</v>
      </c>
      <c r="AD3">
        <v>5</v>
      </c>
    </row>
    <row r="4" spans="1:30" customFormat="1" x14ac:dyDescent="0.45">
      <c r="A4" s="17" t="s">
        <v>53</v>
      </c>
      <c r="B4" s="17" t="s">
        <v>107</v>
      </c>
      <c r="C4" s="17">
        <v>6</v>
      </c>
      <c r="D4" s="17">
        <v>1</v>
      </c>
      <c r="E4" s="31">
        <f t="shared" si="0"/>
        <v>617.33333333333337</v>
      </c>
      <c r="F4" s="31">
        <v>4544.808</v>
      </c>
      <c r="G4" s="31">
        <v>36358.464</v>
      </c>
      <c r="H4" s="31">
        <v>36358.464</v>
      </c>
      <c r="I4" s="31">
        <v>27.43</v>
      </c>
      <c r="J4" s="31">
        <v>555.6</v>
      </c>
      <c r="K4" s="31">
        <v>277.8</v>
      </c>
      <c r="L4" s="31">
        <f t="shared" si="1"/>
        <v>333.36</v>
      </c>
      <c r="M4" s="31">
        <f t="shared" si="2"/>
        <v>-222.24</v>
      </c>
      <c r="N4" s="31">
        <v>333.36</v>
      </c>
      <c r="O4" s="31">
        <v>388.92</v>
      </c>
      <c r="P4" s="17">
        <v>6</v>
      </c>
      <c r="Q4" s="17">
        <v>5</v>
      </c>
      <c r="R4" s="17">
        <v>1</v>
      </c>
      <c r="S4" s="17" t="s">
        <v>82</v>
      </c>
      <c r="T4" s="17" t="s">
        <v>27</v>
      </c>
      <c r="AC4">
        <v>6</v>
      </c>
      <c r="AD4">
        <v>5</v>
      </c>
    </row>
    <row r="5" spans="1:30" customFormat="1" x14ac:dyDescent="0.45">
      <c r="A5" s="19" t="s">
        <v>54</v>
      </c>
      <c r="B5" s="19" t="s">
        <v>108</v>
      </c>
      <c r="C5" s="19">
        <v>12</v>
      </c>
      <c r="D5" s="19">
        <v>1</v>
      </c>
      <c r="E5" s="32">
        <f>J5/0.9</f>
        <v>205.55555555555554</v>
      </c>
      <c r="F5" s="32">
        <v>2200</v>
      </c>
      <c r="G5" s="32">
        <v>4400</v>
      </c>
      <c r="H5" s="32">
        <v>4400</v>
      </c>
      <c r="I5" s="32">
        <v>140</v>
      </c>
      <c r="J5" s="32">
        <v>185</v>
      </c>
      <c r="K5" s="32">
        <v>18.5</v>
      </c>
      <c r="L5" s="32">
        <f>0.6*J5</f>
        <v>111</v>
      </c>
      <c r="M5" s="32">
        <f>-0.4*J5</f>
        <v>-74</v>
      </c>
      <c r="N5" s="32">
        <v>185</v>
      </c>
      <c r="O5" s="32">
        <v>185</v>
      </c>
      <c r="P5" s="19">
        <v>1</v>
      </c>
      <c r="Q5" s="19">
        <v>1</v>
      </c>
      <c r="R5" s="19">
        <v>1</v>
      </c>
      <c r="S5" s="19" t="s">
        <v>83</v>
      </c>
      <c r="T5" s="19" t="s">
        <v>28</v>
      </c>
      <c r="AC5">
        <v>1</v>
      </c>
      <c r="AD5">
        <v>1</v>
      </c>
    </row>
    <row r="6" spans="1:30" customFormat="1" x14ac:dyDescent="0.45">
      <c r="A6" s="17" t="s">
        <v>55</v>
      </c>
      <c r="B6" s="17" t="s">
        <v>109</v>
      </c>
      <c r="C6" s="17">
        <v>5</v>
      </c>
      <c r="D6" s="17">
        <v>1</v>
      </c>
      <c r="E6" s="31">
        <f t="shared" si="0"/>
        <v>740.77777777777783</v>
      </c>
      <c r="F6" s="31">
        <v>5453.6059999999998</v>
      </c>
      <c r="G6" s="31">
        <v>43628.847999999998</v>
      </c>
      <c r="H6" s="31">
        <v>43628.847999999998</v>
      </c>
      <c r="I6" s="31">
        <v>26.4</v>
      </c>
      <c r="J6" s="31">
        <v>666.7</v>
      </c>
      <c r="K6" s="31">
        <v>333.35</v>
      </c>
      <c r="L6" s="31">
        <f t="shared" si="1"/>
        <v>400.02000000000004</v>
      </c>
      <c r="M6" s="31">
        <f t="shared" si="2"/>
        <v>-266.68</v>
      </c>
      <c r="N6" s="31">
        <v>400.02000000000004</v>
      </c>
      <c r="O6" s="31">
        <v>466.69</v>
      </c>
      <c r="P6" s="17">
        <v>6</v>
      </c>
      <c r="Q6" s="17">
        <v>5</v>
      </c>
      <c r="R6" s="17">
        <v>1</v>
      </c>
      <c r="S6" s="17" t="s">
        <v>82</v>
      </c>
      <c r="T6" s="17" t="s">
        <v>27</v>
      </c>
      <c r="AC6">
        <v>6</v>
      </c>
      <c r="AD6">
        <v>5</v>
      </c>
    </row>
    <row r="7" spans="1:30" customFormat="1" x14ac:dyDescent="0.45">
      <c r="A7" s="18" t="s">
        <v>56</v>
      </c>
      <c r="B7" s="18" t="s">
        <v>122</v>
      </c>
      <c r="C7" s="18">
        <v>13</v>
      </c>
      <c r="D7" s="18">
        <v>1</v>
      </c>
      <c r="E7" s="33">
        <f t="shared" si="0"/>
        <v>740.77777777777783</v>
      </c>
      <c r="F7" s="33">
        <v>6660.3330000000005</v>
      </c>
      <c r="G7" s="33">
        <v>53282.664000000004</v>
      </c>
      <c r="H7" s="33">
        <v>53282.664000000004</v>
      </c>
      <c r="I7" s="33">
        <v>20.5</v>
      </c>
      <c r="J7" s="33">
        <v>666.7</v>
      </c>
      <c r="K7" s="33">
        <v>333.35</v>
      </c>
      <c r="L7" s="33">
        <f t="shared" si="1"/>
        <v>400.02000000000004</v>
      </c>
      <c r="M7" s="33">
        <f t="shared" si="2"/>
        <v>-266.68</v>
      </c>
      <c r="N7" s="33">
        <v>400.02000000000004</v>
      </c>
      <c r="O7" s="33">
        <v>466.69</v>
      </c>
      <c r="P7" s="18">
        <v>5</v>
      </c>
      <c r="Q7" s="18">
        <v>5</v>
      </c>
      <c r="R7" s="18">
        <v>1</v>
      </c>
      <c r="S7" s="18" t="s">
        <v>81</v>
      </c>
      <c r="T7" s="18" t="s">
        <v>58</v>
      </c>
      <c r="AC7">
        <v>5</v>
      </c>
      <c r="AD7">
        <v>5</v>
      </c>
    </row>
    <row r="8" spans="1:30" customFormat="1" x14ac:dyDescent="0.45">
      <c r="A8" s="18" t="s">
        <v>59</v>
      </c>
      <c r="B8" s="18" t="s">
        <v>123</v>
      </c>
      <c r="C8" s="18">
        <v>9</v>
      </c>
      <c r="D8" s="18">
        <v>1</v>
      </c>
      <c r="E8" s="33">
        <f t="shared" si="0"/>
        <v>493.77777777777771</v>
      </c>
      <c r="F8" s="33">
        <v>4439.5559999999996</v>
      </c>
      <c r="G8" s="33">
        <v>35516.447999999997</v>
      </c>
      <c r="H8" s="33">
        <v>35516.447999999997</v>
      </c>
      <c r="I8" s="33">
        <v>21.88</v>
      </c>
      <c r="J8" s="33">
        <v>444.4</v>
      </c>
      <c r="K8" s="33">
        <v>222.2</v>
      </c>
      <c r="L8" s="33">
        <f t="shared" si="1"/>
        <v>266.64</v>
      </c>
      <c r="M8" s="33">
        <f t="shared" si="2"/>
        <v>-177.76</v>
      </c>
      <c r="N8" s="33">
        <v>266.64</v>
      </c>
      <c r="O8" s="33">
        <v>311.08</v>
      </c>
      <c r="P8" s="18">
        <v>5</v>
      </c>
      <c r="Q8" s="18">
        <v>5</v>
      </c>
      <c r="R8" s="18">
        <v>1</v>
      </c>
      <c r="S8" s="18" t="s">
        <v>81</v>
      </c>
      <c r="T8" s="18" t="s">
        <v>58</v>
      </c>
      <c r="AC8">
        <v>5</v>
      </c>
      <c r="AD8">
        <v>5</v>
      </c>
    </row>
    <row r="9" spans="1:30" customFormat="1" x14ac:dyDescent="0.45">
      <c r="A9" s="17" t="s">
        <v>60</v>
      </c>
      <c r="B9" s="17" t="s">
        <v>136</v>
      </c>
      <c r="C9" s="17">
        <v>8</v>
      </c>
      <c r="D9" s="17">
        <v>1</v>
      </c>
      <c r="E9" s="31">
        <f t="shared" si="0"/>
        <v>493.77777777777771</v>
      </c>
      <c r="F9" s="31">
        <v>3635.1919999999996</v>
      </c>
      <c r="G9" s="31">
        <v>29081.535999999996</v>
      </c>
      <c r="H9" s="31">
        <v>29081.535999999996</v>
      </c>
      <c r="I9" s="31">
        <v>26.14</v>
      </c>
      <c r="J9" s="31">
        <v>444.4</v>
      </c>
      <c r="K9" s="31">
        <v>222.2</v>
      </c>
      <c r="L9" s="31">
        <f t="shared" si="1"/>
        <v>266.64</v>
      </c>
      <c r="M9" s="31">
        <f t="shared" si="2"/>
        <v>-177.76</v>
      </c>
      <c r="N9" s="31">
        <v>266.64</v>
      </c>
      <c r="O9" s="31">
        <v>311.08</v>
      </c>
      <c r="P9" s="17">
        <v>6</v>
      </c>
      <c r="Q9" s="17">
        <v>5</v>
      </c>
      <c r="R9" s="17">
        <v>1</v>
      </c>
      <c r="S9" s="17" t="s">
        <v>82</v>
      </c>
      <c r="T9" s="17" t="s">
        <v>27</v>
      </c>
      <c r="AC9">
        <v>6</v>
      </c>
      <c r="AD9">
        <v>5</v>
      </c>
    </row>
    <row r="10" spans="1:30" customFormat="1" x14ac:dyDescent="0.45">
      <c r="A10" s="20" t="s">
        <v>62</v>
      </c>
      <c r="B10" s="20" t="s">
        <v>137</v>
      </c>
      <c r="C10" s="20">
        <v>5</v>
      </c>
      <c r="D10" s="20">
        <v>1</v>
      </c>
      <c r="E10" s="34">
        <f t="shared" si="0"/>
        <v>370.33333333333331</v>
      </c>
      <c r="F10" s="34">
        <v>1953.1380000000001</v>
      </c>
      <c r="G10" s="34">
        <v>5859.4140000000007</v>
      </c>
      <c r="H10" s="34">
        <v>5859.4140000000007</v>
      </c>
      <c r="I10" s="34">
        <v>80</v>
      </c>
      <c r="J10" s="34">
        <v>333.3</v>
      </c>
      <c r="K10" s="34">
        <v>99.99</v>
      </c>
      <c r="L10" s="34">
        <f t="shared" si="1"/>
        <v>199.98</v>
      </c>
      <c r="M10" s="34">
        <f t="shared" si="2"/>
        <v>-133.32000000000002</v>
      </c>
      <c r="N10" s="34">
        <v>233.31</v>
      </c>
      <c r="O10" s="34">
        <v>266.64000000000004</v>
      </c>
      <c r="P10" s="20">
        <v>3</v>
      </c>
      <c r="Q10" s="20">
        <v>1</v>
      </c>
      <c r="R10" s="20">
        <v>1</v>
      </c>
      <c r="S10" s="20" t="s">
        <v>48</v>
      </c>
      <c r="T10" s="20" t="s">
        <v>63</v>
      </c>
      <c r="AC10">
        <v>3</v>
      </c>
      <c r="AD10">
        <v>1</v>
      </c>
    </row>
    <row r="11" spans="1:30" customFormat="1" x14ac:dyDescent="0.45">
      <c r="A11" s="17" t="s">
        <v>64</v>
      </c>
      <c r="B11" s="17" t="s">
        <v>138</v>
      </c>
      <c r="C11" s="17">
        <v>8</v>
      </c>
      <c r="D11" s="17">
        <v>1</v>
      </c>
      <c r="E11" s="31">
        <f t="shared" si="0"/>
        <v>493.77777777777771</v>
      </c>
      <c r="F11" s="31">
        <v>3635.1919999999996</v>
      </c>
      <c r="G11" s="31">
        <v>29081.535999999996</v>
      </c>
      <c r="H11" s="31">
        <v>29081.535999999996</v>
      </c>
      <c r="I11" s="31">
        <v>27.14</v>
      </c>
      <c r="J11" s="31">
        <v>444.4</v>
      </c>
      <c r="K11" s="31">
        <v>222.2</v>
      </c>
      <c r="L11" s="31">
        <f t="shared" si="1"/>
        <v>266.64</v>
      </c>
      <c r="M11" s="31">
        <f t="shared" si="2"/>
        <v>-177.76</v>
      </c>
      <c r="N11" s="31">
        <v>266.64</v>
      </c>
      <c r="O11" s="31">
        <v>311.08</v>
      </c>
      <c r="P11" s="17">
        <v>6</v>
      </c>
      <c r="Q11" s="17">
        <v>5</v>
      </c>
      <c r="R11" s="17">
        <v>1</v>
      </c>
      <c r="S11" s="17" t="s">
        <v>82</v>
      </c>
      <c r="T11" s="17" t="s">
        <v>27</v>
      </c>
      <c r="AC11">
        <v>6</v>
      </c>
      <c r="AD11">
        <v>5</v>
      </c>
    </row>
    <row r="12" spans="1:30" customFormat="1" x14ac:dyDescent="0.45">
      <c r="A12" s="17" t="s">
        <v>65</v>
      </c>
      <c r="B12" s="17" t="s">
        <v>139</v>
      </c>
      <c r="C12" s="17">
        <v>9</v>
      </c>
      <c r="D12" s="17">
        <v>1</v>
      </c>
      <c r="E12" s="31">
        <f t="shared" si="0"/>
        <v>493.77777777777771</v>
      </c>
      <c r="F12" s="31">
        <v>3635.1919999999996</v>
      </c>
      <c r="G12" s="31">
        <v>29081.535999999996</v>
      </c>
      <c r="H12" s="31">
        <v>29081.535999999996</v>
      </c>
      <c r="I12" s="31">
        <v>26.54</v>
      </c>
      <c r="J12" s="31">
        <v>444.4</v>
      </c>
      <c r="K12" s="31">
        <v>222.2</v>
      </c>
      <c r="L12" s="31">
        <f t="shared" si="1"/>
        <v>266.64</v>
      </c>
      <c r="M12" s="31">
        <f t="shared" si="2"/>
        <v>-177.76</v>
      </c>
      <c r="N12" s="31">
        <v>266.64</v>
      </c>
      <c r="O12" s="31">
        <v>311.08</v>
      </c>
      <c r="P12" s="17">
        <v>6</v>
      </c>
      <c r="Q12" s="17">
        <v>5</v>
      </c>
      <c r="R12" s="17">
        <v>1</v>
      </c>
      <c r="S12" s="17" t="s">
        <v>82</v>
      </c>
      <c r="T12" s="17" t="s">
        <v>27</v>
      </c>
      <c r="AC12">
        <v>6</v>
      </c>
      <c r="AD12">
        <v>5</v>
      </c>
    </row>
    <row r="13" spans="1:30" customFormat="1" x14ac:dyDescent="0.45">
      <c r="A13" s="18" t="s">
        <v>66</v>
      </c>
      <c r="B13" s="18" t="s">
        <v>151</v>
      </c>
      <c r="C13" s="18">
        <v>5</v>
      </c>
      <c r="D13" s="18">
        <v>1</v>
      </c>
      <c r="E13" s="33">
        <f t="shared" si="0"/>
        <v>370.33333333333331</v>
      </c>
      <c r="F13" s="33">
        <v>3329.6670000000004</v>
      </c>
      <c r="G13" s="33">
        <v>26637.336000000003</v>
      </c>
      <c r="H13" s="33">
        <v>26637.336000000003</v>
      </c>
      <c r="I13" s="33">
        <v>30.89</v>
      </c>
      <c r="J13" s="33">
        <v>333.3</v>
      </c>
      <c r="K13" s="33">
        <v>166.65</v>
      </c>
      <c r="L13" s="33">
        <f t="shared" si="1"/>
        <v>199.98</v>
      </c>
      <c r="M13" s="33">
        <f t="shared" si="2"/>
        <v>-133.32000000000002</v>
      </c>
      <c r="N13" s="33">
        <v>199.98</v>
      </c>
      <c r="O13" s="33">
        <v>233.31</v>
      </c>
      <c r="P13" s="18">
        <v>5</v>
      </c>
      <c r="Q13" s="18">
        <v>5</v>
      </c>
      <c r="R13" s="18">
        <v>1</v>
      </c>
      <c r="S13" s="18" t="s">
        <v>81</v>
      </c>
      <c r="T13" s="18" t="s">
        <v>58</v>
      </c>
    </row>
    <row r="14" spans="1:30" customFormat="1" x14ac:dyDescent="0.45">
      <c r="A14" s="18" t="s">
        <v>68</v>
      </c>
      <c r="B14" s="18" t="s">
        <v>152</v>
      </c>
      <c r="C14" s="18">
        <v>5</v>
      </c>
      <c r="D14" s="18">
        <v>1</v>
      </c>
      <c r="E14" s="33">
        <f t="shared" si="0"/>
        <v>277.77777777777777</v>
      </c>
      <c r="F14" s="33">
        <v>2497.5</v>
      </c>
      <c r="G14" s="33">
        <v>19980</v>
      </c>
      <c r="H14" s="33">
        <v>19980</v>
      </c>
      <c r="I14" s="33">
        <v>30.89</v>
      </c>
      <c r="J14" s="33">
        <v>250</v>
      </c>
      <c r="K14" s="33">
        <v>125</v>
      </c>
      <c r="L14" s="33">
        <f t="shared" si="1"/>
        <v>150</v>
      </c>
      <c r="M14" s="33">
        <f t="shared" si="2"/>
        <v>-100</v>
      </c>
      <c r="N14" s="33">
        <v>150</v>
      </c>
      <c r="O14" s="33">
        <v>175</v>
      </c>
      <c r="P14" s="18">
        <v>5</v>
      </c>
      <c r="Q14" s="18">
        <v>5</v>
      </c>
      <c r="R14" s="18">
        <v>1</v>
      </c>
      <c r="S14" s="18" t="s">
        <v>81</v>
      </c>
      <c r="T14" s="18" t="s">
        <v>58</v>
      </c>
      <c r="AC14">
        <v>5</v>
      </c>
      <c r="AD14">
        <v>5</v>
      </c>
    </row>
    <row r="15" spans="1:30" customFormat="1" x14ac:dyDescent="0.45">
      <c r="A15" s="19" t="s">
        <v>69</v>
      </c>
      <c r="B15" s="19" t="s">
        <v>153</v>
      </c>
      <c r="C15" s="19">
        <v>8</v>
      </c>
      <c r="D15" s="19">
        <v>1</v>
      </c>
      <c r="E15" s="32">
        <f t="shared" si="0"/>
        <v>185.2222222222222</v>
      </c>
      <c r="F15" s="32">
        <v>2200</v>
      </c>
      <c r="G15" s="32">
        <v>4400</v>
      </c>
      <c r="H15" s="32">
        <v>4400</v>
      </c>
      <c r="I15" s="32">
        <v>140</v>
      </c>
      <c r="J15" s="32">
        <v>166.7</v>
      </c>
      <c r="K15" s="32">
        <v>16.669999999999998</v>
      </c>
      <c r="L15" s="32">
        <f t="shared" si="1"/>
        <v>100.02</v>
      </c>
      <c r="M15" s="32">
        <f t="shared" si="2"/>
        <v>-66.679999999999993</v>
      </c>
      <c r="N15" s="32">
        <v>166.7</v>
      </c>
      <c r="O15" s="32">
        <v>166.7</v>
      </c>
      <c r="P15" s="19">
        <v>1</v>
      </c>
      <c r="Q15" s="19">
        <v>1</v>
      </c>
      <c r="R15" s="19">
        <v>1</v>
      </c>
      <c r="S15" s="19" t="s">
        <v>83</v>
      </c>
      <c r="T15" s="19" t="s">
        <v>28</v>
      </c>
      <c r="AC15">
        <v>5</v>
      </c>
      <c r="AD15">
        <v>5</v>
      </c>
    </row>
    <row r="16" spans="1:30" x14ac:dyDescent="0.45">
      <c r="A16" s="19" t="s">
        <v>893</v>
      </c>
      <c r="B16" s="19" t="s">
        <v>106</v>
      </c>
      <c r="C16" s="36">
        <v>5</v>
      </c>
      <c r="D16" s="36">
        <v>1</v>
      </c>
      <c r="E16" s="32">
        <f t="shared" si="0"/>
        <v>166.66666666666666</v>
      </c>
      <c r="F16" s="32">
        <v>2200</v>
      </c>
      <c r="G16" s="32">
        <v>4400</v>
      </c>
      <c r="H16" s="32">
        <v>4400</v>
      </c>
      <c r="I16" s="32">
        <v>140</v>
      </c>
      <c r="J16" s="32">
        <v>150</v>
      </c>
      <c r="K16" s="32">
        <v>15</v>
      </c>
      <c r="L16" s="32">
        <f t="shared" si="1"/>
        <v>90</v>
      </c>
      <c r="M16" s="32">
        <f t="shared" si="2"/>
        <v>-60</v>
      </c>
      <c r="N16" s="32">
        <v>150</v>
      </c>
      <c r="O16" s="32">
        <v>150</v>
      </c>
      <c r="P16" s="19">
        <v>1</v>
      </c>
      <c r="Q16" s="19">
        <v>1</v>
      </c>
      <c r="R16" s="19">
        <v>1</v>
      </c>
      <c r="S16" s="19" t="s">
        <v>83</v>
      </c>
      <c r="T16" s="19" t="s">
        <v>28</v>
      </c>
    </row>
    <row r="17" spans="1:20" x14ac:dyDescent="0.45">
      <c r="A17" s="5" t="s">
        <v>894</v>
      </c>
      <c r="B17" s="5" t="s">
        <v>151</v>
      </c>
      <c r="C17" s="5">
        <v>1</v>
      </c>
      <c r="D17" s="5">
        <v>1</v>
      </c>
      <c r="E17" s="29">
        <f t="shared" si="0"/>
        <v>83.333333333333329</v>
      </c>
      <c r="F17" s="5">
        <v>50</v>
      </c>
      <c r="G17" s="5">
        <v>500</v>
      </c>
      <c r="H17" s="5">
        <v>500</v>
      </c>
      <c r="I17" s="5">
        <v>10</v>
      </c>
      <c r="J17" s="5">
        <v>75</v>
      </c>
      <c r="K17" s="5">
        <f>0.1*J17</f>
        <v>7.5</v>
      </c>
      <c r="L17" s="5">
        <v>0</v>
      </c>
      <c r="M17" s="5">
        <v>0</v>
      </c>
      <c r="N17" s="5">
        <f>J16</f>
        <v>150</v>
      </c>
      <c r="O17" s="5">
        <f>K16</f>
        <v>15</v>
      </c>
      <c r="P17" s="5">
        <v>1</v>
      </c>
      <c r="Q17" s="5">
        <v>1</v>
      </c>
      <c r="R17" s="5">
        <v>2</v>
      </c>
      <c r="S17" s="2" t="s">
        <v>913</v>
      </c>
      <c r="T17" s="5" t="s">
        <v>915</v>
      </c>
    </row>
    <row r="18" spans="1:20" x14ac:dyDescent="0.45">
      <c r="A18" s="5" t="s">
        <v>895</v>
      </c>
      <c r="B18" s="5" t="s">
        <v>156</v>
      </c>
      <c r="C18" s="5">
        <v>1</v>
      </c>
      <c r="D18" s="5">
        <v>1</v>
      </c>
      <c r="E18" s="29">
        <f t="shared" si="0"/>
        <v>83.333333333333329</v>
      </c>
      <c r="F18" s="5">
        <v>50</v>
      </c>
      <c r="G18" s="5">
        <v>500</v>
      </c>
      <c r="H18" s="5">
        <v>500</v>
      </c>
      <c r="I18" s="5">
        <v>10</v>
      </c>
      <c r="J18" s="5">
        <v>75</v>
      </c>
      <c r="K18" s="5">
        <f t="shared" ref="K18:K35" si="3">0.1*J18</f>
        <v>7.5</v>
      </c>
      <c r="L18" s="5">
        <v>0</v>
      </c>
      <c r="M18" s="5">
        <v>0</v>
      </c>
      <c r="N18" s="5">
        <f t="shared" ref="N18:O35" si="4">J17</f>
        <v>75</v>
      </c>
      <c r="O18" s="5">
        <f t="shared" si="4"/>
        <v>7.5</v>
      </c>
      <c r="P18" s="5">
        <v>1</v>
      </c>
      <c r="Q18" s="5">
        <v>1</v>
      </c>
      <c r="R18" s="5">
        <v>2</v>
      </c>
      <c r="S18" s="2" t="s">
        <v>913</v>
      </c>
      <c r="T18" s="5" t="s">
        <v>915</v>
      </c>
    </row>
    <row r="19" spans="1:20" x14ac:dyDescent="0.45">
      <c r="A19" s="5" t="s">
        <v>896</v>
      </c>
      <c r="B19" s="5" t="s">
        <v>139</v>
      </c>
      <c r="C19" s="5">
        <v>1</v>
      </c>
      <c r="D19" s="5">
        <v>1</v>
      </c>
      <c r="E19" s="29">
        <f t="shared" si="0"/>
        <v>55.555555555555557</v>
      </c>
      <c r="F19" s="5">
        <v>50</v>
      </c>
      <c r="G19" s="5">
        <v>500</v>
      </c>
      <c r="H19" s="5">
        <v>500</v>
      </c>
      <c r="I19" s="5">
        <v>10</v>
      </c>
      <c r="J19" s="5">
        <v>50</v>
      </c>
      <c r="K19" s="5">
        <f t="shared" si="3"/>
        <v>5</v>
      </c>
      <c r="L19" s="5">
        <v>0</v>
      </c>
      <c r="M19" s="5">
        <v>0</v>
      </c>
      <c r="N19" s="5">
        <f t="shared" si="4"/>
        <v>75</v>
      </c>
      <c r="O19" s="5">
        <f t="shared" si="4"/>
        <v>7.5</v>
      </c>
      <c r="P19" s="5">
        <v>1</v>
      </c>
      <c r="Q19" s="5">
        <v>1</v>
      </c>
      <c r="R19" s="5">
        <v>2</v>
      </c>
      <c r="S19" s="2" t="s">
        <v>913</v>
      </c>
      <c r="T19" s="5" t="s">
        <v>915</v>
      </c>
    </row>
    <row r="20" spans="1:20" x14ac:dyDescent="0.45">
      <c r="A20" s="5" t="s">
        <v>897</v>
      </c>
      <c r="B20" s="5" t="s">
        <v>142</v>
      </c>
      <c r="C20" s="5">
        <v>1</v>
      </c>
      <c r="D20" s="5">
        <v>1</v>
      </c>
      <c r="E20" s="29">
        <f t="shared" si="0"/>
        <v>55.555555555555557</v>
      </c>
      <c r="F20" s="5">
        <v>50</v>
      </c>
      <c r="G20" s="5">
        <v>500</v>
      </c>
      <c r="H20" s="5">
        <v>500</v>
      </c>
      <c r="I20" s="5">
        <v>10</v>
      </c>
      <c r="J20" s="5">
        <v>50</v>
      </c>
      <c r="K20" s="5">
        <f t="shared" si="3"/>
        <v>5</v>
      </c>
      <c r="L20" s="5">
        <v>0</v>
      </c>
      <c r="M20" s="5">
        <v>0</v>
      </c>
      <c r="N20" s="5">
        <f t="shared" si="4"/>
        <v>50</v>
      </c>
      <c r="O20" s="5">
        <f t="shared" si="4"/>
        <v>5</v>
      </c>
      <c r="P20" s="5">
        <v>1</v>
      </c>
      <c r="Q20" s="5">
        <v>1</v>
      </c>
      <c r="R20" s="5">
        <v>2</v>
      </c>
      <c r="S20" s="2" t="s">
        <v>913</v>
      </c>
      <c r="T20" s="5" t="s">
        <v>915</v>
      </c>
    </row>
    <row r="21" spans="1:20" x14ac:dyDescent="0.45">
      <c r="A21" s="5" t="s">
        <v>898</v>
      </c>
      <c r="B21" s="5" t="s">
        <v>148</v>
      </c>
      <c r="C21" s="5">
        <v>1</v>
      </c>
      <c r="D21" s="5">
        <v>1</v>
      </c>
      <c r="E21" s="29">
        <f t="shared" si="0"/>
        <v>55.555555555555557</v>
      </c>
      <c r="F21" s="5">
        <v>50</v>
      </c>
      <c r="G21" s="5">
        <v>500</v>
      </c>
      <c r="H21" s="5">
        <v>500</v>
      </c>
      <c r="I21" s="5">
        <v>10</v>
      </c>
      <c r="J21" s="5">
        <v>50</v>
      </c>
      <c r="K21" s="5">
        <f t="shared" si="3"/>
        <v>5</v>
      </c>
      <c r="L21" s="5">
        <v>0</v>
      </c>
      <c r="M21" s="5">
        <v>0</v>
      </c>
      <c r="N21" s="5">
        <f t="shared" si="4"/>
        <v>50</v>
      </c>
      <c r="O21" s="5">
        <f t="shared" si="4"/>
        <v>5</v>
      </c>
      <c r="P21" s="5">
        <v>1</v>
      </c>
      <c r="Q21" s="5">
        <v>1</v>
      </c>
      <c r="R21" s="5">
        <v>2</v>
      </c>
      <c r="S21" s="2" t="s">
        <v>913</v>
      </c>
      <c r="T21" s="5" t="s">
        <v>915</v>
      </c>
    </row>
    <row r="22" spans="1:20" x14ac:dyDescent="0.45">
      <c r="A22" s="5" t="s">
        <v>899</v>
      </c>
      <c r="B22" s="5" t="s">
        <v>106</v>
      </c>
      <c r="C22" s="5">
        <v>1</v>
      </c>
      <c r="D22" s="5">
        <v>1</v>
      </c>
      <c r="E22" s="29">
        <f t="shared" si="0"/>
        <v>55.555555555555557</v>
      </c>
      <c r="F22" s="5">
        <v>50</v>
      </c>
      <c r="G22" s="5">
        <v>500</v>
      </c>
      <c r="H22" s="5">
        <v>500</v>
      </c>
      <c r="I22" s="5">
        <v>10</v>
      </c>
      <c r="J22" s="5">
        <v>50</v>
      </c>
      <c r="K22" s="5">
        <f t="shared" si="3"/>
        <v>5</v>
      </c>
      <c r="L22" s="5">
        <v>0</v>
      </c>
      <c r="M22" s="5">
        <v>0</v>
      </c>
      <c r="N22" s="5">
        <f t="shared" si="4"/>
        <v>50</v>
      </c>
      <c r="O22" s="5">
        <f t="shared" si="4"/>
        <v>5</v>
      </c>
      <c r="P22" s="5">
        <v>1</v>
      </c>
      <c r="Q22" s="5">
        <v>1</v>
      </c>
      <c r="R22" s="5">
        <v>2</v>
      </c>
      <c r="S22" s="2" t="s">
        <v>913</v>
      </c>
      <c r="T22" s="5" t="s">
        <v>915</v>
      </c>
    </row>
    <row r="23" spans="1:20" x14ac:dyDescent="0.45">
      <c r="A23" s="5" t="s">
        <v>900</v>
      </c>
      <c r="B23" s="5" t="s">
        <v>113</v>
      </c>
      <c r="C23" s="5">
        <v>1</v>
      </c>
      <c r="D23" s="5">
        <v>1</v>
      </c>
      <c r="E23" s="29">
        <f t="shared" si="0"/>
        <v>55.555555555555557</v>
      </c>
      <c r="F23" s="5">
        <v>50</v>
      </c>
      <c r="G23" s="5">
        <v>500</v>
      </c>
      <c r="H23" s="5">
        <v>500</v>
      </c>
      <c r="I23" s="5">
        <v>10</v>
      </c>
      <c r="J23" s="5">
        <v>50</v>
      </c>
      <c r="K23" s="5">
        <f t="shared" si="3"/>
        <v>5</v>
      </c>
      <c r="L23" s="5">
        <v>0</v>
      </c>
      <c r="M23" s="5">
        <v>0</v>
      </c>
      <c r="N23" s="5">
        <f t="shared" si="4"/>
        <v>50</v>
      </c>
      <c r="O23" s="5">
        <f t="shared" si="4"/>
        <v>5</v>
      </c>
      <c r="P23" s="5">
        <v>1</v>
      </c>
      <c r="Q23" s="5">
        <v>1</v>
      </c>
      <c r="R23" s="5">
        <v>2</v>
      </c>
      <c r="S23" s="2" t="s">
        <v>913</v>
      </c>
      <c r="T23" s="5" t="s">
        <v>915</v>
      </c>
    </row>
    <row r="24" spans="1:20" x14ac:dyDescent="0.45">
      <c r="A24" s="5" t="s">
        <v>901</v>
      </c>
      <c r="B24" s="5" t="s">
        <v>109</v>
      </c>
      <c r="C24" s="5">
        <v>1</v>
      </c>
      <c r="D24" s="5">
        <v>1</v>
      </c>
      <c r="E24" s="29">
        <f t="shared" si="0"/>
        <v>55.555555555555557</v>
      </c>
      <c r="F24" s="5">
        <v>50</v>
      </c>
      <c r="G24" s="5">
        <v>500</v>
      </c>
      <c r="H24" s="5">
        <v>500</v>
      </c>
      <c r="I24" s="5">
        <v>10</v>
      </c>
      <c r="J24" s="5">
        <v>50</v>
      </c>
      <c r="K24" s="5">
        <f t="shared" si="3"/>
        <v>5</v>
      </c>
      <c r="L24" s="5">
        <v>0</v>
      </c>
      <c r="M24" s="5">
        <v>0</v>
      </c>
      <c r="N24" s="5">
        <f t="shared" si="4"/>
        <v>50</v>
      </c>
      <c r="O24" s="5">
        <f t="shared" si="4"/>
        <v>5</v>
      </c>
      <c r="P24" s="5">
        <v>1</v>
      </c>
      <c r="Q24" s="5">
        <v>1</v>
      </c>
      <c r="R24" s="5">
        <v>2</v>
      </c>
      <c r="S24" s="2" t="s">
        <v>913</v>
      </c>
      <c r="T24" s="5" t="s">
        <v>915</v>
      </c>
    </row>
    <row r="25" spans="1:20" x14ac:dyDescent="0.45">
      <c r="A25" s="5" t="s">
        <v>902</v>
      </c>
      <c r="B25" s="5" t="s">
        <v>151</v>
      </c>
      <c r="C25" s="5">
        <v>1</v>
      </c>
      <c r="D25" s="5">
        <v>1</v>
      </c>
      <c r="E25" s="29">
        <f t="shared" si="0"/>
        <v>111.11111111111111</v>
      </c>
      <c r="F25" s="5">
        <v>50</v>
      </c>
      <c r="G25" s="5">
        <v>500</v>
      </c>
      <c r="H25" s="5">
        <v>500</v>
      </c>
      <c r="I25" s="5">
        <v>12</v>
      </c>
      <c r="J25" s="5">
        <v>100</v>
      </c>
      <c r="K25" s="5">
        <f t="shared" si="3"/>
        <v>10</v>
      </c>
      <c r="L25" s="5">
        <v>0</v>
      </c>
      <c r="M25" s="5">
        <v>0</v>
      </c>
      <c r="N25" s="5">
        <f t="shared" si="4"/>
        <v>50</v>
      </c>
      <c r="O25" s="5">
        <f t="shared" si="4"/>
        <v>5</v>
      </c>
      <c r="P25" s="5">
        <v>1</v>
      </c>
      <c r="Q25" s="5">
        <v>1</v>
      </c>
      <c r="R25" s="5">
        <v>2</v>
      </c>
      <c r="S25" s="2" t="s">
        <v>914</v>
      </c>
      <c r="T25" s="5" t="s">
        <v>916</v>
      </c>
    </row>
    <row r="26" spans="1:20" x14ac:dyDescent="0.45">
      <c r="A26" s="5" t="s">
        <v>903</v>
      </c>
      <c r="B26" s="5" t="s">
        <v>153</v>
      </c>
      <c r="C26" s="5">
        <v>1</v>
      </c>
      <c r="D26" s="5">
        <v>1</v>
      </c>
      <c r="E26" s="29">
        <f t="shared" si="0"/>
        <v>111.11111111111111</v>
      </c>
      <c r="F26" s="5">
        <v>50</v>
      </c>
      <c r="G26" s="5">
        <v>500</v>
      </c>
      <c r="H26" s="5">
        <v>500</v>
      </c>
      <c r="I26" s="5">
        <v>12</v>
      </c>
      <c r="J26" s="5">
        <v>100</v>
      </c>
      <c r="K26" s="5">
        <f t="shared" si="3"/>
        <v>10</v>
      </c>
      <c r="L26" s="5">
        <v>0</v>
      </c>
      <c r="M26" s="5">
        <v>0</v>
      </c>
      <c r="N26" s="5">
        <f t="shared" si="4"/>
        <v>100</v>
      </c>
      <c r="O26" s="5">
        <f t="shared" si="4"/>
        <v>10</v>
      </c>
      <c r="P26" s="5">
        <v>1</v>
      </c>
      <c r="Q26" s="5">
        <v>1</v>
      </c>
      <c r="R26" s="5">
        <v>2</v>
      </c>
      <c r="S26" s="2" t="s">
        <v>914</v>
      </c>
      <c r="T26" s="5" t="s">
        <v>916</v>
      </c>
    </row>
    <row r="27" spans="1:20" x14ac:dyDescent="0.45">
      <c r="A27" s="5" t="s">
        <v>904</v>
      </c>
      <c r="B27" s="5" t="s">
        <v>155</v>
      </c>
      <c r="C27" s="5">
        <v>1</v>
      </c>
      <c r="D27" s="5">
        <v>1</v>
      </c>
      <c r="E27" s="29">
        <f t="shared" si="0"/>
        <v>111.11111111111111</v>
      </c>
      <c r="F27" s="5">
        <v>50</v>
      </c>
      <c r="G27" s="5">
        <v>500</v>
      </c>
      <c r="H27" s="5">
        <v>500</v>
      </c>
      <c r="I27" s="5">
        <v>12</v>
      </c>
      <c r="J27" s="5">
        <v>100</v>
      </c>
      <c r="K27" s="5">
        <f t="shared" si="3"/>
        <v>10</v>
      </c>
      <c r="L27" s="5">
        <v>0</v>
      </c>
      <c r="M27" s="5">
        <v>0</v>
      </c>
      <c r="N27" s="5">
        <f t="shared" si="4"/>
        <v>100</v>
      </c>
      <c r="O27" s="5">
        <f t="shared" si="4"/>
        <v>10</v>
      </c>
      <c r="P27" s="5">
        <v>1</v>
      </c>
      <c r="Q27" s="5">
        <v>1</v>
      </c>
      <c r="R27" s="5">
        <v>2</v>
      </c>
      <c r="S27" s="2" t="s">
        <v>914</v>
      </c>
      <c r="T27" s="5" t="s">
        <v>916</v>
      </c>
    </row>
    <row r="28" spans="1:20" x14ac:dyDescent="0.45">
      <c r="A28" s="5" t="s">
        <v>905</v>
      </c>
      <c r="B28" s="5" t="s">
        <v>139</v>
      </c>
      <c r="C28" s="5">
        <v>1</v>
      </c>
      <c r="D28" s="5">
        <v>1</v>
      </c>
      <c r="E28" s="29">
        <f t="shared" si="0"/>
        <v>111.11111111111111</v>
      </c>
      <c r="F28" s="5">
        <v>50</v>
      </c>
      <c r="G28" s="5">
        <v>500</v>
      </c>
      <c r="H28" s="5">
        <v>500</v>
      </c>
      <c r="I28" s="5">
        <v>12</v>
      </c>
      <c r="J28" s="5">
        <v>100</v>
      </c>
      <c r="K28" s="5">
        <f t="shared" si="3"/>
        <v>10</v>
      </c>
      <c r="L28" s="5">
        <v>0</v>
      </c>
      <c r="M28" s="5">
        <v>0</v>
      </c>
      <c r="N28" s="5">
        <f t="shared" si="4"/>
        <v>100</v>
      </c>
      <c r="O28" s="5">
        <f t="shared" si="4"/>
        <v>10</v>
      </c>
      <c r="P28" s="5">
        <v>1</v>
      </c>
      <c r="Q28" s="5">
        <v>1</v>
      </c>
      <c r="R28" s="5">
        <v>2</v>
      </c>
      <c r="S28" s="2" t="s">
        <v>914</v>
      </c>
      <c r="T28" s="5" t="s">
        <v>916</v>
      </c>
    </row>
    <row r="29" spans="1:20" x14ac:dyDescent="0.45">
      <c r="A29" s="5" t="s">
        <v>906</v>
      </c>
      <c r="B29" s="5" t="s">
        <v>142</v>
      </c>
      <c r="C29" s="5">
        <v>1</v>
      </c>
      <c r="D29" s="5">
        <v>1</v>
      </c>
      <c r="E29" s="29">
        <f t="shared" si="0"/>
        <v>111.11111111111111</v>
      </c>
      <c r="F29" s="5">
        <v>50</v>
      </c>
      <c r="G29" s="5">
        <v>500</v>
      </c>
      <c r="H29" s="5">
        <v>500</v>
      </c>
      <c r="I29" s="5">
        <v>12</v>
      </c>
      <c r="J29" s="5">
        <v>100</v>
      </c>
      <c r="K29" s="5">
        <f t="shared" si="3"/>
        <v>10</v>
      </c>
      <c r="L29" s="5">
        <v>0</v>
      </c>
      <c r="M29" s="5">
        <v>0</v>
      </c>
      <c r="N29" s="5">
        <f t="shared" si="4"/>
        <v>100</v>
      </c>
      <c r="O29" s="5">
        <f t="shared" si="4"/>
        <v>10</v>
      </c>
      <c r="P29" s="5">
        <v>1</v>
      </c>
      <c r="Q29" s="5">
        <v>1</v>
      </c>
      <c r="R29" s="5">
        <v>2</v>
      </c>
      <c r="S29" s="2" t="s">
        <v>914</v>
      </c>
      <c r="T29" s="5" t="s">
        <v>916</v>
      </c>
    </row>
    <row r="30" spans="1:20" x14ac:dyDescent="0.45">
      <c r="A30" s="5" t="s">
        <v>907</v>
      </c>
      <c r="B30" s="5" t="s">
        <v>148</v>
      </c>
      <c r="C30" s="5">
        <v>1</v>
      </c>
      <c r="D30" s="5">
        <v>1</v>
      </c>
      <c r="E30" s="29">
        <f t="shared" si="0"/>
        <v>111.11111111111111</v>
      </c>
      <c r="F30" s="5">
        <v>50</v>
      </c>
      <c r="G30" s="5">
        <v>500</v>
      </c>
      <c r="H30" s="5">
        <v>500</v>
      </c>
      <c r="I30" s="5">
        <v>12</v>
      </c>
      <c r="J30" s="5">
        <v>100</v>
      </c>
      <c r="K30" s="5">
        <f t="shared" si="3"/>
        <v>10</v>
      </c>
      <c r="L30" s="5">
        <v>0</v>
      </c>
      <c r="M30" s="5">
        <v>0</v>
      </c>
      <c r="N30" s="5">
        <f t="shared" si="4"/>
        <v>100</v>
      </c>
      <c r="O30" s="5">
        <f t="shared" si="4"/>
        <v>10</v>
      </c>
      <c r="P30" s="5">
        <v>1</v>
      </c>
      <c r="Q30" s="5">
        <v>1</v>
      </c>
      <c r="R30" s="5">
        <v>2</v>
      </c>
      <c r="S30" s="2" t="s">
        <v>914</v>
      </c>
      <c r="T30" s="5" t="s">
        <v>916</v>
      </c>
    </row>
    <row r="31" spans="1:20" x14ac:dyDescent="0.45">
      <c r="A31" s="5" t="s">
        <v>908</v>
      </c>
      <c r="B31" s="5" t="s">
        <v>106</v>
      </c>
      <c r="C31" s="5">
        <v>1</v>
      </c>
      <c r="D31" s="5">
        <v>1</v>
      </c>
      <c r="E31" s="29">
        <f t="shared" si="0"/>
        <v>166.66666666666666</v>
      </c>
      <c r="F31" s="5">
        <v>50</v>
      </c>
      <c r="G31" s="5">
        <v>500</v>
      </c>
      <c r="H31" s="5">
        <v>500</v>
      </c>
      <c r="I31" s="5">
        <v>12</v>
      </c>
      <c r="J31" s="5">
        <v>150</v>
      </c>
      <c r="K31" s="5">
        <f t="shared" si="3"/>
        <v>15</v>
      </c>
      <c r="L31" s="5">
        <v>0</v>
      </c>
      <c r="M31" s="5">
        <v>0</v>
      </c>
      <c r="N31" s="5">
        <f t="shared" si="4"/>
        <v>100</v>
      </c>
      <c r="O31" s="5">
        <f t="shared" si="4"/>
        <v>10</v>
      </c>
      <c r="P31" s="5">
        <v>1</v>
      </c>
      <c r="Q31" s="5">
        <v>1</v>
      </c>
      <c r="R31" s="5">
        <v>2</v>
      </c>
      <c r="S31" s="2" t="s">
        <v>914</v>
      </c>
      <c r="T31" s="5" t="s">
        <v>916</v>
      </c>
    </row>
    <row r="32" spans="1:20" x14ac:dyDescent="0.45">
      <c r="A32" s="5" t="s">
        <v>909</v>
      </c>
      <c r="B32" s="5" t="s">
        <v>113</v>
      </c>
      <c r="C32" s="5">
        <v>1</v>
      </c>
      <c r="D32" s="5">
        <v>1</v>
      </c>
      <c r="E32" s="29">
        <f t="shared" si="0"/>
        <v>166.66666666666666</v>
      </c>
      <c r="F32" s="5">
        <v>50</v>
      </c>
      <c r="G32" s="5">
        <v>500</v>
      </c>
      <c r="H32" s="5">
        <v>500</v>
      </c>
      <c r="I32" s="5">
        <v>12</v>
      </c>
      <c r="J32" s="5">
        <v>150</v>
      </c>
      <c r="K32" s="5">
        <f t="shared" si="3"/>
        <v>15</v>
      </c>
      <c r="L32" s="5">
        <v>0</v>
      </c>
      <c r="M32" s="5">
        <v>0</v>
      </c>
      <c r="N32" s="5">
        <f t="shared" si="4"/>
        <v>150</v>
      </c>
      <c r="O32" s="5">
        <f t="shared" si="4"/>
        <v>15</v>
      </c>
      <c r="P32" s="5">
        <v>1</v>
      </c>
      <c r="Q32" s="5">
        <v>1</v>
      </c>
      <c r="R32" s="5">
        <v>2</v>
      </c>
      <c r="S32" s="2" t="s">
        <v>914</v>
      </c>
      <c r="T32" s="5" t="s">
        <v>916</v>
      </c>
    </row>
    <row r="33" spans="1:20" x14ac:dyDescent="0.45">
      <c r="A33" s="5" t="s">
        <v>910</v>
      </c>
      <c r="B33" s="5" t="s">
        <v>109</v>
      </c>
      <c r="C33" s="5">
        <v>1</v>
      </c>
      <c r="D33" s="5">
        <v>1</v>
      </c>
      <c r="E33" s="29">
        <f t="shared" si="0"/>
        <v>111.11111111111111</v>
      </c>
      <c r="F33" s="5">
        <v>50</v>
      </c>
      <c r="G33" s="5">
        <v>500</v>
      </c>
      <c r="H33" s="5">
        <v>500</v>
      </c>
      <c r="I33" s="5">
        <v>12</v>
      </c>
      <c r="J33" s="5">
        <v>100</v>
      </c>
      <c r="K33" s="5">
        <f t="shared" si="3"/>
        <v>10</v>
      </c>
      <c r="L33" s="5">
        <v>0</v>
      </c>
      <c r="M33" s="5">
        <v>0</v>
      </c>
      <c r="N33" s="5">
        <f t="shared" si="4"/>
        <v>150</v>
      </c>
      <c r="O33" s="5">
        <f t="shared" si="4"/>
        <v>15</v>
      </c>
      <c r="P33" s="5">
        <v>1</v>
      </c>
      <c r="Q33" s="5">
        <v>1</v>
      </c>
      <c r="R33" s="5">
        <v>2</v>
      </c>
      <c r="S33" s="2" t="s">
        <v>914</v>
      </c>
      <c r="T33" s="5" t="s">
        <v>916</v>
      </c>
    </row>
    <row r="34" spans="1:20" x14ac:dyDescent="0.45">
      <c r="A34" s="5" t="s">
        <v>911</v>
      </c>
      <c r="B34" s="5" t="s">
        <v>122</v>
      </c>
      <c r="C34" s="5">
        <v>1</v>
      </c>
      <c r="D34" s="5">
        <v>1</v>
      </c>
      <c r="E34" s="29">
        <f t="shared" si="0"/>
        <v>83.333333333333329</v>
      </c>
      <c r="F34" s="5">
        <v>50</v>
      </c>
      <c r="G34" s="5">
        <v>500</v>
      </c>
      <c r="H34" s="5">
        <v>500</v>
      </c>
      <c r="I34" s="5">
        <v>12</v>
      </c>
      <c r="J34" s="5">
        <v>75</v>
      </c>
      <c r="K34" s="5">
        <f t="shared" si="3"/>
        <v>7.5</v>
      </c>
      <c r="L34" s="5">
        <v>0</v>
      </c>
      <c r="M34" s="5">
        <v>0</v>
      </c>
      <c r="N34" s="5">
        <f t="shared" si="4"/>
        <v>100</v>
      </c>
      <c r="O34" s="5">
        <f t="shared" si="4"/>
        <v>10</v>
      </c>
      <c r="P34" s="5">
        <v>1</v>
      </c>
      <c r="Q34" s="5">
        <v>1</v>
      </c>
      <c r="R34" s="5">
        <v>2</v>
      </c>
      <c r="S34" s="2" t="s">
        <v>914</v>
      </c>
      <c r="T34" s="5" t="s">
        <v>916</v>
      </c>
    </row>
    <row r="35" spans="1:20" x14ac:dyDescent="0.45">
      <c r="A35" s="5" t="s">
        <v>912</v>
      </c>
      <c r="B35" s="5" t="s">
        <v>123</v>
      </c>
      <c r="C35" s="5">
        <v>1</v>
      </c>
      <c r="D35" s="5">
        <v>1</v>
      </c>
      <c r="E35" s="29">
        <f t="shared" si="0"/>
        <v>83.333333333333329</v>
      </c>
      <c r="F35" s="5">
        <v>50</v>
      </c>
      <c r="G35" s="5">
        <v>500</v>
      </c>
      <c r="H35" s="5">
        <v>500</v>
      </c>
      <c r="I35" s="5">
        <v>12</v>
      </c>
      <c r="J35" s="5">
        <v>75</v>
      </c>
      <c r="K35" s="5">
        <f t="shared" si="3"/>
        <v>7.5</v>
      </c>
      <c r="L35" s="5">
        <v>0</v>
      </c>
      <c r="M35" s="5">
        <v>0</v>
      </c>
      <c r="N35" s="5">
        <f t="shared" si="4"/>
        <v>75</v>
      </c>
      <c r="O35" s="5">
        <f t="shared" si="4"/>
        <v>7.5</v>
      </c>
      <c r="P35" s="5">
        <v>1</v>
      </c>
      <c r="Q35" s="5">
        <v>1</v>
      </c>
      <c r="R35" s="5">
        <v>2</v>
      </c>
      <c r="S35" s="2" t="s">
        <v>914</v>
      </c>
      <c r="T35" s="5" t="s">
        <v>916</v>
      </c>
    </row>
    <row r="36" spans="1:20" x14ac:dyDescent="0.45">
      <c r="E36" t="s">
        <v>84</v>
      </c>
    </row>
    <row r="37" spans="1:20" x14ac:dyDescent="0.45">
      <c r="E37" s="5">
        <f>SUM(E2:E35)</f>
        <v>8538.7777777777792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2"/>
  <sheetViews>
    <sheetView tabSelected="1" view="pageBreakPreview" zoomScale="115" zoomScaleNormal="100" zoomScaleSheetLayoutView="115" workbookViewId="0">
      <selection activeCell="K16" sqref="K16"/>
    </sheetView>
  </sheetViews>
  <sheetFormatPr defaultRowHeight="14.25" x14ac:dyDescent="0.45"/>
  <cols>
    <col min="1" max="1" width="7.3984375" customWidth="1"/>
    <col min="2" max="2" width="7.265625" customWidth="1"/>
    <col min="3" max="3" width="5.73046875" customWidth="1"/>
    <col min="4" max="4" width="11.86328125" customWidth="1"/>
    <col min="5" max="5" width="7.73046875" customWidth="1"/>
    <col min="6" max="6" width="9.86328125" customWidth="1"/>
    <col min="7" max="7" width="10.86328125" customWidth="1"/>
    <col min="8" max="8" width="8.59765625" customWidth="1"/>
    <col min="9" max="9" width="15.1328125" customWidth="1"/>
    <col min="10" max="10" width="15" customWidth="1"/>
    <col min="11" max="11" width="11.86328125" customWidth="1"/>
    <col min="12" max="12" width="13.265625" customWidth="1"/>
    <col min="13" max="13" width="9.73046875" customWidth="1"/>
    <col min="14" max="14" width="10.265625" customWidth="1"/>
    <col min="15" max="15" width="10.59765625" customWidth="1"/>
    <col min="16" max="17" width="9.265625" customWidth="1"/>
    <col min="18" max="18" width="9.59765625" customWidth="1"/>
    <col min="19" max="20" width="8.3984375" customWidth="1"/>
    <col min="21" max="21" width="8.1328125" customWidth="1"/>
  </cols>
  <sheetData>
    <row r="1" spans="1:21" s="4" customFormat="1" ht="48" customHeight="1" x14ac:dyDescent="0.45">
      <c r="A1" s="3" t="s">
        <v>92</v>
      </c>
      <c r="B1" s="3" t="s">
        <v>93</v>
      </c>
      <c r="C1" s="3" t="s">
        <v>94</v>
      </c>
      <c r="D1" s="3" t="s">
        <v>40</v>
      </c>
      <c r="E1" s="3" t="s">
        <v>95</v>
      </c>
      <c r="F1" s="3" t="s">
        <v>26</v>
      </c>
      <c r="G1" s="3" t="s">
        <v>22</v>
      </c>
      <c r="H1" s="3" t="s">
        <v>39</v>
      </c>
      <c r="I1" s="3" t="s">
        <v>23</v>
      </c>
      <c r="J1" s="3" t="s">
        <v>24</v>
      </c>
      <c r="K1" s="3" t="s">
        <v>19</v>
      </c>
      <c r="L1" s="3" t="s">
        <v>20</v>
      </c>
      <c r="M1" s="3" t="s">
        <v>33</v>
      </c>
      <c r="N1" s="3" t="s">
        <v>102</v>
      </c>
      <c r="O1" s="3" t="s">
        <v>103</v>
      </c>
      <c r="P1" s="3" t="s">
        <v>96</v>
      </c>
      <c r="Q1" s="3" t="s">
        <v>43</v>
      </c>
      <c r="R1" s="3" t="s">
        <v>44</v>
      </c>
      <c r="S1" s="3" t="s">
        <v>45</v>
      </c>
      <c r="T1" s="3" t="s">
        <v>46</v>
      </c>
      <c r="U1" s="3" t="s">
        <v>917</v>
      </c>
    </row>
    <row r="2" spans="1:21" x14ac:dyDescent="0.45">
      <c r="A2" t="s">
        <v>104</v>
      </c>
      <c r="B2" s="21" t="s">
        <v>52</v>
      </c>
      <c r="C2">
        <v>0</v>
      </c>
      <c r="D2" s="21">
        <v>0</v>
      </c>
      <c r="E2">
        <v>0.9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97</v>
      </c>
      <c r="N2">
        <v>0.95</v>
      </c>
      <c r="O2">
        <v>1.05</v>
      </c>
      <c r="P2">
        <v>330</v>
      </c>
      <c r="Q2" s="21" t="s">
        <v>52</v>
      </c>
      <c r="R2" s="21" t="s">
        <v>159</v>
      </c>
      <c r="S2" s="21" t="s">
        <v>159</v>
      </c>
      <c r="T2" s="21" t="s">
        <v>159</v>
      </c>
      <c r="U2" s="21" t="s">
        <v>159</v>
      </c>
    </row>
    <row r="3" spans="1:21" x14ac:dyDescent="0.45">
      <c r="A3" t="s">
        <v>105</v>
      </c>
      <c r="B3" t="s">
        <v>52</v>
      </c>
      <c r="C3">
        <v>0</v>
      </c>
      <c r="D3">
        <v>4.4999999999999998E-2</v>
      </c>
      <c r="E3">
        <v>0.9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97</v>
      </c>
      <c r="N3">
        <v>0.95</v>
      </c>
      <c r="O3">
        <v>1.05</v>
      </c>
      <c r="P3">
        <v>330</v>
      </c>
      <c r="Q3" t="s">
        <v>52</v>
      </c>
      <c r="R3" t="s">
        <v>159</v>
      </c>
      <c r="S3" t="s">
        <v>159</v>
      </c>
      <c r="T3" t="s">
        <v>159</v>
      </c>
      <c r="U3" t="s">
        <v>159</v>
      </c>
    </row>
    <row r="4" spans="1:21" x14ac:dyDescent="0.45">
      <c r="A4" t="s">
        <v>106</v>
      </c>
      <c r="B4" s="21" t="s">
        <v>52</v>
      </c>
      <c r="C4" s="21">
        <v>0</v>
      </c>
      <c r="D4" s="21">
        <v>0</v>
      </c>
      <c r="E4">
        <v>0.9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97</v>
      </c>
      <c r="N4">
        <v>0.95</v>
      </c>
      <c r="O4">
        <v>1.05</v>
      </c>
      <c r="P4">
        <v>330</v>
      </c>
      <c r="Q4" s="21" t="s">
        <v>52</v>
      </c>
      <c r="R4" s="21" t="s">
        <v>73</v>
      </c>
      <c r="S4" s="21" t="s">
        <v>73</v>
      </c>
      <c r="T4" s="21" t="s">
        <v>73</v>
      </c>
      <c r="U4" s="21" t="s">
        <v>73</v>
      </c>
    </row>
    <row r="5" spans="1:21" x14ac:dyDescent="0.45">
      <c r="A5" t="s">
        <v>107</v>
      </c>
      <c r="B5" s="21" t="s">
        <v>52</v>
      </c>
      <c r="C5">
        <v>0</v>
      </c>
      <c r="D5" s="21">
        <v>0</v>
      </c>
      <c r="E5">
        <v>0.9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97</v>
      </c>
      <c r="N5">
        <v>0.95</v>
      </c>
      <c r="O5">
        <v>1.05</v>
      </c>
      <c r="P5">
        <v>330</v>
      </c>
      <c r="Q5" s="21" t="s">
        <v>52</v>
      </c>
      <c r="R5" s="21" t="s">
        <v>160</v>
      </c>
      <c r="S5" s="21" t="s">
        <v>160</v>
      </c>
      <c r="T5" s="21" t="s">
        <v>160</v>
      </c>
      <c r="U5" s="21" t="s">
        <v>160</v>
      </c>
    </row>
    <row r="6" spans="1:21" x14ac:dyDescent="0.45">
      <c r="A6" t="s">
        <v>108</v>
      </c>
      <c r="B6" s="21" t="s">
        <v>52</v>
      </c>
      <c r="C6">
        <v>0</v>
      </c>
      <c r="D6" s="21">
        <v>0</v>
      </c>
      <c r="E6">
        <v>0.9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97</v>
      </c>
      <c r="N6">
        <v>0.95</v>
      </c>
      <c r="O6">
        <v>1.05</v>
      </c>
      <c r="P6">
        <v>330</v>
      </c>
      <c r="Q6" s="21" t="s">
        <v>52</v>
      </c>
      <c r="R6" s="21" t="s">
        <v>161</v>
      </c>
      <c r="S6" s="21" t="s">
        <v>161</v>
      </c>
      <c r="T6" s="21" t="s">
        <v>161</v>
      </c>
      <c r="U6" s="21" t="s">
        <v>161</v>
      </c>
    </row>
    <row r="7" spans="1:21" x14ac:dyDescent="0.45">
      <c r="A7" t="s">
        <v>109</v>
      </c>
      <c r="B7" s="21" t="s">
        <v>52</v>
      </c>
      <c r="C7">
        <v>0</v>
      </c>
      <c r="D7" s="21">
        <v>0</v>
      </c>
      <c r="E7">
        <v>0.9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98</v>
      </c>
      <c r="N7">
        <v>0.95</v>
      </c>
      <c r="O7">
        <v>1.05</v>
      </c>
      <c r="P7">
        <v>330</v>
      </c>
      <c r="Q7" s="21" t="s">
        <v>52</v>
      </c>
      <c r="R7" s="21" t="s">
        <v>159</v>
      </c>
      <c r="S7" s="21" t="s">
        <v>159</v>
      </c>
      <c r="T7" s="21" t="s">
        <v>159</v>
      </c>
      <c r="U7" s="21" t="s">
        <v>159</v>
      </c>
    </row>
    <row r="8" spans="1:21" x14ac:dyDescent="0.45">
      <c r="A8" s="28" t="s">
        <v>77</v>
      </c>
      <c r="B8" s="28" t="s">
        <v>52</v>
      </c>
      <c r="C8" s="28">
        <v>0</v>
      </c>
      <c r="D8" s="28">
        <v>3.9E-2</v>
      </c>
      <c r="E8" s="28">
        <v>0.9</v>
      </c>
      <c r="F8" s="28">
        <v>15</v>
      </c>
      <c r="G8" s="28">
        <v>130</v>
      </c>
      <c r="H8" s="28">
        <v>0</v>
      </c>
      <c r="I8" s="28">
        <f>(3/5)*115</f>
        <v>69</v>
      </c>
      <c r="J8" s="28">
        <v>0</v>
      </c>
      <c r="K8" s="35">
        <f>1/2*I8</f>
        <v>34.5</v>
      </c>
      <c r="L8" s="35">
        <f>-K8</f>
        <v>-34.5</v>
      </c>
      <c r="M8" s="28">
        <v>100</v>
      </c>
      <c r="N8" s="28">
        <v>0.95</v>
      </c>
      <c r="O8" s="28">
        <v>1.05</v>
      </c>
      <c r="P8" s="28">
        <v>330</v>
      </c>
      <c r="Q8" s="28" t="s">
        <v>52</v>
      </c>
      <c r="R8" s="28" t="s">
        <v>73</v>
      </c>
      <c r="S8" s="28" t="s">
        <v>73</v>
      </c>
      <c r="T8" s="28" t="s">
        <v>73</v>
      </c>
      <c r="U8" s="28" t="s">
        <v>73</v>
      </c>
    </row>
    <row r="9" spans="1:21" x14ac:dyDescent="0.45">
      <c r="A9" s="28" t="s">
        <v>110</v>
      </c>
      <c r="B9" s="28" t="s">
        <v>52</v>
      </c>
      <c r="C9" s="28">
        <v>0</v>
      </c>
      <c r="D9" s="28">
        <v>1.2999999999999999E-2</v>
      </c>
      <c r="E9" s="28">
        <v>0.9</v>
      </c>
      <c r="F9" s="28">
        <v>15</v>
      </c>
      <c r="G9" s="28">
        <v>70</v>
      </c>
      <c r="H9" s="28">
        <v>0</v>
      </c>
      <c r="I9" s="28">
        <f>(3/5)*40</f>
        <v>24</v>
      </c>
      <c r="J9" s="28">
        <v>0</v>
      </c>
      <c r="K9" s="35">
        <f>1/2*I9</f>
        <v>12</v>
      </c>
      <c r="L9" s="35">
        <f t="shared" ref="L9:L15" si="0">-K9</f>
        <v>-12</v>
      </c>
      <c r="M9" s="28">
        <v>100</v>
      </c>
      <c r="N9" s="28">
        <v>0.95</v>
      </c>
      <c r="O9" s="28">
        <v>1.05</v>
      </c>
      <c r="P9" s="28">
        <v>330</v>
      </c>
      <c r="Q9" s="28" t="s">
        <v>52</v>
      </c>
      <c r="R9" s="28" t="s">
        <v>73</v>
      </c>
      <c r="S9" s="28" t="s">
        <v>73</v>
      </c>
      <c r="T9" s="28" t="s">
        <v>73</v>
      </c>
      <c r="U9" s="28" t="s">
        <v>73</v>
      </c>
    </row>
    <row r="10" spans="1:21" x14ac:dyDescent="0.45">
      <c r="A10" t="s">
        <v>111</v>
      </c>
      <c r="B10" t="s">
        <v>52</v>
      </c>
      <c r="C10">
        <v>0</v>
      </c>
      <c r="D10">
        <v>0.188</v>
      </c>
      <c r="E10">
        <v>0.9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98</v>
      </c>
      <c r="N10">
        <v>0.95</v>
      </c>
      <c r="O10">
        <v>1.05</v>
      </c>
      <c r="P10">
        <v>330</v>
      </c>
      <c r="Q10" t="s">
        <v>52</v>
      </c>
      <c r="R10" t="s">
        <v>161</v>
      </c>
      <c r="S10" t="s">
        <v>161</v>
      </c>
      <c r="T10" t="s">
        <v>161</v>
      </c>
      <c r="U10" t="s">
        <v>161</v>
      </c>
    </row>
    <row r="11" spans="1:21" x14ac:dyDescent="0.45">
      <c r="A11" t="s">
        <v>112</v>
      </c>
      <c r="B11" t="s">
        <v>52</v>
      </c>
      <c r="C11">
        <v>0</v>
      </c>
      <c r="D11">
        <v>2.1000000000000001E-2</v>
      </c>
      <c r="E11">
        <v>0.9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97</v>
      </c>
      <c r="N11">
        <v>0.95</v>
      </c>
      <c r="O11">
        <v>1.05</v>
      </c>
      <c r="P11">
        <v>330</v>
      </c>
      <c r="Q11" t="s">
        <v>52</v>
      </c>
      <c r="R11" t="s">
        <v>161</v>
      </c>
      <c r="S11" t="s">
        <v>161</v>
      </c>
      <c r="T11" t="s">
        <v>161</v>
      </c>
      <c r="U11" t="s">
        <v>161</v>
      </c>
    </row>
    <row r="12" spans="1:21" x14ac:dyDescent="0.45">
      <c r="A12" t="s">
        <v>113</v>
      </c>
      <c r="B12" s="21" t="s">
        <v>52</v>
      </c>
      <c r="C12">
        <v>0</v>
      </c>
      <c r="D12" s="21">
        <v>0</v>
      </c>
      <c r="E12">
        <v>0.9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98</v>
      </c>
      <c r="N12">
        <v>0.95</v>
      </c>
      <c r="O12">
        <v>1.05</v>
      </c>
      <c r="P12">
        <v>330</v>
      </c>
      <c r="Q12" s="21" t="s">
        <v>52</v>
      </c>
      <c r="R12" s="21" t="s">
        <v>160</v>
      </c>
      <c r="S12" s="21" t="s">
        <v>160</v>
      </c>
      <c r="T12" s="21" t="s">
        <v>160</v>
      </c>
      <c r="U12" s="21" t="s">
        <v>160</v>
      </c>
    </row>
    <row r="13" spans="1:21" x14ac:dyDescent="0.45">
      <c r="A13" t="s">
        <v>114</v>
      </c>
      <c r="B13" s="21" t="s">
        <v>52</v>
      </c>
      <c r="C13">
        <v>0</v>
      </c>
      <c r="D13" s="21">
        <v>0</v>
      </c>
      <c r="E13">
        <v>0.9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97</v>
      </c>
      <c r="N13">
        <v>0.95</v>
      </c>
      <c r="O13">
        <v>1.05</v>
      </c>
      <c r="P13">
        <v>330</v>
      </c>
      <c r="Q13" s="21" t="s">
        <v>52</v>
      </c>
      <c r="R13" s="21" t="s">
        <v>160</v>
      </c>
      <c r="S13" s="21" t="s">
        <v>160</v>
      </c>
      <c r="T13" s="21" t="s">
        <v>160</v>
      </c>
      <c r="U13" s="21" t="s">
        <v>160</v>
      </c>
    </row>
    <row r="14" spans="1:21" x14ac:dyDescent="0.45">
      <c r="A14" t="s">
        <v>115</v>
      </c>
      <c r="B14" t="s">
        <v>52</v>
      </c>
      <c r="C14">
        <v>0</v>
      </c>
      <c r="D14">
        <v>0.17</v>
      </c>
      <c r="E14">
        <v>0.9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98</v>
      </c>
      <c r="N14">
        <v>0.95</v>
      </c>
      <c r="O14">
        <v>1.05</v>
      </c>
      <c r="P14">
        <v>330</v>
      </c>
      <c r="Q14" t="s">
        <v>52</v>
      </c>
      <c r="R14" t="s">
        <v>161</v>
      </c>
      <c r="S14" t="s">
        <v>161</v>
      </c>
      <c r="T14" t="s">
        <v>161</v>
      </c>
      <c r="U14" t="s">
        <v>161</v>
      </c>
    </row>
    <row r="15" spans="1:21" x14ac:dyDescent="0.45">
      <c r="A15" s="28" t="s">
        <v>116</v>
      </c>
      <c r="B15" s="28" t="s">
        <v>52</v>
      </c>
      <c r="C15" s="28">
        <v>0</v>
      </c>
      <c r="D15" s="28">
        <v>0.16600000000000001</v>
      </c>
      <c r="E15" s="28">
        <v>0.9</v>
      </c>
      <c r="F15" s="28">
        <v>15</v>
      </c>
      <c r="G15" s="28">
        <v>550</v>
      </c>
      <c r="H15" s="28">
        <v>0</v>
      </c>
      <c r="I15" s="28">
        <f>(3/5)*490</f>
        <v>294</v>
      </c>
      <c r="J15" s="28">
        <v>0</v>
      </c>
      <c r="K15" s="35">
        <f>1/2*I15</f>
        <v>147</v>
      </c>
      <c r="L15" s="35">
        <f t="shared" si="0"/>
        <v>-147</v>
      </c>
      <c r="M15" s="28">
        <v>100</v>
      </c>
      <c r="N15" s="28">
        <v>0.95</v>
      </c>
      <c r="O15" s="28">
        <v>1.05</v>
      </c>
      <c r="P15" s="28">
        <v>330</v>
      </c>
      <c r="Q15" s="28" t="s">
        <v>52</v>
      </c>
      <c r="R15" s="28" t="s">
        <v>160</v>
      </c>
      <c r="S15" s="28" t="s">
        <v>160</v>
      </c>
      <c r="T15" s="28" t="s">
        <v>160</v>
      </c>
      <c r="U15" s="28" t="s">
        <v>160</v>
      </c>
    </row>
    <row r="16" spans="1:21" x14ac:dyDescent="0.45">
      <c r="A16" t="s">
        <v>117</v>
      </c>
      <c r="B16" s="21" t="s">
        <v>52</v>
      </c>
      <c r="C16">
        <v>0</v>
      </c>
      <c r="D16" s="21">
        <v>0</v>
      </c>
      <c r="E16">
        <v>0.9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96</v>
      </c>
      <c r="N16">
        <v>0.95</v>
      </c>
      <c r="O16">
        <v>1.05</v>
      </c>
      <c r="P16">
        <v>330</v>
      </c>
      <c r="Q16" s="21" t="s">
        <v>52</v>
      </c>
      <c r="R16" s="21" t="s">
        <v>160</v>
      </c>
      <c r="S16" s="21" t="s">
        <v>160</v>
      </c>
      <c r="T16" s="21" t="s">
        <v>160</v>
      </c>
      <c r="U16" s="21" t="s">
        <v>160</v>
      </c>
    </row>
    <row r="17" spans="1:21" x14ac:dyDescent="0.45">
      <c r="A17" t="s">
        <v>118</v>
      </c>
      <c r="B17" s="21" t="s">
        <v>52</v>
      </c>
      <c r="C17">
        <v>0</v>
      </c>
      <c r="D17" s="21">
        <v>0</v>
      </c>
      <c r="E17">
        <v>0.9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96</v>
      </c>
      <c r="N17">
        <v>0.95</v>
      </c>
      <c r="O17">
        <v>1.05</v>
      </c>
      <c r="P17">
        <v>330</v>
      </c>
      <c r="Q17" s="21" t="s">
        <v>52</v>
      </c>
      <c r="R17" s="21" t="s">
        <v>160</v>
      </c>
      <c r="S17" s="21" t="s">
        <v>160</v>
      </c>
      <c r="T17" s="21" t="s">
        <v>160</v>
      </c>
      <c r="U17" s="21" t="s">
        <v>160</v>
      </c>
    </row>
    <row r="18" spans="1:21" s="28" customFormat="1" x14ac:dyDescent="0.45">
      <c r="A18" t="s">
        <v>119</v>
      </c>
      <c r="B18" t="s">
        <v>52</v>
      </c>
      <c r="C18">
        <v>0</v>
      </c>
      <c r="D18">
        <v>4.8000000000000001E-2</v>
      </c>
      <c r="E18">
        <v>0.9</v>
      </c>
      <c r="F18">
        <v>0</v>
      </c>
      <c r="G18">
        <v>0</v>
      </c>
      <c r="H18">
        <v>0</v>
      </c>
      <c r="I18">
        <v>0</v>
      </c>
      <c r="J18">
        <v>0</v>
      </c>
      <c r="K18">
        <f>1/1.29*I18</f>
        <v>0</v>
      </c>
      <c r="L18">
        <f>-K18</f>
        <v>0</v>
      </c>
      <c r="M18">
        <v>100</v>
      </c>
      <c r="N18">
        <v>0.95</v>
      </c>
      <c r="O18">
        <v>1.05</v>
      </c>
      <c r="P18">
        <v>330</v>
      </c>
      <c r="Q18" t="s">
        <v>52</v>
      </c>
      <c r="R18" t="s">
        <v>159</v>
      </c>
      <c r="S18" t="s">
        <v>159</v>
      </c>
      <c r="T18" t="s">
        <v>159</v>
      </c>
      <c r="U18" t="s">
        <v>159</v>
      </c>
    </row>
    <row r="19" spans="1:21" s="28" customFormat="1" x14ac:dyDescent="0.45">
      <c r="A19" t="s">
        <v>120</v>
      </c>
      <c r="B19" t="s">
        <v>52</v>
      </c>
      <c r="C19">
        <v>0</v>
      </c>
      <c r="D19">
        <v>0.184</v>
      </c>
      <c r="E19">
        <v>0.9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ref="K19:K20" si="1">1/1.29*I19</f>
        <v>0</v>
      </c>
      <c r="L19">
        <f t="shared" ref="L19:L20" si="2">-K19</f>
        <v>0</v>
      </c>
      <c r="M19">
        <v>100</v>
      </c>
      <c r="N19">
        <v>0.95</v>
      </c>
      <c r="O19">
        <v>1.05</v>
      </c>
      <c r="P19">
        <v>330</v>
      </c>
      <c r="Q19" t="s">
        <v>52</v>
      </c>
      <c r="R19" t="s">
        <v>160</v>
      </c>
      <c r="S19" t="s">
        <v>160</v>
      </c>
      <c r="T19" t="s">
        <v>160</v>
      </c>
      <c r="U19" t="s">
        <v>160</v>
      </c>
    </row>
    <row r="20" spans="1:21" s="28" customFormat="1" x14ac:dyDescent="0.45">
      <c r="A20" t="s">
        <v>121</v>
      </c>
      <c r="B20" t="s">
        <v>52</v>
      </c>
      <c r="C20">
        <v>0</v>
      </c>
      <c r="D20">
        <v>0.126</v>
      </c>
      <c r="E20">
        <v>0.9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1"/>
        <v>0</v>
      </c>
      <c r="L20">
        <f t="shared" si="2"/>
        <v>0</v>
      </c>
      <c r="M20">
        <v>100</v>
      </c>
      <c r="N20">
        <v>0.95</v>
      </c>
      <c r="O20">
        <v>1.05</v>
      </c>
      <c r="P20">
        <v>330</v>
      </c>
      <c r="Q20" t="s">
        <v>52</v>
      </c>
      <c r="R20" t="s">
        <v>159</v>
      </c>
      <c r="S20" t="s">
        <v>159</v>
      </c>
      <c r="T20" t="s">
        <v>159</v>
      </c>
      <c r="U20" t="s">
        <v>159</v>
      </c>
    </row>
    <row r="21" spans="1:21" x14ac:dyDescent="0.45">
      <c r="A21" t="s">
        <v>122</v>
      </c>
      <c r="B21" s="21" t="s">
        <v>57</v>
      </c>
      <c r="C21">
        <v>0</v>
      </c>
      <c r="D21" s="21">
        <v>0</v>
      </c>
      <c r="E21">
        <v>0.9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98</v>
      </c>
      <c r="N21">
        <v>0.95</v>
      </c>
      <c r="O21">
        <v>1.05</v>
      </c>
      <c r="P21">
        <v>330</v>
      </c>
      <c r="Q21" s="21" t="s">
        <v>57</v>
      </c>
      <c r="R21" s="21" t="s">
        <v>162</v>
      </c>
      <c r="S21" s="21" t="s">
        <v>162</v>
      </c>
      <c r="T21" s="21" t="s">
        <v>162</v>
      </c>
      <c r="U21" s="21" t="s">
        <v>162</v>
      </c>
    </row>
    <row r="22" spans="1:21" x14ac:dyDescent="0.45">
      <c r="A22" t="s">
        <v>123</v>
      </c>
      <c r="B22" s="21" t="s">
        <v>57</v>
      </c>
      <c r="C22">
        <v>0</v>
      </c>
      <c r="D22" s="21">
        <v>0</v>
      </c>
      <c r="E22">
        <v>0.9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97</v>
      </c>
      <c r="N22">
        <v>0.95</v>
      </c>
      <c r="O22">
        <v>1.05</v>
      </c>
      <c r="P22">
        <v>330</v>
      </c>
      <c r="Q22" s="21" t="s">
        <v>57</v>
      </c>
      <c r="R22" s="21" t="s">
        <v>163</v>
      </c>
      <c r="S22" s="21" t="s">
        <v>163</v>
      </c>
      <c r="T22" s="21" t="s">
        <v>163</v>
      </c>
      <c r="U22" s="21" t="s">
        <v>163</v>
      </c>
    </row>
    <row r="23" spans="1:21" x14ac:dyDescent="0.45">
      <c r="A23" t="s">
        <v>124</v>
      </c>
      <c r="B23" s="21" t="s">
        <v>57</v>
      </c>
      <c r="C23">
        <v>0</v>
      </c>
      <c r="D23" s="21">
        <v>0</v>
      </c>
      <c r="E23">
        <v>0.9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98</v>
      </c>
      <c r="N23">
        <v>0.95</v>
      </c>
      <c r="O23">
        <v>1.05</v>
      </c>
      <c r="P23">
        <v>330</v>
      </c>
      <c r="Q23" s="21" t="s">
        <v>57</v>
      </c>
      <c r="R23" s="21" t="s">
        <v>162</v>
      </c>
      <c r="S23" s="21" t="s">
        <v>162</v>
      </c>
      <c r="T23" s="21" t="s">
        <v>162</v>
      </c>
      <c r="U23" s="21" t="s">
        <v>162</v>
      </c>
    </row>
    <row r="24" spans="1:21" x14ac:dyDescent="0.45">
      <c r="A24" t="s">
        <v>125</v>
      </c>
      <c r="B24" s="21" t="s">
        <v>57</v>
      </c>
      <c r="C24">
        <v>0</v>
      </c>
      <c r="D24" s="21">
        <v>0</v>
      </c>
      <c r="E24">
        <v>0.9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96</v>
      </c>
      <c r="N24">
        <v>0.95</v>
      </c>
      <c r="O24">
        <v>1.05</v>
      </c>
      <c r="P24">
        <v>330</v>
      </c>
      <c r="Q24" s="21" t="s">
        <v>57</v>
      </c>
      <c r="R24" s="21" t="s">
        <v>162</v>
      </c>
      <c r="S24" s="21" t="s">
        <v>162</v>
      </c>
      <c r="T24" s="21" t="s">
        <v>162</v>
      </c>
      <c r="U24" s="21" t="s">
        <v>162</v>
      </c>
    </row>
    <row r="25" spans="1:21" x14ac:dyDescent="0.45">
      <c r="A25" t="s">
        <v>126</v>
      </c>
      <c r="B25" s="21" t="s">
        <v>57</v>
      </c>
      <c r="C25">
        <v>0</v>
      </c>
      <c r="D25" s="21">
        <v>0</v>
      </c>
      <c r="E25">
        <v>0.9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98</v>
      </c>
      <c r="N25">
        <v>0.95</v>
      </c>
      <c r="O25">
        <v>1.05</v>
      </c>
      <c r="P25">
        <v>330</v>
      </c>
      <c r="Q25" s="21" t="s">
        <v>57</v>
      </c>
      <c r="R25" s="21" t="s">
        <v>162</v>
      </c>
      <c r="S25" s="21" t="s">
        <v>162</v>
      </c>
      <c r="T25" s="21" t="s">
        <v>162</v>
      </c>
      <c r="U25" s="21" t="s">
        <v>162</v>
      </c>
    </row>
    <row r="26" spans="1:21" x14ac:dyDescent="0.45">
      <c r="A26" t="s">
        <v>127</v>
      </c>
      <c r="B26" t="s">
        <v>57</v>
      </c>
      <c r="C26">
        <v>0</v>
      </c>
      <c r="D26">
        <v>0.22359999999999999</v>
      </c>
      <c r="E26">
        <v>0.9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98</v>
      </c>
      <c r="N26">
        <v>0.95</v>
      </c>
      <c r="O26">
        <v>1.05</v>
      </c>
      <c r="P26">
        <v>330</v>
      </c>
      <c r="Q26" t="s">
        <v>57</v>
      </c>
      <c r="R26" t="s">
        <v>162</v>
      </c>
      <c r="S26" t="s">
        <v>162</v>
      </c>
      <c r="T26" t="s">
        <v>162</v>
      </c>
      <c r="U26" t="s">
        <v>162</v>
      </c>
    </row>
    <row r="27" spans="1:21" x14ac:dyDescent="0.45">
      <c r="A27" t="s">
        <v>128</v>
      </c>
      <c r="B27" t="s">
        <v>57</v>
      </c>
      <c r="C27">
        <v>0</v>
      </c>
      <c r="D27">
        <v>0.1182</v>
      </c>
      <c r="E27">
        <v>0.9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97</v>
      </c>
      <c r="N27">
        <v>0.95</v>
      </c>
      <c r="O27">
        <v>1.05</v>
      </c>
      <c r="P27">
        <v>330</v>
      </c>
      <c r="Q27" t="s">
        <v>57</v>
      </c>
      <c r="R27" t="s">
        <v>162</v>
      </c>
      <c r="S27" t="s">
        <v>162</v>
      </c>
      <c r="T27" t="s">
        <v>162</v>
      </c>
      <c r="U27" t="s">
        <v>162</v>
      </c>
    </row>
    <row r="28" spans="1:21" x14ac:dyDescent="0.45">
      <c r="A28" t="s">
        <v>129</v>
      </c>
      <c r="B28" t="s">
        <v>57</v>
      </c>
      <c r="C28">
        <v>0</v>
      </c>
      <c r="D28">
        <v>0.1191</v>
      </c>
      <c r="E28">
        <v>0.9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98</v>
      </c>
      <c r="N28">
        <v>0.95</v>
      </c>
      <c r="O28">
        <v>1.05</v>
      </c>
      <c r="P28">
        <v>330</v>
      </c>
      <c r="Q28" t="s">
        <v>57</v>
      </c>
      <c r="R28" t="s">
        <v>162</v>
      </c>
      <c r="S28" t="s">
        <v>162</v>
      </c>
      <c r="T28" t="s">
        <v>162</v>
      </c>
      <c r="U28" t="s">
        <v>162</v>
      </c>
    </row>
    <row r="29" spans="1:21" x14ac:dyDescent="0.45">
      <c r="A29" t="s">
        <v>78</v>
      </c>
      <c r="B29" t="s">
        <v>57</v>
      </c>
      <c r="C29">
        <v>0</v>
      </c>
      <c r="D29">
        <v>3.5499999999999997E-2</v>
      </c>
      <c r="E29">
        <v>0.9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96</v>
      </c>
      <c r="N29">
        <v>0.95</v>
      </c>
      <c r="O29">
        <v>1.05</v>
      </c>
      <c r="P29">
        <v>330</v>
      </c>
      <c r="Q29" t="s">
        <v>57</v>
      </c>
      <c r="R29" t="s">
        <v>74</v>
      </c>
      <c r="S29" t="s">
        <v>74</v>
      </c>
      <c r="T29" t="s">
        <v>74</v>
      </c>
      <c r="U29" t="s">
        <v>74</v>
      </c>
    </row>
    <row r="30" spans="1:21" x14ac:dyDescent="0.45">
      <c r="A30" t="s">
        <v>130</v>
      </c>
      <c r="B30" s="21" t="s">
        <v>57</v>
      </c>
      <c r="C30">
        <v>0</v>
      </c>
      <c r="D30" s="21">
        <v>0</v>
      </c>
      <c r="E30">
        <v>0.9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96</v>
      </c>
      <c r="N30">
        <v>0.95</v>
      </c>
      <c r="O30">
        <v>1.05</v>
      </c>
      <c r="P30">
        <v>330</v>
      </c>
      <c r="Q30" s="21" t="s">
        <v>57</v>
      </c>
      <c r="R30" s="21" t="s">
        <v>74</v>
      </c>
      <c r="S30" s="21" t="s">
        <v>74</v>
      </c>
      <c r="T30" s="21" t="s">
        <v>74</v>
      </c>
      <c r="U30" s="21" t="s">
        <v>74</v>
      </c>
    </row>
    <row r="31" spans="1:21" x14ac:dyDescent="0.45">
      <c r="A31" t="s">
        <v>131</v>
      </c>
      <c r="B31" s="21" t="s">
        <v>57</v>
      </c>
      <c r="C31">
        <v>0</v>
      </c>
      <c r="D31" s="21">
        <v>0</v>
      </c>
      <c r="E31">
        <v>0.9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96</v>
      </c>
      <c r="N31">
        <v>0.95</v>
      </c>
      <c r="O31">
        <v>1.05</v>
      </c>
      <c r="P31">
        <v>330</v>
      </c>
      <c r="Q31" s="21" t="s">
        <v>57</v>
      </c>
      <c r="R31" s="21" t="s">
        <v>74</v>
      </c>
      <c r="S31" s="21" t="s">
        <v>74</v>
      </c>
      <c r="T31" s="21" t="s">
        <v>74</v>
      </c>
      <c r="U31" s="21" t="s">
        <v>74</v>
      </c>
    </row>
    <row r="32" spans="1:21" x14ac:dyDescent="0.45">
      <c r="A32" t="s">
        <v>132</v>
      </c>
      <c r="B32" t="s">
        <v>57</v>
      </c>
      <c r="C32">
        <v>0</v>
      </c>
      <c r="D32">
        <v>2.0899999999999998E-2</v>
      </c>
      <c r="E32">
        <v>0.9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96</v>
      </c>
      <c r="N32">
        <v>0.95</v>
      </c>
      <c r="O32">
        <v>1.05</v>
      </c>
      <c r="P32">
        <v>330</v>
      </c>
      <c r="Q32" t="s">
        <v>57</v>
      </c>
      <c r="R32" t="s">
        <v>163</v>
      </c>
      <c r="S32" t="s">
        <v>163</v>
      </c>
      <c r="T32" t="s">
        <v>163</v>
      </c>
      <c r="U32" t="s">
        <v>163</v>
      </c>
    </row>
    <row r="33" spans="1:21" x14ac:dyDescent="0.45">
      <c r="A33" t="s">
        <v>133</v>
      </c>
      <c r="B33" t="s">
        <v>57</v>
      </c>
      <c r="C33">
        <v>0</v>
      </c>
      <c r="D33">
        <v>0.43730000000000002</v>
      </c>
      <c r="E33">
        <v>0.9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96</v>
      </c>
      <c r="N33">
        <v>0.95</v>
      </c>
      <c r="O33">
        <v>1.05</v>
      </c>
      <c r="P33">
        <v>330</v>
      </c>
      <c r="Q33" t="s">
        <v>57</v>
      </c>
      <c r="R33" t="s">
        <v>163</v>
      </c>
      <c r="S33" t="s">
        <v>163</v>
      </c>
      <c r="T33" t="s">
        <v>163</v>
      </c>
      <c r="U33" t="s">
        <v>163</v>
      </c>
    </row>
    <row r="34" spans="1:21" x14ac:dyDescent="0.45">
      <c r="A34" t="s">
        <v>134</v>
      </c>
      <c r="B34" t="s">
        <v>57</v>
      </c>
      <c r="C34">
        <v>0</v>
      </c>
      <c r="D34">
        <v>4.5499999999999999E-2</v>
      </c>
      <c r="E34">
        <v>0.9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96</v>
      </c>
      <c r="N34">
        <v>0.95</v>
      </c>
      <c r="O34">
        <v>1.05</v>
      </c>
      <c r="P34">
        <v>330</v>
      </c>
      <c r="Q34" t="s">
        <v>57</v>
      </c>
      <c r="R34" t="s">
        <v>163</v>
      </c>
      <c r="S34" t="s">
        <v>163</v>
      </c>
      <c r="T34" t="s">
        <v>163</v>
      </c>
      <c r="U34" t="s">
        <v>163</v>
      </c>
    </row>
    <row r="35" spans="1:21" x14ac:dyDescent="0.45">
      <c r="A35" t="s">
        <v>135</v>
      </c>
      <c r="B35" s="21" t="s">
        <v>57</v>
      </c>
      <c r="C35">
        <v>0</v>
      </c>
      <c r="D35" s="21">
        <v>0</v>
      </c>
      <c r="E35">
        <v>0.9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97</v>
      </c>
      <c r="N35">
        <v>0.95</v>
      </c>
      <c r="O35">
        <v>1.05</v>
      </c>
      <c r="P35">
        <v>330</v>
      </c>
      <c r="Q35" s="21" t="s">
        <v>57</v>
      </c>
      <c r="R35" s="21" t="s">
        <v>162</v>
      </c>
      <c r="S35" s="21" t="s">
        <v>162</v>
      </c>
      <c r="T35" s="21" t="s">
        <v>162</v>
      </c>
      <c r="U35" s="21" t="s">
        <v>162</v>
      </c>
    </row>
    <row r="36" spans="1:21" x14ac:dyDescent="0.45">
      <c r="A36" t="s">
        <v>136</v>
      </c>
      <c r="B36" s="21" t="s">
        <v>61</v>
      </c>
      <c r="C36">
        <v>0</v>
      </c>
      <c r="D36" s="21">
        <v>0</v>
      </c>
      <c r="E36">
        <v>0.9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98</v>
      </c>
      <c r="N36">
        <v>0.95</v>
      </c>
      <c r="O36">
        <v>1.05</v>
      </c>
      <c r="P36">
        <v>330</v>
      </c>
      <c r="Q36" s="21" t="s">
        <v>61</v>
      </c>
      <c r="R36" s="21" t="s">
        <v>75</v>
      </c>
      <c r="S36" s="21" t="s">
        <v>75</v>
      </c>
      <c r="T36" s="21" t="s">
        <v>75</v>
      </c>
      <c r="U36" s="21" t="s">
        <v>75</v>
      </c>
    </row>
    <row r="37" spans="1:21" x14ac:dyDescent="0.45">
      <c r="A37" t="s">
        <v>137</v>
      </c>
      <c r="B37" s="21" t="s">
        <v>61</v>
      </c>
      <c r="C37">
        <v>0</v>
      </c>
      <c r="D37" s="21">
        <v>0</v>
      </c>
      <c r="E37">
        <v>0.9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97</v>
      </c>
      <c r="N37">
        <v>0.95</v>
      </c>
      <c r="O37">
        <v>1.05</v>
      </c>
      <c r="P37">
        <v>330</v>
      </c>
      <c r="Q37" s="21" t="s">
        <v>61</v>
      </c>
      <c r="R37" s="21" t="s">
        <v>164</v>
      </c>
      <c r="S37" s="21" t="s">
        <v>164</v>
      </c>
      <c r="T37" s="21" t="s">
        <v>164</v>
      </c>
      <c r="U37" s="21" t="s">
        <v>164</v>
      </c>
    </row>
    <row r="38" spans="1:21" x14ac:dyDescent="0.45">
      <c r="A38" t="s">
        <v>138</v>
      </c>
      <c r="B38" s="21" t="s">
        <v>61</v>
      </c>
      <c r="C38">
        <v>0</v>
      </c>
      <c r="D38" s="21">
        <v>0</v>
      </c>
      <c r="E38">
        <v>0.9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96</v>
      </c>
      <c r="N38">
        <v>0.95</v>
      </c>
      <c r="O38">
        <v>1.05</v>
      </c>
      <c r="P38">
        <v>330</v>
      </c>
      <c r="Q38" s="21" t="s">
        <v>61</v>
      </c>
      <c r="R38" s="21" t="s">
        <v>165</v>
      </c>
      <c r="S38" s="21" t="s">
        <v>165</v>
      </c>
      <c r="T38" s="21" t="s">
        <v>165</v>
      </c>
      <c r="U38" s="21" t="s">
        <v>165</v>
      </c>
    </row>
    <row r="39" spans="1:21" x14ac:dyDescent="0.45">
      <c r="A39" t="s">
        <v>139</v>
      </c>
      <c r="B39" s="21" t="s">
        <v>61</v>
      </c>
      <c r="C39">
        <v>0</v>
      </c>
      <c r="D39" s="21">
        <v>0</v>
      </c>
      <c r="E39">
        <v>0.9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96</v>
      </c>
      <c r="N39">
        <v>0.95</v>
      </c>
      <c r="O39">
        <v>1.05</v>
      </c>
      <c r="P39">
        <v>330</v>
      </c>
      <c r="Q39" s="21" t="s">
        <v>61</v>
      </c>
      <c r="R39" s="21" t="s">
        <v>164</v>
      </c>
      <c r="S39" s="21" t="s">
        <v>164</v>
      </c>
      <c r="T39" s="21" t="s">
        <v>164</v>
      </c>
      <c r="U39" s="21" t="s">
        <v>164</v>
      </c>
    </row>
    <row r="40" spans="1:21" x14ac:dyDescent="0.45">
      <c r="A40" t="s">
        <v>140</v>
      </c>
      <c r="B40" t="s">
        <v>61</v>
      </c>
      <c r="C40">
        <v>0</v>
      </c>
      <c r="D40">
        <v>0.22</v>
      </c>
      <c r="E40">
        <v>0.9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97</v>
      </c>
      <c r="N40">
        <v>0.95</v>
      </c>
      <c r="O40">
        <v>1.05</v>
      </c>
      <c r="P40">
        <v>330</v>
      </c>
      <c r="Q40" t="s">
        <v>61</v>
      </c>
      <c r="R40" t="s">
        <v>164</v>
      </c>
      <c r="S40" t="s">
        <v>164</v>
      </c>
      <c r="T40" t="s">
        <v>164</v>
      </c>
      <c r="U40" t="s">
        <v>164</v>
      </c>
    </row>
    <row r="41" spans="1:21" x14ac:dyDescent="0.45">
      <c r="A41" t="s">
        <v>141</v>
      </c>
      <c r="B41" t="s">
        <v>61</v>
      </c>
      <c r="C41">
        <v>0</v>
      </c>
      <c r="D41">
        <v>0.16439999999999999</v>
      </c>
      <c r="E41">
        <v>0.9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96</v>
      </c>
      <c r="N41">
        <v>0.95</v>
      </c>
      <c r="O41">
        <v>1.05</v>
      </c>
      <c r="P41">
        <v>330</v>
      </c>
      <c r="Q41" t="s">
        <v>61</v>
      </c>
      <c r="R41" t="s">
        <v>165</v>
      </c>
      <c r="S41" t="s">
        <v>165</v>
      </c>
      <c r="T41" t="s">
        <v>165</v>
      </c>
      <c r="U41" t="s">
        <v>165</v>
      </c>
    </row>
    <row r="42" spans="1:21" x14ac:dyDescent="0.45">
      <c r="A42" t="s">
        <v>142</v>
      </c>
      <c r="B42" s="21" t="s">
        <v>61</v>
      </c>
      <c r="C42">
        <v>0</v>
      </c>
      <c r="D42" s="21">
        <v>0</v>
      </c>
      <c r="E42">
        <v>0.9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98</v>
      </c>
      <c r="N42">
        <v>0.95</v>
      </c>
      <c r="O42">
        <v>1.05</v>
      </c>
      <c r="P42">
        <v>330</v>
      </c>
      <c r="Q42" s="21" t="s">
        <v>61</v>
      </c>
      <c r="R42" s="21" t="s">
        <v>165</v>
      </c>
      <c r="S42" s="21" t="s">
        <v>165</v>
      </c>
      <c r="T42" s="21" t="s">
        <v>165</v>
      </c>
      <c r="U42" s="21" t="s">
        <v>165</v>
      </c>
    </row>
    <row r="43" spans="1:21" x14ac:dyDescent="0.45">
      <c r="A43" t="s">
        <v>143</v>
      </c>
      <c r="B43" t="s">
        <v>61</v>
      </c>
      <c r="C43">
        <v>0</v>
      </c>
      <c r="D43">
        <v>3.3300000000000003E-2</v>
      </c>
      <c r="E43">
        <v>0.9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96</v>
      </c>
      <c r="N43">
        <v>0.95</v>
      </c>
      <c r="O43">
        <v>1.05</v>
      </c>
      <c r="P43">
        <v>330</v>
      </c>
      <c r="Q43" t="s">
        <v>61</v>
      </c>
      <c r="R43" t="s">
        <v>164</v>
      </c>
      <c r="S43" t="s">
        <v>164</v>
      </c>
      <c r="T43" t="s">
        <v>164</v>
      </c>
      <c r="U43" t="s">
        <v>164</v>
      </c>
    </row>
    <row r="44" spans="1:21" x14ac:dyDescent="0.45">
      <c r="A44" t="s">
        <v>144</v>
      </c>
      <c r="B44" t="s">
        <v>61</v>
      </c>
      <c r="C44">
        <v>0</v>
      </c>
      <c r="D44">
        <v>5.7799999999999997E-2</v>
      </c>
      <c r="E44">
        <v>0.9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97</v>
      </c>
      <c r="N44">
        <v>0.95</v>
      </c>
      <c r="O44">
        <v>1.05</v>
      </c>
      <c r="P44">
        <v>330</v>
      </c>
      <c r="Q44" t="s">
        <v>61</v>
      </c>
      <c r="R44" t="s">
        <v>164</v>
      </c>
      <c r="S44" t="s">
        <v>164</v>
      </c>
      <c r="T44" t="s">
        <v>164</v>
      </c>
      <c r="U44" t="s">
        <v>164</v>
      </c>
    </row>
    <row r="45" spans="1:21" x14ac:dyDescent="0.45">
      <c r="A45" t="s">
        <v>145</v>
      </c>
      <c r="B45" t="s">
        <v>61</v>
      </c>
      <c r="C45">
        <v>0</v>
      </c>
      <c r="D45">
        <v>0.1178</v>
      </c>
      <c r="E45">
        <v>0.9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97</v>
      </c>
      <c r="N45">
        <v>0.95</v>
      </c>
      <c r="O45">
        <v>1.05</v>
      </c>
      <c r="P45">
        <v>330</v>
      </c>
      <c r="Q45" t="s">
        <v>61</v>
      </c>
      <c r="R45" t="s">
        <v>75</v>
      </c>
      <c r="S45" t="s">
        <v>75</v>
      </c>
      <c r="T45" t="s">
        <v>75</v>
      </c>
      <c r="U45" t="s">
        <v>75</v>
      </c>
    </row>
    <row r="46" spans="1:21" x14ac:dyDescent="0.45">
      <c r="A46" t="s">
        <v>146</v>
      </c>
      <c r="B46" t="s">
        <v>61</v>
      </c>
      <c r="C46">
        <v>0</v>
      </c>
      <c r="D46">
        <v>0.1278</v>
      </c>
      <c r="E46">
        <v>0.9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96</v>
      </c>
      <c r="N46">
        <v>0.95</v>
      </c>
      <c r="O46">
        <v>1.05</v>
      </c>
      <c r="P46">
        <v>330</v>
      </c>
      <c r="Q46" t="s">
        <v>61</v>
      </c>
      <c r="R46" t="s">
        <v>166</v>
      </c>
      <c r="S46" t="s">
        <v>166</v>
      </c>
      <c r="T46" t="s">
        <v>166</v>
      </c>
      <c r="U46" t="s">
        <v>166</v>
      </c>
    </row>
    <row r="47" spans="1:21" x14ac:dyDescent="0.45">
      <c r="A47" t="s">
        <v>147</v>
      </c>
      <c r="B47" t="s">
        <v>61</v>
      </c>
      <c r="C47">
        <v>0</v>
      </c>
      <c r="D47">
        <v>0.27889999999999998</v>
      </c>
      <c r="E47">
        <v>0.9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98</v>
      </c>
      <c r="N47">
        <v>0.95</v>
      </c>
      <c r="O47">
        <v>1.05</v>
      </c>
      <c r="P47">
        <v>330</v>
      </c>
      <c r="Q47" t="s">
        <v>61</v>
      </c>
      <c r="R47" t="s">
        <v>166</v>
      </c>
      <c r="S47" t="s">
        <v>166</v>
      </c>
      <c r="T47" t="s">
        <v>166</v>
      </c>
      <c r="U47" t="s">
        <v>166</v>
      </c>
    </row>
    <row r="48" spans="1:21" x14ac:dyDescent="0.45">
      <c r="A48" t="s">
        <v>148</v>
      </c>
      <c r="B48" s="21" t="s">
        <v>61</v>
      </c>
      <c r="C48">
        <v>0</v>
      </c>
      <c r="D48" s="21">
        <v>0</v>
      </c>
      <c r="E48">
        <v>0.9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97</v>
      </c>
      <c r="N48">
        <v>0.95</v>
      </c>
      <c r="O48">
        <v>1.05</v>
      </c>
      <c r="P48">
        <v>330</v>
      </c>
      <c r="Q48" s="21" t="s">
        <v>61</v>
      </c>
      <c r="R48" s="21" t="s">
        <v>75</v>
      </c>
      <c r="S48" s="21" t="s">
        <v>75</v>
      </c>
      <c r="T48" s="21" t="s">
        <v>75</v>
      </c>
      <c r="U48" s="21" t="s">
        <v>75</v>
      </c>
    </row>
    <row r="49" spans="1:21" x14ac:dyDescent="0.45">
      <c r="A49" t="s">
        <v>149</v>
      </c>
      <c r="B49" s="21" t="s">
        <v>61</v>
      </c>
      <c r="C49">
        <v>0</v>
      </c>
      <c r="D49" s="21">
        <v>0</v>
      </c>
      <c r="E49">
        <v>0.9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97</v>
      </c>
      <c r="N49">
        <v>0.95</v>
      </c>
      <c r="O49">
        <v>1.05</v>
      </c>
      <c r="P49">
        <v>330</v>
      </c>
      <c r="Q49" s="21" t="s">
        <v>61</v>
      </c>
      <c r="R49" s="21" t="s">
        <v>75</v>
      </c>
      <c r="S49" s="21" t="s">
        <v>75</v>
      </c>
      <c r="T49" s="21" t="s">
        <v>75</v>
      </c>
      <c r="U49" s="21" t="s">
        <v>75</v>
      </c>
    </row>
    <row r="50" spans="1:21" x14ac:dyDescent="0.45">
      <c r="A50" t="s">
        <v>150</v>
      </c>
      <c r="B50" s="21" t="s">
        <v>61</v>
      </c>
      <c r="C50">
        <v>0</v>
      </c>
      <c r="D50" s="21">
        <v>0</v>
      </c>
      <c r="E50">
        <v>0.9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98</v>
      </c>
      <c r="N50">
        <v>0.95</v>
      </c>
      <c r="O50">
        <v>1.05</v>
      </c>
      <c r="P50">
        <v>330</v>
      </c>
      <c r="Q50" s="21" t="s">
        <v>61</v>
      </c>
      <c r="R50" s="21" t="s">
        <v>75</v>
      </c>
      <c r="S50" s="21" t="s">
        <v>75</v>
      </c>
      <c r="T50" s="21" t="s">
        <v>75</v>
      </c>
      <c r="U50" s="21" t="s">
        <v>75</v>
      </c>
    </row>
    <row r="51" spans="1:21" x14ac:dyDescent="0.45">
      <c r="A51" t="s">
        <v>79</v>
      </c>
      <c r="B51" s="21" t="s">
        <v>61</v>
      </c>
      <c r="C51">
        <v>0</v>
      </c>
      <c r="D51" s="21">
        <v>0</v>
      </c>
      <c r="E51">
        <v>0.9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96</v>
      </c>
      <c r="N51">
        <v>0.95</v>
      </c>
      <c r="O51">
        <v>1.05</v>
      </c>
      <c r="P51">
        <v>330</v>
      </c>
      <c r="Q51" s="21" t="s">
        <v>61</v>
      </c>
      <c r="R51" s="21" t="s">
        <v>75</v>
      </c>
      <c r="S51" s="21" t="s">
        <v>75</v>
      </c>
      <c r="T51" s="21" t="s">
        <v>75</v>
      </c>
      <c r="U51" s="21" t="s">
        <v>75</v>
      </c>
    </row>
    <row r="52" spans="1:21" x14ac:dyDescent="0.45">
      <c r="A52" t="s">
        <v>151</v>
      </c>
      <c r="B52" s="21" t="s">
        <v>67</v>
      </c>
      <c r="C52">
        <v>0</v>
      </c>
      <c r="D52" s="21">
        <v>0</v>
      </c>
      <c r="E52">
        <v>0.9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97</v>
      </c>
      <c r="N52">
        <v>0.95</v>
      </c>
      <c r="O52">
        <v>1.05</v>
      </c>
      <c r="P52">
        <v>330</v>
      </c>
      <c r="Q52" s="21" t="s">
        <v>67</v>
      </c>
      <c r="R52" s="21" t="s">
        <v>167</v>
      </c>
      <c r="S52" s="21" t="s">
        <v>167</v>
      </c>
      <c r="T52" s="21" t="s">
        <v>167</v>
      </c>
      <c r="U52" s="21" t="s">
        <v>167</v>
      </c>
    </row>
    <row r="53" spans="1:21" x14ac:dyDescent="0.45">
      <c r="A53" t="s">
        <v>152</v>
      </c>
      <c r="B53" s="21" t="s">
        <v>67</v>
      </c>
      <c r="C53">
        <v>0</v>
      </c>
      <c r="D53" s="21">
        <v>0</v>
      </c>
      <c r="E53">
        <v>0.9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98</v>
      </c>
      <c r="N53">
        <v>0.95</v>
      </c>
      <c r="O53">
        <v>1.05</v>
      </c>
      <c r="P53">
        <v>330</v>
      </c>
      <c r="Q53" s="21" t="s">
        <v>67</v>
      </c>
      <c r="R53" s="21" t="s">
        <v>168</v>
      </c>
      <c r="S53" s="21" t="s">
        <v>168</v>
      </c>
      <c r="T53" s="21" t="s">
        <v>168</v>
      </c>
      <c r="U53" s="21" t="s">
        <v>168</v>
      </c>
    </row>
    <row r="54" spans="1:21" x14ac:dyDescent="0.45">
      <c r="A54" t="s">
        <v>153</v>
      </c>
      <c r="B54" s="21" t="s">
        <v>67</v>
      </c>
      <c r="C54">
        <v>0</v>
      </c>
      <c r="D54" s="21">
        <v>0</v>
      </c>
      <c r="E54">
        <v>0.9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97</v>
      </c>
      <c r="N54">
        <v>0.95</v>
      </c>
      <c r="O54">
        <v>1.05</v>
      </c>
      <c r="P54">
        <v>330</v>
      </c>
      <c r="Q54" s="21" t="s">
        <v>67</v>
      </c>
      <c r="R54" s="21" t="s">
        <v>76</v>
      </c>
      <c r="S54" s="21" t="s">
        <v>76</v>
      </c>
      <c r="T54" s="21" t="s">
        <v>76</v>
      </c>
      <c r="U54" s="21" t="s">
        <v>76</v>
      </c>
    </row>
    <row r="55" spans="1:21" x14ac:dyDescent="0.45">
      <c r="A55" t="s">
        <v>154</v>
      </c>
      <c r="B55" t="s">
        <v>67</v>
      </c>
      <c r="C55">
        <v>0</v>
      </c>
      <c r="D55">
        <v>0.13039999999999999</v>
      </c>
      <c r="E55">
        <v>0.9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97</v>
      </c>
      <c r="N55">
        <v>0.95</v>
      </c>
      <c r="O55">
        <v>1.05</v>
      </c>
      <c r="P55">
        <v>330</v>
      </c>
      <c r="Q55" t="s">
        <v>67</v>
      </c>
      <c r="R55" t="s">
        <v>167</v>
      </c>
      <c r="S55" t="s">
        <v>167</v>
      </c>
      <c r="T55" t="s">
        <v>167</v>
      </c>
      <c r="U55" t="s">
        <v>167</v>
      </c>
    </row>
    <row r="56" spans="1:21" x14ac:dyDescent="0.45">
      <c r="A56" t="s">
        <v>155</v>
      </c>
      <c r="B56" s="21" t="s">
        <v>67</v>
      </c>
      <c r="C56">
        <v>0</v>
      </c>
      <c r="D56" s="21">
        <v>0</v>
      </c>
      <c r="E56">
        <v>0.9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97</v>
      </c>
      <c r="N56">
        <v>0.95</v>
      </c>
      <c r="O56">
        <v>1.05</v>
      </c>
      <c r="P56">
        <v>330</v>
      </c>
      <c r="Q56" s="21" t="s">
        <v>67</v>
      </c>
      <c r="R56" s="21" t="s">
        <v>168</v>
      </c>
      <c r="S56" s="21" t="s">
        <v>168</v>
      </c>
      <c r="T56" s="21" t="s">
        <v>168</v>
      </c>
      <c r="U56" s="21" t="s">
        <v>168</v>
      </c>
    </row>
    <row r="57" spans="1:21" x14ac:dyDescent="0.45">
      <c r="A57" t="s">
        <v>156</v>
      </c>
      <c r="B57" s="21" t="s">
        <v>67</v>
      </c>
      <c r="C57">
        <v>0</v>
      </c>
      <c r="D57" s="21">
        <v>0</v>
      </c>
      <c r="E57">
        <v>0.9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97</v>
      </c>
      <c r="N57">
        <v>0.95</v>
      </c>
      <c r="O57">
        <v>1.05</v>
      </c>
      <c r="P57">
        <v>330</v>
      </c>
      <c r="Q57" s="21" t="s">
        <v>67</v>
      </c>
      <c r="R57" s="21" t="s">
        <v>76</v>
      </c>
      <c r="S57" s="21" t="s">
        <v>76</v>
      </c>
      <c r="T57" s="21" t="s">
        <v>76</v>
      </c>
      <c r="U57" s="21" t="s">
        <v>76</v>
      </c>
    </row>
    <row r="58" spans="1:21" x14ac:dyDescent="0.45">
      <c r="A58" t="s">
        <v>157</v>
      </c>
      <c r="B58" t="s">
        <v>67</v>
      </c>
      <c r="C58">
        <v>0</v>
      </c>
      <c r="D58">
        <v>0.43480000000000002</v>
      </c>
      <c r="E58">
        <v>0.9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98</v>
      </c>
      <c r="N58">
        <v>0.95</v>
      </c>
      <c r="O58">
        <v>1.05</v>
      </c>
      <c r="P58">
        <v>330</v>
      </c>
      <c r="Q58" t="s">
        <v>67</v>
      </c>
      <c r="R58" t="s">
        <v>168</v>
      </c>
      <c r="S58" t="s">
        <v>168</v>
      </c>
      <c r="T58" t="s">
        <v>168</v>
      </c>
      <c r="U58" t="s">
        <v>168</v>
      </c>
    </row>
    <row r="59" spans="1:21" x14ac:dyDescent="0.45">
      <c r="A59" t="s">
        <v>158</v>
      </c>
      <c r="B59" t="s">
        <v>67</v>
      </c>
      <c r="C59">
        <v>0</v>
      </c>
      <c r="D59">
        <v>0.3478</v>
      </c>
      <c r="E59">
        <v>0.9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97</v>
      </c>
      <c r="N59">
        <v>0.95</v>
      </c>
      <c r="O59">
        <v>1.05</v>
      </c>
      <c r="P59">
        <v>330</v>
      </c>
      <c r="Q59" t="s">
        <v>67</v>
      </c>
      <c r="R59" t="s">
        <v>168</v>
      </c>
      <c r="S59" t="s">
        <v>168</v>
      </c>
      <c r="T59" t="s">
        <v>168</v>
      </c>
      <c r="U59" t="s">
        <v>168</v>
      </c>
    </row>
    <row r="60" spans="1:21" x14ac:dyDescent="0.45">
      <c r="A60" t="s">
        <v>80</v>
      </c>
      <c r="B60" t="s">
        <v>67</v>
      </c>
      <c r="C60">
        <v>0</v>
      </c>
      <c r="D60">
        <v>8.6999999999999994E-2</v>
      </c>
      <c r="E60">
        <v>0.9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98</v>
      </c>
      <c r="N60">
        <v>0.95</v>
      </c>
      <c r="O60">
        <v>1.05</v>
      </c>
      <c r="P60">
        <v>330</v>
      </c>
      <c r="Q60" t="s">
        <v>67</v>
      </c>
      <c r="R60" t="s">
        <v>76</v>
      </c>
      <c r="S60" t="s">
        <v>76</v>
      </c>
      <c r="T60" t="s">
        <v>76</v>
      </c>
      <c r="U60" t="s">
        <v>76</v>
      </c>
    </row>
    <row r="61" spans="1:21" x14ac:dyDescent="0.45">
      <c r="E61" t="s">
        <v>84</v>
      </c>
    </row>
    <row r="62" spans="1:21" x14ac:dyDescent="0.45">
      <c r="G62">
        <f>SUM(G2:G61)</f>
        <v>750</v>
      </c>
      <c r="I62">
        <f>SUM(I2:I61)</f>
        <v>387</v>
      </c>
      <c r="K62">
        <f>SUM(K2:K61)</f>
        <v>193.5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33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4.25" x14ac:dyDescent="0.45"/>
  <cols>
    <col min="4" max="5" width="9.1328125" customWidth="1"/>
    <col min="6" max="6" width="9.73046875" customWidth="1"/>
    <col min="7" max="7" width="9.1328125" customWidth="1"/>
    <col min="8" max="8" width="11.265625" customWidth="1"/>
    <col min="9" max="9" width="10.1328125" customWidth="1"/>
    <col min="10" max="10" width="11.86328125" customWidth="1"/>
    <col min="11" max="11" width="12.1328125" customWidth="1"/>
  </cols>
  <sheetData>
    <row r="1" spans="1:12" s="3" customFormat="1" ht="42.75" customHeight="1" x14ac:dyDescent="0.45">
      <c r="A1" s="3" t="s">
        <v>25</v>
      </c>
      <c r="B1" s="3" t="s">
        <v>97</v>
      </c>
      <c r="C1" s="3" t="s">
        <v>98</v>
      </c>
      <c r="D1" s="3" t="s">
        <v>101</v>
      </c>
      <c r="F1" s="3" t="s">
        <v>42</v>
      </c>
      <c r="G1" s="3" t="s">
        <v>9</v>
      </c>
      <c r="H1" s="3" t="s">
        <v>85</v>
      </c>
      <c r="I1" s="3" t="s">
        <v>86</v>
      </c>
      <c r="J1" s="3" t="s">
        <v>87</v>
      </c>
      <c r="K1" s="3" t="s">
        <v>99</v>
      </c>
    </row>
    <row r="2" spans="1:12" x14ac:dyDescent="0.45">
      <c r="A2" s="22" t="s">
        <v>10</v>
      </c>
      <c r="B2" s="22" t="s">
        <v>105</v>
      </c>
      <c r="C2" s="22" t="s">
        <v>121</v>
      </c>
      <c r="D2" s="9">
        <v>1</v>
      </c>
      <c r="E2" s="7">
        <v>500</v>
      </c>
      <c r="F2" s="22">
        <v>500</v>
      </c>
      <c r="G2" s="7" t="s">
        <v>11</v>
      </c>
      <c r="H2" s="22">
        <v>8.3999999999999995E-3</v>
      </c>
      <c r="I2" s="22">
        <v>6.6699999999999995E-2</v>
      </c>
      <c r="J2" s="22">
        <v>0.81699999999999995</v>
      </c>
      <c r="K2" s="8">
        <v>35</v>
      </c>
      <c r="L2">
        <f t="shared" ref="L2:L8" si="0">DEGREES((F2*I2)/100)</f>
        <v>19.108142467612954</v>
      </c>
    </row>
    <row r="3" spans="1:12" x14ac:dyDescent="0.45">
      <c r="A3" s="22" t="s">
        <v>12</v>
      </c>
      <c r="B3" s="22" t="s">
        <v>105</v>
      </c>
      <c r="C3" s="22" t="s">
        <v>121</v>
      </c>
      <c r="D3" s="9">
        <v>1</v>
      </c>
      <c r="E3" s="7">
        <v>500</v>
      </c>
      <c r="F3" s="22">
        <v>500</v>
      </c>
      <c r="G3" s="7" t="s">
        <v>11</v>
      </c>
      <c r="H3" s="22">
        <v>8.3999999999999995E-3</v>
      </c>
      <c r="I3" s="22">
        <v>6.6699999999999995E-2</v>
      </c>
      <c r="J3" s="22">
        <v>0.81699999999999995</v>
      </c>
      <c r="K3" s="8">
        <v>35</v>
      </c>
      <c r="L3">
        <f t="shared" si="0"/>
        <v>19.108142467612954</v>
      </c>
    </row>
    <row r="4" spans="1:12" x14ac:dyDescent="0.45">
      <c r="A4" s="22" t="s">
        <v>13</v>
      </c>
      <c r="B4" s="22" t="s">
        <v>105</v>
      </c>
      <c r="C4" s="22" t="s">
        <v>121</v>
      </c>
      <c r="D4" s="9">
        <v>1</v>
      </c>
      <c r="E4" s="7">
        <v>500</v>
      </c>
      <c r="F4" s="22">
        <v>500</v>
      </c>
      <c r="G4" s="7" t="s">
        <v>11</v>
      </c>
      <c r="H4" s="22">
        <v>7.7999999999999996E-3</v>
      </c>
      <c r="I4" s="22">
        <v>6.2E-2</v>
      </c>
      <c r="J4" s="22">
        <v>0.76</v>
      </c>
      <c r="K4" s="8">
        <v>35</v>
      </c>
      <c r="L4">
        <f t="shared" si="0"/>
        <v>17.761691649055521</v>
      </c>
    </row>
    <row r="5" spans="1:12" x14ac:dyDescent="0.45">
      <c r="A5" s="22" t="s">
        <v>14</v>
      </c>
      <c r="B5" s="22" t="s">
        <v>105</v>
      </c>
      <c r="C5" s="22" t="s">
        <v>121</v>
      </c>
      <c r="D5" s="12">
        <v>1</v>
      </c>
      <c r="E5" s="10">
        <v>500</v>
      </c>
      <c r="F5" s="22">
        <v>500</v>
      </c>
      <c r="G5" s="7" t="s">
        <v>11</v>
      </c>
      <c r="H5" s="22">
        <v>7.7999999999999996E-3</v>
      </c>
      <c r="I5" s="22">
        <v>6.2E-2</v>
      </c>
      <c r="J5" s="22">
        <v>0.76</v>
      </c>
      <c r="K5" s="11">
        <v>35</v>
      </c>
      <c r="L5" s="15">
        <f>DEGREES((F5*I5)/100)</f>
        <v>17.761691649055521</v>
      </c>
    </row>
    <row r="6" spans="1:12" x14ac:dyDescent="0.45">
      <c r="A6" s="25" t="s">
        <v>70</v>
      </c>
      <c r="B6" s="25" t="s">
        <v>105</v>
      </c>
      <c r="C6" s="25" t="s">
        <v>78</v>
      </c>
      <c r="D6" s="12">
        <v>1</v>
      </c>
      <c r="E6" s="10">
        <v>500</v>
      </c>
      <c r="F6" s="25">
        <v>500</v>
      </c>
      <c r="G6" s="7" t="s">
        <v>11</v>
      </c>
      <c r="H6" s="25">
        <v>4.4999999999999997E-3</v>
      </c>
      <c r="I6" s="25">
        <v>3.56E-2</v>
      </c>
      <c r="J6" s="25">
        <v>0.437</v>
      </c>
      <c r="K6" s="11">
        <v>35</v>
      </c>
      <c r="L6" s="15">
        <f t="shared" si="0"/>
        <v>10.198648753328655</v>
      </c>
    </row>
    <row r="7" spans="1:12" x14ac:dyDescent="0.45">
      <c r="A7" s="25" t="s">
        <v>71</v>
      </c>
      <c r="B7" s="25" t="s">
        <v>105</v>
      </c>
      <c r="C7" s="25" t="s">
        <v>78</v>
      </c>
      <c r="D7" s="13">
        <v>1</v>
      </c>
      <c r="E7" s="13">
        <v>250</v>
      </c>
      <c r="F7" s="25">
        <v>500</v>
      </c>
      <c r="G7" s="7" t="s">
        <v>11</v>
      </c>
      <c r="H7" s="25">
        <v>4.4999999999999997E-3</v>
      </c>
      <c r="I7" s="25">
        <v>3.56E-2</v>
      </c>
      <c r="J7" s="25">
        <v>0.437</v>
      </c>
      <c r="K7" s="14">
        <v>35</v>
      </c>
      <c r="L7">
        <f t="shared" si="0"/>
        <v>10.198648753328655</v>
      </c>
    </row>
    <row r="8" spans="1:12" x14ac:dyDescent="0.45">
      <c r="A8" s="25" t="s">
        <v>72</v>
      </c>
      <c r="B8" s="25" t="s">
        <v>105</v>
      </c>
      <c r="C8" s="25" t="s">
        <v>78</v>
      </c>
      <c r="D8" s="13">
        <v>1</v>
      </c>
      <c r="E8" s="13">
        <v>250</v>
      </c>
      <c r="F8" s="25">
        <v>500</v>
      </c>
      <c r="G8" s="7" t="s">
        <v>11</v>
      </c>
      <c r="H8" s="25">
        <v>1.09E-2</v>
      </c>
      <c r="I8" s="25">
        <v>8.6800000000000002E-2</v>
      </c>
      <c r="J8" s="25">
        <v>0.76</v>
      </c>
      <c r="K8" s="14">
        <v>35</v>
      </c>
      <c r="L8">
        <f t="shared" si="0"/>
        <v>24.866368308677728</v>
      </c>
    </row>
    <row r="9" spans="1:12" x14ac:dyDescent="0.45">
      <c r="A9" s="22" t="s">
        <v>169</v>
      </c>
      <c r="B9" s="22" t="s">
        <v>77</v>
      </c>
      <c r="C9" s="22" t="s">
        <v>110</v>
      </c>
      <c r="D9" s="13">
        <v>1</v>
      </c>
      <c r="E9" s="13"/>
      <c r="F9" s="22">
        <v>1000</v>
      </c>
      <c r="G9" s="7" t="s">
        <v>11</v>
      </c>
      <c r="H9" s="22">
        <v>9.5999999999999992E-3</v>
      </c>
      <c r="I9" s="22">
        <v>7.5999999999999998E-2</v>
      </c>
      <c r="J9" s="22">
        <v>0.93100000000000005</v>
      </c>
      <c r="K9" s="14">
        <v>35</v>
      </c>
    </row>
    <row r="10" spans="1:12" x14ac:dyDescent="0.45">
      <c r="A10" s="22" t="s">
        <v>170</v>
      </c>
      <c r="B10" s="22" t="s">
        <v>77</v>
      </c>
      <c r="C10" s="22" t="s">
        <v>110</v>
      </c>
      <c r="D10" s="13">
        <v>1</v>
      </c>
      <c r="F10" s="22">
        <v>1000</v>
      </c>
      <c r="G10" s="7" t="s">
        <v>11</v>
      </c>
      <c r="H10" s="22">
        <v>9.5999999999999992E-3</v>
      </c>
      <c r="I10" s="22">
        <v>7.5999999999999998E-2</v>
      </c>
      <c r="J10" s="22">
        <v>0.93100000000000005</v>
      </c>
      <c r="K10" s="14">
        <v>35</v>
      </c>
    </row>
    <row r="11" spans="1:12" x14ac:dyDescent="0.45">
      <c r="A11" s="24" t="s">
        <v>171</v>
      </c>
      <c r="B11" s="24" t="s">
        <v>77</v>
      </c>
      <c r="C11" s="24" t="s">
        <v>79</v>
      </c>
      <c r="D11" s="13">
        <v>1</v>
      </c>
      <c r="F11" s="24">
        <v>500</v>
      </c>
      <c r="G11" s="7" t="s">
        <v>11</v>
      </c>
      <c r="H11" s="24">
        <v>3.7000000000000002E-3</v>
      </c>
      <c r="I11" s="24">
        <v>4.5999999999999999E-2</v>
      </c>
      <c r="J11" s="24">
        <v>0.73</v>
      </c>
      <c r="K11" s="14">
        <v>35</v>
      </c>
    </row>
    <row r="12" spans="1:12" x14ac:dyDescent="0.45">
      <c r="A12" s="24" t="s">
        <v>172</v>
      </c>
      <c r="B12" s="24" t="s">
        <v>77</v>
      </c>
      <c r="C12" s="24" t="s">
        <v>79</v>
      </c>
      <c r="D12" s="13">
        <v>1</v>
      </c>
      <c r="F12" s="24">
        <v>500</v>
      </c>
      <c r="G12" s="7" t="s">
        <v>11</v>
      </c>
      <c r="H12" s="24">
        <v>3.7000000000000002E-3</v>
      </c>
      <c r="I12" s="24">
        <v>4.5999999999999999E-2</v>
      </c>
      <c r="J12" s="24">
        <v>0.73</v>
      </c>
      <c r="K12" s="14">
        <v>35</v>
      </c>
    </row>
    <row r="13" spans="1:12" x14ac:dyDescent="0.45">
      <c r="A13" s="22" t="s">
        <v>173</v>
      </c>
      <c r="B13" s="22" t="s">
        <v>110</v>
      </c>
      <c r="C13" s="22" t="s">
        <v>111</v>
      </c>
      <c r="D13" s="13">
        <v>1</v>
      </c>
      <c r="F13" s="22">
        <v>3000</v>
      </c>
      <c r="G13" s="7" t="s">
        <v>11</v>
      </c>
      <c r="H13" s="22">
        <v>4.4999999999999997E-3</v>
      </c>
      <c r="I13" s="22">
        <v>3.56E-2</v>
      </c>
      <c r="J13" s="22">
        <v>0.437</v>
      </c>
      <c r="K13" s="14">
        <v>35</v>
      </c>
    </row>
    <row r="14" spans="1:12" x14ac:dyDescent="0.45">
      <c r="A14" s="22" t="s">
        <v>174</v>
      </c>
      <c r="B14" s="22" t="s">
        <v>110</v>
      </c>
      <c r="C14" s="22" t="s">
        <v>111</v>
      </c>
      <c r="D14" s="13">
        <v>1</v>
      </c>
      <c r="F14" s="22">
        <v>3000</v>
      </c>
      <c r="G14" s="7" t="s">
        <v>11</v>
      </c>
      <c r="H14" s="22">
        <v>4.4999999999999997E-3</v>
      </c>
      <c r="I14" s="22">
        <v>3.56E-2</v>
      </c>
      <c r="J14" s="22">
        <v>0.437</v>
      </c>
      <c r="K14" s="14">
        <v>35</v>
      </c>
    </row>
    <row r="15" spans="1:12" x14ac:dyDescent="0.45">
      <c r="A15" s="22" t="s">
        <v>175</v>
      </c>
      <c r="B15" s="22" t="s">
        <v>110</v>
      </c>
      <c r="C15" s="22" t="s">
        <v>116</v>
      </c>
      <c r="D15" s="13">
        <v>1</v>
      </c>
      <c r="F15" s="22">
        <v>3000</v>
      </c>
      <c r="G15" s="7" t="s">
        <v>11</v>
      </c>
      <c r="H15" s="22">
        <v>6.6E-3</v>
      </c>
      <c r="I15" s="22">
        <v>5.2699999999999997E-2</v>
      </c>
      <c r="J15" s="22">
        <v>0.64600000000000002</v>
      </c>
      <c r="K15" s="14">
        <v>35</v>
      </c>
    </row>
    <row r="16" spans="1:12" x14ac:dyDescent="0.45">
      <c r="A16" s="22" t="s">
        <v>176</v>
      </c>
      <c r="B16" s="22" t="s">
        <v>110</v>
      </c>
      <c r="C16" s="22" t="s">
        <v>116</v>
      </c>
      <c r="D16" s="13">
        <v>1</v>
      </c>
      <c r="F16" s="22">
        <v>3000</v>
      </c>
      <c r="G16" s="7" t="s">
        <v>11</v>
      </c>
      <c r="H16" s="22">
        <v>6.6E-3</v>
      </c>
      <c r="I16" s="22">
        <v>5.2699999999999997E-2</v>
      </c>
      <c r="J16" s="22">
        <v>0.64600000000000002</v>
      </c>
      <c r="K16" s="14">
        <v>35</v>
      </c>
    </row>
    <row r="17" spans="1:11" x14ac:dyDescent="0.45">
      <c r="A17" s="22" t="s">
        <v>177</v>
      </c>
      <c r="B17" s="22" t="s">
        <v>110</v>
      </c>
      <c r="C17" s="22" t="s">
        <v>119</v>
      </c>
      <c r="D17" s="13">
        <v>1</v>
      </c>
      <c r="F17" s="22">
        <v>3000</v>
      </c>
      <c r="G17" s="7" t="s">
        <v>11</v>
      </c>
      <c r="H17" s="22">
        <v>6.6E-3</v>
      </c>
      <c r="I17" s="22">
        <v>5.2699999999999997E-2</v>
      </c>
      <c r="J17" s="22">
        <v>0.64600000000000002</v>
      </c>
      <c r="K17" s="14">
        <v>35</v>
      </c>
    </row>
    <row r="18" spans="1:11" x14ac:dyDescent="0.45">
      <c r="A18" s="22" t="s">
        <v>178</v>
      </c>
      <c r="B18" s="22" t="s">
        <v>110</v>
      </c>
      <c r="C18" s="22" t="s">
        <v>119</v>
      </c>
      <c r="D18" s="13">
        <v>1</v>
      </c>
      <c r="F18" s="22">
        <v>3000</v>
      </c>
      <c r="G18" s="7" t="s">
        <v>11</v>
      </c>
      <c r="H18" s="22">
        <v>6.6E-3</v>
      </c>
      <c r="I18" s="22">
        <v>5.2699999999999997E-2</v>
      </c>
      <c r="J18" s="22">
        <v>0.64600000000000002</v>
      </c>
      <c r="K18" s="14">
        <v>35</v>
      </c>
    </row>
    <row r="19" spans="1:11" x14ac:dyDescent="0.45">
      <c r="A19" s="22" t="s">
        <v>179</v>
      </c>
      <c r="B19" s="22" t="s">
        <v>111</v>
      </c>
      <c r="C19" s="22" t="s">
        <v>112</v>
      </c>
      <c r="D19" s="13">
        <v>1</v>
      </c>
      <c r="F19" s="22">
        <v>3000</v>
      </c>
      <c r="G19" s="7" t="s">
        <v>11</v>
      </c>
      <c r="H19" s="22">
        <v>1.8E-3</v>
      </c>
      <c r="I19" s="22">
        <v>1.4E-2</v>
      </c>
      <c r="J19" s="22">
        <v>0.17100000000000001</v>
      </c>
      <c r="K19" s="14">
        <v>35</v>
      </c>
    </row>
    <row r="20" spans="1:11" x14ac:dyDescent="0.45">
      <c r="A20" s="22" t="s">
        <v>180</v>
      </c>
      <c r="B20" s="22" t="s">
        <v>111</v>
      </c>
      <c r="C20" s="22" t="s">
        <v>112</v>
      </c>
      <c r="D20" s="13">
        <v>1</v>
      </c>
      <c r="F20" s="22">
        <v>3000</v>
      </c>
      <c r="G20" s="7" t="s">
        <v>11</v>
      </c>
      <c r="H20" s="22">
        <v>1.8E-3</v>
      </c>
      <c r="I20" s="22">
        <v>1.4E-2</v>
      </c>
      <c r="J20" s="22">
        <v>0.17100000000000001</v>
      </c>
      <c r="K20" s="14">
        <v>35</v>
      </c>
    </row>
    <row r="21" spans="1:11" x14ac:dyDescent="0.45">
      <c r="A21" s="22" t="s">
        <v>181</v>
      </c>
      <c r="B21" s="22" t="s">
        <v>111</v>
      </c>
      <c r="C21" s="22" t="s">
        <v>113</v>
      </c>
      <c r="D21" s="13">
        <v>1</v>
      </c>
      <c r="F21" s="22">
        <v>3000</v>
      </c>
      <c r="G21" s="7" t="s">
        <v>11</v>
      </c>
      <c r="H21" s="22">
        <v>8.0000000000000004E-4</v>
      </c>
      <c r="I21" s="22">
        <v>6.1999999999999998E-3</v>
      </c>
      <c r="J21" s="22">
        <v>7.5999999999999998E-2</v>
      </c>
      <c r="K21" s="14">
        <v>35</v>
      </c>
    </row>
    <row r="22" spans="1:11" x14ac:dyDescent="0.45">
      <c r="A22" s="22" t="s">
        <v>182</v>
      </c>
      <c r="B22" s="22" t="s">
        <v>112</v>
      </c>
      <c r="C22" s="22" t="s">
        <v>115</v>
      </c>
      <c r="D22" s="13">
        <v>1</v>
      </c>
      <c r="F22" s="22">
        <v>3000</v>
      </c>
      <c r="G22" s="7" t="s">
        <v>11</v>
      </c>
      <c r="H22" s="22">
        <v>3.0999999999999999E-3</v>
      </c>
      <c r="I22" s="22">
        <v>2.4799999999999999E-2</v>
      </c>
      <c r="J22" s="22">
        <v>0.30399999999999999</v>
      </c>
      <c r="K22" s="14">
        <v>35</v>
      </c>
    </row>
    <row r="23" spans="1:11" x14ac:dyDescent="0.45">
      <c r="A23" s="22" t="s">
        <v>183</v>
      </c>
      <c r="B23" s="22" t="s">
        <v>112</v>
      </c>
      <c r="C23" s="22" t="s">
        <v>115</v>
      </c>
      <c r="D23" s="13">
        <v>1</v>
      </c>
      <c r="F23" s="22">
        <v>3000</v>
      </c>
      <c r="G23" s="7" t="s">
        <v>11</v>
      </c>
      <c r="H23" s="22">
        <v>3.0999999999999999E-3</v>
      </c>
      <c r="I23" s="22">
        <v>2.4799999999999999E-2</v>
      </c>
      <c r="J23" s="22">
        <v>0.30399999999999999</v>
      </c>
      <c r="K23" s="14">
        <v>35</v>
      </c>
    </row>
    <row r="24" spans="1:11" x14ac:dyDescent="0.45">
      <c r="A24" s="22" t="s">
        <v>184</v>
      </c>
      <c r="B24" s="22" t="s">
        <v>112</v>
      </c>
      <c r="C24" s="22" t="s">
        <v>115</v>
      </c>
      <c r="D24" s="13">
        <v>1</v>
      </c>
      <c r="F24" s="22">
        <v>3000</v>
      </c>
      <c r="G24" s="7" t="s">
        <v>11</v>
      </c>
      <c r="H24" s="22">
        <v>3.0999999999999999E-3</v>
      </c>
      <c r="I24" s="22">
        <v>2.4799999999999999E-2</v>
      </c>
      <c r="J24" s="22">
        <v>0.30399999999999999</v>
      </c>
      <c r="K24" s="14">
        <v>35</v>
      </c>
    </row>
    <row r="25" spans="1:11" x14ac:dyDescent="0.45">
      <c r="A25" s="22" t="s">
        <v>185</v>
      </c>
      <c r="B25" s="22" t="s">
        <v>113</v>
      </c>
      <c r="C25" s="22" t="s">
        <v>116</v>
      </c>
      <c r="D25" s="13">
        <v>1</v>
      </c>
      <c r="F25" s="22">
        <v>3000</v>
      </c>
      <c r="G25" s="7" t="s">
        <v>11</v>
      </c>
      <c r="H25" s="22">
        <v>4.4999999999999997E-3</v>
      </c>
      <c r="I25" s="22">
        <v>3.56E-2</v>
      </c>
      <c r="J25" s="22">
        <v>0.437</v>
      </c>
      <c r="K25" s="14">
        <v>35</v>
      </c>
    </row>
    <row r="26" spans="1:11" x14ac:dyDescent="0.45">
      <c r="A26" s="22" t="s">
        <v>186</v>
      </c>
      <c r="B26" s="22" t="s">
        <v>114</v>
      </c>
      <c r="C26" s="22" t="s">
        <v>117</v>
      </c>
      <c r="D26" s="13">
        <v>1</v>
      </c>
      <c r="F26" s="22">
        <v>3000</v>
      </c>
      <c r="G26" s="7" t="s">
        <v>11</v>
      </c>
      <c r="H26" s="22">
        <v>1E-3</v>
      </c>
      <c r="I26" s="22">
        <v>1.4500000000000001E-2</v>
      </c>
      <c r="J26" s="22">
        <v>1.54</v>
      </c>
      <c r="K26" s="14">
        <v>35</v>
      </c>
    </row>
    <row r="27" spans="1:11" x14ac:dyDescent="0.45">
      <c r="A27" s="22" t="s">
        <v>187</v>
      </c>
      <c r="B27" s="22" t="s">
        <v>114</v>
      </c>
      <c r="C27" s="22" t="s">
        <v>117</v>
      </c>
      <c r="D27" s="13">
        <v>1</v>
      </c>
      <c r="F27" s="22">
        <v>3000</v>
      </c>
      <c r="G27" s="7" t="s">
        <v>11</v>
      </c>
      <c r="H27" s="22">
        <v>1E-3</v>
      </c>
      <c r="I27" s="22">
        <v>1.4500000000000001E-2</v>
      </c>
      <c r="J27" s="22">
        <v>1.54</v>
      </c>
      <c r="K27" s="14">
        <v>35</v>
      </c>
    </row>
    <row r="28" spans="1:11" x14ac:dyDescent="0.45">
      <c r="A28" s="22" t="s">
        <v>188</v>
      </c>
      <c r="B28" s="22" t="s">
        <v>115</v>
      </c>
      <c r="C28" s="22" t="s">
        <v>116</v>
      </c>
      <c r="D28" s="13">
        <v>1</v>
      </c>
      <c r="F28" s="22">
        <v>3000</v>
      </c>
      <c r="G28" s="7" t="s">
        <v>11</v>
      </c>
      <c r="H28" s="22">
        <v>1.4E-3</v>
      </c>
      <c r="I28" s="22">
        <v>1.0800000000000001E-2</v>
      </c>
      <c r="J28" s="22">
        <v>0.13300000000000001</v>
      </c>
      <c r="K28" s="14">
        <v>35</v>
      </c>
    </row>
    <row r="29" spans="1:11" x14ac:dyDescent="0.45">
      <c r="A29" s="22" t="s">
        <v>189</v>
      </c>
      <c r="B29" s="22" t="s">
        <v>115</v>
      </c>
      <c r="C29" s="22" t="s">
        <v>116</v>
      </c>
      <c r="D29" s="13">
        <v>1</v>
      </c>
      <c r="F29" s="22">
        <v>3000</v>
      </c>
      <c r="G29" s="7" t="s">
        <v>11</v>
      </c>
      <c r="H29" s="22">
        <v>1.4E-3</v>
      </c>
      <c r="I29" s="22">
        <v>1.0800000000000001E-2</v>
      </c>
      <c r="J29" s="22">
        <v>0.13300000000000001</v>
      </c>
      <c r="K29" s="14">
        <v>35</v>
      </c>
    </row>
    <row r="30" spans="1:11" x14ac:dyDescent="0.45">
      <c r="A30" s="22" t="s">
        <v>190</v>
      </c>
      <c r="B30" s="22" t="s">
        <v>115</v>
      </c>
      <c r="C30" s="22" t="s">
        <v>118</v>
      </c>
      <c r="D30" s="13">
        <v>1</v>
      </c>
      <c r="F30" s="22">
        <v>3000</v>
      </c>
      <c r="G30" s="7" t="s">
        <v>11</v>
      </c>
      <c r="H30" s="22">
        <v>1.9E-3</v>
      </c>
      <c r="I30" s="22">
        <v>1.55E-2</v>
      </c>
      <c r="J30" s="22">
        <v>0.19</v>
      </c>
      <c r="K30" s="14">
        <v>35</v>
      </c>
    </row>
    <row r="31" spans="1:11" x14ac:dyDescent="0.45">
      <c r="A31" s="22" t="s">
        <v>191</v>
      </c>
      <c r="B31" s="22" t="s">
        <v>116</v>
      </c>
      <c r="C31" s="22" t="s">
        <v>121</v>
      </c>
      <c r="D31" s="13">
        <v>1</v>
      </c>
      <c r="F31" s="22">
        <v>3000</v>
      </c>
      <c r="G31" s="7" t="s">
        <v>11</v>
      </c>
      <c r="H31" s="22">
        <v>7.0000000000000001E-3</v>
      </c>
      <c r="I31" s="22">
        <v>5.5800000000000002E-2</v>
      </c>
      <c r="J31" s="22">
        <v>0.68400000000000005</v>
      </c>
      <c r="K31" s="14">
        <v>35</v>
      </c>
    </row>
    <row r="32" spans="1:11" x14ac:dyDescent="0.45">
      <c r="A32" s="22" t="s">
        <v>192</v>
      </c>
      <c r="B32" s="22" t="s">
        <v>118</v>
      </c>
      <c r="C32" s="22" t="s">
        <v>120</v>
      </c>
      <c r="D32" s="13">
        <v>1</v>
      </c>
      <c r="F32" s="22">
        <v>3000</v>
      </c>
      <c r="G32" s="7" t="s">
        <v>11</v>
      </c>
      <c r="H32" s="22">
        <v>1E-3</v>
      </c>
      <c r="I32" s="22">
        <v>7.7000000000000002E-3</v>
      </c>
      <c r="J32" s="22">
        <v>9.5000000000000001E-2</v>
      </c>
      <c r="K32" s="14">
        <v>35</v>
      </c>
    </row>
    <row r="33" spans="1:11" x14ac:dyDescent="0.45">
      <c r="A33" s="22" t="s">
        <v>193</v>
      </c>
      <c r="B33" s="22" t="s">
        <v>118</v>
      </c>
      <c r="C33" s="22" t="s">
        <v>121</v>
      </c>
      <c r="D33" s="13">
        <v>1</v>
      </c>
      <c r="F33" s="22">
        <v>3000</v>
      </c>
      <c r="G33" s="7" t="s">
        <v>11</v>
      </c>
      <c r="H33" s="22">
        <v>4.8999999999999998E-3</v>
      </c>
      <c r="I33" s="22">
        <v>3.8800000000000001E-2</v>
      </c>
      <c r="J33" s="22">
        <v>0.47499999999999998</v>
      </c>
      <c r="K33" s="14">
        <v>35</v>
      </c>
    </row>
    <row r="34" spans="1:11" x14ac:dyDescent="0.45">
      <c r="A34" s="22" t="s">
        <v>194</v>
      </c>
      <c r="B34" s="22" t="s">
        <v>119</v>
      </c>
      <c r="C34" s="22" t="s">
        <v>120</v>
      </c>
      <c r="D34" s="13">
        <v>1</v>
      </c>
      <c r="F34" s="22">
        <v>3000</v>
      </c>
      <c r="G34" s="7" t="s">
        <v>11</v>
      </c>
      <c r="H34" s="22">
        <v>5.1000000000000004E-3</v>
      </c>
      <c r="I34" s="22">
        <v>4.0300000000000002E-2</v>
      </c>
      <c r="J34" s="22">
        <v>0.49399999999999999</v>
      </c>
      <c r="K34" s="14">
        <v>35</v>
      </c>
    </row>
    <row r="35" spans="1:11" x14ac:dyDescent="0.45">
      <c r="A35" s="22" t="s">
        <v>195</v>
      </c>
      <c r="B35" s="22" t="s">
        <v>119</v>
      </c>
      <c r="C35" s="22" t="s">
        <v>120</v>
      </c>
      <c r="D35" s="13">
        <v>1</v>
      </c>
      <c r="F35" s="22">
        <v>3000</v>
      </c>
      <c r="G35" s="7" t="s">
        <v>11</v>
      </c>
      <c r="H35" s="22">
        <v>5.1000000000000004E-3</v>
      </c>
      <c r="I35" s="22">
        <v>4.0300000000000002E-2</v>
      </c>
      <c r="J35" s="22">
        <v>0.49399999999999999</v>
      </c>
      <c r="K35" s="14">
        <v>35</v>
      </c>
    </row>
    <row r="36" spans="1:11" x14ac:dyDescent="0.45">
      <c r="A36" s="22" t="s">
        <v>196</v>
      </c>
      <c r="B36" s="22" t="s">
        <v>119</v>
      </c>
      <c r="C36" s="22" t="s">
        <v>121</v>
      </c>
      <c r="D36" s="13">
        <v>1</v>
      </c>
      <c r="F36" s="22">
        <v>3000</v>
      </c>
      <c r="G36" s="7" t="s">
        <v>11</v>
      </c>
      <c r="H36" s="22">
        <v>7.1999999999999998E-3</v>
      </c>
      <c r="I36" s="22">
        <v>5.74E-2</v>
      </c>
      <c r="J36" s="22">
        <v>0.70299999999999996</v>
      </c>
      <c r="K36" s="14">
        <v>35</v>
      </c>
    </row>
    <row r="37" spans="1:11" x14ac:dyDescent="0.45">
      <c r="A37" s="22" t="s">
        <v>197</v>
      </c>
      <c r="B37" s="22" t="s">
        <v>119</v>
      </c>
      <c r="C37" s="22" t="s">
        <v>121</v>
      </c>
      <c r="D37" s="13">
        <v>1</v>
      </c>
      <c r="F37" s="22">
        <v>3000</v>
      </c>
      <c r="G37" s="7" t="s">
        <v>11</v>
      </c>
      <c r="H37" s="22">
        <v>7.1999999999999998E-3</v>
      </c>
      <c r="I37" s="22">
        <v>5.74E-2</v>
      </c>
      <c r="J37" s="22">
        <v>0.70299999999999996</v>
      </c>
      <c r="K37" s="14">
        <v>35</v>
      </c>
    </row>
    <row r="38" spans="1:11" x14ac:dyDescent="0.45">
      <c r="A38" s="22" t="s">
        <v>198</v>
      </c>
      <c r="B38" s="22" t="s">
        <v>120</v>
      </c>
      <c r="C38" s="22" t="s">
        <v>121</v>
      </c>
      <c r="D38" s="13">
        <v>1</v>
      </c>
      <c r="F38" s="22">
        <v>3000</v>
      </c>
      <c r="G38" s="7" t="s">
        <v>11</v>
      </c>
      <c r="H38" s="22">
        <v>5.1000000000000004E-3</v>
      </c>
      <c r="I38" s="22">
        <v>4.0300000000000002E-2</v>
      </c>
      <c r="J38" s="22">
        <v>0.49399999999999999</v>
      </c>
      <c r="K38" s="14">
        <v>35</v>
      </c>
    </row>
    <row r="39" spans="1:11" x14ac:dyDescent="0.45">
      <c r="A39" s="25" t="s">
        <v>199</v>
      </c>
      <c r="B39" s="25" t="s">
        <v>124</v>
      </c>
      <c r="C39" s="25" t="s">
        <v>125</v>
      </c>
      <c r="D39" s="13">
        <v>1</v>
      </c>
      <c r="F39" s="25">
        <v>3000</v>
      </c>
      <c r="G39" s="7" t="s">
        <v>11</v>
      </c>
      <c r="H39" s="25">
        <v>1E-3</v>
      </c>
      <c r="I39" s="25">
        <v>1.4E-2</v>
      </c>
      <c r="J39" s="25">
        <v>1.48</v>
      </c>
      <c r="K39" s="14">
        <v>35</v>
      </c>
    </row>
    <row r="40" spans="1:11" x14ac:dyDescent="0.45">
      <c r="A40" s="25" t="s">
        <v>200</v>
      </c>
      <c r="B40" s="25" t="s">
        <v>124</v>
      </c>
      <c r="C40" s="25" t="s">
        <v>126</v>
      </c>
      <c r="D40" s="13">
        <v>1</v>
      </c>
      <c r="F40" s="25">
        <v>3000</v>
      </c>
      <c r="G40" s="7" t="s">
        <v>11</v>
      </c>
      <c r="H40" s="25">
        <v>1.1000000000000001E-3</v>
      </c>
      <c r="I40" s="25">
        <v>1.6E-2</v>
      </c>
      <c r="J40" s="25">
        <v>1.7</v>
      </c>
      <c r="K40" s="14">
        <v>35</v>
      </c>
    </row>
    <row r="41" spans="1:11" x14ac:dyDescent="0.45">
      <c r="A41" s="25" t="s">
        <v>201</v>
      </c>
      <c r="B41" s="25" t="s">
        <v>124</v>
      </c>
      <c r="C41" s="25" t="s">
        <v>126</v>
      </c>
      <c r="D41" s="13">
        <v>1</v>
      </c>
      <c r="F41" s="25">
        <v>3000</v>
      </c>
      <c r="G41" s="7" t="s">
        <v>11</v>
      </c>
      <c r="H41" s="25">
        <v>1.1000000000000001E-3</v>
      </c>
      <c r="I41" s="25">
        <v>1.6E-2</v>
      </c>
      <c r="J41" s="25">
        <v>1.7</v>
      </c>
      <c r="K41" s="14">
        <v>35</v>
      </c>
    </row>
    <row r="42" spans="1:11" x14ac:dyDescent="0.45">
      <c r="A42" s="25" t="s">
        <v>202</v>
      </c>
      <c r="B42" s="25" t="s">
        <v>125</v>
      </c>
      <c r="C42" s="25" t="s">
        <v>126</v>
      </c>
      <c r="D42" s="13">
        <v>1</v>
      </c>
      <c r="F42" s="25">
        <v>3000</v>
      </c>
      <c r="G42" s="7" t="s">
        <v>11</v>
      </c>
      <c r="H42" s="25">
        <v>2.9999999999999997E-4</v>
      </c>
      <c r="I42" s="25">
        <v>4.0000000000000001E-3</v>
      </c>
      <c r="J42" s="25">
        <v>0.42399999999999999</v>
      </c>
      <c r="K42" s="14">
        <v>35</v>
      </c>
    </row>
    <row r="43" spans="1:11" x14ac:dyDescent="0.45">
      <c r="A43" s="25" t="s">
        <v>203</v>
      </c>
      <c r="B43" s="25" t="s">
        <v>126</v>
      </c>
      <c r="C43" s="25" t="s">
        <v>127</v>
      </c>
      <c r="D43" s="13">
        <v>1</v>
      </c>
      <c r="F43" s="25">
        <v>3000</v>
      </c>
      <c r="G43" s="7" t="s">
        <v>11</v>
      </c>
      <c r="H43" s="25">
        <v>2.0000000000000001E-4</v>
      </c>
      <c r="I43" s="25">
        <v>3.0000000000000001E-3</v>
      </c>
      <c r="J43" s="25">
        <v>0.32</v>
      </c>
      <c r="K43" s="14">
        <v>35</v>
      </c>
    </row>
    <row r="44" spans="1:11" x14ac:dyDescent="0.45">
      <c r="A44" s="25" t="s">
        <v>204</v>
      </c>
      <c r="B44" s="25" t="s">
        <v>126</v>
      </c>
      <c r="C44" s="25" t="s">
        <v>128</v>
      </c>
      <c r="D44" s="13">
        <v>1</v>
      </c>
      <c r="F44" s="25">
        <v>3000</v>
      </c>
      <c r="G44" s="7" t="s">
        <v>11</v>
      </c>
      <c r="H44" s="25">
        <v>2.9999999999999997E-4</v>
      </c>
      <c r="I44" s="25">
        <v>4.4999999999999997E-3</v>
      </c>
      <c r="J44" s="25">
        <v>0.44700000000000001</v>
      </c>
      <c r="K44" s="14">
        <v>35</v>
      </c>
    </row>
    <row r="45" spans="1:11" x14ac:dyDescent="0.45">
      <c r="A45" s="25" t="s">
        <v>205</v>
      </c>
      <c r="B45" s="25" t="s">
        <v>126</v>
      </c>
      <c r="C45" s="25" t="s">
        <v>128</v>
      </c>
      <c r="D45" s="13">
        <v>1</v>
      </c>
      <c r="F45" s="25">
        <v>3000</v>
      </c>
      <c r="G45" s="7" t="s">
        <v>11</v>
      </c>
      <c r="H45" s="25">
        <v>2.9999999999999997E-4</v>
      </c>
      <c r="I45" s="25">
        <v>4.4999999999999997E-3</v>
      </c>
      <c r="J45" s="25">
        <v>0.44700000000000001</v>
      </c>
      <c r="K45" s="14">
        <v>35</v>
      </c>
    </row>
    <row r="46" spans="1:11" x14ac:dyDescent="0.45">
      <c r="A46" s="25" t="s">
        <v>206</v>
      </c>
      <c r="B46" s="25" t="s">
        <v>127</v>
      </c>
      <c r="C46" s="25" t="s">
        <v>128</v>
      </c>
      <c r="D46" s="13">
        <v>1</v>
      </c>
      <c r="F46" s="25">
        <v>3000</v>
      </c>
      <c r="G46" s="7" t="s">
        <v>11</v>
      </c>
      <c r="H46" s="25">
        <v>1E-4</v>
      </c>
      <c r="I46" s="25">
        <v>1.1999999999999999E-3</v>
      </c>
      <c r="J46" s="25">
        <v>0.127</v>
      </c>
      <c r="K46" s="14">
        <v>35</v>
      </c>
    </row>
    <row r="47" spans="1:11" x14ac:dyDescent="0.45">
      <c r="A47" s="25" t="s">
        <v>207</v>
      </c>
      <c r="B47" s="25" t="s">
        <v>128</v>
      </c>
      <c r="C47" s="25" t="s">
        <v>129</v>
      </c>
      <c r="D47" s="13">
        <v>1</v>
      </c>
      <c r="F47" s="25">
        <v>3000</v>
      </c>
      <c r="G47" s="7" t="s">
        <v>11</v>
      </c>
      <c r="H47" s="25">
        <v>2.3E-3</v>
      </c>
      <c r="I47" s="25">
        <v>3.2500000000000001E-2</v>
      </c>
      <c r="J47" s="25">
        <v>3.4449999999999998</v>
      </c>
      <c r="K47" s="14">
        <v>35</v>
      </c>
    </row>
    <row r="48" spans="1:11" x14ac:dyDescent="0.45">
      <c r="A48" s="25" t="s">
        <v>208</v>
      </c>
      <c r="B48" s="25" t="s">
        <v>128</v>
      </c>
      <c r="C48" s="25" t="s">
        <v>129</v>
      </c>
      <c r="D48" s="13">
        <v>1</v>
      </c>
      <c r="F48" s="25">
        <v>3000</v>
      </c>
      <c r="G48" s="7" t="s">
        <v>11</v>
      </c>
      <c r="H48" s="25">
        <v>2.3E-3</v>
      </c>
      <c r="I48" s="25">
        <v>3.2500000000000001E-2</v>
      </c>
      <c r="J48" s="25">
        <v>3.4449999999999998</v>
      </c>
      <c r="K48" s="14">
        <v>35</v>
      </c>
    </row>
    <row r="49" spans="1:11" x14ac:dyDescent="0.45">
      <c r="A49" s="25" t="s">
        <v>209</v>
      </c>
      <c r="B49" s="25" t="s">
        <v>78</v>
      </c>
      <c r="C49" s="25" t="s">
        <v>130</v>
      </c>
      <c r="D49" s="13">
        <v>1</v>
      </c>
      <c r="F49" s="25">
        <v>1000</v>
      </c>
      <c r="G49" s="7" t="s">
        <v>11</v>
      </c>
      <c r="H49" s="25">
        <v>8.9999999999999993E-3</v>
      </c>
      <c r="I49" s="25">
        <v>7.1300000000000002E-2</v>
      </c>
      <c r="J49" s="25">
        <v>0.874</v>
      </c>
      <c r="K49" s="14">
        <v>35</v>
      </c>
    </row>
    <row r="50" spans="1:11" x14ac:dyDescent="0.45">
      <c r="A50" s="25" t="s">
        <v>210</v>
      </c>
      <c r="B50" s="25" t="s">
        <v>78</v>
      </c>
      <c r="C50" s="25" t="s">
        <v>130</v>
      </c>
      <c r="D50" s="13">
        <v>1</v>
      </c>
      <c r="F50" s="25">
        <v>1000</v>
      </c>
      <c r="G50" s="7" t="s">
        <v>11</v>
      </c>
      <c r="H50" s="25">
        <v>8.9999999999999993E-3</v>
      </c>
      <c r="I50" s="25">
        <v>7.1300000000000002E-2</v>
      </c>
      <c r="J50" s="25">
        <v>0.874</v>
      </c>
      <c r="K50" s="14">
        <v>35</v>
      </c>
    </row>
    <row r="51" spans="1:11" x14ac:dyDescent="0.45">
      <c r="A51" s="25" t="s">
        <v>211</v>
      </c>
      <c r="B51" s="25" t="s">
        <v>130</v>
      </c>
      <c r="C51" s="25" t="s">
        <v>131</v>
      </c>
      <c r="D51" s="13">
        <v>1</v>
      </c>
      <c r="F51" s="25">
        <v>1000</v>
      </c>
      <c r="G51" s="7" t="s">
        <v>11</v>
      </c>
      <c r="H51" s="25">
        <v>0</v>
      </c>
      <c r="I51" s="25">
        <v>-3.3700000000000001E-2</v>
      </c>
      <c r="J51" s="25">
        <v>0</v>
      </c>
      <c r="K51" s="14">
        <v>35</v>
      </c>
    </row>
    <row r="52" spans="1:11" x14ac:dyDescent="0.45">
      <c r="A52" s="25" t="s">
        <v>212</v>
      </c>
      <c r="B52" s="25" t="s">
        <v>130</v>
      </c>
      <c r="C52" s="25" t="s">
        <v>131</v>
      </c>
      <c r="D52" s="13">
        <v>1</v>
      </c>
      <c r="F52" s="25">
        <v>1000</v>
      </c>
      <c r="G52" s="7" t="s">
        <v>11</v>
      </c>
      <c r="H52" s="25">
        <v>0</v>
      </c>
      <c r="I52" s="25">
        <v>-3.3700000000000001E-2</v>
      </c>
      <c r="J52" s="25">
        <v>0</v>
      </c>
      <c r="K52" s="14">
        <v>35</v>
      </c>
    </row>
    <row r="53" spans="1:11" x14ac:dyDescent="0.45">
      <c r="A53" s="25" t="s">
        <v>213</v>
      </c>
      <c r="B53" s="25" t="s">
        <v>132</v>
      </c>
      <c r="C53" s="25" t="s">
        <v>133</v>
      </c>
      <c r="D53" s="13">
        <v>1</v>
      </c>
      <c r="F53" s="25">
        <v>4000</v>
      </c>
      <c r="G53" s="7" t="s">
        <v>11</v>
      </c>
      <c r="H53" s="25">
        <v>2E-3</v>
      </c>
      <c r="I53" s="25">
        <v>1.4999999999999999E-2</v>
      </c>
      <c r="J53" s="25">
        <v>0.9</v>
      </c>
      <c r="K53" s="14">
        <v>35</v>
      </c>
    </row>
    <row r="54" spans="1:11" x14ac:dyDescent="0.45">
      <c r="A54" s="25" t="s">
        <v>214</v>
      </c>
      <c r="B54" s="25" t="s">
        <v>133</v>
      </c>
      <c r="C54" s="25" t="s">
        <v>134</v>
      </c>
      <c r="D54" s="13">
        <v>1</v>
      </c>
      <c r="F54" s="25">
        <v>4000</v>
      </c>
      <c r="G54" s="7" t="s">
        <v>11</v>
      </c>
      <c r="H54" s="25">
        <v>5.0000000000000001E-4</v>
      </c>
      <c r="I54" s="25">
        <v>5.0000000000000001E-3</v>
      </c>
      <c r="J54" s="25">
        <v>0.52</v>
      </c>
      <c r="K54" s="14">
        <v>35</v>
      </c>
    </row>
    <row r="55" spans="1:11" x14ac:dyDescent="0.45">
      <c r="A55" s="25" t="s">
        <v>215</v>
      </c>
      <c r="B55" s="25" t="s">
        <v>135</v>
      </c>
      <c r="C55" s="25" t="s">
        <v>80</v>
      </c>
      <c r="D55" s="13">
        <v>1</v>
      </c>
      <c r="F55" s="25">
        <v>250</v>
      </c>
      <c r="G55" s="7" t="s">
        <v>11</v>
      </c>
      <c r="H55" s="25">
        <v>7.0000000000000001E-3</v>
      </c>
      <c r="I55" s="25">
        <v>0.05</v>
      </c>
      <c r="J55" s="25">
        <v>0.19</v>
      </c>
      <c r="K55" s="14">
        <v>35</v>
      </c>
    </row>
    <row r="56" spans="1:11" x14ac:dyDescent="0.45">
      <c r="A56" s="25" t="s">
        <v>216</v>
      </c>
      <c r="B56" s="25" t="s">
        <v>135</v>
      </c>
      <c r="C56" s="25" t="s">
        <v>80</v>
      </c>
      <c r="D56" s="13">
        <v>1</v>
      </c>
      <c r="F56" s="25">
        <v>250</v>
      </c>
      <c r="G56" s="7" t="s">
        <v>11</v>
      </c>
      <c r="H56" s="25">
        <v>7.0000000000000001E-3</v>
      </c>
      <c r="I56" s="25">
        <v>0.05</v>
      </c>
      <c r="J56" s="25">
        <v>0.19</v>
      </c>
      <c r="K56" s="14">
        <v>35</v>
      </c>
    </row>
    <row r="57" spans="1:11" x14ac:dyDescent="0.45">
      <c r="A57" s="24" t="s">
        <v>217</v>
      </c>
      <c r="B57" s="24" t="s">
        <v>140</v>
      </c>
      <c r="C57" s="24" t="s">
        <v>141</v>
      </c>
      <c r="D57" s="13">
        <v>1</v>
      </c>
      <c r="F57" s="24">
        <v>4000</v>
      </c>
      <c r="G57" s="7" t="s">
        <v>11</v>
      </c>
      <c r="H57" s="24">
        <v>3.8999999999999998E-3</v>
      </c>
      <c r="I57" s="24">
        <v>4.7500000000000001E-2</v>
      </c>
      <c r="J57" s="24">
        <v>0.38100000000000001</v>
      </c>
      <c r="K57" s="14">
        <v>35</v>
      </c>
    </row>
    <row r="58" spans="1:11" x14ac:dyDescent="0.45">
      <c r="A58" s="24" t="s">
        <v>218</v>
      </c>
      <c r="B58" s="24" t="s">
        <v>140</v>
      </c>
      <c r="C58" s="24" t="s">
        <v>141</v>
      </c>
      <c r="D58" s="13">
        <v>1</v>
      </c>
      <c r="F58" s="24">
        <v>4000</v>
      </c>
      <c r="G58" s="7" t="s">
        <v>11</v>
      </c>
      <c r="H58" s="24">
        <v>3.8999999999999998E-3</v>
      </c>
      <c r="I58" s="24">
        <v>4.7500000000000001E-2</v>
      </c>
      <c r="J58" s="24">
        <v>0.38100000000000001</v>
      </c>
      <c r="K58" s="14">
        <v>35</v>
      </c>
    </row>
    <row r="59" spans="1:11" x14ac:dyDescent="0.45">
      <c r="A59" s="24" t="s">
        <v>219</v>
      </c>
      <c r="B59" s="24" t="s">
        <v>140</v>
      </c>
      <c r="C59" s="24" t="s">
        <v>143</v>
      </c>
      <c r="D59" s="13">
        <v>1</v>
      </c>
      <c r="F59" s="24">
        <v>4000</v>
      </c>
      <c r="G59" s="7" t="s">
        <v>11</v>
      </c>
      <c r="H59" s="24">
        <v>5.4000000000000003E-3</v>
      </c>
      <c r="I59" s="24">
        <v>0.05</v>
      </c>
      <c r="J59" s="24">
        <v>0.189</v>
      </c>
      <c r="K59" s="14">
        <v>35</v>
      </c>
    </row>
    <row r="60" spans="1:11" x14ac:dyDescent="0.45">
      <c r="A60" s="24" t="s">
        <v>220</v>
      </c>
      <c r="B60" s="24" t="s">
        <v>140</v>
      </c>
      <c r="C60" s="24" t="s">
        <v>144</v>
      </c>
      <c r="D60" s="13">
        <v>1</v>
      </c>
      <c r="F60" s="24">
        <v>4000</v>
      </c>
      <c r="G60" s="7" t="s">
        <v>11</v>
      </c>
      <c r="H60" s="24">
        <v>1.7999999999999999E-2</v>
      </c>
      <c r="I60" s="24">
        <v>0.122</v>
      </c>
      <c r="J60" s="24">
        <v>0.79</v>
      </c>
      <c r="K60" s="14">
        <v>35</v>
      </c>
    </row>
    <row r="61" spans="1:11" x14ac:dyDescent="0.45">
      <c r="A61" s="24" t="s">
        <v>221</v>
      </c>
      <c r="B61" s="24" t="s">
        <v>140</v>
      </c>
      <c r="C61" s="24" t="s">
        <v>144</v>
      </c>
      <c r="D61" s="13">
        <v>1</v>
      </c>
      <c r="F61" s="24">
        <v>4000</v>
      </c>
      <c r="G61" s="7" t="s">
        <v>11</v>
      </c>
      <c r="H61" s="24">
        <v>1.7999999999999999E-2</v>
      </c>
      <c r="I61" s="24">
        <v>0.122</v>
      </c>
      <c r="J61" s="24">
        <v>0.79</v>
      </c>
      <c r="K61" s="14">
        <v>35</v>
      </c>
    </row>
    <row r="62" spans="1:11" x14ac:dyDescent="0.45">
      <c r="A62" s="24" t="s">
        <v>222</v>
      </c>
      <c r="B62" s="24" t="s">
        <v>140</v>
      </c>
      <c r="C62" s="24" t="s">
        <v>144</v>
      </c>
      <c r="D62" s="13">
        <v>1</v>
      </c>
      <c r="F62" s="24">
        <v>4000</v>
      </c>
      <c r="G62" s="7" t="s">
        <v>11</v>
      </c>
      <c r="H62" s="24">
        <v>1.7999999999999999E-2</v>
      </c>
      <c r="I62" s="24">
        <v>0.122</v>
      </c>
      <c r="J62" s="24">
        <v>0.79</v>
      </c>
      <c r="K62" s="14">
        <v>35</v>
      </c>
    </row>
    <row r="63" spans="1:11" x14ac:dyDescent="0.45">
      <c r="A63" s="24" t="s">
        <v>223</v>
      </c>
      <c r="B63" s="24" t="s">
        <v>141</v>
      </c>
      <c r="C63" s="24" t="s">
        <v>142</v>
      </c>
      <c r="D63" s="13">
        <v>1</v>
      </c>
      <c r="F63" s="24">
        <v>4000</v>
      </c>
      <c r="G63" s="7" t="s">
        <v>11</v>
      </c>
      <c r="H63" s="24">
        <v>5.9999999999999995E-4</v>
      </c>
      <c r="I63" s="24">
        <v>7.6E-3</v>
      </c>
      <c r="J63" s="24">
        <v>6.2E-2</v>
      </c>
      <c r="K63" s="14">
        <v>35</v>
      </c>
    </row>
    <row r="64" spans="1:11" x14ac:dyDescent="0.45">
      <c r="A64" s="24" t="s">
        <v>224</v>
      </c>
      <c r="B64" s="24" t="s">
        <v>141</v>
      </c>
      <c r="C64" s="24" t="s">
        <v>142</v>
      </c>
      <c r="D64" s="13">
        <v>1</v>
      </c>
      <c r="F64" s="24">
        <v>4000</v>
      </c>
      <c r="G64" s="7" t="s">
        <v>11</v>
      </c>
      <c r="H64" s="24">
        <v>5.9999999999999995E-4</v>
      </c>
      <c r="I64" s="24">
        <v>7.6E-3</v>
      </c>
      <c r="J64" s="24">
        <v>6.2E-2</v>
      </c>
      <c r="K64" s="14">
        <v>35</v>
      </c>
    </row>
    <row r="65" spans="1:11" x14ac:dyDescent="0.45">
      <c r="A65" s="24" t="s">
        <v>225</v>
      </c>
      <c r="B65" s="24" t="s">
        <v>142</v>
      </c>
      <c r="C65" s="24" t="s">
        <v>143</v>
      </c>
      <c r="D65" s="13">
        <v>1</v>
      </c>
      <c r="F65" s="24">
        <v>4000</v>
      </c>
      <c r="G65" s="7" t="s">
        <v>11</v>
      </c>
      <c r="H65" s="24">
        <v>4.1999999999999997E-3</v>
      </c>
      <c r="I65" s="24">
        <v>5.1299999999999998E-2</v>
      </c>
      <c r="J65" s="24">
        <v>0.41199999999999998</v>
      </c>
      <c r="K65" s="14">
        <v>35</v>
      </c>
    </row>
    <row r="66" spans="1:11" x14ac:dyDescent="0.45">
      <c r="A66" s="24" t="s">
        <v>226</v>
      </c>
      <c r="B66" s="24" t="s">
        <v>143</v>
      </c>
      <c r="C66" s="24" t="s">
        <v>145</v>
      </c>
      <c r="D66" s="13">
        <v>1</v>
      </c>
      <c r="F66" s="24">
        <v>4000</v>
      </c>
      <c r="G66" s="7" t="s">
        <v>11</v>
      </c>
      <c r="H66" s="24">
        <v>1.0999999999999999E-2</v>
      </c>
      <c r="I66" s="24">
        <v>0.128</v>
      </c>
      <c r="J66" s="24">
        <v>1.01</v>
      </c>
      <c r="K66" s="14">
        <v>35</v>
      </c>
    </row>
    <row r="67" spans="1:11" x14ac:dyDescent="0.45">
      <c r="A67" s="24" t="s">
        <v>227</v>
      </c>
      <c r="B67" s="24" t="s">
        <v>143</v>
      </c>
      <c r="C67" s="24" t="s">
        <v>145</v>
      </c>
      <c r="D67" s="13">
        <v>1</v>
      </c>
      <c r="F67" s="24">
        <v>4000</v>
      </c>
      <c r="G67" s="7" t="s">
        <v>11</v>
      </c>
      <c r="H67" s="24">
        <v>1.0999999999999999E-2</v>
      </c>
      <c r="I67" s="24">
        <v>0.128</v>
      </c>
      <c r="J67" s="24">
        <v>1.01</v>
      </c>
      <c r="K67" s="14">
        <v>35</v>
      </c>
    </row>
    <row r="68" spans="1:11" x14ac:dyDescent="0.45">
      <c r="A68" s="24" t="s">
        <v>228</v>
      </c>
      <c r="B68" s="24" t="s">
        <v>144</v>
      </c>
      <c r="C68" s="24" t="s">
        <v>146</v>
      </c>
      <c r="D68" s="13">
        <v>1</v>
      </c>
      <c r="F68" s="24">
        <v>4000</v>
      </c>
      <c r="G68" s="7" t="s">
        <v>11</v>
      </c>
      <c r="H68" s="24">
        <v>1.03E-2</v>
      </c>
      <c r="I68" s="24">
        <v>7.0900000000000005E-2</v>
      </c>
      <c r="J68" s="24">
        <v>0.46</v>
      </c>
      <c r="K68" s="14">
        <v>35</v>
      </c>
    </row>
    <row r="69" spans="1:11" x14ac:dyDescent="0.45">
      <c r="A69" s="24" t="s">
        <v>229</v>
      </c>
      <c r="B69" s="24" t="s">
        <v>144</v>
      </c>
      <c r="C69" s="24" t="s">
        <v>146</v>
      </c>
      <c r="D69" s="13">
        <v>1</v>
      </c>
      <c r="F69" s="24">
        <v>4000</v>
      </c>
      <c r="G69" s="7" t="s">
        <v>11</v>
      </c>
      <c r="H69" s="24">
        <v>1.03E-2</v>
      </c>
      <c r="I69" s="24">
        <v>7.0900000000000005E-2</v>
      </c>
      <c r="J69" s="24">
        <v>0.46</v>
      </c>
      <c r="K69" s="14">
        <v>35</v>
      </c>
    </row>
    <row r="70" spans="1:11" x14ac:dyDescent="0.45">
      <c r="A70" s="24" t="s">
        <v>230</v>
      </c>
      <c r="B70" s="24" t="s">
        <v>145</v>
      </c>
      <c r="C70" s="24" t="s">
        <v>146</v>
      </c>
      <c r="D70" s="13">
        <v>1</v>
      </c>
      <c r="F70" s="24">
        <v>4000</v>
      </c>
      <c r="G70" s="7" t="s">
        <v>11</v>
      </c>
      <c r="H70" s="24">
        <v>4.3E-3</v>
      </c>
      <c r="I70" s="24">
        <v>5.3199999999999997E-2</v>
      </c>
      <c r="J70" s="24">
        <v>0.42699999999999999</v>
      </c>
      <c r="K70" s="14">
        <v>35</v>
      </c>
    </row>
    <row r="71" spans="1:11" x14ac:dyDescent="0.45">
      <c r="A71" s="24" t="s">
        <v>231</v>
      </c>
      <c r="B71" s="24" t="s">
        <v>145</v>
      </c>
      <c r="C71" s="24" t="s">
        <v>147</v>
      </c>
      <c r="D71" s="13">
        <v>1</v>
      </c>
      <c r="F71" s="24">
        <v>1500</v>
      </c>
      <c r="G71" s="7" t="s">
        <v>11</v>
      </c>
      <c r="H71" s="24">
        <v>4.3E-3</v>
      </c>
      <c r="I71" s="24">
        <v>5.3199999999999997E-2</v>
      </c>
      <c r="J71" s="24">
        <v>0.42699999999999999</v>
      </c>
      <c r="K71" s="14">
        <v>35</v>
      </c>
    </row>
    <row r="72" spans="1:11" x14ac:dyDescent="0.45">
      <c r="A72" s="24" t="s">
        <v>232</v>
      </c>
      <c r="B72" s="24" t="s">
        <v>145</v>
      </c>
      <c r="C72" s="24" t="s">
        <v>147</v>
      </c>
      <c r="D72" s="13">
        <v>1</v>
      </c>
      <c r="F72" s="24">
        <v>1500</v>
      </c>
      <c r="G72" s="7" t="s">
        <v>11</v>
      </c>
      <c r="H72" s="24">
        <v>4.3E-3</v>
      </c>
      <c r="I72" s="24">
        <v>5.3199999999999997E-2</v>
      </c>
      <c r="J72" s="24">
        <v>0.42699999999999999</v>
      </c>
      <c r="K72" s="14">
        <v>35</v>
      </c>
    </row>
    <row r="73" spans="1:11" x14ac:dyDescent="0.45">
      <c r="A73" s="24" t="s">
        <v>233</v>
      </c>
      <c r="B73" s="24" t="s">
        <v>145</v>
      </c>
      <c r="C73" s="24" t="s">
        <v>147</v>
      </c>
      <c r="D73" s="13">
        <v>1</v>
      </c>
      <c r="F73" s="24">
        <v>1500</v>
      </c>
      <c r="G73" s="7" t="s">
        <v>11</v>
      </c>
      <c r="H73" s="24">
        <v>4.3E-3</v>
      </c>
      <c r="I73" s="24">
        <v>5.3199999999999997E-2</v>
      </c>
      <c r="J73" s="24">
        <v>0.42699999999999999</v>
      </c>
      <c r="K73" s="14">
        <v>35</v>
      </c>
    </row>
    <row r="74" spans="1:11" x14ac:dyDescent="0.45">
      <c r="A74" s="24" t="s">
        <v>234</v>
      </c>
      <c r="B74" s="24" t="s">
        <v>145</v>
      </c>
      <c r="C74" s="24" t="s">
        <v>147</v>
      </c>
      <c r="D74" s="13">
        <v>1</v>
      </c>
      <c r="F74" s="24">
        <v>1500</v>
      </c>
      <c r="G74" s="7" t="s">
        <v>11</v>
      </c>
      <c r="H74" s="24">
        <v>4.3E-3</v>
      </c>
      <c r="I74" s="24">
        <v>5.3199999999999997E-2</v>
      </c>
      <c r="J74" s="24">
        <v>0.42699999999999999</v>
      </c>
      <c r="K74" s="14">
        <v>35</v>
      </c>
    </row>
    <row r="75" spans="1:11" x14ac:dyDescent="0.45">
      <c r="A75" s="24" t="s">
        <v>235</v>
      </c>
      <c r="B75" s="24" t="s">
        <v>145</v>
      </c>
      <c r="C75" s="24" t="s">
        <v>148</v>
      </c>
      <c r="D75" s="13">
        <v>1</v>
      </c>
      <c r="F75" s="24">
        <v>750</v>
      </c>
      <c r="G75" s="7" t="s">
        <v>11</v>
      </c>
      <c r="H75" s="24">
        <v>4.0000000000000001E-3</v>
      </c>
      <c r="I75" s="24">
        <v>4.9399999999999999E-2</v>
      </c>
      <c r="J75" s="24">
        <v>0.4</v>
      </c>
      <c r="K75" s="14">
        <v>35</v>
      </c>
    </row>
    <row r="76" spans="1:11" x14ac:dyDescent="0.45">
      <c r="A76" s="24" t="s">
        <v>236</v>
      </c>
      <c r="B76" s="24" t="s">
        <v>145</v>
      </c>
      <c r="C76" s="24" t="s">
        <v>148</v>
      </c>
      <c r="D76" s="13">
        <v>1</v>
      </c>
      <c r="F76" s="24">
        <v>750</v>
      </c>
      <c r="G76" s="7" t="s">
        <v>11</v>
      </c>
      <c r="H76" s="24">
        <v>4.0000000000000001E-3</v>
      </c>
      <c r="I76" s="24">
        <v>4.9399999999999999E-2</v>
      </c>
      <c r="J76" s="24">
        <v>0.4</v>
      </c>
      <c r="K76" s="14">
        <v>35</v>
      </c>
    </row>
    <row r="77" spans="1:11" x14ac:dyDescent="0.45">
      <c r="A77" s="24" t="s">
        <v>237</v>
      </c>
      <c r="B77" s="24" t="s">
        <v>146</v>
      </c>
      <c r="C77" s="24" t="s">
        <v>147</v>
      </c>
      <c r="D77" s="13">
        <v>1</v>
      </c>
      <c r="F77" s="24">
        <v>3000</v>
      </c>
      <c r="G77" s="7" t="s">
        <v>11</v>
      </c>
      <c r="H77" s="24">
        <v>1.1999999999999999E-3</v>
      </c>
      <c r="I77" s="24">
        <v>1.52E-2</v>
      </c>
      <c r="J77" s="24">
        <v>0.122</v>
      </c>
      <c r="K77" s="14">
        <v>35</v>
      </c>
    </row>
    <row r="78" spans="1:11" x14ac:dyDescent="0.45">
      <c r="A78" s="24" t="s">
        <v>238</v>
      </c>
      <c r="B78" s="24" t="s">
        <v>146</v>
      </c>
      <c r="C78" s="24" t="s">
        <v>147</v>
      </c>
      <c r="D78" s="13">
        <v>1</v>
      </c>
      <c r="F78" s="24">
        <v>3000</v>
      </c>
      <c r="G78" s="7" t="s">
        <v>11</v>
      </c>
      <c r="H78" s="24">
        <v>1.1999999999999999E-3</v>
      </c>
      <c r="I78" s="24">
        <v>1.52E-2</v>
      </c>
      <c r="J78" s="24">
        <v>0.122</v>
      </c>
      <c r="K78" s="14">
        <v>35</v>
      </c>
    </row>
    <row r="79" spans="1:11" x14ac:dyDescent="0.45">
      <c r="A79" s="24" t="s">
        <v>239</v>
      </c>
      <c r="B79" s="24" t="s">
        <v>149</v>
      </c>
      <c r="C79" s="24" t="s">
        <v>150</v>
      </c>
      <c r="D79" s="13">
        <v>1</v>
      </c>
      <c r="F79" s="24">
        <v>500</v>
      </c>
      <c r="G79" s="7" t="s">
        <v>11</v>
      </c>
      <c r="H79" s="24">
        <v>2E-3</v>
      </c>
      <c r="I79" s="24">
        <v>2.5000000000000001E-2</v>
      </c>
      <c r="J79" s="24">
        <v>0.39</v>
      </c>
      <c r="K79" s="14">
        <v>35</v>
      </c>
    </row>
    <row r="80" spans="1:11" x14ac:dyDescent="0.45">
      <c r="A80" s="24" t="s">
        <v>240</v>
      </c>
      <c r="B80" s="24" t="s">
        <v>149</v>
      </c>
      <c r="C80" s="24" t="s">
        <v>150</v>
      </c>
      <c r="D80" s="13">
        <v>1</v>
      </c>
      <c r="F80" s="24">
        <v>500</v>
      </c>
      <c r="G80" s="7" t="s">
        <v>11</v>
      </c>
      <c r="H80" s="24">
        <v>2E-3</v>
      </c>
      <c r="I80" s="24">
        <v>2.5000000000000001E-2</v>
      </c>
      <c r="J80" s="24">
        <v>0.39</v>
      </c>
      <c r="K80" s="14">
        <v>35</v>
      </c>
    </row>
    <row r="81" spans="1:11" x14ac:dyDescent="0.45">
      <c r="A81" s="24" t="s">
        <v>241</v>
      </c>
      <c r="B81" s="24" t="s">
        <v>150</v>
      </c>
      <c r="C81" s="24" t="s">
        <v>79</v>
      </c>
      <c r="D81" s="13">
        <v>1</v>
      </c>
      <c r="F81" s="24">
        <v>500</v>
      </c>
      <c r="G81" s="7" t="s">
        <v>11</v>
      </c>
      <c r="H81" s="24">
        <v>3.7000000000000002E-3</v>
      </c>
      <c r="I81" s="24">
        <v>4.5999999999999999E-2</v>
      </c>
      <c r="J81" s="24">
        <v>0.73</v>
      </c>
      <c r="K81" s="14">
        <v>35</v>
      </c>
    </row>
    <row r="82" spans="1:11" x14ac:dyDescent="0.45">
      <c r="A82" s="24" t="s">
        <v>242</v>
      </c>
      <c r="B82" s="24" t="s">
        <v>150</v>
      </c>
      <c r="C82" s="24" t="s">
        <v>79</v>
      </c>
      <c r="D82" s="13">
        <v>1</v>
      </c>
      <c r="F82" s="24">
        <v>500</v>
      </c>
      <c r="G82" s="7" t="s">
        <v>11</v>
      </c>
      <c r="H82" s="24">
        <v>3.7000000000000002E-3</v>
      </c>
      <c r="I82" s="24">
        <v>4.5999999999999999E-2</v>
      </c>
      <c r="J82" s="24">
        <v>0.73</v>
      </c>
      <c r="K82" s="14">
        <v>35</v>
      </c>
    </row>
    <row r="83" spans="1:11" x14ac:dyDescent="0.45">
      <c r="A83" s="23" t="s">
        <v>243</v>
      </c>
      <c r="B83" s="23" t="s">
        <v>154</v>
      </c>
      <c r="C83" s="23" t="s">
        <v>157</v>
      </c>
      <c r="D83" s="13">
        <v>1</v>
      </c>
      <c r="F83" s="23">
        <v>3000</v>
      </c>
      <c r="G83" s="7" t="s">
        <v>11</v>
      </c>
      <c r="H83" s="23">
        <v>2.3E-2</v>
      </c>
      <c r="I83" s="23">
        <v>0.15</v>
      </c>
      <c r="J83" s="23">
        <v>0.56000000000000005</v>
      </c>
      <c r="K83" s="14">
        <v>35</v>
      </c>
    </row>
    <row r="84" spans="1:11" x14ac:dyDescent="0.45">
      <c r="A84" s="23" t="s">
        <v>244</v>
      </c>
      <c r="B84" s="23" t="s">
        <v>154</v>
      </c>
      <c r="C84" s="23" t="s">
        <v>157</v>
      </c>
      <c r="D84" s="13">
        <v>1</v>
      </c>
      <c r="F84" s="23">
        <v>3000</v>
      </c>
      <c r="G84" s="7" t="s">
        <v>11</v>
      </c>
      <c r="H84" s="23">
        <v>2.3E-2</v>
      </c>
      <c r="I84" s="23">
        <v>0.15</v>
      </c>
      <c r="J84" s="23">
        <v>0.56000000000000005</v>
      </c>
      <c r="K84" s="14">
        <v>35</v>
      </c>
    </row>
    <row r="85" spans="1:11" x14ac:dyDescent="0.45">
      <c r="A85" s="23" t="s">
        <v>245</v>
      </c>
      <c r="B85" s="23" t="s">
        <v>154</v>
      </c>
      <c r="C85" s="23" t="s">
        <v>158</v>
      </c>
      <c r="D85" s="13">
        <v>1</v>
      </c>
      <c r="F85" s="23">
        <v>3000</v>
      </c>
      <c r="G85" s="7" t="s">
        <v>11</v>
      </c>
      <c r="H85" s="23">
        <v>2.5999999999999999E-2</v>
      </c>
      <c r="I85" s="23">
        <v>1.9E-2</v>
      </c>
      <c r="J85" s="23">
        <v>0.87</v>
      </c>
      <c r="K85" s="14">
        <v>35</v>
      </c>
    </row>
    <row r="86" spans="1:11" x14ac:dyDescent="0.45">
      <c r="A86" s="23" t="s">
        <v>246</v>
      </c>
      <c r="B86" s="23" t="s">
        <v>154</v>
      </c>
      <c r="C86" s="23" t="s">
        <v>158</v>
      </c>
      <c r="D86" s="13">
        <v>1</v>
      </c>
      <c r="F86" s="23">
        <v>3000</v>
      </c>
      <c r="G86" s="7" t="s">
        <v>11</v>
      </c>
      <c r="H86" s="23">
        <v>2.5999999999999999E-2</v>
      </c>
      <c r="I86" s="23">
        <v>1.9E-2</v>
      </c>
      <c r="J86" s="23">
        <v>0.87</v>
      </c>
      <c r="K86" s="14">
        <v>35</v>
      </c>
    </row>
    <row r="87" spans="1:11" x14ac:dyDescent="0.45">
      <c r="A87" s="23" t="s">
        <v>247</v>
      </c>
      <c r="B87" s="23" t="s">
        <v>155</v>
      </c>
      <c r="C87" s="23" t="s">
        <v>157</v>
      </c>
      <c r="D87" s="13">
        <v>1</v>
      </c>
      <c r="F87" s="23">
        <v>3000</v>
      </c>
      <c r="G87" s="7" t="s">
        <v>11</v>
      </c>
      <c r="H87" s="23">
        <v>8.0000000000000004E-4</v>
      </c>
      <c r="I87" s="23">
        <v>8.5000000000000006E-3</v>
      </c>
      <c r="J87" s="23">
        <v>0.06</v>
      </c>
      <c r="K87" s="14">
        <v>35</v>
      </c>
    </row>
    <row r="88" spans="1:11" x14ac:dyDescent="0.45">
      <c r="A88" s="23" t="s">
        <v>248</v>
      </c>
      <c r="B88" s="23" t="s">
        <v>155</v>
      </c>
      <c r="C88" s="23" t="s">
        <v>158</v>
      </c>
      <c r="D88" s="13">
        <v>1</v>
      </c>
      <c r="F88" s="23">
        <v>3000</v>
      </c>
      <c r="G88" s="7" t="s">
        <v>11</v>
      </c>
      <c r="H88" s="23">
        <v>2.5000000000000001E-3</v>
      </c>
      <c r="I88" s="23">
        <v>2.8000000000000001E-2</v>
      </c>
      <c r="J88" s="23">
        <v>0.17</v>
      </c>
      <c r="K88" s="14">
        <v>35</v>
      </c>
    </row>
    <row r="89" spans="1:11" x14ac:dyDescent="0.45">
      <c r="A89" s="23" t="s">
        <v>249</v>
      </c>
      <c r="B89" s="23" t="s">
        <v>156</v>
      </c>
      <c r="C89" s="23" t="s">
        <v>157</v>
      </c>
      <c r="D89" s="13">
        <v>1</v>
      </c>
      <c r="F89" s="23">
        <v>3000</v>
      </c>
      <c r="G89" s="7" t="s">
        <v>11</v>
      </c>
      <c r="H89" s="23">
        <v>8.0000000000000004E-4</v>
      </c>
      <c r="I89" s="23">
        <v>8.5000000000000006E-3</v>
      </c>
      <c r="J89" s="23">
        <v>0.06</v>
      </c>
      <c r="K89" s="14">
        <v>35</v>
      </c>
    </row>
    <row r="90" spans="1:11" x14ac:dyDescent="0.45">
      <c r="A90" s="23" t="s">
        <v>250</v>
      </c>
      <c r="B90" s="23" t="s">
        <v>156</v>
      </c>
      <c r="C90" s="23" t="s">
        <v>158</v>
      </c>
      <c r="D90" s="13">
        <v>1</v>
      </c>
      <c r="F90" s="23">
        <v>3000</v>
      </c>
      <c r="G90" s="7" t="s">
        <v>11</v>
      </c>
      <c r="H90" s="23">
        <v>3.0000000000000001E-3</v>
      </c>
      <c r="I90" s="23">
        <v>2.8000000000000001E-2</v>
      </c>
      <c r="J90" s="23">
        <v>0.14000000000000001</v>
      </c>
      <c r="K90" s="14">
        <v>35</v>
      </c>
    </row>
    <row r="91" spans="1:11" x14ac:dyDescent="0.45">
      <c r="A91" s="23" t="s">
        <v>251</v>
      </c>
      <c r="B91" s="23" t="s">
        <v>157</v>
      </c>
      <c r="C91" s="23" t="s">
        <v>158</v>
      </c>
      <c r="D91" s="13">
        <v>1</v>
      </c>
      <c r="F91" s="23">
        <v>3000</v>
      </c>
      <c r="G91" s="7" t="s">
        <v>11</v>
      </c>
      <c r="H91" s="23">
        <v>2E-3</v>
      </c>
      <c r="I91" s="23">
        <v>1.9E-2</v>
      </c>
      <c r="J91" s="23">
        <v>0.09</v>
      </c>
      <c r="K91" s="14">
        <v>35</v>
      </c>
    </row>
    <row r="92" spans="1:11" x14ac:dyDescent="0.45">
      <c r="A92" s="23" t="s">
        <v>252</v>
      </c>
      <c r="B92" s="23" t="s">
        <v>157</v>
      </c>
      <c r="C92" s="23" t="s">
        <v>80</v>
      </c>
      <c r="D92" s="13">
        <v>1</v>
      </c>
      <c r="F92" s="23">
        <v>3000</v>
      </c>
      <c r="G92" s="7" t="s">
        <v>11</v>
      </c>
      <c r="H92" s="23">
        <v>0.03</v>
      </c>
      <c r="I92" s="23">
        <v>0.22</v>
      </c>
      <c r="J92" s="23">
        <v>0.9</v>
      </c>
      <c r="K92" s="14">
        <v>35</v>
      </c>
    </row>
    <row r="93" spans="1:11" x14ac:dyDescent="0.45">
      <c r="A93" s="23" t="s">
        <v>253</v>
      </c>
      <c r="B93" s="23" t="s">
        <v>157</v>
      </c>
      <c r="C93" s="23" t="s">
        <v>80</v>
      </c>
      <c r="D93" s="13">
        <v>1</v>
      </c>
      <c r="F93" s="23">
        <v>3000</v>
      </c>
      <c r="G93" s="7" t="s">
        <v>11</v>
      </c>
      <c r="H93" s="23">
        <v>0.03</v>
      </c>
      <c r="I93" s="23">
        <v>0.22</v>
      </c>
      <c r="J93" s="23">
        <v>0.9</v>
      </c>
      <c r="K93" s="14">
        <v>35</v>
      </c>
    </row>
    <row r="94" spans="1:11" x14ac:dyDescent="0.45">
      <c r="A94" s="22" t="s">
        <v>254</v>
      </c>
      <c r="B94" s="22" t="s">
        <v>104</v>
      </c>
      <c r="C94" s="22" t="s">
        <v>105</v>
      </c>
      <c r="D94" s="13">
        <v>1</v>
      </c>
      <c r="F94" s="22">
        <v>2000</v>
      </c>
      <c r="G94" s="7" t="s">
        <v>11</v>
      </c>
      <c r="H94" s="22">
        <v>0</v>
      </c>
      <c r="I94" s="22">
        <v>3.5999999999999997E-2</v>
      </c>
      <c r="J94" s="22">
        <v>0.9</v>
      </c>
      <c r="K94" s="14">
        <v>35</v>
      </c>
    </row>
    <row r="95" spans="1:11" x14ac:dyDescent="0.45">
      <c r="A95" s="22" t="s">
        <v>255</v>
      </c>
      <c r="B95" s="22" t="s">
        <v>104</v>
      </c>
      <c r="C95" s="22" t="s">
        <v>105</v>
      </c>
      <c r="D95" s="13">
        <v>1</v>
      </c>
      <c r="F95" s="22">
        <v>2000</v>
      </c>
      <c r="G95" s="7" t="s">
        <v>11</v>
      </c>
      <c r="H95" s="22">
        <v>0</v>
      </c>
      <c r="I95" s="22">
        <v>3.5999999999999997E-2</v>
      </c>
      <c r="J95" s="22">
        <v>0.9</v>
      </c>
      <c r="K95" s="14">
        <v>35</v>
      </c>
    </row>
    <row r="96" spans="1:11" x14ac:dyDescent="0.45">
      <c r="A96" s="22" t="s">
        <v>256</v>
      </c>
      <c r="B96" s="22" t="s">
        <v>104</v>
      </c>
      <c r="C96" s="22" t="s">
        <v>105</v>
      </c>
      <c r="D96" s="13">
        <v>1</v>
      </c>
      <c r="F96" s="22">
        <v>2000</v>
      </c>
      <c r="G96" s="7" t="s">
        <v>11</v>
      </c>
      <c r="H96" s="22">
        <v>0</v>
      </c>
      <c r="I96" s="22">
        <v>3.5999999999999997E-2</v>
      </c>
      <c r="J96" s="22">
        <v>0.9</v>
      </c>
      <c r="K96" s="14">
        <v>35</v>
      </c>
    </row>
    <row r="97" spans="1:11" x14ac:dyDescent="0.45">
      <c r="A97" s="22" t="s">
        <v>257</v>
      </c>
      <c r="B97" s="22" t="s">
        <v>104</v>
      </c>
      <c r="C97" s="22" t="s">
        <v>105</v>
      </c>
      <c r="D97" s="13">
        <v>1</v>
      </c>
      <c r="F97" s="22">
        <v>2000</v>
      </c>
      <c r="G97" s="7" t="s">
        <v>11</v>
      </c>
      <c r="H97" s="22">
        <v>0</v>
      </c>
      <c r="I97" s="22">
        <v>3.5999999999999997E-2</v>
      </c>
      <c r="J97" s="22">
        <v>0.9</v>
      </c>
      <c r="K97" s="14">
        <v>35</v>
      </c>
    </row>
    <row r="98" spans="1:11" x14ac:dyDescent="0.45">
      <c r="A98" s="22" t="s">
        <v>258</v>
      </c>
      <c r="B98" s="22" t="s">
        <v>104</v>
      </c>
      <c r="C98" s="22" t="s">
        <v>105</v>
      </c>
      <c r="D98" s="13">
        <v>1</v>
      </c>
      <c r="F98" s="22">
        <v>2000</v>
      </c>
      <c r="G98" s="7" t="s">
        <v>11</v>
      </c>
      <c r="H98" s="22">
        <v>0</v>
      </c>
      <c r="I98" s="22">
        <v>3.5999999999999997E-2</v>
      </c>
      <c r="J98" s="22">
        <v>0.9</v>
      </c>
      <c r="K98" s="14">
        <v>35</v>
      </c>
    </row>
    <row r="99" spans="1:11" x14ac:dyDescent="0.45">
      <c r="A99" s="22" t="s">
        <v>259</v>
      </c>
      <c r="B99" s="22" t="s">
        <v>104</v>
      </c>
      <c r="C99" s="22" t="s">
        <v>105</v>
      </c>
      <c r="D99" s="13">
        <v>1</v>
      </c>
      <c r="F99" s="22">
        <v>2000</v>
      </c>
      <c r="G99" s="7" t="s">
        <v>11</v>
      </c>
      <c r="H99" s="22">
        <v>0</v>
      </c>
      <c r="I99" s="22">
        <v>3.5999999999999997E-2</v>
      </c>
      <c r="J99" s="22">
        <v>0.9</v>
      </c>
      <c r="K99" s="14">
        <v>35</v>
      </c>
    </row>
    <row r="100" spans="1:11" x14ac:dyDescent="0.45">
      <c r="A100" s="22" t="s">
        <v>260</v>
      </c>
      <c r="B100" s="22" t="s">
        <v>104</v>
      </c>
      <c r="C100" s="22" t="s">
        <v>105</v>
      </c>
      <c r="D100" s="13">
        <v>1</v>
      </c>
      <c r="F100" s="22">
        <v>2000</v>
      </c>
      <c r="G100" s="7" t="s">
        <v>11</v>
      </c>
      <c r="H100" s="22">
        <v>0</v>
      </c>
      <c r="I100" s="22">
        <v>3.5999999999999997E-2</v>
      </c>
      <c r="J100" s="22">
        <v>0.9</v>
      </c>
      <c r="K100" s="14">
        <v>35</v>
      </c>
    </row>
    <row r="101" spans="1:11" x14ac:dyDescent="0.45">
      <c r="A101" s="22" t="s">
        <v>261</v>
      </c>
      <c r="B101" s="22" t="s">
        <v>104</v>
      </c>
      <c r="C101" s="22" t="s">
        <v>105</v>
      </c>
      <c r="D101" s="13">
        <v>1</v>
      </c>
      <c r="F101" s="22">
        <v>2000</v>
      </c>
      <c r="G101" s="7" t="s">
        <v>11</v>
      </c>
      <c r="H101" s="22">
        <v>0</v>
      </c>
      <c r="I101" s="22">
        <v>3.5999999999999997E-2</v>
      </c>
      <c r="J101" s="22">
        <v>0.9</v>
      </c>
      <c r="K101" s="14">
        <v>35</v>
      </c>
    </row>
    <row r="102" spans="1:11" x14ac:dyDescent="0.45">
      <c r="A102" s="22" t="s">
        <v>262</v>
      </c>
      <c r="B102" s="22" t="s">
        <v>104</v>
      </c>
      <c r="C102" s="22" t="s">
        <v>105</v>
      </c>
      <c r="D102" s="13">
        <v>1</v>
      </c>
      <c r="F102" s="22">
        <v>2000</v>
      </c>
      <c r="G102" s="7" t="s">
        <v>11</v>
      </c>
      <c r="H102" s="22">
        <v>0</v>
      </c>
      <c r="I102" s="22">
        <v>3.5999999999999997E-2</v>
      </c>
      <c r="J102" s="22">
        <v>0.9</v>
      </c>
      <c r="K102" s="14">
        <v>35</v>
      </c>
    </row>
    <row r="103" spans="1:11" x14ac:dyDescent="0.45">
      <c r="A103" s="22" t="s">
        <v>263</v>
      </c>
      <c r="B103" s="22" t="s">
        <v>104</v>
      </c>
      <c r="C103" s="22" t="s">
        <v>105</v>
      </c>
      <c r="D103" s="13">
        <v>1</v>
      </c>
      <c r="F103" s="22">
        <v>2000</v>
      </c>
      <c r="G103" s="7" t="s">
        <v>11</v>
      </c>
      <c r="H103" s="22">
        <v>0</v>
      </c>
      <c r="I103" s="22">
        <v>3.5999999999999997E-2</v>
      </c>
      <c r="J103" s="22">
        <v>0.9</v>
      </c>
      <c r="K103" s="14">
        <v>35</v>
      </c>
    </row>
    <row r="104" spans="1:11" x14ac:dyDescent="0.45">
      <c r="A104" s="22" t="s">
        <v>264</v>
      </c>
      <c r="B104" s="22" t="s">
        <v>104</v>
      </c>
      <c r="C104" s="22" t="s">
        <v>105</v>
      </c>
      <c r="D104" s="13">
        <v>1</v>
      </c>
      <c r="F104" s="22">
        <v>2000</v>
      </c>
      <c r="G104" s="7" t="s">
        <v>11</v>
      </c>
      <c r="H104" s="22">
        <v>0</v>
      </c>
      <c r="I104" s="22">
        <v>3.5999999999999997E-2</v>
      </c>
      <c r="J104" s="22">
        <v>0.9</v>
      </c>
      <c r="K104" s="14">
        <v>35</v>
      </c>
    </row>
    <row r="105" spans="1:11" x14ac:dyDescent="0.45">
      <c r="A105" s="22" t="s">
        <v>265</v>
      </c>
      <c r="B105" s="22" t="s">
        <v>104</v>
      </c>
      <c r="C105" s="22" t="s">
        <v>105</v>
      </c>
      <c r="D105" s="13">
        <v>1</v>
      </c>
      <c r="F105" s="22">
        <v>2000</v>
      </c>
      <c r="G105" s="7" t="s">
        <v>11</v>
      </c>
      <c r="H105" s="22">
        <v>0</v>
      </c>
      <c r="I105" s="22">
        <v>3.5999999999999997E-2</v>
      </c>
      <c r="J105" s="22">
        <v>0.9</v>
      </c>
      <c r="K105" s="14">
        <v>35</v>
      </c>
    </row>
    <row r="106" spans="1:11" x14ac:dyDescent="0.45">
      <c r="A106" s="22" t="s">
        <v>266</v>
      </c>
      <c r="B106" s="22" t="s">
        <v>106</v>
      </c>
      <c r="C106" s="22" t="s">
        <v>110</v>
      </c>
      <c r="D106" s="13">
        <v>1</v>
      </c>
      <c r="F106" s="22">
        <v>2000</v>
      </c>
      <c r="G106" s="7" t="s">
        <v>11</v>
      </c>
      <c r="H106" s="22">
        <v>0</v>
      </c>
      <c r="I106" s="22">
        <v>2.4E-2</v>
      </c>
      <c r="J106" s="22">
        <v>0.9</v>
      </c>
      <c r="K106" s="14">
        <v>35</v>
      </c>
    </row>
    <row r="107" spans="1:11" x14ac:dyDescent="0.45">
      <c r="A107" s="22" t="s">
        <v>267</v>
      </c>
      <c r="B107" s="22" t="s">
        <v>106</v>
      </c>
      <c r="C107" s="22" t="s">
        <v>110</v>
      </c>
      <c r="D107" s="13">
        <v>1</v>
      </c>
      <c r="F107" s="22">
        <v>2000</v>
      </c>
      <c r="G107" s="7" t="s">
        <v>11</v>
      </c>
      <c r="H107" s="22">
        <v>0</v>
      </c>
      <c r="I107" s="22">
        <v>2.4E-2</v>
      </c>
      <c r="J107" s="22">
        <v>0.9</v>
      </c>
      <c r="K107" s="14">
        <v>35</v>
      </c>
    </row>
    <row r="108" spans="1:11" x14ac:dyDescent="0.45">
      <c r="A108" s="22" t="s">
        <v>268</v>
      </c>
      <c r="B108" s="22" t="s">
        <v>106</v>
      </c>
      <c r="C108" s="22" t="s">
        <v>110</v>
      </c>
      <c r="D108" s="13">
        <v>1</v>
      </c>
      <c r="F108" s="22">
        <v>2000</v>
      </c>
      <c r="G108" s="7" t="s">
        <v>11</v>
      </c>
      <c r="H108" s="22">
        <v>0</v>
      </c>
      <c r="I108" s="22">
        <v>2.4E-2</v>
      </c>
      <c r="J108" s="22">
        <v>0.9</v>
      </c>
      <c r="K108" s="14">
        <v>35</v>
      </c>
    </row>
    <row r="109" spans="1:11" x14ac:dyDescent="0.45">
      <c r="A109" s="22" t="s">
        <v>269</v>
      </c>
      <c r="B109" s="22" t="s">
        <v>106</v>
      </c>
      <c r="C109" s="22" t="s">
        <v>110</v>
      </c>
      <c r="D109" s="13">
        <v>1</v>
      </c>
      <c r="F109" s="22">
        <v>2000</v>
      </c>
      <c r="G109" s="7" t="s">
        <v>11</v>
      </c>
      <c r="H109" s="22">
        <v>0</v>
      </c>
      <c r="I109" s="22">
        <v>2.4E-2</v>
      </c>
      <c r="J109" s="22">
        <v>0.9</v>
      </c>
      <c r="K109" s="14">
        <v>35</v>
      </c>
    </row>
    <row r="110" spans="1:11" x14ac:dyDescent="0.45">
      <c r="A110" s="22" t="s">
        <v>270</v>
      </c>
      <c r="B110" s="22" t="s">
        <v>106</v>
      </c>
      <c r="C110" s="22" t="s">
        <v>110</v>
      </c>
      <c r="D110" s="13">
        <v>1</v>
      </c>
      <c r="F110" s="22">
        <v>2000</v>
      </c>
      <c r="G110" s="7" t="s">
        <v>11</v>
      </c>
      <c r="H110" s="22">
        <v>0</v>
      </c>
      <c r="I110" s="22">
        <v>2.4E-2</v>
      </c>
      <c r="J110" s="22">
        <v>0.9</v>
      </c>
      <c r="K110" s="14">
        <v>35</v>
      </c>
    </row>
    <row r="111" spans="1:11" x14ac:dyDescent="0.45">
      <c r="A111" s="22" t="s">
        <v>271</v>
      </c>
      <c r="B111" s="22" t="s">
        <v>106</v>
      </c>
      <c r="C111" s="22" t="s">
        <v>110</v>
      </c>
      <c r="D111" s="13">
        <v>1</v>
      </c>
      <c r="F111" s="22">
        <v>2000</v>
      </c>
      <c r="G111" s="7" t="s">
        <v>11</v>
      </c>
      <c r="H111" s="22">
        <v>0</v>
      </c>
      <c r="I111" s="22">
        <v>2.4E-2</v>
      </c>
      <c r="J111" s="22">
        <v>0.9</v>
      </c>
      <c r="K111" s="14">
        <v>35</v>
      </c>
    </row>
    <row r="112" spans="1:11" x14ac:dyDescent="0.45">
      <c r="A112" s="22" t="s">
        <v>272</v>
      </c>
      <c r="B112" s="22" t="s">
        <v>106</v>
      </c>
      <c r="C112" s="22" t="s">
        <v>110</v>
      </c>
      <c r="D112" s="13">
        <v>1</v>
      </c>
      <c r="F112" s="22">
        <v>2000</v>
      </c>
      <c r="G112" s="7" t="s">
        <v>11</v>
      </c>
      <c r="H112" s="22">
        <v>0</v>
      </c>
      <c r="I112" s="22">
        <v>2.4E-2</v>
      </c>
      <c r="J112" s="22">
        <v>0.9</v>
      </c>
      <c r="K112" s="14">
        <v>35</v>
      </c>
    </row>
    <row r="113" spans="1:11" x14ac:dyDescent="0.45">
      <c r="A113" s="22" t="s">
        <v>273</v>
      </c>
      <c r="B113" s="22" t="s">
        <v>106</v>
      </c>
      <c r="C113" s="22" t="s">
        <v>110</v>
      </c>
      <c r="D113" s="13">
        <v>1</v>
      </c>
      <c r="F113" s="22">
        <v>2000</v>
      </c>
      <c r="G113" s="7" t="s">
        <v>11</v>
      </c>
      <c r="H113" s="22">
        <v>0</v>
      </c>
      <c r="I113" s="22">
        <v>2.4E-2</v>
      </c>
      <c r="J113" s="22">
        <v>0.9</v>
      </c>
      <c r="K113" s="14">
        <v>35</v>
      </c>
    </row>
    <row r="114" spans="1:11" x14ac:dyDescent="0.45">
      <c r="A114" s="22" t="s">
        <v>274</v>
      </c>
      <c r="B114" s="22" t="s">
        <v>107</v>
      </c>
      <c r="C114" s="22" t="s">
        <v>113</v>
      </c>
      <c r="D114" s="13">
        <v>1</v>
      </c>
      <c r="F114" s="22">
        <v>2000</v>
      </c>
      <c r="G114" s="7" t="s">
        <v>11</v>
      </c>
      <c r="H114" s="22">
        <v>0</v>
      </c>
      <c r="I114" s="22">
        <v>2.8799999999999999E-2</v>
      </c>
      <c r="J114" s="22">
        <v>0.9</v>
      </c>
      <c r="K114" s="14">
        <v>35</v>
      </c>
    </row>
    <row r="115" spans="1:11" x14ac:dyDescent="0.45">
      <c r="A115" s="22" t="s">
        <v>275</v>
      </c>
      <c r="B115" s="22" t="s">
        <v>107</v>
      </c>
      <c r="C115" s="22" t="s">
        <v>113</v>
      </c>
      <c r="D115" s="13">
        <v>1</v>
      </c>
      <c r="F115" s="22">
        <v>2000</v>
      </c>
      <c r="G115" s="7" t="s">
        <v>11</v>
      </c>
      <c r="H115" s="22">
        <v>0</v>
      </c>
      <c r="I115" s="22">
        <v>2.8799999999999999E-2</v>
      </c>
      <c r="J115" s="22">
        <v>0.9</v>
      </c>
      <c r="K115" s="14">
        <v>35</v>
      </c>
    </row>
    <row r="116" spans="1:11" x14ac:dyDescent="0.45">
      <c r="A116" s="22" t="s">
        <v>276</v>
      </c>
      <c r="B116" s="22" t="s">
        <v>107</v>
      </c>
      <c r="C116" s="22" t="s">
        <v>113</v>
      </c>
      <c r="D116" s="13">
        <v>1</v>
      </c>
      <c r="F116" s="22">
        <v>2000</v>
      </c>
      <c r="G116" s="7" t="s">
        <v>11</v>
      </c>
      <c r="H116" s="22">
        <v>0</v>
      </c>
      <c r="I116" s="22">
        <v>2.8799999999999999E-2</v>
      </c>
      <c r="J116" s="22">
        <v>0.9</v>
      </c>
      <c r="K116" s="14">
        <v>35</v>
      </c>
    </row>
    <row r="117" spans="1:11" x14ac:dyDescent="0.45">
      <c r="A117" s="22" t="s">
        <v>277</v>
      </c>
      <c r="B117" s="22" t="s">
        <v>107</v>
      </c>
      <c r="C117" s="22" t="s">
        <v>113</v>
      </c>
      <c r="D117" s="13">
        <v>1</v>
      </c>
      <c r="F117" s="22">
        <v>2000</v>
      </c>
      <c r="G117" s="7" t="s">
        <v>11</v>
      </c>
      <c r="H117" s="22">
        <v>0</v>
      </c>
      <c r="I117" s="22">
        <v>2.8799999999999999E-2</v>
      </c>
      <c r="J117" s="22">
        <v>0.9</v>
      </c>
      <c r="K117" s="14">
        <v>35</v>
      </c>
    </row>
    <row r="118" spans="1:11" x14ac:dyDescent="0.45">
      <c r="A118" s="22" t="s">
        <v>278</v>
      </c>
      <c r="B118" s="22" t="s">
        <v>107</v>
      </c>
      <c r="C118" s="22" t="s">
        <v>113</v>
      </c>
      <c r="D118" s="13">
        <v>1</v>
      </c>
      <c r="F118" s="22">
        <v>2000</v>
      </c>
      <c r="G118" s="7" t="s">
        <v>11</v>
      </c>
      <c r="H118" s="22">
        <v>0</v>
      </c>
      <c r="I118" s="22">
        <v>2.8799999999999999E-2</v>
      </c>
      <c r="J118" s="22">
        <v>0.9</v>
      </c>
      <c r="K118" s="14">
        <v>35</v>
      </c>
    </row>
    <row r="119" spans="1:11" x14ac:dyDescent="0.45">
      <c r="A119" s="22" t="s">
        <v>279</v>
      </c>
      <c r="B119" s="22" t="s">
        <v>107</v>
      </c>
      <c r="C119" s="22" t="s">
        <v>113</v>
      </c>
      <c r="D119" s="13">
        <v>1</v>
      </c>
      <c r="F119" s="22">
        <v>2000</v>
      </c>
      <c r="G119" s="7" t="s">
        <v>11</v>
      </c>
      <c r="H119" s="22">
        <v>0</v>
      </c>
      <c r="I119" s="22">
        <v>2.8799999999999999E-2</v>
      </c>
      <c r="J119" s="22">
        <v>0.9</v>
      </c>
      <c r="K119" s="14">
        <v>35</v>
      </c>
    </row>
    <row r="120" spans="1:11" x14ac:dyDescent="0.45">
      <c r="A120" s="22" t="s">
        <v>280</v>
      </c>
      <c r="B120" s="22" t="s">
        <v>107</v>
      </c>
      <c r="C120" s="22" t="s">
        <v>113</v>
      </c>
      <c r="D120" s="13">
        <v>1</v>
      </c>
      <c r="F120" s="22">
        <v>2000</v>
      </c>
      <c r="G120" s="7" t="s">
        <v>11</v>
      </c>
      <c r="H120" s="22">
        <v>0</v>
      </c>
      <c r="I120" s="22">
        <v>2.8799999999999999E-2</v>
      </c>
      <c r="J120" s="22">
        <v>0.9</v>
      </c>
      <c r="K120" s="14">
        <v>35</v>
      </c>
    </row>
    <row r="121" spans="1:11" x14ac:dyDescent="0.45">
      <c r="A121" s="22" t="s">
        <v>281</v>
      </c>
      <c r="B121" s="22" t="s">
        <v>108</v>
      </c>
      <c r="C121" s="22" t="s">
        <v>112</v>
      </c>
      <c r="D121" s="13">
        <v>1</v>
      </c>
      <c r="F121" s="22">
        <v>2000</v>
      </c>
      <c r="G121" s="7" t="s">
        <v>11</v>
      </c>
      <c r="H121" s="22">
        <v>0</v>
      </c>
      <c r="I121" s="22">
        <v>3.0599999999999999E-2</v>
      </c>
      <c r="J121" s="22">
        <v>0.9</v>
      </c>
      <c r="K121" s="14">
        <v>35</v>
      </c>
    </row>
    <row r="122" spans="1:11" x14ac:dyDescent="0.45">
      <c r="A122" s="22" t="s">
        <v>282</v>
      </c>
      <c r="B122" s="22" t="s">
        <v>108</v>
      </c>
      <c r="C122" s="22" t="s">
        <v>112</v>
      </c>
      <c r="D122" s="13">
        <v>1</v>
      </c>
      <c r="F122" s="22">
        <v>2000</v>
      </c>
      <c r="G122" s="7" t="s">
        <v>11</v>
      </c>
      <c r="H122" s="22">
        <v>0</v>
      </c>
      <c r="I122" s="22">
        <v>3.0599999999999999E-2</v>
      </c>
      <c r="J122" s="22">
        <v>0.9</v>
      </c>
      <c r="K122" s="14">
        <v>35</v>
      </c>
    </row>
    <row r="123" spans="1:11" x14ac:dyDescent="0.45">
      <c r="A123" s="22" t="s">
        <v>283</v>
      </c>
      <c r="B123" s="22" t="s">
        <v>108</v>
      </c>
      <c r="C123" s="22" t="s">
        <v>112</v>
      </c>
      <c r="D123" s="13">
        <v>1</v>
      </c>
      <c r="F123" s="22">
        <v>2000</v>
      </c>
      <c r="G123" s="7" t="s">
        <v>11</v>
      </c>
      <c r="H123" s="22">
        <v>0</v>
      </c>
      <c r="I123" s="22">
        <v>3.0599999999999999E-2</v>
      </c>
      <c r="J123" s="22">
        <v>0.9</v>
      </c>
      <c r="K123" s="14">
        <v>35</v>
      </c>
    </row>
    <row r="124" spans="1:11" x14ac:dyDescent="0.45">
      <c r="A124" s="22" t="s">
        <v>284</v>
      </c>
      <c r="B124" s="22" t="s">
        <v>108</v>
      </c>
      <c r="C124" s="22" t="s">
        <v>112</v>
      </c>
      <c r="D124" s="13">
        <v>1</v>
      </c>
      <c r="F124" s="22">
        <v>2000</v>
      </c>
      <c r="G124" s="7" t="s">
        <v>11</v>
      </c>
      <c r="H124" s="22">
        <v>0</v>
      </c>
      <c r="I124" s="22">
        <v>3.0599999999999999E-2</v>
      </c>
      <c r="J124" s="22">
        <v>0.9</v>
      </c>
      <c r="K124" s="14">
        <v>35</v>
      </c>
    </row>
    <row r="125" spans="1:11" x14ac:dyDescent="0.45">
      <c r="A125" s="22" t="s">
        <v>285</v>
      </c>
      <c r="B125" s="22" t="s">
        <v>108</v>
      </c>
      <c r="C125" s="22" t="s">
        <v>112</v>
      </c>
      <c r="D125" s="13">
        <v>1</v>
      </c>
      <c r="F125" s="22">
        <v>2000</v>
      </c>
      <c r="G125" s="7" t="s">
        <v>11</v>
      </c>
      <c r="H125" s="22">
        <v>0</v>
      </c>
      <c r="I125" s="22">
        <v>3.0599999999999999E-2</v>
      </c>
      <c r="J125" s="22">
        <v>0.9</v>
      </c>
      <c r="K125" s="14">
        <v>35</v>
      </c>
    </row>
    <row r="126" spans="1:11" x14ac:dyDescent="0.45">
      <c r="A126" s="22" t="s">
        <v>286</v>
      </c>
      <c r="B126" s="22" t="s">
        <v>108</v>
      </c>
      <c r="C126" s="22" t="s">
        <v>112</v>
      </c>
      <c r="D126" s="13">
        <v>1</v>
      </c>
      <c r="F126" s="22">
        <v>2000</v>
      </c>
      <c r="G126" s="7" t="s">
        <v>11</v>
      </c>
      <c r="H126" s="22">
        <v>0</v>
      </c>
      <c r="I126" s="22">
        <v>3.0599999999999999E-2</v>
      </c>
      <c r="J126" s="22">
        <v>0.9</v>
      </c>
      <c r="K126" s="14">
        <v>35</v>
      </c>
    </row>
    <row r="127" spans="1:11" x14ac:dyDescent="0.45">
      <c r="A127" s="22" t="s">
        <v>287</v>
      </c>
      <c r="B127" s="22" t="s">
        <v>108</v>
      </c>
      <c r="C127" s="22" t="s">
        <v>112</v>
      </c>
      <c r="D127" s="13">
        <v>1</v>
      </c>
      <c r="F127" s="22">
        <v>2000</v>
      </c>
      <c r="G127" s="7" t="s">
        <v>11</v>
      </c>
      <c r="H127" s="22">
        <v>0</v>
      </c>
      <c r="I127" s="22">
        <v>3.0599999999999999E-2</v>
      </c>
      <c r="J127" s="22">
        <v>0.9</v>
      </c>
      <c r="K127" s="14">
        <v>35</v>
      </c>
    </row>
    <row r="128" spans="1:11" x14ac:dyDescent="0.45">
      <c r="A128" s="22" t="s">
        <v>288</v>
      </c>
      <c r="B128" s="22" t="s">
        <v>108</v>
      </c>
      <c r="C128" s="22" t="s">
        <v>112</v>
      </c>
      <c r="D128" s="13">
        <v>1</v>
      </c>
      <c r="F128" s="22">
        <v>2000</v>
      </c>
      <c r="G128" s="7" t="s">
        <v>11</v>
      </c>
      <c r="H128" s="22">
        <v>0</v>
      </c>
      <c r="I128" s="22">
        <v>3.0599999999999999E-2</v>
      </c>
      <c r="J128" s="22">
        <v>0.9</v>
      </c>
      <c r="K128" s="14">
        <v>35</v>
      </c>
    </row>
    <row r="129" spans="1:11" x14ac:dyDescent="0.45">
      <c r="A129" s="22" t="s">
        <v>289</v>
      </c>
      <c r="B129" s="22" t="s">
        <v>108</v>
      </c>
      <c r="C129" s="22" t="s">
        <v>112</v>
      </c>
      <c r="D129" s="13">
        <v>1</v>
      </c>
      <c r="F129" s="22">
        <v>2000</v>
      </c>
      <c r="G129" s="7" t="s">
        <v>11</v>
      </c>
      <c r="H129" s="22">
        <v>0</v>
      </c>
      <c r="I129" s="22">
        <v>3.0599999999999999E-2</v>
      </c>
      <c r="J129" s="22">
        <v>0.9</v>
      </c>
      <c r="K129" s="14">
        <v>35</v>
      </c>
    </row>
    <row r="130" spans="1:11" x14ac:dyDescent="0.45">
      <c r="A130" s="22" t="s">
        <v>290</v>
      </c>
      <c r="B130" s="22" t="s">
        <v>108</v>
      </c>
      <c r="C130" s="22" t="s">
        <v>112</v>
      </c>
      <c r="D130" s="13">
        <v>1</v>
      </c>
      <c r="F130" s="22">
        <v>2000</v>
      </c>
      <c r="G130" s="7" t="s">
        <v>11</v>
      </c>
      <c r="H130" s="22">
        <v>0</v>
      </c>
      <c r="I130" s="22">
        <v>3.0599999999999999E-2</v>
      </c>
      <c r="J130" s="22">
        <v>0.9</v>
      </c>
      <c r="K130" s="14">
        <v>35</v>
      </c>
    </row>
    <row r="131" spans="1:11" x14ac:dyDescent="0.45">
      <c r="A131" s="22" t="s">
        <v>291</v>
      </c>
      <c r="B131" s="22" t="s">
        <v>108</v>
      </c>
      <c r="C131" s="22" t="s">
        <v>112</v>
      </c>
      <c r="D131" s="13">
        <v>1</v>
      </c>
      <c r="F131" s="22">
        <v>2000</v>
      </c>
      <c r="G131" s="7" t="s">
        <v>11</v>
      </c>
      <c r="H131" s="22">
        <v>0</v>
      </c>
      <c r="I131" s="22">
        <v>3.0599999999999999E-2</v>
      </c>
      <c r="J131" s="22">
        <v>0.9</v>
      </c>
      <c r="K131" s="14">
        <v>35</v>
      </c>
    </row>
    <row r="132" spans="1:11" x14ac:dyDescent="0.45">
      <c r="A132" s="22" t="s">
        <v>292</v>
      </c>
      <c r="B132" s="22" t="s">
        <v>108</v>
      </c>
      <c r="C132" s="22" t="s">
        <v>112</v>
      </c>
      <c r="D132" s="13">
        <v>1</v>
      </c>
      <c r="F132" s="22">
        <v>2000</v>
      </c>
      <c r="G132" s="7" t="s">
        <v>11</v>
      </c>
      <c r="H132" s="22">
        <v>0</v>
      </c>
      <c r="I132" s="22">
        <v>3.0599999999999999E-2</v>
      </c>
      <c r="J132" s="22">
        <v>0.9</v>
      </c>
      <c r="K132" s="14">
        <v>35</v>
      </c>
    </row>
    <row r="133" spans="1:11" x14ac:dyDescent="0.45">
      <c r="A133" s="22" t="s">
        <v>293</v>
      </c>
      <c r="B133" s="22" t="s">
        <v>109</v>
      </c>
      <c r="C133" s="22" t="s">
        <v>119</v>
      </c>
      <c r="D133" s="13">
        <v>1</v>
      </c>
      <c r="F133" s="22">
        <v>2000</v>
      </c>
      <c r="G133" s="7" t="s">
        <v>11</v>
      </c>
      <c r="H133" s="22">
        <v>0</v>
      </c>
      <c r="I133" s="22">
        <v>2.4E-2</v>
      </c>
      <c r="J133" s="22">
        <v>0.9</v>
      </c>
      <c r="K133" s="14">
        <v>35</v>
      </c>
    </row>
    <row r="134" spans="1:11" x14ac:dyDescent="0.45">
      <c r="A134" s="22" t="s">
        <v>294</v>
      </c>
      <c r="B134" s="22" t="s">
        <v>109</v>
      </c>
      <c r="C134" s="22" t="s">
        <v>119</v>
      </c>
      <c r="D134" s="13">
        <v>1</v>
      </c>
      <c r="F134" s="22">
        <v>2000</v>
      </c>
      <c r="G134" s="7" t="s">
        <v>11</v>
      </c>
      <c r="H134" s="22">
        <v>0</v>
      </c>
      <c r="I134" s="22">
        <v>2.4E-2</v>
      </c>
      <c r="J134" s="22">
        <v>0.9</v>
      </c>
      <c r="K134" s="14">
        <v>35</v>
      </c>
    </row>
    <row r="135" spans="1:11" x14ac:dyDescent="0.45">
      <c r="A135" s="22" t="s">
        <v>295</v>
      </c>
      <c r="B135" s="22" t="s">
        <v>109</v>
      </c>
      <c r="C135" s="22" t="s">
        <v>119</v>
      </c>
      <c r="D135" s="13">
        <v>1</v>
      </c>
      <c r="F135" s="22">
        <v>2000</v>
      </c>
      <c r="G135" s="7" t="s">
        <v>11</v>
      </c>
      <c r="H135" s="22">
        <v>0</v>
      </c>
      <c r="I135" s="22">
        <v>2.4E-2</v>
      </c>
      <c r="J135" s="22">
        <v>0.9</v>
      </c>
      <c r="K135" s="14">
        <v>35</v>
      </c>
    </row>
    <row r="136" spans="1:11" x14ac:dyDescent="0.45">
      <c r="A136" s="22" t="s">
        <v>296</v>
      </c>
      <c r="B136" s="22" t="s">
        <v>109</v>
      </c>
      <c r="C136" s="22" t="s">
        <v>119</v>
      </c>
      <c r="D136" s="13">
        <v>1</v>
      </c>
      <c r="F136" s="22">
        <v>2000</v>
      </c>
      <c r="G136" s="7" t="s">
        <v>11</v>
      </c>
      <c r="H136" s="22">
        <v>0</v>
      </c>
      <c r="I136" s="22">
        <v>2.4E-2</v>
      </c>
      <c r="J136" s="22">
        <v>0.9</v>
      </c>
      <c r="K136" s="14">
        <v>35</v>
      </c>
    </row>
    <row r="137" spans="1:11" x14ac:dyDescent="0.45">
      <c r="A137" s="22" t="s">
        <v>297</v>
      </c>
      <c r="B137" s="22" t="s">
        <v>109</v>
      </c>
      <c r="C137" s="22" t="s">
        <v>119</v>
      </c>
      <c r="D137" s="13">
        <v>1</v>
      </c>
      <c r="F137" s="22">
        <v>2000</v>
      </c>
      <c r="G137" s="7" t="s">
        <v>11</v>
      </c>
      <c r="H137" s="22">
        <v>0</v>
      </c>
      <c r="I137" s="22">
        <v>2.4E-2</v>
      </c>
      <c r="J137" s="22">
        <v>0.9</v>
      </c>
      <c r="K137" s="14">
        <v>35</v>
      </c>
    </row>
    <row r="138" spans="1:11" x14ac:dyDescent="0.45">
      <c r="A138" s="22" t="s">
        <v>298</v>
      </c>
      <c r="B138" s="22" t="s">
        <v>109</v>
      </c>
      <c r="C138" s="22" t="s">
        <v>119</v>
      </c>
      <c r="D138" s="13">
        <v>1</v>
      </c>
      <c r="F138" s="22">
        <v>2000</v>
      </c>
      <c r="G138" s="7" t="s">
        <v>11</v>
      </c>
      <c r="H138" s="22">
        <v>0</v>
      </c>
      <c r="I138" s="22">
        <v>2.4E-2</v>
      </c>
      <c r="J138" s="22">
        <v>0.9</v>
      </c>
      <c r="K138" s="14">
        <v>35</v>
      </c>
    </row>
    <row r="139" spans="1:11" x14ac:dyDescent="0.45">
      <c r="A139" s="22" t="s">
        <v>299</v>
      </c>
      <c r="B139" s="22" t="s">
        <v>109</v>
      </c>
      <c r="C139" s="22" t="s">
        <v>119</v>
      </c>
      <c r="D139" s="13">
        <v>1</v>
      </c>
      <c r="F139" s="22">
        <v>2000</v>
      </c>
      <c r="G139" s="7" t="s">
        <v>11</v>
      </c>
      <c r="H139" s="22">
        <v>0</v>
      </c>
      <c r="I139" s="22">
        <v>2.4E-2</v>
      </c>
      <c r="J139" s="22">
        <v>0.9</v>
      </c>
      <c r="K139" s="14">
        <v>35</v>
      </c>
    </row>
    <row r="140" spans="1:11" x14ac:dyDescent="0.45">
      <c r="A140" s="22" t="s">
        <v>300</v>
      </c>
      <c r="B140" s="22" t="s">
        <v>109</v>
      </c>
      <c r="C140" s="22" t="s">
        <v>119</v>
      </c>
      <c r="D140" s="13">
        <v>1</v>
      </c>
      <c r="F140" s="22">
        <v>2000</v>
      </c>
      <c r="G140" s="7" t="s">
        <v>11</v>
      </c>
      <c r="H140" s="22">
        <v>0</v>
      </c>
      <c r="I140" s="22">
        <v>2.4E-2</v>
      </c>
      <c r="J140" s="22">
        <v>0.9</v>
      </c>
      <c r="K140" s="14">
        <v>35</v>
      </c>
    </row>
    <row r="141" spans="1:11" x14ac:dyDescent="0.45">
      <c r="A141" s="22" t="s">
        <v>301</v>
      </c>
      <c r="B141" s="22" t="s">
        <v>113</v>
      </c>
      <c r="C141" s="22" t="s">
        <v>114</v>
      </c>
      <c r="D141" s="13">
        <v>1</v>
      </c>
      <c r="F141" s="22">
        <v>2000</v>
      </c>
      <c r="G141" s="7" t="s">
        <v>11</v>
      </c>
      <c r="H141" s="22">
        <v>0</v>
      </c>
      <c r="I141" s="22">
        <v>6.7999999999999996E-3</v>
      </c>
      <c r="J141" s="22">
        <v>0.9</v>
      </c>
      <c r="K141" s="14">
        <v>35</v>
      </c>
    </row>
    <row r="142" spans="1:11" x14ac:dyDescent="0.45">
      <c r="A142" s="22" t="s">
        <v>302</v>
      </c>
      <c r="B142" s="22" t="s">
        <v>113</v>
      </c>
      <c r="C142" s="22" t="s">
        <v>114</v>
      </c>
      <c r="D142" s="13">
        <v>1</v>
      </c>
      <c r="F142" s="22">
        <v>2000</v>
      </c>
      <c r="G142" s="7" t="s">
        <v>11</v>
      </c>
      <c r="H142" s="22">
        <v>0</v>
      </c>
      <c r="I142" s="22">
        <v>6.7999999999999996E-3</v>
      </c>
      <c r="J142" s="22">
        <v>0.9</v>
      </c>
      <c r="K142" s="14">
        <v>35</v>
      </c>
    </row>
    <row r="143" spans="1:11" x14ac:dyDescent="0.45">
      <c r="A143" s="22" t="s">
        <v>303</v>
      </c>
      <c r="B143" s="22" t="s">
        <v>117</v>
      </c>
      <c r="C143" s="22" t="s">
        <v>118</v>
      </c>
      <c r="D143" s="13">
        <v>1</v>
      </c>
      <c r="F143" s="22">
        <v>2000</v>
      </c>
      <c r="G143" s="7" t="s">
        <v>11</v>
      </c>
      <c r="H143" s="22">
        <v>0</v>
      </c>
      <c r="I143" s="22">
        <v>6.7999999999999996E-3</v>
      </c>
      <c r="J143" s="22">
        <v>0.9</v>
      </c>
      <c r="K143" s="14">
        <v>35</v>
      </c>
    </row>
    <row r="144" spans="1:11" x14ac:dyDescent="0.45">
      <c r="A144" s="22" t="s">
        <v>304</v>
      </c>
      <c r="B144" s="22" t="s">
        <v>117</v>
      </c>
      <c r="C144" s="22" t="s">
        <v>118</v>
      </c>
      <c r="D144" s="13">
        <v>1</v>
      </c>
      <c r="F144" s="22">
        <v>2000</v>
      </c>
      <c r="G144" s="7" t="s">
        <v>11</v>
      </c>
      <c r="H144" s="22">
        <v>0</v>
      </c>
      <c r="I144" s="22">
        <v>6.7999999999999996E-3</v>
      </c>
      <c r="J144" s="22">
        <v>0.9</v>
      </c>
      <c r="K144" s="14">
        <v>35</v>
      </c>
    </row>
    <row r="145" spans="1:11" x14ac:dyDescent="0.45">
      <c r="A145" s="25" t="s">
        <v>305</v>
      </c>
      <c r="B145" s="25" t="s">
        <v>122</v>
      </c>
      <c r="C145" s="25" t="s">
        <v>124</v>
      </c>
      <c r="D145" s="13">
        <v>1</v>
      </c>
      <c r="F145" s="22">
        <v>2000</v>
      </c>
      <c r="G145" s="7" t="s">
        <v>11</v>
      </c>
      <c r="H145" s="25">
        <v>0</v>
      </c>
      <c r="I145" s="25">
        <v>2.4E-2</v>
      </c>
      <c r="J145" s="22">
        <v>0.9</v>
      </c>
      <c r="K145" s="14">
        <v>35</v>
      </c>
    </row>
    <row r="146" spans="1:11" x14ac:dyDescent="0.45">
      <c r="A146" s="25" t="s">
        <v>306</v>
      </c>
      <c r="B146" s="25" t="s">
        <v>122</v>
      </c>
      <c r="C146" s="25" t="s">
        <v>124</v>
      </c>
      <c r="D146" s="13">
        <v>1</v>
      </c>
      <c r="F146" s="22">
        <v>2000</v>
      </c>
      <c r="G146" s="7" t="s">
        <v>11</v>
      </c>
      <c r="H146" s="25">
        <v>0</v>
      </c>
      <c r="I146" s="25">
        <v>2.4E-2</v>
      </c>
      <c r="J146" s="22">
        <v>0.9</v>
      </c>
      <c r="K146" s="14">
        <v>35</v>
      </c>
    </row>
    <row r="147" spans="1:11" x14ac:dyDescent="0.45">
      <c r="A147" s="25" t="s">
        <v>307</v>
      </c>
      <c r="B147" s="25" t="s">
        <v>122</v>
      </c>
      <c r="C147" s="25" t="s">
        <v>124</v>
      </c>
      <c r="D147" s="13">
        <v>1</v>
      </c>
      <c r="F147" s="22">
        <v>2000</v>
      </c>
      <c r="G147" s="7" t="s">
        <v>11</v>
      </c>
      <c r="H147" s="25">
        <v>0</v>
      </c>
      <c r="I147" s="25">
        <v>2.4E-2</v>
      </c>
      <c r="J147" s="22">
        <v>0.9</v>
      </c>
      <c r="K147" s="14">
        <v>35</v>
      </c>
    </row>
    <row r="148" spans="1:11" x14ac:dyDescent="0.45">
      <c r="A148" s="25" t="s">
        <v>308</v>
      </c>
      <c r="B148" s="25" t="s">
        <v>122</v>
      </c>
      <c r="C148" s="25" t="s">
        <v>124</v>
      </c>
      <c r="D148" s="13">
        <v>1</v>
      </c>
      <c r="F148" s="22">
        <v>2000</v>
      </c>
      <c r="G148" s="7" t="s">
        <v>11</v>
      </c>
      <c r="H148" s="25">
        <v>0</v>
      </c>
      <c r="I148" s="25">
        <v>2.4E-2</v>
      </c>
      <c r="J148" s="22">
        <v>0.9</v>
      </c>
      <c r="K148" s="14">
        <v>35</v>
      </c>
    </row>
    <row r="149" spans="1:11" x14ac:dyDescent="0.45">
      <c r="A149" s="25" t="s">
        <v>309</v>
      </c>
      <c r="B149" s="25" t="s">
        <v>122</v>
      </c>
      <c r="C149" s="25" t="s">
        <v>124</v>
      </c>
      <c r="D149" s="13">
        <v>1</v>
      </c>
      <c r="F149" s="22">
        <v>2000</v>
      </c>
      <c r="G149" s="7" t="s">
        <v>11</v>
      </c>
      <c r="H149" s="25">
        <v>0</v>
      </c>
      <c r="I149" s="25">
        <v>2.4E-2</v>
      </c>
      <c r="J149" s="22">
        <v>0.9</v>
      </c>
      <c r="K149" s="14">
        <v>35</v>
      </c>
    </row>
    <row r="150" spans="1:11" x14ac:dyDescent="0.45">
      <c r="A150" s="25" t="s">
        <v>310</v>
      </c>
      <c r="B150" s="25" t="s">
        <v>122</v>
      </c>
      <c r="C150" s="25" t="s">
        <v>124</v>
      </c>
      <c r="D150" s="13">
        <v>1</v>
      </c>
      <c r="F150" s="22">
        <v>2000</v>
      </c>
      <c r="G150" s="7" t="s">
        <v>11</v>
      </c>
      <c r="H150" s="25">
        <v>0</v>
      </c>
      <c r="I150" s="25">
        <v>2.4E-2</v>
      </c>
      <c r="J150" s="22">
        <v>0.9</v>
      </c>
      <c r="K150" s="14">
        <v>35</v>
      </c>
    </row>
    <row r="151" spans="1:11" x14ac:dyDescent="0.45">
      <c r="A151" s="25" t="s">
        <v>311</v>
      </c>
      <c r="B151" s="25" t="s">
        <v>122</v>
      </c>
      <c r="C151" s="25" t="s">
        <v>124</v>
      </c>
      <c r="D151" s="13">
        <v>1</v>
      </c>
      <c r="F151" s="22">
        <v>2000</v>
      </c>
      <c r="G151" s="7" t="s">
        <v>11</v>
      </c>
      <c r="H151" s="25">
        <v>0</v>
      </c>
      <c r="I151" s="25">
        <v>2.4E-2</v>
      </c>
      <c r="J151" s="22">
        <v>0.9</v>
      </c>
      <c r="K151" s="14">
        <v>35</v>
      </c>
    </row>
    <row r="152" spans="1:11" x14ac:dyDescent="0.45">
      <c r="A152" s="25" t="s">
        <v>312</v>
      </c>
      <c r="B152" s="25" t="s">
        <v>122</v>
      </c>
      <c r="C152" s="25" t="s">
        <v>124</v>
      </c>
      <c r="D152" s="13">
        <v>1</v>
      </c>
      <c r="F152" s="22">
        <v>2000</v>
      </c>
      <c r="G152" s="7" t="s">
        <v>11</v>
      </c>
      <c r="H152" s="25">
        <v>0</v>
      </c>
      <c r="I152" s="25">
        <v>2.4E-2</v>
      </c>
      <c r="J152" s="22">
        <v>0.9</v>
      </c>
      <c r="K152" s="14">
        <v>35</v>
      </c>
    </row>
    <row r="153" spans="1:11" x14ac:dyDescent="0.45">
      <c r="A153" s="25" t="s">
        <v>313</v>
      </c>
      <c r="B153" s="25" t="s">
        <v>122</v>
      </c>
      <c r="C153" s="25" t="s">
        <v>124</v>
      </c>
      <c r="D153" s="13">
        <v>1</v>
      </c>
      <c r="F153" s="22">
        <v>2000</v>
      </c>
      <c r="G153" s="7" t="s">
        <v>11</v>
      </c>
      <c r="H153" s="25">
        <v>0</v>
      </c>
      <c r="I153" s="25">
        <v>2.4E-2</v>
      </c>
      <c r="J153" s="22">
        <v>0.9</v>
      </c>
      <c r="K153" s="14">
        <v>35</v>
      </c>
    </row>
    <row r="154" spans="1:11" x14ac:dyDescent="0.45">
      <c r="A154" s="25" t="s">
        <v>314</v>
      </c>
      <c r="B154" s="25" t="s">
        <v>122</v>
      </c>
      <c r="C154" s="25" t="s">
        <v>124</v>
      </c>
      <c r="D154" s="13">
        <v>1</v>
      </c>
      <c r="F154" s="22">
        <v>2000</v>
      </c>
      <c r="G154" s="7" t="s">
        <v>11</v>
      </c>
      <c r="H154" s="25">
        <v>0</v>
      </c>
      <c r="I154" s="25">
        <v>2.4E-2</v>
      </c>
      <c r="J154" s="22">
        <v>0.9</v>
      </c>
      <c r="K154" s="14">
        <v>35</v>
      </c>
    </row>
    <row r="155" spans="1:11" x14ac:dyDescent="0.45">
      <c r="A155" s="25" t="s">
        <v>315</v>
      </c>
      <c r="B155" s="25" t="s">
        <v>122</v>
      </c>
      <c r="C155" s="25" t="s">
        <v>124</v>
      </c>
      <c r="D155" s="13">
        <v>1</v>
      </c>
      <c r="F155" s="22">
        <v>2000</v>
      </c>
      <c r="G155" s="7" t="s">
        <v>11</v>
      </c>
      <c r="H155" s="25">
        <v>0</v>
      </c>
      <c r="I155" s="25">
        <v>2.4E-2</v>
      </c>
      <c r="J155" s="22">
        <v>0.9</v>
      </c>
      <c r="K155" s="14">
        <v>35</v>
      </c>
    </row>
    <row r="156" spans="1:11" x14ac:dyDescent="0.45">
      <c r="A156" s="25" t="s">
        <v>316</v>
      </c>
      <c r="B156" s="25" t="s">
        <v>122</v>
      </c>
      <c r="C156" s="25" t="s">
        <v>124</v>
      </c>
      <c r="D156" s="13">
        <v>1</v>
      </c>
      <c r="F156" s="22">
        <v>2000</v>
      </c>
      <c r="G156" s="7" t="s">
        <v>11</v>
      </c>
      <c r="H156" s="25">
        <v>0</v>
      </c>
      <c r="I156" s="25">
        <v>2.4E-2</v>
      </c>
      <c r="J156" s="22">
        <v>0.9</v>
      </c>
      <c r="K156" s="14">
        <v>35</v>
      </c>
    </row>
    <row r="157" spans="1:11" x14ac:dyDescent="0.45">
      <c r="A157" s="25" t="s">
        <v>317</v>
      </c>
      <c r="B157" s="25" t="s">
        <v>122</v>
      </c>
      <c r="C157" s="25" t="s">
        <v>124</v>
      </c>
      <c r="D157" s="13">
        <v>1</v>
      </c>
      <c r="F157" s="22">
        <v>2000</v>
      </c>
      <c r="G157" s="7" t="s">
        <v>11</v>
      </c>
      <c r="H157" s="25">
        <v>0</v>
      </c>
      <c r="I157" s="25">
        <v>2.4E-2</v>
      </c>
      <c r="J157" s="22">
        <v>0.9</v>
      </c>
      <c r="K157" s="14">
        <v>35</v>
      </c>
    </row>
    <row r="158" spans="1:11" x14ac:dyDescent="0.45">
      <c r="A158" s="25" t="s">
        <v>318</v>
      </c>
      <c r="B158" s="25" t="s">
        <v>123</v>
      </c>
      <c r="C158" s="25" t="s">
        <v>132</v>
      </c>
      <c r="D158" s="13">
        <v>1</v>
      </c>
      <c r="F158" s="22">
        <v>2000</v>
      </c>
      <c r="G158" s="7" t="s">
        <v>11</v>
      </c>
      <c r="H158" s="25">
        <v>0</v>
      </c>
      <c r="I158" s="25">
        <v>3.3799999999999997E-2</v>
      </c>
      <c r="J158" s="22">
        <v>0.9</v>
      </c>
      <c r="K158" s="14">
        <v>35</v>
      </c>
    </row>
    <row r="159" spans="1:11" x14ac:dyDescent="0.45">
      <c r="A159" s="25" t="s">
        <v>319</v>
      </c>
      <c r="B159" s="25" t="s">
        <v>123</v>
      </c>
      <c r="C159" s="25" t="s">
        <v>132</v>
      </c>
      <c r="D159" s="13">
        <v>1</v>
      </c>
      <c r="F159" s="22">
        <v>2000</v>
      </c>
      <c r="G159" s="7" t="s">
        <v>11</v>
      </c>
      <c r="H159" s="25">
        <v>0</v>
      </c>
      <c r="I159" s="25">
        <v>3.3799999999999997E-2</v>
      </c>
      <c r="J159" s="22">
        <v>0.9</v>
      </c>
      <c r="K159" s="14">
        <v>35</v>
      </c>
    </row>
    <row r="160" spans="1:11" x14ac:dyDescent="0.45">
      <c r="A160" s="25" t="s">
        <v>320</v>
      </c>
      <c r="B160" s="25" t="s">
        <v>123</v>
      </c>
      <c r="C160" s="25" t="s">
        <v>132</v>
      </c>
      <c r="D160" s="13">
        <v>1</v>
      </c>
      <c r="F160" s="22">
        <v>2000</v>
      </c>
      <c r="G160" s="7" t="s">
        <v>11</v>
      </c>
      <c r="H160" s="25">
        <v>0</v>
      </c>
      <c r="I160" s="25">
        <v>3.3799999999999997E-2</v>
      </c>
      <c r="J160" s="22">
        <v>0.9</v>
      </c>
      <c r="K160" s="14">
        <v>35</v>
      </c>
    </row>
    <row r="161" spans="1:11" x14ac:dyDescent="0.45">
      <c r="A161" s="25" t="s">
        <v>321</v>
      </c>
      <c r="B161" s="25" t="s">
        <v>123</v>
      </c>
      <c r="C161" s="25" t="s">
        <v>132</v>
      </c>
      <c r="D161" s="13">
        <v>1</v>
      </c>
      <c r="F161" s="22">
        <v>2000</v>
      </c>
      <c r="G161" s="7" t="s">
        <v>11</v>
      </c>
      <c r="H161" s="25">
        <v>0</v>
      </c>
      <c r="I161" s="25">
        <v>3.3799999999999997E-2</v>
      </c>
      <c r="J161" s="22">
        <v>0.9</v>
      </c>
      <c r="K161" s="14">
        <v>35</v>
      </c>
    </row>
    <row r="162" spans="1:11" x14ac:dyDescent="0.45">
      <c r="A162" s="25" t="s">
        <v>322</v>
      </c>
      <c r="B162" s="25" t="s">
        <v>123</v>
      </c>
      <c r="C162" s="25" t="s">
        <v>132</v>
      </c>
      <c r="D162" s="13">
        <v>1</v>
      </c>
      <c r="F162" s="22">
        <v>2000</v>
      </c>
      <c r="G162" s="7" t="s">
        <v>11</v>
      </c>
      <c r="H162" s="25">
        <v>0</v>
      </c>
      <c r="I162" s="25">
        <v>3.3799999999999997E-2</v>
      </c>
      <c r="J162" s="22">
        <v>0.9</v>
      </c>
      <c r="K162" s="14">
        <v>35</v>
      </c>
    </row>
    <row r="163" spans="1:11" x14ac:dyDescent="0.45">
      <c r="A163" s="25" t="s">
        <v>323</v>
      </c>
      <c r="B163" s="25" t="s">
        <v>123</v>
      </c>
      <c r="C163" s="25" t="s">
        <v>132</v>
      </c>
      <c r="D163" s="13">
        <v>1</v>
      </c>
      <c r="F163" s="22">
        <v>2000</v>
      </c>
      <c r="G163" s="7" t="s">
        <v>11</v>
      </c>
      <c r="H163" s="25">
        <v>0</v>
      </c>
      <c r="I163" s="25">
        <v>3.3799999999999997E-2</v>
      </c>
      <c r="J163" s="22">
        <v>0.9</v>
      </c>
      <c r="K163" s="14">
        <v>35</v>
      </c>
    </row>
    <row r="164" spans="1:11" x14ac:dyDescent="0.45">
      <c r="A164" s="25" t="s">
        <v>324</v>
      </c>
      <c r="B164" s="25" t="s">
        <v>123</v>
      </c>
      <c r="C164" s="25" t="s">
        <v>132</v>
      </c>
      <c r="D164" s="13">
        <v>1</v>
      </c>
      <c r="F164" s="22">
        <v>2000</v>
      </c>
      <c r="G164" s="7" t="s">
        <v>11</v>
      </c>
      <c r="H164" s="25">
        <v>0</v>
      </c>
      <c r="I164" s="25">
        <v>3.3799999999999997E-2</v>
      </c>
      <c r="J164" s="22">
        <v>0.9</v>
      </c>
      <c r="K164" s="14">
        <v>35</v>
      </c>
    </row>
    <row r="165" spans="1:11" x14ac:dyDescent="0.45">
      <c r="A165" s="25" t="s">
        <v>325</v>
      </c>
      <c r="B165" s="25" t="s">
        <v>123</v>
      </c>
      <c r="C165" s="25" t="s">
        <v>132</v>
      </c>
      <c r="D165" s="13">
        <v>1</v>
      </c>
      <c r="F165" s="22">
        <v>2000</v>
      </c>
      <c r="G165" s="7" t="s">
        <v>11</v>
      </c>
      <c r="H165" s="25">
        <v>0</v>
      </c>
      <c r="I165" s="25">
        <v>3.3799999999999997E-2</v>
      </c>
      <c r="J165" s="22">
        <v>0.9</v>
      </c>
      <c r="K165" s="14">
        <v>35</v>
      </c>
    </row>
    <row r="166" spans="1:11" x14ac:dyDescent="0.45">
      <c r="A166" s="25" t="s">
        <v>326</v>
      </c>
      <c r="B166" s="25" t="s">
        <v>123</v>
      </c>
      <c r="C166" s="25" t="s">
        <v>132</v>
      </c>
      <c r="D166" s="13">
        <v>1</v>
      </c>
      <c r="F166" s="22">
        <v>2000</v>
      </c>
      <c r="G166" s="7" t="s">
        <v>11</v>
      </c>
      <c r="H166" s="25">
        <v>0</v>
      </c>
      <c r="I166" s="25">
        <v>3.3799999999999997E-2</v>
      </c>
      <c r="J166" s="22">
        <v>0.9</v>
      </c>
      <c r="K166" s="14">
        <v>35</v>
      </c>
    </row>
    <row r="167" spans="1:11" x14ac:dyDescent="0.45">
      <c r="A167" s="25" t="s">
        <v>327</v>
      </c>
      <c r="B167" s="25" t="s">
        <v>125</v>
      </c>
      <c r="C167" s="25" t="s">
        <v>133</v>
      </c>
      <c r="D167" s="13">
        <v>1</v>
      </c>
      <c r="F167" s="22">
        <v>2000</v>
      </c>
      <c r="G167" s="7" t="s">
        <v>11</v>
      </c>
      <c r="H167" s="25">
        <v>0</v>
      </c>
      <c r="I167" s="25">
        <v>1.6E-2</v>
      </c>
      <c r="J167" s="22">
        <v>0.9</v>
      </c>
      <c r="K167" s="14">
        <v>35</v>
      </c>
    </row>
    <row r="168" spans="1:11" x14ac:dyDescent="0.45">
      <c r="A168" s="25" t="s">
        <v>328</v>
      </c>
      <c r="B168" s="25" t="s">
        <v>125</v>
      </c>
      <c r="C168" s="25" t="s">
        <v>133</v>
      </c>
      <c r="D168" s="13">
        <v>1</v>
      </c>
      <c r="F168" s="22">
        <v>2000</v>
      </c>
      <c r="G168" s="7" t="s">
        <v>11</v>
      </c>
      <c r="H168" s="25">
        <v>0</v>
      </c>
      <c r="I168" s="25">
        <v>1.6E-2</v>
      </c>
      <c r="J168" s="22">
        <v>0.9</v>
      </c>
      <c r="K168" s="14">
        <v>35</v>
      </c>
    </row>
    <row r="169" spans="1:11" x14ac:dyDescent="0.45">
      <c r="A169" s="25" t="s">
        <v>329</v>
      </c>
      <c r="B169" s="25" t="s">
        <v>126</v>
      </c>
      <c r="C169" s="25" t="s">
        <v>131</v>
      </c>
      <c r="D169" s="13">
        <v>1</v>
      </c>
      <c r="F169" s="22">
        <v>2000</v>
      </c>
      <c r="G169" s="7" t="s">
        <v>11</v>
      </c>
      <c r="H169" s="25">
        <v>0</v>
      </c>
      <c r="I169" s="25">
        <v>1.2E-2</v>
      </c>
      <c r="J169" s="22">
        <v>0.9</v>
      </c>
      <c r="K169" s="14">
        <v>35</v>
      </c>
    </row>
    <row r="170" spans="1:11" x14ac:dyDescent="0.45">
      <c r="A170" s="25" t="s">
        <v>330</v>
      </c>
      <c r="B170" s="25" t="s">
        <v>126</v>
      </c>
      <c r="C170" s="25" t="s">
        <v>131</v>
      </c>
      <c r="D170" s="13">
        <v>1</v>
      </c>
      <c r="F170" s="22">
        <v>2000</v>
      </c>
      <c r="G170" s="7" t="s">
        <v>11</v>
      </c>
      <c r="H170" s="25">
        <v>0</v>
      </c>
      <c r="I170" s="25">
        <v>1.2E-2</v>
      </c>
      <c r="J170" s="22">
        <v>0.9</v>
      </c>
      <c r="K170" s="14">
        <v>35</v>
      </c>
    </row>
    <row r="171" spans="1:11" x14ac:dyDescent="0.45">
      <c r="A171" s="25" t="s">
        <v>331</v>
      </c>
      <c r="B171" s="25" t="s">
        <v>126</v>
      </c>
      <c r="C171" s="25" t="s">
        <v>134</v>
      </c>
      <c r="D171" s="13">
        <v>1</v>
      </c>
      <c r="F171" s="22">
        <v>2000</v>
      </c>
      <c r="G171" s="7" t="s">
        <v>11</v>
      </c>
      <c r="H171" s="25">
        <v>0</v>
      </c>
      <c r="I171" s="25">
        <v>1.2E-2</v>
      </c>
      <c r="J171" s="22">
        <v>0.9</v>
      </c>
      <c r="K171" s="14">
        <v>35</v>
      </c>
    </row>
    <row r="172" spans="1:11" x14ac:dyDescent="0.45">
      <c r="A172" s="25" t="s">
        <v>332</v>
      </c>
      <c r="B172" s="25" t="s">
        <v>126</v>
      </c>
      <c r="C172" s="25" t="s">
        <v>134</v>
      </c>
      <c r="D172" s="13">
        <v>1</v>
      </c>
      <c r="F172" s="22">
        <v>2000</v>
      </c>
      <c r="G172" s="7" t="s">
        <v>11</v>
      </c>
      <c r="H172" s="25">
        <v>0</v>
      </c>
      <c r="I172" s="25">
        <v>1.2E-2</v>
      </c>
      <c r="J172" s="22">
        <v>0.9</v>
      </c>
      <c r="K172" s="14">
        <v>35</v>
      </c>
    </row>
    <row r="173" spans="1:11" x14ac:dyDescent="0.45">
      <c r="A173" s="25" t="s">
        <v>333</v>
      </c>
      <c r="B173" s="25" t="s">
        <v>129</v>
      </c>
      <c r="C173" s="25" t="s">
        <v>135</v>
      </c>
      <c r="D173" s="13">
        <v>1</v>
      </c>
      <c r="F173" s="22">
        <v>2000</v>
      </c>
      <c r="G173" s="7" t="s">
        <v>11</v>
      </c>
      <c r="H173" s="25">
        <v>0</v>
      </c>
      <c r="I173" s="25">
        <v>1.35E-2</v>
      </c>
      <c r="J173" s="22">
        <v>0.9</v>
      </c>
      <c r="K173" s="14">
        <v>35</v>
      </c>
    </row>
    <row r="174" spans="1:11" x14ac:dyDescent="0.45">
      <c r="A174" s="25" t="s">
        <v>334</v>
      </c>
      <c r="B174" s="25" t="s">
        <v>129</v>
      </c>
      <c r="C174" s="25" t="s">
        <v>135</v>
      </c>
      <c r="D174" s="13">
        <v>1</v>
      </c>
      <c r="F174" s="22">
        <v>2000</v>
      </c>
      <c r="G174" s="7" t="s">
        <v>11</v>
      </c>
      <c r="H174" s="25">
        <v>0</v>
      </c>
      <c r="I174" s="25">
        <v>1.35E-2</v>
      </c>
      <c r="J174" s="22">
        <v>0.9</v>
      </c>
      <c r="K174" s="14">
        <v>35</v>
      </c>
    </row>
    <row r="175" spans="1:11" x14ac:dyDescent="0.45">
      <c r="A175" s="24" t="s">
        <v>335</v>
      </c>
      <c r="B175" s="24" t="s">
        <v>136</v>
      </c>
      <c r="C175" s="24" t="s">
        <v>145</v>
      </c>
      <c r="D175" s="13">
        <v>1</v>
      </c>
      <c r="F175" s="22">
        <v>2000</v>
      </c>
      <c r="G175" s="7" t="s">
        <v>11</v>
      </c>
      <c r="H175" s="24">
        <v>0</v>
      </c>
      <c r="I175" s="24">
        <v>3.3799999999999997E-2</v>
      </c>
      <c r="J175" s="22">
        <v>0.9</v>
      </c>
      <c r="K175" s="14">
        <v>35</v>
      </c>
    </row>
    <row r="176" spans="1:11" x14ac:dyDescent="0.45">
      <c r="A176" s="24" t="s">
        <v>336</v>
      </c>
      <c r="B176" s="24" t="s">
        <v>136</v>
      </c>
      <c r="C176" s="24" t="s">
        <v>145</v>
      </c>
      <c r="D176" s="13">
        <v>1</v>
      </c>
      <c r="F176" s="22">
        <v>2000</v>
      </c>
      <c r="G176" s="7" t="s">
        <v>11</v>
      </c>
      <c r="H176" s="24">
        <v>0</v>
      </c>
      <c r="I176" s="24">
        <v>3.3799999999999997E-2</v>
      </c>
      <c r="J176" s="22">
        <v>0.9</v>
      </c>
      <c r="K176" s="14">
        <v>35</v>
      </c>
    </row>
    <row r="177" spans="1:11" x14ac:dyDescent="0.45">
      <c r="A177" s="24" t="s">
        <v>337</v>
      </c>
      <c r="B177" s="24" t="s">
        <v>136</v>
      </c>
      <c r="C177" s="24" t="s">
        <v>145</v>
      </c>
      <c r="D177" s="13">
        <v>1</v>
      </c>
      <c r="F177" s="22">
        <v>2000</v>
      </c>
      <c r="G177" s="7" t="s">
        <v>11</v>
      </c>
      <c r="H177" s="24">
        <v>0</v>
      </c>
      <c r="I177" s="24">
        <v>3.3799999999999997E-2</v>
      </c>
      <c r="J177" s="22">
        <v>0.9</v>
      </c>
      <c r="K177" s="14">
        <v>35</v>
      </c>
    </row>
    <row r="178" spans="1:11" x14ac:dyDescent="0.45">
      <c r="A178" s="24" t="s">
        <v>338</v>
      </c>
      <c r="B178" s="24" t="s">
        <v>136</v>
      </c>
      <c r="C178" s="24" t="s">
        <v>145</v>
      </c>
      <c r="D178" s="13">
        <v>1</v>
      </c>
      <c r="F178" s="22">
        <v>2000</v>
      </c>
      <c r="G178" s="7" t="s">
        <v>11</v>
      </c>
      <c r="H178" s="24">
        <v>0</v>
      </c>
      <c r="I178" s="24">
        <v>3.3799999999999997E-2</v>
      </c>
      <c r="J178" s="22">
        <v>0.9</v>
      </c>
      <c r="K178" s="14">
        <v>35</v>
      </c>
    </row>
    <row r="179" spans="1:11" x14ac:dyDescent="0.45">
      <c r="A179" s="24" t="s">
        <v>339</v>
      </c>
      <c r="B179" s="24" t="s">
        <v>136</v>
      </c>
      <c r="C179" s="24" t="s">
        <v>145</v>
      </c>
      <c r="D179" s="13">
        <v>1</v>
      </c>
      <c r="F179" s="22">
        <v>2000</v>
      </c>
      <c r="G179" s="7" t="s">
        <v>11</v>
      </c>
      <c r="H179" s="24">
        <v>0</v>
      </c>
      <c r="I179" s="24">
        <v>3.3799999999999997E-2</v>
      </c>
      <c r="J179" s="22">
        <v>0.9</v>
      </c>
      <c r="K179" s="14">
        <v>35</v>
      </c>
    </row>
    <row r="180" spans="1:11" x14ac:dyDescent="0.45">
      <c r="A180" s="24" t="s">
        <v>340</v>
      </c>
      <c r="B180" s="24" t="s">
        <v>136</v>
      </c>
      <c r="C180" s="24" t="s">
        <v>145</v>
      </c>
      <c r="D180" s="13">
        <v>1</v>
      </c>
      <c r="F180" s="22">
        <v>2000</v>
      </c>
      <c r="G180" s="7" t="s">
        <v>11</v>
      </c>
      <c r="H180" s="24">
        <v>0</v>
      </c>
      <c r="I180" s="24">
        <v>3.3799999999999997E-2</v>
      </c>
      <c r="J180" s="22">
        <v>0.9</v>
      </c>
      <c r="K180" s="14">
        <v>35</v>
      </c>
    </row>
    <row r="181" spans="1:11" x14ac:dyDescent="0.45">
      <c r="A181" s="24" t="s">
        <v>341</v>
      </c>
      <c r="B181" s="24" t="s">
        <v>136</v>
      </c>
      <c r="C181" s="24" t="s">
        <v>145</v>
      </c>
      <c r="D181" s="13">
        <v>1</v>
      </c>
      <c r="F181" s="22">
        <v>2000</v>
      </c>
      <c r="G181" s="7" t="s">
        <v>11</v>
      </c>
      <c r="H181" s="24">
        <v>0</v>
      </c>
      <c r="I181" s="24">
        <v>3.3799999999999997E-2</v>
      </c>
      <c r="J181" s="22">
        <v>0.9</v>
      </c>
      <c r="K181" s="14">
        <v>35</v>
      </c>
    </row>
    <row r="182" spans="1:11" x14ac:dyDescent="0.45">
      <c r="A182" s="24" t="s">
        <v>342</v>
      </c>
      <c r="B182" s="24" t="s">
        <v>136</v>
      </c>
      <c r="C182" s="24" t="s">
        <v>145</v>
      </c>
      <c r="D182" s="13">
        <v>1</v>
      </c>
      <c r="F182" s="22">
        <v>2000</v>
      </c>
      <c r="G182" s="7" t="s">
        <v>11</v>
      </c>
      <c r="H182" s="24">
        <v>0</v>
      </c>
      <c r="I182" s="24">
        <v>3.3799999999999997E-2</v>
      </c>
      <c r="J182" s="22">
        <v>0.9</v>
      </c>
      <c r="K182" s="14">
        <v>35</v>
      </c>
    </row>
    <row r="183" spans="1:11" x14ac:dyDescent="0.45">
      <c r="A183" s="24" t="s">
        <v>343</v>
      </c>
      <c r="B183" s="24" t="s">
        <v>136</v>
      </c>
      <c r="C183" s="24" t="s">
        <v>145</v>
      </c>
      <c r="D183" s="13">
        <v>1</v>
      </c>
      <c r="F183" s="22">
        <v>2000</v>
      </c>
      <c r="G183" s="7" t="s">
        <v>11</v>
      </c>
      <c r="H183" s="24">
        <v>0</v>
      </c>
      <c r="I183" s="24">
        <v>3.3799999999999997E-2</v>
      </c>
      <c r="J183" s="22">
        <v>0.9</v>
      </c>
      <c r="K183" s="14">
        <v>35</v>
      </c>
    </row>
    <row r="184" spans="1:11" x14ac:dyDescent="0.45">
      <c r="A184" s="24" t="s">
        <v>344</v>
      </c>
      <c r="B184" s="24" t="s">
        <v>136</v>
      </c>
      <c r="C184" s="24" t="s">
        <v>145</v>
      </c>
      <c r="D184" s="13">
        <v>1</v>
      </c>
      <c r="F184" s="22">
        <v>2000</v>
      </c>
      <c r="G184" s="7" t="s">
        <v>11</v>
      </c>
      <c r="H184" s="24">
        <v>0</v>
      </c>
      <c r="I184" s="24">
        <v>3.3799999999999997E-2</v>
      </c>
      <c r="J184" s="22">
        <v>0.9</v>
      </c>
      <c r="K184" s="14">
        <v>35</v>
      </c>
    </row>
    <row r="185" spans="1:11" x14ac:dyDescent="0.45">
      <c r="A185" s="24" t="s">
        <v>345</v>
      </c>
      <c r="B185" s="24" t="s">
        <v>137</v>
      </c>
      <c r="C185" s="24" t="s">
        <v>143</v>
      </c>
      <c r="D185" s="13">
        <v>1</v>
      </c>
      <c r="F185" s="22">
        <v>2000</v>
      </c>
      <c r="G185" s="7" t="s">
        <v>11</v>
      </c>
      <c r="H185" s="24">
        <v>0</v>
      </c>
      <c r="I185" s="24">
        <v>5.0999999999999997E-2</v>
      </c>
      <c r="J185" s="22">
        <v>0.9</v>
      </c>
      <c r="K185" s="14">
        <v>35</v>
      </c>
    </row>
    <row r="186" spans="1:11" x14ac:dyDescent="0.45">
      <c r="A186" s="24" t="s">
        <v>346</v>
      </c>
      <c r="B186" s="24" t="s">
        <v>137</v>
      </c>
      <c r="C186" s="24" t="s">
        <v>143</v>
      </c>
      <c r="D186" s="13">
        <v>1</v>
      </c>
      <c r="F186" s="22">
        <v>2000</v>
      </c>
      <c r="G186" s="7" t="s">
        <v>11</v>
      </c>
      <c r="H186" s="24">
        <v>0</v>
      </c>
      <c r="I186" s="24">
        <v>5.0999999999999997E-2</v>
      </c>
      <c r="J186" s="22">
        <v>0.9</v>
      </c>
      <c r="K186" s="14">
        <v>35</v>
      </c>
    </row>
    <row r="187" spans="1:11" x14ac:dyDescent="0.45">
      <c r="A187" s="24" t="s">
        <v>347</v>
      </c>
      <c r="B187" s="24" t="s">
        <v>137</v>
      </c>
      <c r="C187" s="24" t="s">
        <v>143</v>
      </c>
      <c r="D187" s="13">
        <v>1</v>
      </c>
      <c r="F187" s="22">
        <v>2000</v>
      </c>
      <c r="G187" s="7" t="s">
        <v>11</v>
      </c>
      <c r="H187" s="24">
        <v>0</v>
      </c>
      <c r="I187" s="24">
        <v>5.0999999999999997E-2</v>
      </c>
      <c r="J187" s="22">
        <v>0.9</v>
      </c>
      <c r="K187" s="14">
        <v>35</v>
      </c>
    </row>
    <row r="188" spans="1:11" x14ac:dyDescent="0.45">
      <c r="A188" s="24" t="s">
        <v>348</v>
      </c>
      <c r="B188" s="24" t="s">
        <v>137</v>
      </c>
      <c r="C188" s="24" t="s">
        <v>143</v>
      </c>
      <c r="D188" s="13">
        <v>1</v>
      </c>
      <c r="F188" s="22">
        <v>2000</v>
      </c>
      <c r="G188" s="7" t="s">
        <v>11</v>
      </c>
      <c r="H188" s="24">
        <v>0</v>
      </c>
      <c r="I188" s="24">
        <v>5.0999999999999997E-2</v>
      </c>
      <c r="J188" s="22">
        <v>0.9</v>
      </c>
      <c r="K188" s="14">
        <v>35</v>
      </c>
    </row>
    <row r="189" spans="1:11" x14ac:dyDescent="0.45">
      <c r="A189" s="24" t="s">
        <v>349</v>
      </c>
      <c r="B189" s="24" t="s">
        <v>137</v>
      </c>
      <c r="C189" s="24" t="s">
        <v>143</v>
      </c>
      <c r="D189" s="13">
        <v>1</v>
      </c>
      <c r="F189" s="22">
        <v>2000</v>
      </c>
      <c r="G189" s="7" t="s">
        <v>11</v>
      </c>
      <c r="H189" s="24">
        <v>0</v>
      </c>
      <c r="I189" s="24">
        <v>5.0999999999999997E-2</v>
      </c>
      <c r="J189" s="22">
        <v>0.9</v>
      </c>
      <c r="K189" s="14">
        <v>35</v>
      </c>
    </row>
    <row r="190" spans="1:11" x14ac:dyDescent="0.45">
      <c r="A190" s="24" t="s">
        <v>350</v>
      </c>
      <c r="B190" s="24" t="s">
        <v>137</v>
      </c>
      <c r="C190" s="24" t="s">
        <v>143</v>
      </c>
      <c r="D190" s="13">
        <v>1</v>
      </c>
      <c r="F190" s="22">
        <v>2000</v>
      </c>
      <c r="G190" s="7" t="s">
        <v>11</v>
      </c>
      <c r="H190" s="24">
        <v>0</v>
      </c>
      <c r="I190" s="24">
        <v>5.0999999999999997E-2</v>
      </c>
      <c r="J190" s="22">
        <v>0.9</v>
      </c>
      <c r="K190" s="14">
        <v>35</v>
      </c>
    </row>
    <row r="191" spans="1:11" x14ac:dyDescent="0.45">
      <c r="A191" s="24" t="s">
        <v>351</v>
      </c>
      <c r="B191" s="24" t="s">
        <v>137</v>
      </c>
      <c r="C191" s="24" t="s">
        <v>143</v>
      </c>
      <c r="D191" s="13">
        <v>1</v>
      </c>
      <c r="F191" s="22">
        <v>2000</v>
      </c>
      <c r="G191" s="7" t="s">
        <v>11</v>
      </c>
      <c r="H191" s="24">
        <v>0</v>
      </c>
      <c r="I191" s="24">
        <v>5.0999999999999997E-2</v>
      </c>
      <c r="J191" s="22">
        <v>0.9</v>
      </c>
      <c r="K191" s="14">
        <v>35</v>
      </c>
    </row>
    <row r="192" spans="1:11" x14ac:dyDescent="0.45">
      <c r="A192" s="24" t="s">
        <v>352</v>
      </c>
      <c r="B192" s="24" t="s">
        <v>137</v>
      </c>
      <c r="C192" s="24" t="s">
        <v>143</v>
      </c>
      <c r="D192" s="13">
        <v>1</v>
      </c>
      <c r="F192" s="22">
        <v>2000</v>
      </c>
      <c r="G192" s="7" t="s">
        <v>11</v>
      </c>
      <c r="H192" s="24">
        <v>0</v>
      </c>
      <c r="I192" s="24">
        <v>5.0999999999999997E-2</v>
      </c>
      <c r="J192" s="22">
        <v>0.9</v>
      </c>
      <c r="K192" s="14">
        <v>35</v>
      </c>
    </row>
    <row r="193" spans="1:11" x14ac:dyDescent="0.45">
      <c r="A193" s="24" t="s">
        <v>353</v>
      </c>
      <c r="B193" s="24" t="s">
        <v>137</v>
      </c>
      <c r="C193" s="24" t="s">
        <v>143</v>
      </c>
      <c r="D193" s="13">
        <v>1</v>
      </c>
      <c r="F193" s="22">
        <v>2000</v>
      </c>
      <c r="G193" s="7" t="s">
        <v>11</v>
      </c>
      <c r="H193" s="24">
        <v>0</v>
      </c>
      <c r="I193" s="24">
        <v>5.0999999999999997E-2</v>
      </c>
      <c r="J193" s="22">
        <v>0.9</v>
      </c>
      <c r="K193" s="14">
        <v>35</v>
      </c>
    </row>
    <row r="194" spans="1:11" x14ac:dyDescent="0.45">
      <c r="A194" s="24" t="s">
        <v>354</v>
      </c>
      <c r="B194" s="24" t="s">
        <v>137</v>
      </c>
      <c r="C194" s="24" t="s">
        <v>143</v>
      </c>
      <c r="D194" s="13">
        <v>1</v>
      </c>
      <c r="F194" s="22">
        <v>2000</v>
      </c>
      <c r="G194" s="7" t="s">
        <v>11</v>
      </c>
      <c r="H194" s="24">
        <v>0</v>
      </c>
      <c r="I194" s="24">
        <v>5.0999999999999997E-2</v>
      </c>
      <c r="J194" s="22">
        <v>0.9</v>
      </c>
      <c r="K194" s="14">
        <v>35</v>
      </c>
    </row>
    <row r="195" spans="1:11" x14ac:dyDescent="0.45">
      <c r="A195" s="24" t="s">
        <v>355</v>
      </c>
      <c r="B195" s="24" t="s">
        <v>137</v>
      </c>
      <c r="C195" s="24" t="s">
        <v>143</v>
      </c>
      <c r="D195" s="13">
        <v>1</v>
      </c>
      <c r="F195" s="22">
        <v>2000</v>
      </c>
      <c r="G195" s="7" t="s">
        <v>11</v>
      </c>
      <c r="H195" s="24">
        <v>0</v>
      </c>
      <c r="I195" s="24">
        <v>5.0999999999999997E-2</v>
      </c>
      <c r="J195" s="22">
        <v>0.9</v>
      </c>
      <c r="K195" s="14">
        <v>35</v>
      </c>
    </row>
    <row r="196" spans="1:11" x14ac:dyDescent="0.45">
      <c r="A196" s="24" t="s">
        <v>356</v>
      </c>
      <c r="B196" s="24" t="s">
        <v>137</v>
      </c>
      <c r="C196" s="24" t="s">
        <v>143</v>
      </c>
      <c r="D196" s="13">
        <v>1</v>
      </c>
      <c r="F196" s="22">
        <v>2000</v>
      </c>
      <c r="G196" s="7" t="s">
        <v>11</v>
      </c>
      <c r="H196" s="24">
        <v>0</v>
      </c>
      <c r="I196" s="24">
        <v>5.0999999999999997E-2</v>
      </c>
      <c r="J196" s="22">
        <v>0.9</v>
      </c>
      <c r="K196" s="14">
        <v>35</v>
      </c>
    </row>
    <row r="197" spans="1:11" x14ac:dyDescent="0.45">
      <c r="A197" s="24" t="s">
        <v>357</v>
      </c>
      <c r="B197" s="24" t="s">
        <v>137</v>
      </c>
      <c r="C197" s="24" t="s">
        <v>143</v>
      </c>
      <c r="D197" s="13">
        <v>1</v>
      </c>
      <c r="F197" s="22">
        <v>2000</v>
      </c>
      <c r="G197" s="7" t="s">
        <v>11</v>
      </c>
      <c r="H197" s="24">
        <v>0</v>
      </c>
      <c r="I197" s="24">
        <v>5.0999999999999997E-2</v>
      </c>
      <c r="J197" s="22">
        <v>0.9</v>
      </c>
      <c r="K197" s="14">
        <v>35</v>
      </c>
    </row>
    <row r="198" spans="1:11" x14ac:dyDescent="0.45">
      <c r="A198" s="24" t="s">
        <v>358</v>
      </c>
      <c r="B198" s="24" t="s">
        <v>137</v>
      </c>
      <c r="C198" s="24" t="s">
        <v>143</v>
      </c>
      <c r="D198" s="13">
        <v>1</v>
      </c>
      <c r="F198" s="22">
        <v>2000</v>
      </c>
      <c r="G198" s="7" t="s">
        <v>11</v>
      </c>
      <c r="H198" s="24">
        <v>0</v>
      </c>
      <c r="I198" s="24">
        <v>5.0999999999999997E-2</v>
      </c>
      <c r="J198" s="22">
        <v>0.9</v>
      </c>
      <c r="K198" s="14">
        <v>35</v>
      </c>
    </row>
    <row r="199" spans="1:11" x14ac:dyDescent="0.45">
      <c r="A199" s="24" t="s">
        <v>359</v>
      </c>
      <c r="B199" s="24" t="s">
        <v>138</v>
      </c>
      <c r="C199" s="24" t="s">
        <v>142</v>
      </c>
      <c r="D199" s="13">
        <v>1</v>
      </c>
      <c r="F199" s="22">
        <v>2000</v>
      </c>
      <c r="G199" s="7" t="s">
        <v>11</v>
      </c>
      <c r="H199" s="24">
        <v>0</v>
      </c>
      <c r="I199" s="24">
        <v>3.3799999999999997E-2</v>
      </c>
      <c r="J199" s="22">
        <v>0.9</v>
      </c>
      <c r="K199" s="14">
        <v>35</v>
      </c>
    </row>
    <row r="200" spans="1:11" x14ac:dyDescent="0.45">
      <c r="A200" s="24" t="s">
        <v>360</v>
      </c>
      <c r="B200" s="24" t="s">
        <v>138</v>
      </c>
      <c r="C200" s="24" t="s">
        <v>142</v>
      </c>
      <c r="D200" s="13">
        <v>1</v>
      </c>
      <c r="F200" s="22">
        <v>2000</v>
      </c>
      <c r="G200" s="7" t="s">
        <v>11</v>
      </c>
      <c r="H200" s="24">
        <v>0</v>
      </c>
      <c r="I200" s="24">
        <v>3.3799999999999997E-2</v>
      </c>
      <c r="J200" s="22">
        <v>0.9</v>
      </c>
      <c r="K200" s="14">
        <v>35</v>
      </c>
    </row>
    <row r="201" spans="1:11" x14ac:dyDescent="0.45">
      <c r="A201" s="24" t="s">
        <v>361</v>
      </c>
      <c r="B201" s="24" t="s">
        <v>138</v>
      </c>
      <c r="C201" s="24" t="s">
        <v>142</v>
      </c>
      <c r="D201" s="13">
        <v>1</v>
      </c>
      <c r="F201" s="22">
        <v>2000</v>
      </c>
      <c r="G201" s="7" t="s">
        <v>11</v>
      </c>
      <c r="H201" s="24">
        <v>0</v>
      </c>
      <c r="I201" s="24">
        <v>3.3799999999999997E-2</v>
      </c>
      <c r="J201" s="22">
        <v>0.9</v>
      </c>
      <c r="K201" s="14">
        <v>35</v>
      </c>
    </row>
    <row r="202" spans="1:11" x14ac:dyDescent="0.45">
      <c r="A202" s="24" t="s">
        <v>362</v>
      </c>
      <c r="B202" s="24" t="s">
        <v>138</v>
      </c>
      <c r="C202" s="24" t="s">
        <v>142</v>
      </c>
      <c r="D202" s="13">
        <v>1</v>
      </c>
      <c r="F202" s="22">
        <v>2000</v>
      </c>
      <c r="G202" s="7" t="s">
        <v>11</v>
      </c>
      <c r="H202" s="24">
        <v>0</v>
      </c>
      <c r="I202" s="24">
        <v>3.3799999999999997E-2</v>
      </c>
      <c r="J202" s="22">
        <v>0.9</v>
      </c>
      <c r="K202" s="14">
        <v>35</v>
      </c>
    </row>
    <row r="203" spans="1:11" x14ac:dyDescent="0.45">
      <c r="A203" s="24" t="s">
        <v>363</v>
      </c>
      <c r="B203" s="24" t="s">
        <v>138</v>
      </c>
      <c r="C203" s="24" t="s">
        <v>142</v>
      </c>
      <c r="D203" s="13">
        <v>1</v>
      </c>
      <c r="F203" s="22">
        <v>2000</v>
      </c>
      <c r="G203" s="7" t="s">
        <v>11</v>
      </c>
      <c r="H203" s="24">
        <v>0</v>
      </c>
      <c r="I203" s="24">
        <v>3.3799999999999997E-2</v>
      </c>
      <c r="J203" s="22">
        <v>0.9</v>
      </c>
      <c r="K203" s="14">
        <v>35</v>
      </c>
    </row>
    <row r="204" spans="1:11" x14ac:dyDescent="0.45">
      <c r="A204" s="24" t="s">
        <v>364</v>
      </c>
      <c r="B204" s="24" t="s">
        <v>138</v>
      </c>
      <c r="C204" s="24" t="s">
        <v>142</v>
      </c>
      <c r="D204" s="13">
        <v>1</v>
      </c>
      <c r="F204" s="22">
        <v>2000</v>
      </c>
      <c r="G204" s="7" t="s">
        <v>11</v>
      </c>
      <c r="H204" s="24">
        <v>0</v>
      </c>
      <c r="I204" s="24">
        <v>3.3799999999999997E-2</v>
      </c>
      <c r="J204" s="22">
        <v>0.9</v>
      </c>
      <c r="K204" s="14">
        <v>35</v>
      </c>
    </row>
    <row r="205" spans="1:11" x14ac:dyDescent="0.45">
      <c r="A205" s="24" t="s">
        <v>365</v>
      </c>
      <c r="B205" s="24" t="s">
        <v>138</v>
      </c>
      <c r="C205" s="24" t="s">
        <v>142</v>
      </c>
      <c r="D205" s="13">
        <v>1</v>
      </c>
      <c r="F205" s="22">
        <v>2000</v>
      </c>
      <c r="G205" s="7" t="s">
        <v>11</v>
      </c>
      <c r="H205" s="24">
        <v>0</v>
      </c>
      <c r="I205" s="24">
        <v>3.3799999999999997E-2</v>
      </c>
      <c r="J205" s="22">
        <v>0.9</v>
      </c>
      <c r="K205" s="14">
        <v>35</v>
      </c>
    </row>
    <row r="206" spans="1:11" x14ac:dyDescent="0.45">
      <c r="A206" s="24" t="s">
        <v>366</v>
      </c>
      <c r="B206" s="24" t="s">
        <v>138</v>
      </c>
      <c r="C206" s="24" t="s">
        <v>142</v>
      </c>
      <c r="D206" s="13">
        <v>1</v>
      </c>
      <c r="F206" s="22">
        <v>2000</v>
      </c>
      <c r="G206" s="7" t="s">
        <v>11</v>
      </c>
      <c r="H206" s="24">
        <v>0</v>
      </c>
      <c r="I206" s="24">
        <v>3.3799999999999997E-2</v>
      </c>
      <c r="J206" s="22">
        <v>0.9</v>
      </c>
      <c r="K206" s="14">
        <v>35</v>
      </c>
    </row>
    <row r="207" spans="1:11" x14ac:dyDescent="0.45">
      <c r="A207" s="24" t="s">
        <v>367</v>
      </c>
      <c r="B207" s="24" t="s">
        <v>138</v>
      </c>
      <c r="C207" s="24" t="s">
        <v>142</v>
      </c>
      <c r="D207" s="13">
        <v>1</v>
      </c>
      <c r="F207" s="22">
        <v>2000</v>
      </c>
      <c r="G207" s="7" t="s">
        <v>11</v>
      </c>
      <c r="H207" s="24">
        <v>0</v>
      </c>
      <c r="I207" s="24">
        <v>3.3799999999999997E-2</v>
      </c>
      <c r="J207" s="22">
        <v>0.9</v>
      </c>
      <c r="K207" s="14">
        <v>35</v>
      </c>
    </row>
    <row r="208" spans="1:11" x14ac:dyDescent="0.45">
      <c r="A208" s="24" t="s">
        <v>368</v>
      </c>
      <c r="B208" s="24" t="s">
        <v>138</v>
      </c>
      <c r="C208" s="24" t="s">
        <v>142</v>
      </c>
      <c r="D208" s="13">
        <v>1</v>
      </c>
      <c r="F208" s="22">
        <v>2000</v>
      </c>
      <c r="G208" s="7" t="s">
        <v>11</v>
      </c>
      <c r="H208" s="24">
        <v>0</v>
      </c>
      <c r="I208" s="24">
        <v>3.3799999999999997E-2</v>
      </c>
      <c r="J208" s="22">
        <v>0.9</v>
      </c>
      <c r="K208" s="14">
        <v>35</v>
      </c>
    </row>
    <row r="209" spans="1:11" x14ac:dyDescent="0.45">
      <c r="A209" s="24" t="s">
        <v>369</v>
      </c>
      <c r="B209" s="24" t="s">
        <v>139</v>
      </c>
      <c r="C209" s="24" t="s">
        <v>140</v>
      </c>
      <c r="D209" s="13">
        <v>1</v>
      </c>
      <c r="F209" s="22">
        <v>2000</v>
      </c>
      <c r="G209" s="7" t="s">
        <v>11</v>
      </c>
      <c r="H209" s="24">
        <v>0</v>
      </c>
      <c r="I209" s="24">
        <v>5.0999999999999997E-2</v>
      </c>
      <c r="J209" s="22">
        <v>0.9</v>
      </c>
      <c r="K209" s="14">
        <v>35</v>
      </c>
    </row>
    <row r="210" spans="1:11" x14ac:dyDescent="0.45">
      <c r="A210" s="24" t="s">
        <v>370</v>
      </c>
      <c r="B210" s="24" t="s">
        <v>139</v>
      </c>
      <c r="C210" s="24" t="s">
        <v>140</v>
      </c>
      <c r="D210" s="13">
        <v>1</v>
      </c>
      <c r="F210" s="22">
        <v>2000</v>
      </c>
      <c r="G210" s="7" t="s">
        <v>11</v>
      </c>
      <c r="H210" s="24">
        <v>0</v>
      </c>
      <c r="I210" s="24">
        <v>5.0999999999999997E-2</v>
      </c>
      <c r="J210" s="22">
        <v>0.9</v>
      </c>
      <c r="K210" s="14">
        <v>35</v>
      </c>
    </row>
    <row r="211" spans="1:11" x14ac:dyDescent="0.45">
      <c r="A211" s="24" t="s">
        <v>371</v>
      </c>
      <c r="B211" s="24" t="s">
        <v>139</v>
      </c>
      <c r="C211" s="24" t="s">
        <v>140</v>
      </c>
      <c r="D211" s="13">
        <v>1</v>
      </c>
      <c r="F211" s="22">
        <v>2000</v>
      </c>
      <c r="G211" s="7" t="s">
        <v>11</v>
      </c>
      <c r="H211" s="24">
        <v>0</v>
      </c>
      <c r="I211" s="24">
        <v>5.0999999999999997E-2</v>
      </c>
      <c r="J211" s="22">
        <v>0.9</v>
      </c>
      <c r="K211" s="14">
        <v>35</v>
      </c>
    </row>
    <row r="212" spans="1:11" x14ac:dyDescent="0.45">
      <c r="A212" s="24" t="s">
        <v>372</v>
      </c>
      <c r="B212" s="24" t="s">
        <v>139</v>
      </c>
      <c r="C212" s="24" t="s">
        <v>140</v>
      </c>
      <c r="D212" s="13">
        <v>1</v>
      </c>
      <c r="F212" s="22">
        <v>2000</v>
      </c>
      <c r="G212" s="7" t="s">
        <v>11</v>
      </c>
      <c r="H212" s="24">
        <v>0</v>
      </c>
      <c r="I212" s="24">
        <v>5.0999999999999997E-2</v>
      </c>
      <c r="J212" s="22">
        <v>0.9</v>
      </c>
      <c r="K212" s="14">
        <v>35</v>
      </c>
    </row>
    <row r="213" spans="1:11" x14ac:dyDescent="0.45">
      <c r="A213" s="24" t="s">
        <v>373</v>
      </c>
      <c r="B213" s="24" t="s">
        <v>139</v>
      </c>
      <c r="C213" s="24" t="s">
        <v>140</v>
      </c>
      <c r="D213" s="13">
        <v>1</v>
      </c>
      <c r="F213" s="22">
        <v>2000</v>
      </c>
      <c r="G213" s="7" t="s">
        <v>11</v>
      </c>
      <c r="H213" s="24">
        <v>0</v>
      </c>
      <c r="I213" s="24">
        <v>5.0999999999999997E-2</v>
      </c>
      <c r="J213" s="22">
        <v>0.9</v>
      </c>
      <c r="K213" s="14">
        <v>35</v>
      </c>
    </row>
    <row r="214" spans="1:11" x14ac:dyDescent="0.45">
      <c r="A214" s="24" t="s">
        <v>374</v>
      </c>
      <c r="B214" s="24" t="s">
        <v>139</v>
      </c>
      <c r="C214" s="24" t="s">
        <v>140</v>
      </c>
      <c r="D214" s="13">
        <v>1</v>
      </c>
      <c r="F214" s="22">
        <v>2000</v>
      </c>
      <c r="G214" s="7" t="s">
        <v>11</v>
      </c>
      <c r="H214" s="24">
        <v>0</v>
      </c>
      <c r="I214" s="24">
        <v>5.0999999999999997E-2</v>
      </c>
      <c r="J214" s="22">
        <v>0.9</v>
      </c>
      <c r="K214" s="14">
        <v>35</v>
      </c>
    </row>
    <row r="215" spans="1:11" x14ac:dyDescent="0.45">
      <c r="A215" s="24" t="s">
        <v>375</v>
      </c>
      <c r="B215" s="24" t="s">
        <v>139</v>
      </c>
      <c r="C215" s="24" t="s">
        <v>140</v>
      </c>
      <c r="D215" s="13">
        <v>1</v>
      </c>
      <c r="F215" s="22">
        <v>2000</v>
      </c>
      <c r="G215" s="7" t="s">
        <v>11</v>
      </c>
      <c r="H215" s="24">
        <v>0</v>
      </c>
      <c r="I215" s="24">
        <v>5.0999999999999997E-2</v>
      </c>
      <c r="J215" s="22">
        <v>0.9</v>
      </c>
      <c r="K215" s="14">
        <v>35</v>
      </c>
    </row>
    <row r="216" spans="1:11" x14ac:dyDescent="0.45">
      <c r="A216" s="24" t="s">
        <v>376</v>
      </c>
      <c r="B216" s="24" t="s">
        <v>139</v>
      </c>
      <c r="C216" s="24" t="s">
        <v>140</v>
      </c>
      <c r="D216" s="13">
        <v>1</v>
      </c>
      <c r="F216" s="22">
        <v>2000</v>
      </c>
      <c r="G216" s="7" t="s">
        <v>11</v>
      </c>
      <c r="H216" s="24">
        <v>0</v>
      </c>
      <c r="I216" s="24">
        <v>5.0999999999999997E-2</v>
      </c>
      <c r="J216" s="22">
        <v>0.9</v>
      </c>
      <c r="K216" s="14">
        <v>35</v>
      </c>
    </row>
    <row r="217" spans="1:11" x14ac:dyDescent="0.45">
      <c r="A217" s="24" t="s">
        <v>377</v>
      </c>
      <c r="B217" s="24" t="s">
        <v>139</v>
      </c>
      <c r="C217" s="24" t="s">
        <v>140</v>
      </c>
      <c r="D217" s="13">
        <v>1</v>
      </c>
      <c r="F217" s="22">
        <v>2000</v>
      </c>
      <c r="G217" s="7" t="s">
        <v>11</v>
      </c>
      <c r="H217" s="24">
        <v>0</v>
      </c>
      <c r="I217" s="24">
        <v>5.0999999999999997E-2</v>
      </c>
      <c r="J217" s="22">
        <v>0.9</v>
      </c>
      <c r="K217" s="14">
        <v>35</v>
      </c>
    </row>
    <row r="218" spans="1:11" x14ac:dyDescent="0.45">
      <c r="A218" s="24" t="s">
        <v>378</v>
      </c>
      <c r="B218" s="24" t="s">
        <v>139</v>
      </c>
      <c r="C218" s="24" t="s">
        <v>140</v>
      </c>
      <c r="D218" s="13">
        <v>1</v>
      </c>
      <c r="F218" s="22">
        <v>2000</v>
      </c>
      <c r="G218" s="7" t="s">
        <v>11</v>
      </c>
      <c r="H218" s="24">
        <v>0</v>
      </c>
      <c r="I218" s="24">
        <v>5.0999999999999997E-2</v>
      </c>
      <c r="J218" s="22">
        <v>0.9</v>
      </c>
      <c r="K218" s="14">
        <v>35</v>
      </c>
    </row>
    <row r="219" spans="1:11" x14ac:dyDescent="0.45">
      <c r="A219" s="24" t="s">
        <v>379</v>
      </c>
      <c r="B219" s="24" t="s">
        <v>148</v>
      </c>
      <c r="C219" s="24" t="s">
        <v>149</v>
      </c>
      <c r="D219" s="13">
        <v>1</v>
      </c>
      <c r="F219" s="22">
        <v>2000</v>
      </c>
      <c r="G219" s="7" t="s">
        <v>11</v>
      </c>
      <c r="H219" s="24">
        <v>0</v>
      </c>
      <c r="I219" s="24">
        <v>2.7000000000000001E-3</v>
      </c>
      <c r="J219" s="22">
        <v>0.9</v>
      </c>
      <c r="K219" s="14">
        <v>35</v>
      </c>
    </row>
    <row r="220" spans="1:11" x14ac:dyDescent="0.45">
      <c r="A220" s="24" t="s">
        <v>380</v>
      </c>
      <c r="B220" s="24" t="s">
        <v>148</v>
      </c>
      <c r="C220" s="24" t="s">
        <v>149</v>
      </c>
      <c r="D220" s="13">
        <v>1</v>
      </c>
      <c r="F220" s="22">
        <v>2000</v>
      </c>
      <c r="G220" s="7" t="s">
        <v>11</v>
      </c>
      <c r="H220" s="24">
        <v>0</v>
      </c>
      <c r="I220" s="24">
        <v>2.7000000000000001E-3</v>
      </c>
      <c r="J220" s="22">
        <v>0.9</v>
      </c>
      <c r="K220" s="14">
        <v>35</v>
      </c>
    </row>
    <row r="221" spans="1:11" x14ac:dyDescent="0.45">
      <c r="A221" s="24" t="s">
        <v>381</v>
      </c>
      <c r="B221" s="24" t="s">
        <v>148</v>
      </c>
      <c r="C221" s="24" t="s">
        <v>149</v>
      </c>
      <c r="D221" s="13">
        <v>1</v>
      </c>
      <c r="F221" s="22">
        <v>2000</v>
      </c>
      <c r="G221" s="7" t="s">
        <v>11</v>
      </c>
      <c r="H221" s="24">
        <v>0</v>
      </c>
      <c r="I221" s="24">
        <v>2.7000000000000001E-3</v>
      </c>
      <c r="J221" s="22">
        <v>0.9</v>
      </c>
      <c r="K221" s="14">
        <v>35</v>
      </c>
    </row>
    <row r="222" spans="1:11" x14ac:dyDescent="0.45">
      <c r="A222" s="23" t="s">
        <v>382</v>
      </c>
      <c r="B222" s="23" t="s">
        <v>151</v>
      </c>
      <c r="C222" s="23" t="s">
        <v>154</v>
      </c>
      <c r="D222" s="13">
        <v>1</v>
      </c>
      <c r="F222" s="22">
        <v>2000</v>
      </c>
      <c r="G222" s="7" t="s">
        <v>11</v>
      </c>
      <c r="H222" s="23">
        <v>0</v>
      </c>
      <c r="I222" s="23">
        <v>5.0999999999999997E-2</v>
      </c>
      <c r="J222" s="22">
        <v>0.9</v>
      </c>
      <c r="K222" s="14">
        <v>35</v>
      </c>
    </row>
    <row r="223" spans="1:11" x14ac:dyDescent="0.45">
      <c r="A223" s="23" t="s">
        <v>383</v>
      </c>
      <c r="B223" s="23" t="s">
        <v>151</v>
      </c>
      <c r="C223" s="23" t="s">
        <v>154</v>
      </c>
      <c r="D223" s="13">
        <v>1</v>
      </c>
      <c r="F223" s="22">
        <v>2000</v>
      </c>
      <c r="G223" s="7" t="s">
        <v>11</v>
      </c>
      <c r="H223" s="23">
        <v>0</v>
      </c>
      <c r="I223" s="23">
        <v>5.0999999999999997E-2</v>
      </c>
      <c r="J223" s="22">
        <v>0.9</v>
      </c>
      <c r="K223" s="14">
        <v>35</v>
      </c>
    </row>
    <row r="224" spans="1:11" x14ac:dyDescent="0.45">
      <c r="A224" s="23" t="s">
        <v>384</v>
      </c>
      <c r="B224" s="23" t="s">
        <v>151</v>
      </c>
      <c r="C224" s="23" t="s">
        <v>154</v>
      </c>
      <c r="D224" s="13">
        <v>1</v>
      </c>
      <c r="F224" s="22">
        <v>2000</v>
      </c>
      <c r="G224" s="7" t="s">
        <v>11</v>
      </c>
      <c r="H224" s="23">
        <v>0</v>
      </c>
      <c r="I224" s="23">
        <v>5.0999999999999997E-2</v>
      </c>
      <c r="J224" s="22">
        <v>0.9</v>
      </c>
      <c r="K224" s="14">
        <v>35</v>
      </c>
    </row>
    <row r="225" spans="1:11" x14ac:dyDescent="0.45">
      <c r="A225" s="23" t="s">
        <v>385</v>
      </c>
      <c r="B225" s="23" t="s">
        <v>151</v>
      </c>
      <c r="C225" s="23" t="s">
        <v>154</v>
      </c>
      <c r="D225" s="13">
        <v>1</v>
      </c>
      <c r="F225" s="22">
        <v>2000</v>
      </c>
      <c r="G225" s="7" t="s">
        <v>11</v>
      </c>
      <c r="H225" s="23">
        <v>0</v>
      </c>
      <c r="I225" s="23">
        <v>5.0999999999999997E-2</v>
      </c>
      <c r="J225" s="22">
        <v>0.9</v>
      </c>
      <c r="K225" s="14">
        <v>35</v>
      </c>
    </row>
    <row r="226" spans="1:11" x14ac:dyDescent="0.45">
      <c r="A226" s="23" t="s">
        <v>386</v>
      </c>
      <c r="B226" s="23" t="s">
        <v>152</v>
      </c>
      <c r="C226" s="23" t="s">
        <v>155</v>
      </c>
      <c r="D226" s="13">
        <v>1</v>
      </c>
      <c r="F226" s="22">
        <v>2000</v>
      </c>
      <c r="G226" s="7" t="s">
        <v>11</v>
      </c>
      <c r="H226" s="23">
        <v>0</v>
      </c>
      <c r="I226" s="23">
        <v>6.4000000000000001E-2</v>
      </c>
      <c r="J226" s="22">
        <v>0.9</v>
      </c>
      <c r="K226" s="14">
        <v>35</v>
      </c>
    </row>
    <row r="227" spans="1:11" x14ac:dyDescent="0.45">
      <c r="A227" s="23" t="s">
        <v>387</v>
      </c>
      <c r="B227" s="23" t="s">
        <v>152</v>
      </c>
      <c r="C227" s="23" t="s">
        <v>155</v>
      </c>
      <c r="D227" s="13">
        <v>1</v>
      </c>
      <c r="F227" s="22">
        <v>2000</v>
      </c>
      <c r="G227" s="7" t="s">
        <v>11</v>
      </c>
      <c r="H227" s="23">
        <v>0</v>
      </c>
      <c r="I227" s="23">
        <v>6.4000000000000001E-2</v>
      </c>
      <c r="J227" s="22">
        <v>0.9</v>
      </c>
      <c r="K227" s="14">
        <v>35</v>
      </c>
    </row>
    <row r="228" spans="1:11" x14ac:dyDescent="0.45">
      <c r="A228" s="23" t="s">
        <v>388</v>
      </c>
      <c r="B228" s="23" t="s">
        <v>152</v>
      </c>
      <c r="C228" s="23" t="s">
        <v>155</v>
      </c>
      <c r="D228" s="13">
        <v>1</v>
      </c>
      <c r="F228" s="22">
        <v>2000</v>
      </c>
      <c r="G228" s="7" t="s">
        <v>11</v>
      </c>
      <c r="H228" s="23">
        <v>0</v>
      </c>
      <c r="I228" s="23">
        <v>6.4000000000000001E-2</v>
      </c>
      <c r="J228" s="22">
        <v>0.9</v>
      </c>
      <c r="K228" s="14">
        <v>35</v>
      </c>
    </row>
    <row r="229" spans="1:11" x14ac:dyDescent="0.45">
      <c r="A229" s="23" t="s">
        <v>389</v>
      </c>
      <c r="B229" s="23" t="s">
        <v>152</v>
      </c>
      <c r="C229" s="23" t="s">
        <v>155</v>
      </c>
      <c r="D229" s="13">
        <v>1</v>
      </c>
      <c r="F229" s="22">
        <v>2000</v>
      </c>
      <c r="G229" s="7" t="s">
        <v>11</v>
      </c>
      <c r="H229" s="23">
        <v>0</v>
      </c>
      <c r="I229" s="23">
        <v>6.4000000000000001E-2</v>
      </c>
      <c r="J229" s="22">
        <v>0.9</v>
      </c>
      <c r="K229" s="14">
        <v>35</v>
      </c>
    </row>
    <row r="230" spans="1:11" x14ac:dyDescent="0.45">
      <c r="A230" s="23" t="s">
        <v>390</v>
      </c>
      <c r="B230" s="23" t="s">
        <v>152</v>
      </c>
      <c r="C230" s="23" t="s">
        <v>155</v>
      </c>
      <c r="D230" s="13">
        <v>1</v>
      </c>
      <c r="F230" s="22">
        <v>2000</v>
      </c>
      <c r="G230" s="7" t="s">
        <v>11</v>
      </c>
      <c r="H230" s="23">
        <v>0</v>
      </c>
      <c r="I230" s="23">
        <v>6.4000000000000001E-2</v>
      </c>
      <c r="J230" s="22">
        <v>0.9</v>
      </c>
      <c r="K230" s="14">
        <v>35</v>
      </c>
    </row>
    <row r="231" spans="1:11" x14ac:dyDescent="0.45">
      <c r="A231" s="23" t="s">
        <v>391</v>
      </c>
      <c r="B231" s="23" t="s">
        <v>152</v>
      </c>
      <c r="C231" s="23" t="s">
        <v>155</v>
      </c>
      <c r="D231" s="13">
        <v>1</v>
      </c>
      <c r="F231" s="22">
        <v>2000</v>
      </c>
      <c r="G231" s="7" t="s">
        <v>11</v>
      </c>
      <c r="H231" s="23">
        <v>0</v>
      </c>
      <c r="I231" s="23">
        <v>6.4000000000000001E-2</v>
      </c>
      <c r="J231" s="22">
        <v>0.9</v>
      </c>
      <c r="K231" s="14">
        <v>35</v>
      </c>
    </row>
    <row r="232" spans="1:11" x14ac:dyDescent="0.45">
      <c r="A232" s="23" t="s">
        <v>392</v>
      </c>
      <c r="B232" s="23" t="s">
        <v>153</v>
      </c>
      <c r="C232" s="23" t="s">
        <v>156</v>
      </c>
      <c r="D232" s="13">
        <v>1</v>
      </c>
      <c r="F232" s="22">
        <v>2000</v>
      </c>
      <c r="G232" s="7" t="s">
        <v>11</v>
      </c>
      <c r="H232" s="23">
        <v>0</v>
      </c>
      <c r="I232" s="23">
        <v>0.1</v>
      </c>
      <c r="J232" s="22">
        <v>0.9</v>
      </c>
      <c r="K232" s="14">
        <v>35</v>
      </c>
    </row>
    <row r="233" spans="1:11" x14ac:dyDescent="0.45">
      <c r="A233" s="23" t="s">
        <v>393</v>
      </c>
      <c r="B233" s="23" t="s">
        <v>153</v>
      </c>
      <c r="C233" s="23" t="s">
        <v>156</v>
      </c>
      <c r="D233" s="13">
        <v>1</v>
      </c>
      <c r="F233" s="22">
        <v>2000</v>
      </c>
      <c r="G233" s="7" t="s">
        <v>11</v>
      </c>
      <c r="H233" s="23">
        <v>0</v>
      </c>
      <c r="I233" s="23">
        <v>0.1</v>
      </c>
      <c r="J233" s="22">
        <v>0.9</v>
      </c>
      <c r="K233" s="14">
        <v>35</v>
      </c>
    </row>
    <row r="234" spans="1:11" x14ac:dyDescent="0.45">
      <c r="A234" s="23" t="s">
        <v>394</v>
      </c>
      <c r="B234" s="23" t="s">
        <v>153</v>
      </c>
      <c r="C234" s="23" t="s">
        <v>156</v>
      </c>
      <c r="D234" s="13">
        <v>1</v>
      </c>
      <c r="F234" s="22">
        <v>2000</v>
      </c>
      <c r="G234" s="7" t="s">
        <v>11</v>
      </c>
      <c r="H234" s="23">
        <v>0</v>
      </c>
      <c r="I234" s="23">
        <v>0.1</v>
      </c>
      <c r="J234" s="22">
        <v>0.9</v>
      </c>
      <c r="K234" s="14">
        <v>35</v>
      </c>
    </row>
    <row r="235" spans="1:11" x14ac:dyDescent="0.45">
      <c r="A235" s="23" t="s">
        <v>395</v>
      </c>
      <c r="B235" s="23" t="s">
        <v>153</v>
      </c>
      <c r="C235" s="23" t="s">
        <v>156</v>
      </c>
      <c r="D235" s="13">
        <v>1</v>
      </c>
      <c r="F235" s="22">
        <v>2000</v>
      </c>
      <c r="G235" s="7" t="s">
        <v>11</v>
      </c>
      <c r="H235" s="23">
        <v>0</v>
      </c>
      <c r="I235" s="23">
        <v>0.1</v>
      </c>
      <c r="J235" s="22">
        <v>0.9</v>
      </c>
      <c r="K235" s="14">
        <v>35</v>
      </c>
    </row>
    <row r="236" spans="1:11" x14ac:dyDescent="0.45">
      <c r="A236" s="23" t="s">
        <v>396</v>
      </c>
      <c r="B236" s="23" t="s">
        <v>153</v>
      </c>
      <c r="C236" s="23" t="s">
        <v>156</v>
      </c>
      <c r="D236" s="13">
        <v>1</v>
      </c>
      <c r="F236" s="22">
        <v>2000</v>
      </c>
      <c r="G236" s="7" t="s">
        <v>11</v>
      </c>
      <c r="H236" s="23">
        <v>0</v>
      </c>
      <c r="I236" s="23">
        <v>0.1</v>
      </c>
      <c r="J236" s="22">
        <v>0.9</v>
      </c>
      <c r="K236" s="14">
        <v>35</v>
      </c>
    </row>
    <row r="237" spans="1:11" x14ac:dyDescent="0.45">
      <c r="A237" s="23" t="s">
        <v>397</v>
      </c>
      <c r="B237" s="23" t="s">
        <v>153</v>
      </c>
      <c r="C237" s="23" t="s">
        <v>156</v>
      </c>
      <c r="D237" s="13">
        <v>1</v>
      </c>
      <c r="F237" s="22">
        <v>2000</v>
      </c>
      <c r="G237" s="7" t="s">
        <v>11</v>
      </c>
      <c r="H237" s="23">
        <v>0</v>
      </c>
      <c r="I237" s="23">
        <v>0.1</v>
      </c>
      <c r="J237" s="22">
        <v>0.9</v>
      </c>
      <c r="K237" s="14">
        <v>35</v>
      </c>
    </row>
    <row r="238" spans="1:11" x14ac:dyDescent="0.45">
      <c r="A238" s="23" t="s">
        <v>398</v>
      </c>
      <c r="B238" s="23" t="s">
        <v>153</v>
      </c>
      <c r="C238" s="23" t="s">
        <v>156</v>
      </c>
      <c r="D238" s="13">
        <v>1</v>
      </c>
      <c r="F238" s="22">
        <v>2000</v>
      </c>
      <c r="G238" s="7" t="s">
        <v>11</v>
      </c>
      <c r="H238" s="23">
        <v>0</v>
      </c>
      <c r="I238" s="23">
        <v>0.1</v>
      </c>
      <c r="J238" s="22">
        <v>0.9</v>
      </c>
      <c r="K238" s="14">
        <v>35</v>
      </c>
    </row>
    <row r="239" spans="1:11" x14ac:dyDescent="0.45">
      <c r="A239" s="23" t="s">
        <v>399</v>
      </c>
      <c r="B239" s="23" t="s">
        <v>153</v>
      </c>
      <c r="C239" s="23" t="s">
        <v>156</v>
      </c>
      <c r="D239" s="13">
        <v>1</v>
      </c>
      <c r="F239" s="22">
        <v>2000</v>
      </c>
      <c r="G239" s="7" t="s">
        <v>11</v>
      </c>
      <c r="H239" s="23">
        <v>0</v>
      </c>
      <c r="I239" s="23">
        <v>0.1</v>
      </c>
      <c r="J239" s="22">
        <v>0.9</v>
      </c>
      <c r="K239" s="14">
        <v>35</v>
      </c>
    </row>
    <row r="240" spans="1:11" x14ac:dyDescent="0.45">
      <c r="A240" s="23" t="s">
        <v>400</v>
      </c>
      <c r="B240" s="23" t="s">
        <v>153</v>
      </c>
      <c r="C240" s="23" t="s">
        <v>156</v>
      </c>
      <c r="D240" s="13">
        <v>1</v>
      </c>
      <c r="F240" s="22">
        <v>2000</v>
      </c>
      <c r="G240" s="7" t="s">
        <v>11</v>
      </c>
      <c r="H240" s="23">
        <v>0</v>
      </c>
      <c r="I240" s="23">
        <v>0.1</v>
      </c>
      <c r="J240" s="22">
        <v>0.9</v>
      </c>
      <c r="K240" s="14">
        <v>35</v>
      </c>
    </row>
    <row r="241" spans="1:11" x14ac:dyDescent="0.45">
      <c r="A241" s="23" t="s">
        <v>401</v>
      </c>
      <c r="B241" s="23" t="s">
        <v>153</v>
      </c>
      <c r="C241" s="23" t="s">
        <v>156</v>
      </c>
      <c r="D241" s="13">
        <v>1</v>
      </c>
      <c r="F241" s="22">
        <v>2000</v>
      </c>
      <c r="G241" s="7" t="s">
        <v>11</v>
      </c>
      <c r="H241" s="23">
        <v>0</v>
      </c>
      <c r="I241" s="23">
        <v>0.1</v>
      </c>
      <c r="J241" s="22">
        <v>0.9</v>
      </c>
      <c r="K241" s="14">
        <v>35</v>
      </c>
    </row>
    <row r="242" spans="1:11" x14ac:dyDescent="0.45">
      <c r="A242" s="23" t="s">
        <v>402</v>
      </c>
      <c r="B242" s="23" t="s">
        <v>153</v>
      </c>
      <c r="C242" s="23" t="s">
        <v>156</v>
      </c>
      <c r="D242" s="13">
        <v>1</v>
      </c>
      <c r="F242" s="22">
        <v>2000</v>
      </c>
      <c r="G242" s="7" t="s">
        <v>11</v>
      </c>
      <c r="H242" s="23">
        <v>0</v>
      </c>
      <c r="I242" s="23">
        <v>0.1</v>
      </c>
      <c r="J242" s="22">
        <v>0.9</v>
      </c>
      <c r="K242" s="14">
        <v>35</v>
      </c>
    </row>
    <row r="243" spans="1:11" x14ac:dyDescent="0.45">
      <c r="A243" s="23" t="s">
        <v>403</v>
      </c>
      <c r="B243" s="23" t="s">
        <v>153</v>
      </c>
      <c r="C243" s="23" t="s">
        <v>156</v>
      </c>
      <c r="D243" s="13">
        <v>1</v>
      </c>
      <c r="F243" s="22">
        <v>2000</v>
      </c>
      <c r="G243" s="7" t="s">
        <v>11</v>
      </c>
      <c r="H243" s="23">
        <v>0</v>
      </c>
      <c r="I243" s="23">
        <v>0.1</v>
      </c>
      <c r="J243" s="22">
        <v>0.9</v>
      </c>
      <c r="K243" s="14">
        <v>35</v>
      </c>
    </row>
    <row r="244" spans="1:11" x14ac:dyDescent="0.45">
      <c r="A244" s="26" t="s">
        <v>404</v>
      </c>
      <c r="B244" s="27" t="s">
        <v>105</v>
      </c>
      <c r="C244" s="27" t="s">
        <v>121</v>
      </c>
      <c r="D244" s="13">
        <v>1</v>
      </c>
      <c r="F244" s="27">
        <v>500</v>
      </c>
      <c r="G244" s="7" t="s">
        <v>11</v>
      </c>
      <c r="H244" s="27">
        <v>8.3999999999999995E-3</v>
      </c>
      <c r="I244" s="27">
        <v>6.6699999999999995E-2</v>
      </c>
      <c r="J244" s="27">
        <v>0.81699999999999995</v>
      </c>
      <c r="K244" s="14">
        <v>35</v>
      </c>
    </row>
    <row r="245" spans="1:11" x14ac:dyDescent="0.45">
      <c r="A245" s="26" t="s">
        <v>405</v>
      </c>
      <c r="B245" s="27" t="s">
        <v>105</v>
      </c>
      <c r="C245" s="27" t="s">
        <v>121</v>
      </c>
      <c r="D245" s="13">
        <v>1</v>
      </c>
      <c r="F245" s="27">
        <v>500</v>
      </c>
      <c r="G245" s="7" t="s">
        <v>11</v>
      </c>
      <c r="H245" s="27">
        <v>8.3999999999999995E-3</v>
      </c>
      <c r="I245" s="27">
        <v>6.6699999999999995E-2</v>
      </c>
      <c r="J245" s="27">
        <v>0.81699999999999995</v>
      </c>
      <c r="K245" s="14">
        <v>35</v>
      </c>
    </row>
    <row r="246" spans="1:11" x14ac:dyDescent="0.45">
      <c r="A246" s="26" t="s">
        <v>406</v>
      </c>
      <c r="B246" s="27" t="s">
        <v>105</v>
      </c>
      <c r="C246" s="27" t="s">
        <v>121</v>
      </c>
      <c r="D246" s="13">
        <v>1</v>
      </c>
      <c r="F246" s="27">
        <v>500</v>
      </c>
      <c r="G246" s="7" t="s">
        <v>11</v>
      </c>
      <c r="H246" s="27">
        <v>7.7999999999999996E-3</v>
      </c>
      <c r="I246" s="27">
        <v>6.2E-2</v>
      </c>
      <c r="J246" s="27">
        <v>0.76</v>
      </c>
      <c r="K246" s="14">
        <v>35</v>
      </c>
    </row>
    <row r="247" spans="1:11" x14ac:dyDescent="0.45">
      <c r="A247" s="26" t="s">
        <v>407</v>
      </c>
      <c r="B247" s="27" t="s">
        <v>105</v>
      </c>
      <c r="C247" s="27" t="s">
        <v>121</v>
      </c>
      <c r="D247" s="13">
        <v>1</v>
      </c>
      <c r="F247" s="27">
        <v>500</v>
      </c>
      <c r="G247" s="7" t="s">
        <v>11</v>
      </c>
      <c r="H247" s="27">
        <v>7.7999999999999996E-3</v>
      </c>
      <c r="I247" s="27">
        <v>6.2E-2</v>
      </c>
      <c r="J247" s="27">
        <v>0.76</v>
      </c>
      <c r="K247" s="14">
        <v>35</v>
      </c>
    </row>
    <row r="248" spans="1:11" x14ac:dyDescent="0.45">
      <c r="A248" s="26" t="s">
        <v>408</v>
      </c>
      <c r="B248" s="27" t="s">
        <v>105</v>
      </c>
      <c r="C248" s="27" t="s">
        <v>78</v>
      </c>
      <c r="D248" s="13">
        <v>1</v>
      </c>
      <c r="F248" s="27">
        <v>500</v>
      </c>
      <c r="G248" s="7" t="s">
        <v>11</v>
      </c>
      <c r="H248" s="27">
        <v>4.4999999999999997E-3</v>
      </c>
      <c r="I248" s="27">
        <v>3.56E-2</v>
      </c>
      <c r="J248" s="27">
        <v>0.437</v>
      </c>
      <c r="K248" s="14">
        <v>35</v>
      </c>
    </row>
    <row r="249" spans="1:11" x14ac:dyDescent="0.45">
      <c r="A249" s="26" t="s">
        <v>409</v>
      </c>
      <c r="B249" s="27" t="s">
        <v>105</v>
      </c>
      <c r="C249" s="27" t="s">
        <v>78</v>
      </c>
      <c r="D249" s="13">
        <v>1</v>
      </c>
      <c r="F249" s="27">
        <v>500</v>
      </c>
      <c r="G249" s="7" t="s">
        <v>11</v>
      </c>
      <c r="H249" s="27">
        <v>4.4999999999999997E-3</v>
      </c>
      <c r="I249" s="27">
        <v>3.56E-2</v>
      </c>
      <c r="J249" s="27">
        <v>0.437</v>
      </c>
      <c r="K249" s="14">
        <v>35</v>
      </c>
    </row>
    <row r="250" spans="1:11" x14ac:dyDescent="0.45">
      <c r="A250" s="26" t="s">
        <v>410</v>
      </c>
      <c r="B250" s="27" t="s">
        <v>105</v>
      </c>
      <c r="C250" s="27" t="s">
        <v>78</v>
      </c>
      <c r="D250" s="13">
        <v>1</v>
      </c>
      <c r="F250" s="27">
        <v>500</v>
      </c>
      <c r="G250" s="7" t="s">
        <v>11</v>
      </c>
      <c r="H250" s="27">
        <v>1.09E-2</v>
      </c>
      <c r="I250" s="27">
        <v>8.6800000000000002E-2</v>
      </c>
      <c r="J250" s="27">
        <v>0.76</v>
      </c>
      <c r="K250" s="14">
        <v>35</v>
      </c>
    </row>
    <row r="251" spans="1:11" x14ac:dyDescent="0.45">
      <c r="A251" s="26" t="s">
        <v>411</v>
      </c>
      <c r="B251" s="27" t="s">
        <v>77</v>
      </c>
      <c r="C251" s="27" t="s">
        <v>110</v>
      </c>
      <c r="D251" s="13">
        <v>1</v>
      </c>
      <c r="F251" s="27">
        <v>1000</v>
      </c>
      <c r="G251" s="7" t="s">
        <v>11</v>
      </c>
      <c r="H251" s="27">
        <v>9.5999999999999992E-3</v>
      </c>
      <c r="I251" s="27">
        <v>7.5999999999999998E-2</v>
      </c>
      <c r="J251" s="27">
        <v>0.93100000000000005</v>
      </c>
      <c r="K251" s="14">
        <v>35</v>
      </c>
    </row>
    <row r="252" spans="1:11" x14ac:dyDescent="0.45">
      <c r="A252" s="26" t="s">
        <v>412</v>
      </c>
      <c r="B252" s="27" t="s">
        <v>77</v>
      </c>
      <c r="C252" s="27" t="s">
        <v>110</v>
      </c>
      <c r="D252" s="13">
        <v>1</v>
      </c>
      <c r="F252" s="27">
        <v>1000</v>
      </c>
      <c r="G252" s="7" t="s">
        <v>11</v>
      </c>
      <c r="H252" s="27">
        <v>9.5999999999999992E-3</v>
      </c>
      <c r="I252" s="27">
        <v>7.5999999999999998E-2</v>
      </c>
      <c r="J252" s="27">
        <v>0.93100000000000005</v>
      </c>
      <c r="K252" s="14">
        <v>35</v>
      </c>
    </row>
    <row r="253" spans="1:11" x14ac:dyDescent="0.45">
      <c r="A253" s="26" t="s">
        <v>413</v>
      </c>
      <c r="B253" s="27" t="s">
        <v>77</v>
      </c>
      <c r="C253" s="27" t="s">
        <v>79</v>
      </c>
      <c r="D253" s="13">
        <v>1</v>
      </c>
      <c r="F253" s="27">
        <v>500</v>
      </c>
      <c r="G253" s="7" t="s">
        <v>11</v>
      </c>
      <c r="H253" s="27">
        <v>3.7000000000000002E-3</v>
      </c>
      <c r="I253" s="27">
        <v>4.5999999999999999E-2</v>
      </c>
      <c r="J253" s="27">
        <v>0.73</v>
      </c>
      <c r="K253" s="14">
        <v>35</v>
      </c>
    </row>
    <row r="254" spans="1:11" x14ac:dyDescent="0.45">
      <c r="A254" s="26" t="s">
        <v>414</v>
      </c>
      <c r="B254" s="27" t="s">
        <v>77</v>
      </c>
      <c r="C254" s="27" t="s">
        <v>79</v>
      </c>
      <c r="D254" s="13">
        <v>1</v>
      </c>
      <c r="F254" s="27">
        <v>500</v>
      </c>
      <c r="G254" s="7" t="s">
        <v>11</v>
      </c>
      <c r="H254" s="27">
        <v>3.7000000000000002E-3</v>
      </c>
      <c r="I254" s="27">
        <v>4.5999999999999999E-2</v>
      </c>
      <c r="J254" s="27">
        <v>0.73</v>
      </c>
      <c r="K254" s="14">
        <v>35</v>
      </c>
    </row>
    <row r="255" spans="1:11" x14ac:dyDescent="0.45">
      <c r="A255" s="26" t="s">
        <v>415</v>
      </c>
      <c r="B255" s="27" t="s">
        <v>110</v>
      </c>
      <c r="C255" s="27" t="s">
        <v>111</v>
      </c>
      <c r="D255" s="13">
        <v>1</v>
      </c>
      <c r="F255" s="27">
        <v>3000</v>
      </c>
      <c r="G255" s="7" t="s">
        <v>11</v>
      </c>
      <c r="H255" s="27">
        <v>4.4999999999999997E-3</v>
      </c>
      <c r="I255" s="27">
        <v>3.56E-2</v>
      </c>
      <c r="J255" s="27">
        <v>0.437</v>
      </c>
      <c r="K255" s="14">
        <v>35</v>
      </c>
    </row>
    <row r="256" spans="1:11" x14ac:dyDescent="0.45">
      <c r="A256" s="26" t="s">
        <v>416</v>
      </c>
      <c r="B256" s="27" t="s">
        <v>110</v>
      </c>
      <c r="C256" s="27" t="s">
        <v>111</v>
      </c>
      <c r="D256" s="13">
        <v>1</v>
      </c>
      <c r="F256" s="27">
        <v>3000</v>
      </c>
      <c r="G256" s="7" t="s">
        <v>11</v>
      </c>
      <c r="H256" s="27">
        <v>4.4999999999999997E-3</v>
      </c>
      <c r="I256" s="27">
        <v>3.56E-2</v>
      </c>
      <c r="J256" s="27">
        <v>0.437</v>
      </c>
      <c r="K256" s="14">
        <v>35</v>
      </c>
    </row>
    <row r="257" spans="1:11" x14ac:dyDescent="0.45">
      <c r="A257" s="26" t="s">
        <v>417</v>
      </c>
      <c r="B257" s="27" t="s">
        <v>111</v>
      </c>
      <c r="C257" s="27" t="s">
        <v>112</v>
      </c>
      <c r="D257" s="13">
        <v>1</v>
      </c>
      <c r="F257" s="27">
        <v>3000</v>
      </c>
      <c r="G257" s="7" t="s">
        <v>11</v>
      </c>
      <c r="H257" s="27">
        <v>1.8E-3</v>
      </c>
      <c r="I257" s="27">
        <v>1.4E-2</v>
      </c>
      <c r="J257" s="27">
        <v>0.17100000000000001</v>
      </c>
      <c r="K257" s="14">
        <v>35</v>
      </c>
    </row>
    <row r="258" spans="1:11" x14ac:dyDescent="0.45">
      <c r="A258" s="26" t="s">
        <v>418</v>
      </c>
      <c r="B258" s="27" t="s">
        <v>111</v>
      </c>
      <c r="C258" s="27" t="s">
        <v>112</v>
      </c>
      <c r="D258" s="13">
        <v>1</v>
      </c>
      <c r="F258" s="27">
        <v>3000</v>
      </c>
      <c r="G258" s="7" t="s">
        <v>11</v>
      </c>
      <c r="H258" s="27">
        <v>1.8E-3</v>
      </c>
      <c r="I258" s="27">
        <v>1.4E-2</v>
      </c>
      <c r="J258" s="27">
        <v>0.17100000000000001</v>
      </c>
      <c r="K258" s="14">
        <v>35</v>
      </c>
    </row>
    <row r="259" spans="1:11" x14ac:dyDescent="0.45">
      <c r="A259" s="26" t="s">
        <v>419</v>
      </c>
      <c r="B259" s="27" t="s">
        <v>111</v>
      </c>
      <c r="C259" s="27" t="s">
        <v>113</v>
      </c>
      <c r="D259" s="13">
        <v>1</v>
      </c>
      <c r="F259" s="27">
        <v>3000</v>
      </c>
      <c r="G259" s="7" t="s">
        <v>11</v>
      </c>
      <c r="H259" s="27">
        <v>8.0000000000000004E-4</v>
      </c>
      <c r="I259" s="27">
        <v>6.1999999999999998E-3</v>
      </c>
      <c r="J259" s="27">
        <v>7.5999999999999998E-2</v>
      </c>
      <c r="K259" s="14">
        <v>35</v>
      </c>
    </row>
    <row r="260" spans="1:11" x14ac:dyDescent="0.45">
      <c r="A260" s="26" t="s">
        <v>420</v>
      </c>
      <c r="B260" s="27" t="s">
        <v>112</v>
      </c>
      <c r="C260" s="27" t="s">
        <v>115</v>
      </c>
      <c r="D260" s="13">
        <v>1</v>
      </c>
      <c r="F260" s="27">
        <v>3000</v>
      </c>
      <c r="G260" s="7" t="s">
        <v>11</v>
      </c>
      <c r="H260" s="27">
        <v>3.0999999999999999E-3</v>
      </c>
      <c r="I260" s="27">
        <v>2.4799999999999999E-2</v>
      </c>
      <c r="J260" s="27">
        <v>0.30399999999999999</v>
      </c>
      <c r="K260" s="14">
        <v>35</v>
      </c>
    </row>
    <row r="261" spans="1:11" x14ac:dyDescent="0.45">
      <c r="A261" s="26" t="s">
        <v>421</v>
      </c>
      <c r="B261" s="27" t="s">
        <v>112</v>
      </c>
      <c r="C261" s="27" t="s">
        <v>115</v>
      </c>
      <c r="D261" s="13">
        <v>1</v>
      </c>
      <c r="F261" s="27">
        <v>3000</v>
      </c>
      <c r="G261" s="7" t="s">
        <v>11</v>
      </c>
      <c r="H261" s="27">
        <v>3.0999999999999999E-3</v>
      </c>
      <c r="I261" s="27">
        <v>2.4799999999999999E-2</v>
      </c>
      <c r="J261" s="27">
        <v>0.30399999999999999</v>
      </c>
      <c r="K261" s="14">
        <v>35</v>
      </c>
    </row>
    <row r="262" spans="1:11" x14ac:dyDescent="0.45">
      <c r="A262" s="26" t="s">
        <v>422</v>
      </c>
      <c r="B262" s="27" t="s">
        <v>112</v>
      </c>
      <c r="C262" s="27" t="s">
        <v>115</v>
      </c>
      <c r="D262" s="13">
        <v>1</v>
      </c>
      <c r="F262" s="27">
        <v>3000</v>
      </c>
      <c r="G262" s="7" t="s">
        <v>11</v>
      </c>
      <c r="H262" s="27">
        <v>3.0999999999999999E-3</v>
      </c>
      <c r="I262" s="27">
        <v>2.4799999999999999E-2</v>
      </c>
      <c r="J262" s="27">
        <v>0.30399999999999999</v>
      </c>
      <c r="K262" s="14">
        <v>35</v>
      </c>
    </row>
    <row r="263" spans="1:11" x14ac:dyDescent="0.45">
      <c r="A263" s="26" t="s">
        <v>423</v>
      </c>
      <c r="B263" s="27" t="s">
        <v>113</v>
      </c>
      <c r="C263" s="27" t="s">
        <v>116</v>
      </c>
      <c r="D263" s="13">
        <v>1</v>
      </c>
      <c r="F263" s="27">
        <v>3000</v>
      </c>
      <c r="G263" s="7" t="s">
        <v>11</v>
      </c>
      <c r="H263" s="27">
        <v>4.4999999999999997E-3</v>
      </c>
      <c r="I263" s="27">
        <v>3.56E-2</v>
      </c>
      <c r="J263" s="27">
        <v>0.437</v>
      </c>
      <c r="K263" s="14">
        <v>35</v>
      </c>
    </row>
    <row r="264" spans="1:11" x14ac:dyDescent="0.45">
      <c r="A264" s="26" t="s">
        <v>424</v>
      </c>
      <c r="B264" s="27" t="s">
        <v>115</v>
      </c>
      <c r="C264" s="27" t="s">
        <v>116</v>
      </c>
      <c r="D264" s="13">
        <v>1</v>
      </c>
      <c r="F264" s="27">
        <v>3000</v>
      </c>
      <c r="G264" s="7" t="s">
        <v>11</v>
      </c>
      <c r="H264" s="27">
        <v>1.4E-3</v>
      </c>
      <c r="I264" s="27">
        <v>1.0800000000000001E-2</v>
      </c>
      <c r="J264" s="27">
        <v>0.13300000000000001</v>
      </c>
      <c r="K264" s="14">
        <v>35</v>
      </c>
    </row>
    <row r="265" spans="1:11" x14ac:dyDescent="0.45">
      <c r="A265" s="26" t="s">
        <v>425</v>
      </c>
      <c r="B265" s="27" t="s">
        <v>115</v>
      </c>
      <c r="C265" s="27" t="s">
        <v>116</v>
      </c>
      <c r="D265" s="13">
        <v>1</v>
      </c>
      <c r="F265" s="27">
        <v>3000</v>
      </c>
      <c r="G265" s="7" t="s">
        <v>11</v>
      </c>
      <c r="H265" s="27">
        <v>1.4E-3</v>
      </c>
      <c r="I265" s="27">
        <v>1.0800000000000001E-2</v>
      </c>
      <c r="J265" s="27">
        <v>0.13300000000000001</v>
      </c>
      <c r="K265" s="14">
        <v>35</v>
      </c>
    </row>
    <row r="266" spans="1:11" x14ac:dyDescent="0.45">
      <c r="A266" s="26" t="s">
        <v>426</v>
      </c>
      <c r="B266" s="27" t="s">
        <v>115</v>
      </c>
      <c r="C266" s="27" t="s">
        <v>118</v>
      </c>
      <c r="D266" s="13">
        <v>1</v>
      </c>
      <c r="F266" s="27">
        <v>3000</v>
      </c>
      <c r="G266" s="7" t="s">
        <v>11</v>
      </c>
      <c r="H266" s="27">
        <v>1.9E-3</v>
      </c>
      <c r="I266" s="27">
        <v>1.55E-2</v>
      </c>
      <c r="J266" s="27">
        <v>0.19</v>
      </c>
      <c r="K266" s="14">
        <v>35</v>
      </c>
    </row>
    <row r="267" spans="1:11" x14ac:dyDescent="0.45">
      <c r="A267" s="26" t="s">
        <v>427</v>
      </c>
      <c r="B267" s="27" t="s">
        <v>116</v>
      </c>
      <c r="C267" s="27" t="s">
        <v>121</v>
      </c>
      <c r="D267" s="13">
        <v>1</v>
      </c>
      <c r="F267" s="27">
        <v>3000</v>
      </c>
      <c r="G267" s="7" t="s">
        <v>11</v>
      </c>
      <c r="H267" s="27">
        <v>7.0000000000000001E-3</v>
      </c>
      <c r="I267" s="27">
        <v>5.5800000000000002E-2</v>
      </c>
      <c r="J267" s="27">
        <v>0.68400000000000005</v>
      </c>
      <c r="K267" s="14">
        <v>35</v>
      </c>
    </row>
    <row r="268" spans="1:11" x14ac:dyDescent="0.45">
      <c r="A268" s="26" t="s">
        <v>428</v>
      </c>
      <c r="B268" s="27" t="s">
        <v>118</v>
      </c>
      <c r="C268" s="27" t="s">
        <v>120</v>
      </c>
      <c r="D268" s="13">
        <v>1</v>
      </c>
      <c r="F268" s="27">
        <v>3000</v>
      </c>
      <c r="G268" s="7" t="s">
        <v>11</v>
      </c>
      <c r="H268" s="27">
        <v>1E-3</v>
      </c>
      <c r="I268" s="27">
        <v>7.7000000000000002E-3</v>
      </c>
      <c r="J268" s="27">
        <v>9.5000000000000001E-2</v>
      </c>
      <c r="K268" s="14">
        <v>35</v>
      </c>
    </row>
    <row r="269" spans="1:11" x14ac:dyDescent="0.45">
      <c r="A269" s="26" t="s">
        <v>429</v>
      </c>
      <c r="B269" s="27" t="s">
        <v>118</v>
      </c>
      <c r="C269" s="27" t="s">
        <v>121</v>
      </c>
      <c r="D269" s="13">
        <v>1</v>
      </c>
      <c r="F269" s="27">
        <v>3000</v>
      </c>
      <c r="G269" s="7" t="s">
        <v>11</v>
      </c>
      <c r="H269" s="27">
        <v>4.8999999999999998E-3</v>
      </c>
      <c r="I269" s="27">
        <v>3.8800000000000001E-2</v>
      </c>
      <c r="J269" s="27">
        <v>0.47499999999999998</v>
      </c>
      <c r="K269" s="14">
        <v>35</v>
      </c>
    </row>
    <row r="270" spans="1:11" x14ac:dyDescent="0.45">
      <c r="A270" s="26" t="s">
        <v>430</v>
      </c>
      <c r="B270" s="27" t="s">
        <v>125</v>
      </c>
      <c r="C270" s="27" t="s">
        <v>126</v>
      </c>
      <c r="D270" s="13">
        <v>1</v>
      </c>
      <c r="F270" s="27">
        <v>3000</v>
      </c>
      <c r="G270" s="7" t="s">
        <v>11</v>
      </c>
      <c r="H270" s="27">
        <v>2.9999999999999997E-4</v>
      </c>
      <c r="I270" s="27">
        <v>4.0000000000000001E-3</v>
      </c>
      <c r="J270" s="27">
        <v>0.42399999999999999</v>
      </c>
      <c r="K270" s="14">
        <v>35</v>
      </c>
    </row>
    <row r="271" spans="1:11" x14ac:dyDescent="0.45">
      <c r="A271" s="26" t="s">
        <v>431</v>
      </c>
      <c r="B271" s="27" t="s">
        <v>126</v>
      </c>
      <c r="C271" s="27" t="s">
        <v>127</v>
      </c>
      <c r="D271" s="13">
        <v>1</v>
      </c>
      <c r="F271" s="27">
        <v>3000</v>
      </c>
      <c r="G271" s="7" t="s">
        <v>11</v>
      </c>
      <c r="H271" s="27">
        <v>2.0000000000000001E-4</v>
      </c>
      <c r="I271" s="27">
        <v>3.0000000000000001E-3</v>
      </c>
      <c r="J271" s="27">
        <v>0.32</v>
      </c>
      <c r="K271" s="14">
        <v>35</v>
      </c>
    </row>
    <row r="272" spans="1:11" x14ac:dyDescent="0.45">
      <c r="A272" s="26" t="s">
        <v>432</v>
      </c>
      <c r="B272" s="27" t="s">
        <v>126</v>
      </c>
      <c r="C272" s="27" t="s">
        <v>128</v>
      </c>
      <c r="D272" s="13">
        <v>1</v>
      </c>
      <c r="F272" s="27">
        <v>3000</v>
      </c>
      <c r="G272" s="7" t="s">
        <v>11</v>
      </c>
      <c r="H272" s="27">
        <v>2.9999999999999997E-4</v>
      </c>
      <c r="I272" s="27">
        <v>4.4999999999999997E-3</v>
      </c>
      <c r="J272" s="27">
        <v>0.44700000000000001</v>
      </c>
      <c r="K272" s="14">
        <v>35</v>
      </c>
    </row>
    <row r="273" spans="1:11" x14ac:dyDescent="0.45">
      <c r="A273" s="26" t="s">
        <v>433</v>
      </c>
      <c r="B273" s="27" t="s">
        <v>126</v>
      </c>
      <c r="C273" s="27" t="s">
        <v>128</v>
      </c>
      <c r="D273" s="13">
        <v>1</v>
      </c>
      <c r="F273" s="27">
        <v>3000</v>
      </c>
      <c r="G273" s="7" t="s">
        <v>11</v>
      </c>
      <c r="H273" s="27">
        <v>2.9999999999999997E-4</v>
      </c>
      <c r="I273" s="27">
        <v>4.4999999999999997E-3</v>
      </c>
      <c r="J273" s="27">
        <v>0.44700000000000001</v>
      </c>
      <c r="K273" s="14">
        <v>35</v>
      </c>
    </row>
    <row r="274" spans="1:11" x14ac:dyDescent="0.45">
      <c r="A274" s="26" t="s">
        <v>434</v>
      </c>
      <c r="B274" s="27" t="s">
        <v>127</v>
      </c>
      <c r="C274" s="27" t="s">
        <v>128</v>
      </c>
      <c r="D274" s="13">
        <v>1</v>
      </c>
      <c r="F274" s="27">
        <v>3000</v>
      </c>
      <c r="G274" s="7" t="s">
        <v>11</v>
      </c>
      <c r="H274" s="27">
        <v>1E-4</v>
      </c>
      <c r="I274" s="27">
        <v>1.1999999999999999E-3</v>
      </c>
      <c r="J274" s="27">
        <v>0.127</v>
      </c>
      <c r="K274" s="14">
        <v>35</v>
      </c>
    </row>
    <row r="275" spans="1:11" x14ac:dyDescent="0.45">
      <c r="A275" s="26" t="s">
        <v>435</v>
      </c>
      <c r="B275" s="27" t="s">
        <v>128</v>
      </c>
      <c r="C275" s="27" t="s">
        <v>129</v>
      </c>
      <c r="D275" s="13">
        <v>1</v>
      </c>
      <c r="F275" s="27">
        <v>3000</v>
      </c>
      <c r="G275" s="7" t="s">
        <v>11</v>
      </c>
      <c r="H275" s="27">
        <v>2.3E-3</v>
      </c>
      <c r="I275" s="27">
        <v>3.2500000000000001E-2</v>
      </c>
      <c r="J275" s="27">
        <v>3.4449999999999998</v>
      </c>
      <c r="K275" s="14">
        <v>35</v>
      </c>
    </row>
    <row r="276" spans="1:11" x14ac:dyDescent="0.45">
      <c r="A276" s="26" t="s">
        <v>436</v>
      </c>
      <c r="B276" s="27" t="s">
        <v>128</v>
      </c>
      <c r="C276" s="27" t="s">
        <v>129</v>
      </c>
      <c r="D276" s="13">
        <v>1</v>
      </c>
      <c r="F276" s="27">
        <v>3000</v>
      </c>
      <c r="G276" s="7" t="s">
        <v>11</v>
      </c>
      <c r="H276" s="27">
        <v>2.3E-3</v>
      </c>
      <c r="I276" s="27">
        <v>3.2500000000000001E-2</v>
      </c>
      <c r="J276" s="27">
        <v>3.4449999999999998</v>
      </c>
      <c r="K276" s="14">
        <v>35</v>
      </c>
    </row>
    <row r="277" spans="1:11" x14ac:dyDescent="0.45">
      <c r="A277" s="26" t="s">
        <v>437</v>
      </c>
      <c r="B277" s="27" t="s">
        <v>78</v>
      </c>
      <c r="C277" s="27" t="s">
        <v>130</v>
      </c>
      <c r="D277" s="13">
        <v>1</v>
      </c>
      <c r="F277" s="27">
        <v>1000</v>
      </c>
      <c r="G277" s="7" t="s">
        <v>11</v>
      </c>
      <c r="H277" s="27">
        <v>8.9999999999999993E-3</v>
      </c>
      <c r="I277" s="27">
        <v>7.1300000000000002E-2</v>
      </c>
      <c r="J277" s="27">
        <v>0.874</v>
      </c>
      <c r="K277" s="14">
        <v>35</v>
      </c>
    </row>
    <row r="278" spans="1:11" x14ac:dyDescent="0.45">
      <c r="A278" s="26" t="s">
        <v>438</v>
      </c>
      <c r="B278" s="27" t="s">
        <v>78</v>
      </c>
      <c r="C278" s="27" t="s">
        <v>130</v>
      </c>
      <c r="D278" s="13">
        <v>1</v>
      </c>
      <c r="F278" s="27">
        <v>1000</v>
      </c>
      <c r="G278" s="7" t="s">
        <v>11</v>
      </c>
      <c r="H278" s="27">
        <v>8.9999999999999993E-3</v>
      </c>
      <c r="I278" s="27">
        <v>7.1300000000000002E-2</v>
      </c>
      <c r="J278" s="27">
        <v>0.874</v>
      </c>
      <c r="K278" s="14">
        <v>35</v>
      </c>
    </row>
    <row r="279" spans="1:11" x14ac:dyDescent="0.45">
      <c r="A279" s="26" t="s">
        <v>439</v>
      </c>
      <c r="B279" s="27" t="s">
        <v>130</v>
      </c>
      <c r="C279" s="27" t="s">
        <v>131</v>
      </c>
      <c r="D279" s="13">
        <v>1</v>
      </c>
      <c r="F279" s="27">
        <v>1000</v>
      </c>
      <c r="G279" s="7" t="s">
        <v>11</v>
      </c>
      <c r="H279" s="27">
        <v>0</v>
      </c>
      <c r="I279" s="27">
        <v>-3.3700000000000001E-2</v>
      </c>
      <c r="J279" s="27">
        <v>0.9</v>
      </c>
      <c r="K279" s="14">
        <v>35</v>
      </c>
    </row>
    <row r="280" spans="1:11" x14ac:dyDescent="0.45">
      <c r="A280" s="26" t="s">
        <v>440</v>
      </c>
      <c r="B280" s="27" t="s">
        <v>130</v>
      </c>
      <c r="C280" s="27" t="s">
        <v>131</v>
      </c>
      <c r="D280" s="13">
        <v>1</v>
      </c>
      <c r="F280" s="27">
        <v>1000</v>
      </c>
      <c r="G280" s="7" t="s">
        <v>11</v>
      </c>
      <c r="H280" s="27">
        <v>0</v>
      </c>
      <c r="I280" s="27">
        <v>-3.3700000000000001E-2</v>
      </c>
      <c r="J280" s="27">
        <v>0.9</v>
      </c>
      <c r="K280" s="14">
        <v>35</v>
      </c>
    </row>
    <row r="281" spans="1:11" x14ac:dyDescent="0.45">
      <c r="A281" s="26" t="s">
        <v>441</v>
      </c>
      <c r="B281" s="27" t="s">
        <v>132</v>
      </c>
      <c r="C281" s="27" t="s">
        <v>133</v>
      </c>
      <c r="D281" s="13">
        <v>1</v>
      </c>
      <c r="F281" s="27">
        <v>4000</v>
      </c>
      <c r="G281" s="7" t="s">
        <v>11</v>
      </c>
      <c r="H281" s="27">
        <v>2E-3</v>
      </c>
      <c r="I281" s="27">
        <v>1.4999999999999999E-2</v>
      </c>
      <c r="J281" s="27">
        <v>0.9</v>
      </c>
      <c r="K281" s="14">
        <v>35</v>
      </c>
    </row>
    <row r="282" spans="1:11" x14ac:dyDescent="0.45">
      <c r="A282" s="26" t="s">
        <v>442</v>
      </c>
      <c r="B282" s="27" t="s">
        <v>133</v>
      </c>
      <c r="C282" s="27" t="s">
        <v>134</v>
      </c>
      <c r="D282" s="13">
        <v>1</v>
      </c>
      <c r="F282" s="27">
        <v>4000</v>
      </c>
      <c r="G282" s="7" t="s">
        <v>11</v>
      </c>
      <c r="H282" s="27">
        <v>5.0000000000000001E-4</v>
      </c>
      <c r="I282" s="27">
        <v>5.0000000000000001E-3</v>
      </c>
      <c r="J282" s="27">
        <v>0.52</v>
      </c>
      <c r="K282" s="14">
        <v>35</v>
      </c>
    </row>
    <row r="283" spans="1:11" x14ac:dyDescent="0.45">
      <c r="A283" s="26" t="s">
        <v>443</v>
      </c>
      <c r="B283" s="27" t="s">
        <v>135</v>
      </c>
      <c r="C283" s="27" t="s">
        <v>80</v>
      </c>
      <c r="D283" s="13">
        <v>1</v>
      </c>
      <c r="F283" s="27">
        <v>250</v>
      </c>
      <c r="G283" s="7" t="s">
        <v>11</v>
      </c>
      <c r="H283" s="27">
        <v>7.0000000000000001E-3</v>
      </c>
      <c r="I283" s="27">
        <v>0.05</v>
      </c>
      <c r="J283" s="27">
        <v>0.19</v>
      </c>
      <c r="K283" s="14">
        <v>35</v>
      </c>
    </row>
    <row r="284" spans="1:11" x14ac:dyDescent="0.45">
      <c r="A284" s="26" t="s">
        <v>444</v>
      </c>
      <c r="B284" s="27" t="s">
        <v>135</v>
      </c>
      <c r="C284" s="27" t="s">
        <v>80</v>
      </c>
      <c r="D284" s="13">
        <v>1</v>
      </c>
      <c r="F284" s="27">
        <v>250</v>
      </c>
      <c r="G284" s="7" t="s">
        <v>11</v>
      </c>
      <c r="H284" s="27">
        <v>7.0000000000000001E-3</v>
      </c>
      <c r="I284" s="27">
        <v>0.05</v>
      </c>
      <c r="J284" s="27">
        <v>0.19</v>
      </c>
      <c r="K284" s="14">
        <v>35</v>
      </c>
    </row>
    <row r="285" spans="1:11" x14ac:dyDescent="0.45">
      <c r="A285" s="26" t="s">
        <v>445</v>
      </c>
      <c r="B285" s="27" t="s">
        <v>135</v>
      </c>
      <c r="C285" s="27" t="s">
        <v>80</v>
      </c>
      <c r="D285" s="13">
        <v>1</v>
      </c>
      <c r="F285" s="27">
        <v>250</v>
      </c>
      <c r="G285" s="7" t="s">
        <v>11</v>
      </c>
      <c r="H285" s="27">
        <v>7.0000000000000001E-3</v>
      </c>
      <c r="I285" s="27">
        <v>0.05</v>
      </c>
      <c r="J285" s="27">
        <v>0.19</v>
      </c>
      <c r="K285" s="14">
        <v>35</v>
      </c>
    </row>
    <row r="286" spans="1:11" x14ac:dyDescent="0.45">
      <c r="A286" s="26" t="s">
        <v>446</v>
      </c>
      <c r="B286" s="27" t="s">
        <v>135</v>
      </c>
      <c r="C286" s="27" t="s">
        <v>80</v>
      </c>
      <c r="D286" s="13">
        <v>1</v>
      </c>
      <c r="F286" s="27">
        <v>250</v>
      </c>
      <c r="G286" s="7" t="s">
        <v>11</v>
      </c>
      <c r="H286" s="27">
        <v>7.0000000000000001E-3</v>
      </c>
      <c r="I286" s="27">
        <v>0.05</v>
      </c>
      <c r="J286" s="27">
        <v>0.19</v>
      </c>
      <c r="K286" s="14">
        <v>35</v>
      </c>
    </row>
    <row r="287" spans="1:11" x14ac:dyDescent="0.45">
      <c r="A287" s="26" t="s">
        <v>447</v>
      </c>
      <c r="B287" s="27" t="s">
        <v>135</v>
      </c>
      <c r="C287" s="27" t="s">
        <v>80</v>
      </c>
      <c r="D287" s="13">
        <v>1</v>
      </c>
      <c r="F287" s="27">
        <v>250</v>
      </c>
      <c r="G287" s="7" t="s">
        <v>11</v>
      </c>
      <c r="H287" s="27">
        <v>7.0000000000000001E-3</v>
      </c>
      <c r="I287" s="27">
        <v>0.05</v>
      </c>
      <c r="J287" s="27">
        <v>0.19</v>
      </c>
      <c r="K287" s="14">
        <v>35</v>
      </c>
    </row>
    <row r="288" spans="1:11" x14ac:dyDescent="0.45">
      <c r="A288" s="26" t="s">
        <v>448</v>
      </c>
      <c r="B288" s="27" t="s">
        <v>135</v>
      </c>
      <c r="C288" s="27" t="s">
        <v>80</v>
      </c>
      <c r="D288" s="13">
        <v>1</v>
      </c>
      <c r="F288" s="27">
        <v>250</v>
      </c>
      <c r="G288" s="7" t="s">
        <v>11</v>
      </c>
      <c r="H288" s="27">
        <v>7.0000000000000001E-3</v>
      </c>
      <c r="I288" s="27">
        <v>0.05</v>
      </c>
      <c r="J288" s="27">
        <v>0.19</v>
      </c>
      <c r="K288" s="14">
        <v>35</v>
      </c>
    </row>
    <row r="289" spans="1:11" x14ac:dyDescent="0.45">
      <c r="A289" s="26" t="s">
        <v>449</v>
      </c>
      <c r="B289" s="27" t="s">
        <v>140</v>
      </c>
      <c r="C289" s="27" t="s">
        <v>141</v>
      </c>
      <c r="D289" s="13">
        <v>1</v>
      </c>
      <c r="F289" s="27">
        <v>4000</v>
      </c>
      <c r="G289" s="7" t="s">
        <v>11</v>
      </c>
      <c r="H289" s="27">
        <v>3.8999999999999998E-3</v>
      </c>
      <c r="I289" s="27">
        <v>4.7500000000000001E-2</v>
      </c>
      <c r="J289" s="27">
        <v>0.38100000000000001</v>
      </c>
      <c r="K289" s="14">
        <v>35</v>
      </c>
    </row>
    <row r="290" spans="1:11" x14ac:dyDescent="0.45">
      <c r="A290" s="26" t="s">
        <v>450</v>
      </c>
      <c r="B290" s="27" t="s">
        <v>140</v>
      </c>
      <c r="C290" s="27" t="s">
        <v>141</v>
      </c>
      <c r="D290" s="13">
        <v>1</v>
      </c>
      <c r="F290" s="27">
        <v>4000</v>
      </c>
      <c r="G290" s="7" t="s">
        <v>11</v>
      </c>
      <c r="H290" s="27">
        <v>3.8999999999999998E-3</v>
      </c>
      <c r="I290" s="27">
        <v>4.7500000000000001E-2</v>
      </c>
      <c r="J290" s="27">
        <v>0.38100000000000001</v>
      </c>
      <c r="K290" s="14">
        <v>35</v>
      </c>
    </row>
    <row r="291" spans="1:11" x14ac:dyDescent="0.45">
      <c r="A291" s="26" t="s">
        <v>451</v>
      </c>
      <c r="B291" s="27" t="s">
        <v>140</v>
      </c>
      <c r="C291" s="27" t="s">
        <v>143</v>
      </c>
      <c r="D291" s="13">
        <v>1</v>
      </c>
      <c r="F291" s="27">
        <v>4000</v>
      </c>
      <c r="G291" s="7" t="s">
        <v>11</v>
      </c>
      <c r="H291" s="27">
        <v>5.4000000000000003E-3</v>
      </c>
      <c r="I291" s="27">
        <v>0.05</v>
      </c>
      <c r="J291" s="27">
        <v>0.189</v>
      </c>
      <c r="K291" s="14">
        <v>35</v>
      </c>
    </row>
    <row r="292" spans="1:11" x14ac:dyDescent="0.45">
      <c r="A292" s="26" t="s">
        <v>452</v>
      </c>
      <c r="B292" s="27" t="s">
        <v>140</v>
      </c>
      <c r="C292" s="27" t="s">
        <v>144</v>
      </c>
      <c r="D292" s="13">
        <v>1</v>
      </c>
      <c r="F292" s="27">
        <v>4000</v>
      </c>
      <c r="G292" s="7" t="s">
        <v>11</v>
      </c>
      <c r="H292" s="27">
        <v>1.7999999999999999E-2</v>
      </c>
      <c r="I292" s="27">
        <v>0.122</v>
      </c>
      <c r="J292" s="27">
        <v>0.79</v>
      </c>
      <c r="K292" s="14">
        <v>35</v>
      </c>
    </row>
    <row r="293" spans="1:11" x14ac:dyDescent="0.45">
      <c r="A293" s="26" t="s">
        <v>453</v>
      </c>
      <c r="B293" s="27" t="s">
        <v>140</v>
      </c>
      <c r="C293" s="27" t="s">
        <v>144</v>
      </c>
      <c r="D293" s="13">
        <v>1</v>
      </c>
      <c r="F293" s="27">
        <v>4000</v>
      </c>
      <c r="G293" s="7" t="s">
        <v>11</v>
      </c>
      <c r="H293" s="27">
        <v>1.7999999999999999E-2</v>
      </c>
      <c r="I293" s="27">
        <v>0.122</v>
      </c>
      <c r="J293" s="27">
        <v>0.79</v>
      </c>
      <c r="K293" s="14">
        <v>35</v>
      </c>
    </row>
    <row r="294" spans="1:11" x14ac:dyDescent="0.45">
      <c r="A294" s="26" t="s">
        <v>454</v>
      </c>
      <c r="B294" s="27" t="s">
        <v>140</v>
      </c>
      <c r="C294" s="27" t="s">
        <v>144</v>
      </c>
      <c r="D294" s="13">
        <v>1</v>
      </c>
      <c r="F294" s="27">
        <v>4000</v>
      </c>
      <c r="G294" s="7" t="s">
        <v>11</v>
      </c>
      <c r="H294" s="27">
        <v>1.7999999999999999E-2</v>
      </c>
      <c r="I294" s="27">
        <v>0.122</v>
      </c>
      <c r="J294" s="27">
        <v>0.79</v>
      </c>
      <c r="K294" s="14">
        <v>35</v>
      </c>
    </row>
    <row r="295" spans="1:11" x14ac:dyDescent="0.45">
      <c r="A295" s="26" t="s">
        <v>455</v>
      </c>
      <c r="B295" s="27" t="s">
        <v>141</v>
      </c>
      <c r="C295" s="27" t="s">
        <v>142</v>
      </c>
      <c r="D295" s="13">
        <v>1</v>
      </c>
      <c r="F295" s="27">
        <v>4000</v>
      </c>
      <c r="G295" s="7" t="s">
        <v>11</v>
      </c>
      <c r="H295" s="27">
        <v>5.9999999999999995E-4</v>
      </c>
      <c r="I295" s="27">
        <v>7.6E-3</v>
      </c>
      <c r="J295" s="27">
        <v>6.2E-2</v>
      </c>
      <c r="K295" s="14">
        <v>35</v>
      </c>
    </row>
    <row r="296" spans="1:11" x14ac:dyDescent="0.45">
      <c r="A296" s="26" t="s">
        <v>456</v>
      </c>
      <c r="B296" s="27" t="s">
        <v>141</v>
      </c>
      <c r="C296" s="27" t="s">
        <v>142</v>
      </c>
      <c r="D296" s="13">
        <v>1</v>
      </c>
      <c r="F296" s="27">
        <v>4000</v>
      </c>
      <c r="G296" s="7" t="s">
        <v>11</v>
      </c>
      <c r="H296" s="27">
        <v>5.9999999999999995E-4</v>
      </c>
      <c r="I296" s="27">
        <v>7.6E-3</v>
      </c>
      <c r="J296" s="27">
        <v>6.2E-2</v>
      </c>
      <c r="K296" s="14">
        <v>35</v>
      </c>
    </row>
    <row r="297" spans="1:11" x14ac:dyDescent="0.45">
      <c r="A297" s="26" t="s">
        <v>457</v>
      </c>
      <c r="B297" s="27" t="s">
        <v>142</v>
      </c>
      <c r="C297" s="27" t="s">
        <v>143</v>
      </c>
      <c r="D297" s="13">
        <v>1</v>
      </c>
      <c r="F297" s="27">
        <v>4000</v>
      </c>
      <c r="G297" s="7" t="s">
        <v>11</v>
      </c>
      <c r="H297" s="27">
        <v>4.1999999999999997E-3</v>
      </c>
      <c r="I297" s="27">
        <v>5.1299999999999998E-2</v>
      </c>
      <c r="J297" s="27">
        <v>0.41199999999999998</v>
      </c>
      <c r="K297" s="14">
        <v>35</v>
      </c>
    </row>
    <row r="298" spans="1:11" x14ac:dyDescent="0.45">
      <c r="A298" s="26" t="s">
        <v>458</v>
      </c>
      <c r="B298" s="27" t="s">
        <v>143</v>
      </c>
      <c r="C298" s="27" t="s">
        <v>145</v>
      </c>
      <c r="D298" s="13">
        <v>1</v>
      </c>
      <c r="F298" s="27">
        <v>4000</v>
      </c>
      <c r="G298" s="7" t="s">
        <v>11</v>
      </c>
      <c r="H298" s="27">
        <v>1.0999999999999999E-2</v>
      </c>
      <c r="I298" s="27">
        <v>0.128</v>
      </c>
      <c r="J298" s="27">
        <v>1.01</v>
      </c>
      <c r="K298" s="14">
        <v>35</v>
      </c>
    </row>
    <row r="299" spans="1:11" x14ac:dyDescent="0.45">
      <c r="A299" s="26" t="s">
        <v>459</v>
      </c>
      <c r="B299" s="27" t="s">
        <v>143</v>
      </c>
      <c r="C299" s="27" t="s">
        <v>145</v>
      </c>
      <c r="D299" s="13">
        <v>1</v>
      </c>
      <c r="F299" s="27">
        <v>4000</v>
      </c>
      <c r="G299" s="7" t="s">
        <v>11</v>
      </c>
      <c r="H299" s="27">
        <v>1.0999999999999999E-2</v>
      </c>
      <c r="I299" s="27">
        <v>0.128</v>
      </c>
      <c r="J299" s="27">
        <v>1.01</v>
      </c>
      <c r="K299" s="14">
        <v>35</v>
      </c>
    </row>
    <row r="300" spans="1:11" x14ac:dyDescent="0.45">
      <c r="A300" s="26" t="s">
        <v>460</v>
      </c>
      <c r="B300" s="27" t="s">
        <v>144</v>
      </c>
      <c r="C300" s="27" t="s">
        <v>146</v>
      </c>
      <c r="D300" s="13">
        <v>1</v>
      </c>
      <c r="F300" s="27">
        <v>4000</v>
      </c>
      <c r="G300" s="7" t="s">
        <v>11</v>
      </c>
      <c r="H300" s="27">
        <v>1.03E-2</v>
      </c>
      <c r="I300" s="27">
        <v>7.0900000000000005E-2</v>
      </c>
      <c r="J300" s="27">
        <v>0.46</v>
      </c>
      <c r="K300" s="14">
        <v>35</v>
      </c>
    </row>
    <row r="301" spans="1:11" x14ac:dyDescent="0.45">
      <c r="A301" s="26" t="s">
        <v>461</v>
      </c>
      <c r="B301" s="27" t="s">
        <v>144</v>
      </c>
      <c r="C301" s="27" t="s">
        <v>146</v>
      </c>
      <c r="D301" s="13">
        <v>1</v>
      </c>
      <c r="F301" s="27">
        <v>4000</v>
      </c>
      <c r="G301" s="7" t="s">
        <v>11</v>
      </c>
      <c r="H301" s="27">
        <v>1.03E-2</v>
      </c>
      <c r="I301" s="27">
        <v>7.0900000000000005E-2</v>
      </c>
      <c r="J301" s="27">
        <v>0.46</v>
      </c>
      <c r="K301" s="14">
        <v>35</v>
      </c>
    </row>
    <row r="302" spans="1:11" x14ac:dyDescent="0.45">
      <c r="A302" s="26" t="s">
        <v>462</v>
      </c>
      <c r="B302" s="27" t="s">
        <v>145</v>
      </c>
      <c r="C302" s="27" t="s">
        <v>146</v>
      </c>
      <c r="D302" s="13">
        <v>1</v>
      </c>
      <c r="F302" s="27">
        <v>4000</v>
      </c>
      <c r="G302" s="7" t="s">
        <v>11</v>
      </c>
      <c r="H302" s="27">
        <v>4.3E-3</v>
      </c>
      <c r="I302" s="27">
        <v>5.3199999999999997E-2</v>
      </c>
      <c r="J302" s="27">
        <v>0.42699999999999999</v>
      </c>
      <c r="K302" s="14">
        <v>35</v>
      </c>
    </row>
    <row r="303" spans="1:11" x14ac:dyDescent="0.45">
      <c r="A303" s="26" t="s">
        <v>463</v>
      </c>
      <c r="B303" s="27" t="s">
        <v>145</v>
      </c>
      <c r="C303" s="27" t="s">
        <v>148</v>
      </c>
      <c r="D303" s="13">
        <v>1</v>
      </c>
      <c r="F303" s="27">
        <v>750</v>
      </c>
      <c r="G303" s="7" t="s">
        <v>11</v>
      </c>
      <c r="H303" s="27">
        <v>4.0000000000000001E-3</v>
      </c>
      <c r="I303" s="27">
        <v>4.9399999999999999E-2</v>
      </c>
      <c r="J303" s="27">
        <v>0.4</v>
      </c>
      <c r="K303" s="14">
        <v>35</v>
      </c>
    </row>
    <row r="304" spans="1:11" x14ac:dyDescent="0.45">
      <c r="A304" s="26" t="s">
        <v>464</v>
      </c>
      <c r="B304" s="27" t="s">
        <v>145</v>
      </c>
      <c r="C304" s="27" t="s">
        <v>148</v>
      </c>
      <c r="D304" s="13">
        <v>1</v>
      </c>
      <c r="F304" s="27">
        <v>750</v>
      </c>
      <c r="G304" s="7" t="s">
        <v>11</v>
      </c>
      <c r="H304" s="27">
        <v>4.0000000000000001E-3</v>
      </c>
      <c r="I304" s="27">
        <v>4.9399999999999999E-2</v>
      </c>
      <c r="J304" s="27">
        <v>0.4</v>
      </c>
      <c r="K304" s="14">
        <v>35</v>
      </c>
    </row>
    <row r="305" spans="1:11" x14ac:dyDescent="0.45">
      <c r="A305" s="26" t="s">
        <v>465</v>
      </c>
      <c r="B305" s="27" t="s">
        <v>146</v>
      </c>
      <c r="C305" s="27" t="s">
        <v>147</v>
      </c>
      <c r="D305" s="13">
        <v>1</v>
      </c>
      <c r="F305" s="27">
        <v>3000</v>
      </c>
      <c r="G305" s="7" t="s">
        <v>11</v>
      </c>
      <c r="H305" s="27">
        <v>1.1999999999999999E-3</v>
      </c>
      <c r="I305" s="27">
        <v>1.52E-2</v>
      </c>
      <c r="J305" s="27">
        <v>0.122</v>
      </c>
      <c r="K305" s="14">
        <v>35</v>
      </c>
    </row>
    <row r="306" spans="1:11" x14ac:dyDescent="0.45">
      <c r="A306" s="26" t="s">
        <v>466</v>
      </c>
      <c r="B306" s="27" t="s">
        <v>146</v>
      </c>
      <c r="C306" s="27" t="s">
        <v>147</v>
      </c>
      <c r="D306" s="13">
        <v>1</v>
      </c>
      <c r="F306" s="27">
        <v>3000</v>
      </c>
      <c r="G306" s="7" t="s">
        <v>11</v>
      </c>
      <c r="H306" s="27">
        <v>1.1999999999999999E-3</v>
      </c>
      <c r="I306" s="27">
        <v>1.52E-2</v>
      </c>
      <c r="J306" s="27">
        <v>0.122</v>
      </c>
      <c r="K306" s="14">
        <v>35</v>
      </c>
    </row>
    <row r="307" spans="1:11" x14ac:dyDescent="0.45">
      <c r="A307" s="26" t="s">
        <v>467</v>
      </c>
      <c r="B307" s="27" t="s">
        <v>149</v>
      </c>
      <c r="C307" s="27" t="s">
        <v>150</v>
      </c>
      <c r="D307" s="13">
        <v>1</v>
      </c>
      <c r="F307" s="27">
        <v>500</v>
      </c>
      <c r="G307" s="7" t="s">
        <v>11</v>
      </c>
      <c r="H307" s="27">
        <v>2E-3</v>
      </c>
      <c r="I307" s="27">
        <v>2.5000000000000001E-2</v>
      </c>
      <c r="J307" s="27">
        <v>0.39</v>
      </c>
      <c r="K307" s="14">
        <v>35</v>
      </c>
    </row>
    <row r="308" spans="1:11" x14ac:dyDescent="0.45">
      <c r="A308" s="26" t="s">
        <v>468</v>
      </c>
      <c r="B308" s="27" t="s">
        <v>149</v>
      </c>
      <c r="C308" s="27" t="s">
        <v>150</v>
      </c>
      <c r="D308" s="13">
        <v>1</v>
      </c>
      <c r="F308" s="27">
        <v>500</v>
      </c>
      <c r="G308" s="7" t="s">
        <v>11</v>
      </c>
      <c r="H308" s="27">
        <v>2E-3</v>
      </c>
      <c r="I308" s="27">
        <v>2.5000000000000001E-2</v>
      </c>
      <c r="J308" s="27">
        <v>0.39</v>
      </c>
      <c r="K308" s="14">
        <v>35</v>
      </c>
    </row>
    <row r="309" spans="1:11" x14ac:dyDescent="0.45">
      <c r="A309" s="26" t="s">
        <v>469</v>
      </c>
      <c r="B309" s="27" t="s">
        <v>150</v>
      </c>
      <c r="C309" s="27" t="s">
        <v>79</v>
      </c>
      <c r="D309" s="13">
        <v>1</v>
      </c>
      <c r="F309" s="27">
        <v>500</v>
      </c>
      <c r="G309" s="7" t="s">
        <v>11</v>
      </c>
      <c r="H309" s="27">
        <v>3.7000000000000002E-3</v>
      </c>
      <c r="I309" s="27">
        <v>4.5999999999999999E-2</v>
      </c>
      <c r="J309" s="27">
        <v>0.73</v>
      </c>
      <c r="K309" s="14">
        <v>35</v>
      </c>
    </row>
    <row r="310" spans="1:11" x14ac:dyDescent="0.45">
      <c r="A310" s="26" t="s">
        <v>470</v>
      </c>
      <c r="B310" s="27" t="s">
        <v>150</v>
      </c>
      <c r="C310" s="27" t="s">
        <v>79</v>
      </c>
      <c r="D310" s="13">
        <v>1</v>
      </c>
      <c r="F310" s="27">
        <v>500</v>
      </c>
      <c r="G310" s="7" t="s">
        <v>11</v>
      </c>
      <c r="H310" s="27">
        <v>3.7000000000000002E-3</v>
      </c>
      <c r="I310" s="27">
        <v>4.5999999999999999E-2</v>
      </c>
      <c r="J310" s="27">
        <v>0.73</v>
      </c>
      <c r="K310" s="14">
        <v>35</v>
      </c>
    </row>
    <row r="311" spans="1:11" x14ac:dyDescent="0.45">
      <c r="A311" s="26" t="s">
        <v>471</v>
      </c>
      <c r="B311" s="27" t="s">
        <v>145</v>
      </c>
      <c r="C311" s="27" t="s">
        <v>148</v>
      </c>
      <c r="D311" s="13">
        <v>1</v>
      </c>
      <c r="F311" s="27">
        <v>750</v>
      </c>
      <c r="G311" s="7" t="s">
        <v>11</v>
      </c>
      <c r="H311" s="27">
        <v>4.0000000000000001E-3</v>
      </c>
      <c r="I311" s="27">
        <v>4.9399999999999999E-2</v>
      </c>
      <c r="J311" s="27">
        <v>0.4</v>
      </c>
      <c r="K311" s="14">
        <v>35</v>
      </c>
    </row>
    <row r="312" spans="1:11" x14ac:dyDescent="0.45">
      <c r="A312" s="26" t="s">
        <v>472</v>
      </c>
      <c r="B312" s="27" t="s">
        <v>145</v>
      </c>
      <c r="C312" s="27" t="s">
        <v>148</v>
      </c>
      <c r="D312" s="13">
        <v>1</v>
      </c>
      <c r="F312" s="27">
        <v>750</v>
      </c>
      <c r="G312" s="7" t="s">
        <v>11</v>
      </c>
      <c r="H312" s="27">
        <v>4.0000000000000001E-3</v>
      </c>
      <c r="I312" s="27">
        <v>4.9399999999999999E-2</v>
      </c>
      <c r="J312" s="27">
        <v>0.4</v>
      </c>
      <c r="K312" s="14">
        <v>35</v>
      </c>
    </row>
    <row r="313" spans="1:11" x14ac:dyDescent="0.45">
      <c r="A313" s="26" t="s">
        <v>473</v>
      </c>
      <c r="B313" s="27" t="s">
        <v>146</v>
      </c>
      <c r="C313" s="27" t="s">
        <v>147</v>
      </c>
      <c r="D313" s="13">
        <v>1</v>
      </c>
      <c r="F313" s="27">
        <v>3000</v>
      </c>
      <c r="G313" s="7" t="s">
        <v>11</v>
      </c>
      <c r="H313" s="27">
        <v>1.1999999999999999E-3</v>
      </c>
      <c r="I313" s="27">
        <v>1.52E-2</v>
      </c>
      <c r="J313" s="27">
        <v>0.122</v>
      </c>
      <c r="K313" s="14">
        <v>35</v>
      </c>
    </row>
    <row r="314" spans="1:11" x14ac:dyDescent="0.45">
      <c r="A314" s="26" t="s">
        <v>474</v>
      </c>
      <c r="B314" s="27" t="s">
        <v>146</v>
      </c>
      <c r="C314" s="27" t="s">
        <v>147</v>
      </c>
      <c r="D314" s="13">
        <v>1</v>
      </c>
      <c r="F314" s="27">
        <v>3000</v>
      </c>
      <c r="G314" s="7" t="s">
        <v>11</v>
      </c>
      <c r="H314" s="27">
        <v>1.1999999999999999E-3</v>
      </c>
      <c r="I314" s="27">
        <v>1.52E-2</v>
      </c>
      <c r="J314" s="27">
        <v>0.122</v>
      </c>
      <c r="K314" s="14">
        <v>35</v>
      </c>
    </row>
    <row r="315" spans="1:11" x14ac:dyDescent="0.45">
      <c r="A315" s="26" t="s">
        <v>475</v>
      </c>
      <c r="B315" s="27" t="s">
        <v>149</v>
      </c>
      <c r="C315" s="27" t="s">
        <v>150</v>
      </c>
      <c r="D315" s="13">
        <v>1</v>
      </c>
      <c r="F315" s="27">
        <v>500</v>
      </c>
      <c r="G315" s="7" t="s">
        <v>11</v>
      </c>
      <c r="H315" s="27">
        <v>2E-3</v>
      </c>
      <c r="I315" s="27">
        <v>2.5000000000000001E-2</v>
      </c>
      <c r="J315" s="27">
        <v>0.39</v>
      </c>
      <c r="K315" s="14">
        <v>35</v>
      </c>
    </row>
    <row r="316" spans="1:11" x14ac:dyDescent="0.45">
      <c r="A316" s="26" t="s">
        <v>476</v>
      </c>
      <c r="B316" s="27" t="s">
        <v>149</v>
      </c>
      <c r="C316" s="27" t="s">
        <v>150</v>
      </c>
      <c r="D316" s="13">
        <v>1</v>
      </c>
      <c r="F316" s="27">
        <v>500</v>
      </c>
      <c r="G316" s="7" t="s">
        <v>11</v>
      </c>
      <c r="H316" s="27">
        <v>2E-3</v>
      </c>
      <c r="I316" s="27">
        <v>2.5000000000000001E-2</v>
      </c>
      <c r="J316" s="27">
        <v>0.39</v>
      </c>
      <c r="K316" s="14">
        <v>35</v>
      </c>
    </row>
    <row r="317" spans="1:11" x14ac:dyDescent="0.45">
      <c r="A317" s="26" t="s">
        <v>477</v>
      </c>
      <c r="B317" s="27" t="s">
        <v>150</v>
      </c>
      <c r="C317" s="27" t="s">
        <v>79</v>
      </c>
      <c r="D317" s="13">
        <v>1</v>
      </c>
      <c r="F317" s="27">
        <v>500</v>
      </c>
      <c r="G317" s="7" t="s">
        <v>11</v>
      </c>
      <c r="H317" s="27">
        <v>3.7000000000000002E-3</v>
      </c>
      <c r="I317" s="27">
        <v>4.5999999999999999E-2</v>
      </c>
      <c r="J317" s="27">
        <v>0.73</v>
      </c>
      <c r="K317" s="14">
        <v>35</v>
      </c>
    </row>
    <row r="318" spans="1:11" x14ac:dyDescent="0.45">
      <c r="A318" s="26" t="s">
        <v>478</v>
      </c>
      <c r="B318" s="27" t="s">
        <v>150</v>
      </c>
      <c r="C318" s="27" t="s">
        <v>79</v>
      </c>
      <c r="D318" s="13">
        <v>1</v>
      </c>
      <c r="F318" s="27">
        <v>500</v>
      </c>
      <c r="G318" s="7" t="s">
        <v>11</v>
      </c>
      <c r="H318" s="27">
        <v>3.7000000000000002E-3</v>
      </c>
      <c r="I318" s="27">
        <v>4.5999999999999999E-2</v>
      </c>
      <c r="J318" s="27">
        <v>0.73</v>
      </c>
      <c r="K318" s="14">
        <v>35</v>
      </c>
    </row>
    <row r="319" spans="1:11" x14ac:dyDescent="0.45">
      <c r="A319" s="26" t="s">
        <v>479</v>
      </c>
      <c r="B319" s="27" t="s">
        <v>154</v>
      </c>
      <c r="C319" s="27" t="s">
        <v>157</v>
      </c>
      <c r="D319" s="13">
        <v>1</v>
      </c>
      <c r="F319" s="27">
        <v>3000</v>
      </c>
      <c r="G319" s="7" t="s">
        <v>11</v>
      </c>
      <c r="H319" s="27">
        <v>2.3E-2</v>
      </c>
      <c r="I319" s="27">
        <v>0.15</v>
      </c>
      <c r="J319" s="27">
        <v>0.56000000000000005</v>
      </c>
      <c r="K319" s="14">
        <v>35</v>
      </c>
    </row>
    <row r="320" spans="1:11" x14ac:dyDescent="0.45">
      <c r="A320" s="26" t="s">
        <v>480</v>
      </c>
      <c r="B320" s="27" t="s">
        <v>154</v>
      </c>
      <c r="C320" s="27" t="s">
        <v>157</v>
      </c>
      <c r="D320" s="13">
        <v>1</v>
      </c>
      <c r="F320" s="27">
        <v>3000</v>
      </c>
      <c r="G320" s="7" t="s">
        <v>11</v>
      </c>
      <c r="H320" s="27">
        <v>2.3E-2</v>
      </c>
      <c r="I320" s="27">
        <v>0.15</v>
      </c>
      <c r="J320" s="27">
        <v>0.56000000000000005</v>
      </c>
      <c r="K320" s="14">
        <v>35</v>
      </c>
    </row>
    <row r="321" spans="1:11" x14ac:dyDescent="0.45">
      <c r="A321" s="26" t="s">
        <v>481</v>
      </c>
      <c r="B321" s="27" t="s">
        <v>154</v>
      </c>
      <c r="C321" s="27" t="s">
        <v>158</v>
      </c>
      <c r="D321" s="13">
        <v>1</v>
      </c>
      <c r="F321" s="27">
        <v>3000</v>
      </c>
      <c r="G321" s="7" t="s">
        <v>11</v>
      </c>
      <c r="H321" s="27">
        <v>2.5999999999999999E-2</v>
      </c>
      <c r="I321" s="27">
        <v>1.9E-2</v>
      </c>
      <c r="J321" s="27">
        <v>0.87</v>
      </c>
      <c r="K321" s="14">
        <v>35</v>
      </c>
    </row>
    <row r="322" spans="1:11" x14ac:dyDescent="0.45">
      <c r="A322" s="26" t="s">
        <v>482</v>
      </c>
      <c r="B322" s="27" t="s">
        <v>154</v>
      </c>
      <c r="C322" s="27" t="s">
        <v>158</v>
      </c>
      <c r="D322" s="13">
        <v>1</v>
      </c>
      <c r="F322" s="27">
        <v>3000</v>
      </c>
      <c r="G322" s="7" t="s">
        <v>11</v>
      </c>
      <c r="H322" s="27">
        <v>2.5999999999999999E-2</v>
      </c>
      <c r="I322" s="27">
        <v>1.9E-2</v>
      </c>
      <c r="J322" s="27">
        <v>0.87</v>
      </c>
      <c r="K322" s="14">
        <v>35</v>
      </c>
    </row>
    <row r="323" spans="1:11" x14ac:dyDescent="0.45">
      <c r="A323" s="26" t="s">
        <v>483</v>
      </c>
      <c r="B323" s="27" t="s">
        <v>157</v>
      </c>
      <c r="C323" s="27" t="s">
        <v>80</v>
      </c>
      <c r="D323" s="13">
        <v>1</v>
      </c>
      <c r="F323" s="27">
        <v>3000</v>
      </c>
      <c r="G323" s="7" t="s">
        <v>11</v>
      </c>
      <c r="H323" s="27">
        <v>0.03</v>
      </c>
      <c r="I323" s="27">
        <v>0.22</v>
      </c>
      <c r="J323" s="27">
        <v>0.9</v>
      </c>
      <c r="K323" s="14">
        <v>35</v>
      </c>
    </row>
    <row r="324" spans="1:11" x14ac:dyDescent="0.45">
      <c r="A324" s="26" t="s">
        <v>484</v>
      </c>
      <c r="B324" s="27" t="s">
        <v>157</v>
      </c>
      <c r="C324" s="27" t="s">
        <v>80</v>
      </c>
      <c r="D324" s="13">
        <v>1</v>
      </c>
      <c r="F324" s="27">
        <v>3000</v>
      </c>
      <c r="G324" s="7" t="s">
        <v>11</v>
      </c>
      <c r="H324" s="27">
        <v>0.03</v>
      </c>
      <c r="I324" s="27">
        <v>0.22</v>
      </c>
      <c r="J324" s="27">
        <v>0.9</v>
      </c>
      <c r="K324" s="14">
        <v>35</v>
      </c>
    </row>
    <row r="325" spans="1:11" x14ac:dyDescent="0.45">
      <c r="A325" s="26" t="s">
        <v>485</v>
      </c>
      <c r="B325" s="27" t="s">
        <v>113</v>
      </c>
      <c r="C325" s="27" t="s">
        <v>114</v>
      </c>
      <c r="D325" s="13">
        <v>1</v>
      </c>
      <c r="F325" s="27">
        <v>2000</v>
      </c>
      <c r="G325" s="7" t="s">
        <v>11</v>
      </c>
      <c r="H325" s="27">
        <v>0</v>
      </c>
      <c r="I325" s="27">
        <v>6.7999999999999996E-3</v>
      </c>
      <c r="J325" s="27">
        <v>0.9</v>
      </c>
      <c r="K325" s="14">
        <v>35</v>
      </c>
    </row>
    <row r="326" spans="1:11" x14ac:dyDescent="0.45">
      <c r="A326" s="26" t="s">
        <v>486</v>
      </c>
      <c r="B326" s="27" t="s">
        <v>113</v>
      </c>
      <c r="C326" s="27" t="s">
        <v>114</v>
      </c>
      <c r="D326" s="13">
        <v>1</v>
      </c>
      <c r="F326" s="27">
        <v>2000</v>
      </c>
      <c r="G326" s="7" t="s">
        <v>11</v>
      </c>
      <c r="H326" s="27">
        <v>0</v>
      </c>
      <c r="I326" s="27">
        <v>6.7999999999999996E-3</v>
      </c>
      <c r="J326" s="27">
        <v>0.9</v>
      </c>
      <c r="K326" s="14">
        <v>35</v>
      </c>
    </row>
    <row r="327" spans="1:11" x14ac:dyDescent="0.45">
      <c r="A327" s="26" t="s">
        <v>487</v>
      </c>
      <c r="B327" s="27" t="s">
        <v>117</v>
      </c>
      <c r="C327" s="27" t="s">
        <v>118</v>
      </c>
      <c r="D327" s="13">
        <v>1</v>
      </c>
      <c r="F327" s="27">
        <v>2000</v>
      </c>
      <c r="G327" s="7" t="s">
        <v>11</v>
      </c>
      <c r="H327" s="27">
        <v>0</v>
      </c>
      <c r="I327" s="27">
        <v>6.7999999999999996E-3</v>
      </c>
      <c r="J327" s="27">
        <v>0.9</v>
      </c>
      <c r="K327" s="14">
        <v>35</v>
      </c>
    </row>
    <row r="328" spans="1:11" x14ac:dyDescent="0.45">
      <c r="A328" s="26" t="s">
        <v>488</v>
      </c>
      <c r="B328" s="27" t="s">
        <v>117</v>
      </c>
      <c r="C328" s="27" t="s">
        <v>118</v>
      </c>
      <c r="D328" s="13">
        <v>1</v>
      </c>
      <c r="F328" s="27">
        <v>2000</v>
      </c>
      <c r="G328" s="7" t="s">
        <v>11</v>
      </c>
      <c r="H328" s="27">
        <v>0</v>
      </c>
      <c r="I328" s="27">
        <v>6.7999999999999996E-3</v>
      </c>
      <c r="J328" s="27">
        <v>0.9</v>
      </c>
      <c r="K328" s="14">
        <v>35</v>
      </c>
    </row>
    <row r="329" spans="1:11" x14ac:dyDescent="0.45">
      <c r="A329" s="26" t="s">
        <v>489</v>
      </c>
      <c r="B329" s="27" t="s">
        <v>125</v>
      </c>
      <c r="C329" s="27" t="s">
        <v>133</v>
      </c>
      <c r="D329" s="13">
        <v>1</v>
      </c>
      <c r="F329" s="27">
        <v>2000</v>
      </c>
      <c r="G329" s="7" t="s">
        <v>11</v>
      </c>
      <c r="H329" s="27">
        <v>0</v>
      </c>
      <c r="I329" s="27">
        <v>1.6E-2</v>
      </c>
      <c r="J329" s="27">
        <v>0.9</v>
      </c>
      <c r="K329" s="14">
        <v>35</v>
      </c>
    </row>
    <row r="330" spans="1:11" x14ac:dyDescent="0.45">
      <c r="A330" s="26" t="s">
        <v>490</v>
      </c>
      <c r="B330" s="27" t="s">
        <v>125</v>
      </c>
      <c r="C330" s="27" t="s">
        <v>133</v>
      </c>
      <c r="D330" s="13">
        <v>1</v>
      </c>
      <c r="F330" s="27">
        <v>2000</v>
      </c>
      <c r="G330" s="7" t="s">
        <v>11</v>
      </c>
      <c r="H330" s="27">
        <v>0</v>
      </c>
      <c r="I330" s="27">
        <v>1.6E-2</v>
      </c>
      <c r="J330" s="27">
        <v>0.9</v>
      </c>
      <c r="K330" s="14">
        <v>35</v>
      </c>
    </row>
    <row r="331" spans="1:11" x14ac:dyDescent="0.45">
      <c r="A331" s="26" t="s">
        <v>491</v>
      </c>
      <c r="B331" s="27" t="s">
        <v>126</v>
      </c>
      <c r="C331" s="27" t="s">
        <v>131</v>
      </c>
      <c r="D331" s="13">
        <v>1</v>
      </c>
      <c r="F331" s="27">
        <v>2000</v>
      </c>
      <c r="G331" s="7" t="s">
        <v>11</v>
      </c>
      <c r="H331" s="27">
        <v>0</v>
      </c>
      <c r="I331" s="27">
        <v>1.2E-2</v>
      </c>
      <c r="J331" s="27">
        <v>0.9</v>
      </c>
      <c r="K331" s="14">
        <v>35</v>
      </c>
    </row>
    <row r="332" spans="1:11" x14ac:dyDescent="0.45">
      <c r="A332" s="26" t="s">
        <v>492</v>
      </c>
      <c r="B332" s="27" t="s">
        <v>126</v>
      </c>
      <c r="C332" s="27" t="s">
        <v>131</v>
      </c>
      <c r="D332" s="13">
        <v>1</v>
      </c>
      <c r="F332" s="27">
        <v>2000</v>
      </c>
      <c r="G332" s="7" t="s">
        <v>11</v>
      </c>
      <c r="H332" s="27">
        <v>0</v>
      </c>
      <c r="I332" s="27">
        <v>1.2E-2</v>
      </c>
      <c r="J332" s="27">
        <v>0.9</v>
      </c>
      <c r="K332" s="14">
        <v>35</v>
      </c>
    </row>
    <row r="333" spans="1:11" x14ac:dyDescent="0.45">
      <c r="A333" s="26" t="s">
        <v>493</v>
      </c>
      <c r="B333" s="27" t="s">
        <v>126</v>
      </c>
      <c r="C333" s="27" t="s">
        <v>134</v>
      </c>
      <c r="D333" s="13">
        <v>1</v>
      </c>
      <c r="F333" s="27">
        <v>2000</v>
      </c>
      <c r="G333" s="7" t="s">
        <v>11</v>
      </c>
      <c r="H333" s="27">
        <v>0</v>
      </c>
      <c r="I333" s="27">
        <v>1.2E-2</v>
      </c>
      <c r="J333" s="27">
        <v>0.9</v>
      </c>
      <c r="K333" s="14">
        <v>35</v>
      </c>
    </row>
    <row r="334" spans="1:11" x14ac:dyDescent="0.45">
      <c r="A334" s="26" t="s">
        <v>494</v>
      </c>
      <c r="B334" s="27" t="s">
        <v>126</v>
      </c>
      <c r="C334" s="27" t="s">
        <v>134</v>
      </c>
      <c r="D334" s="13">
        <v>1</v>
      </c>
      <c r="F334" s="27">
        <v>2000</v>
      </c>
      <c r="G334" s="7" t="s">
        <v>11</v>
      </c>
      <c r="H334" s="27">
        <v>0</v>
      </c>
      <c r="I334" s="27">
        <v>1.2E-2</v>
      </c>
      <c r="J334" s="27">
        <v>0.9</v>
      </c>
      <c r="K334" s="14">
        <v>35</v>
      </c>
    </row>
    <row r="335" spans="1:11" x14ac:dyDescent="0.45">
      <c r="A335" s="26" t="s">
        <v>495</v>
      </c>
      <c r="B335" s="27" t="s">
        <v>129</v>
      </c>
      <c r="C335" s="27" t="s">
        <v>135</v>
      </c>
      <c r="D335" s="13">
        <v>1</v>
      </c>
      <c r="F335" s="27">
        <v>2000</v>
      </c>
      <c r="G335" s="7" t="s">
        <v>11</v>
      </c>
      <c r="H335" s="27">
        <v>0</v>
      </c>
      <c r="I335" s="27">
        <v>1.35E-2</v>
      </c>
      <c r="J335" s="27">
        <v>0.9</v>
      </c>
      <c r="K335" s="14">
        <v>35</v>
      </c>
    </row>
    <row r="336" spans="1:11" x14ac:dyDescent="0.45">
      <c r="A336" s="26" t="s">
        <v>496</v>
      </c>
      <c r="B336" s="27" t="s">
        <v>129</v>
      </c>
      <c r="C336" s="27" t="s">
        <v>135</v>
      </c>
      <c r="D336" s="13">
        <v>1</v>
      </c>
      <c r="F336" s="27">
        <v>2000</v>
      </c>
      <c r="G336" s="7" t="s">
        <v>11</v>
      </c>
      <c r="H336" s="27">
        <v>0</v>
      </c>
      <c r="I336" s="27">
        <v>1.35E-2</v>
      </c>
      <c r="J336" s="27">
        <v>0.9</v>
      </c>
      <c r="K336" s="14">
        <v>35</v>
      </c>
    </row>
    <row r="337" spans="1:11" x14ac:dyDescent="0.45">
      <c r="A337" s="26" t="s">
        <v>497</v>
      </c>
      <c r="B337" s="27" t="s">
        <v>105</v>
      </c>
      <c r="C337" s="27" t="s">
        <v>121</v>
      </c>
      <c r="D337" s="13">
        <v>1</v>
      </c>
      <c r="F337" s="27">
        <v>500</v>
      </c>
      <c r="G337" s="7" t="s">
        <v>11</v>
      </c>
      <c r="H337" s="27">
        <v>8.3999999999999995E-3</v>
      </c>
      <c r="I337" s="27">
        <v>6.6699999999999995E-2</v>
      </c>
      <c r="J337" s="27">
        <v>0.81699999999999995</v>
      </c>
      <c r="K337" s="14">
        <v>35</v>
      </c>
    </row>
    <row r="338" spans="1:11" x14ac:dyDescent="0.45">
      <c r="A338" s="26" t="s">
        <v>498</v>
      </c>
      <c r="B338" s="27" t="s">
        <v>105</v>
      </c>
      <c r="C338" s="27" t="s">
        <v>121</v>
      </c>
      <c r="D338" s="13">
        <v>1</v>
      </c>
      <c r="F338" s="27">
        <v>500</v>
      </c>
      <c r="G338" s="7" t="s">
        <v>11</v>
      </c>
      <c r="H338" s="27">
        <v>8.3999999999999995E-3</v>
      </c>
      <c r="I338" s="27">
        <v>6.6699999999999995E-2</v>
      </c>
      <c r="J338" s="27">
        <v>0.81699999999999995</v>
      </c>
      <c r="K338" s="14">
        <v>35</v>
      </c>
    </row>
    <row r="339" spans="1:11" x14ac:dyDescent="0.45">
      <c r="A339" s="26" t="s">
        <v>499</v>
      </c>
      <c r="B339" s="27" t="s">
        <v>105</v>
      </c>
      <c r="C339" s="27" t="s">
        <v>121</v>
      </c>
      <c r="D339" s="13">
        <v>1</v>
      </c>
      <c r="F339" s="27">
        <v>500</v>
      </c>
      <c r="G339" s="7" t="s">
        <v>11</v>
      </c>
      <c r="H339" s="27">
        <v>7.7999999999999996E-3</v>
      </c>
      <c r="I339" s="27">
        <v>6.2E-2</v>
      </c>
      <c r="J339" s="27">
        <v>0.76</v>
      </c>
      <c r="K339" s="14">
        <v>35</v>
      </c>
    </row>
    <row r="340" spans="1:11" x14ac:dyDescent="0.45">
      <c r="A340" s="26" t="s">
        <v>500</v>
      </c>
      <c r="B340" s="27" t="s">
        <v>105</v>
      </c>
      <c r="C340" s="27" t="s">
        <v>121</v>
      </c>
      <c r="D340" s="13">
        <v>1</v>
      </c>
      <c r="F340" s="27">
        <v>500</v>
      </c>
      <c r="G340" s="7" t="s">
        <v>11</v>
      </c>
      <c r="H340" s="27">
        <v>7.7999999999999996E-3</v>
      </c>
      <c r="I340" s="27">
        <v>6.2E-2</v>
      </c>
      <c r="J340" s="27">
        <v>0.76</v>
      </c>
      <c r="K340" s="14">
        <v>35</v>
      </c>
    </row>
    <row r="341" spans="1:11" x14ac:dyDescent="0.45">
      <c r="A341" s="26" t="s">
        <v>501</v>
      </c>
      <c r="B341" s="27" t="s">
        <v>105</v>
      </c>
      <c r="C341" s="27" t="s">
        <v>78</v>
      </c>
      <c r="D341" s="13">
        <v>1</v>
      </c>
      <c r="F341" s="27">
        <v>500</v>
      </c>
      <c r="G341" s="7" t="s">
        <v>11</v>
      </c>
      <c r="H341" s="27">
        <v>4.4999999999999997E-3</v>
      </c>
      <c r="I341" s="27">
        <v>3.56E-2</v>
      </c>
      <c r="J341" s="27">
        <v>0.437</v>
      </c>
      <c r="K341" s="14">
        <v>35</v>
      </c>
    </row>
    <row r="342" spans="1:11" x14ac:dyDescent="0.45">
      <c r="A342" s="26" t="s">
        <v>502</v>
      </c>
      <c r="B342" s="27" t="s">
        <v>105</v>
      </c>
      <c r="C342" s="27" t="s">
        <v>78</v>
      </c>
      <c r="D342" s="13">
        <v>1</v>
      </c>
      <c r="F342" s="27">
        <v>500</v>
      </c>
      <c r="G342" s="7" t="s">
        <v>11</v>
      </c>
      <c r="H342" s="27">
        <v>4.4999999999999997E-3</v>
      </c>
      <c r="I342" s="27">
        <v>3.56E-2</v>
      </c>
      <c r="J342" s="27">
        <v>0.437</v>
      </c>
      <c r="K342" s="14">
        <v>35</v>
      </c>
    </row>
    <row r="343" spans="1:11" x14ac:dyDescent="0.45">
      <c r="A343" s="26" t="s">
        <v>503</v>
      </c>
      <c r="B343" s="27" t="s">
        <v>105</v>
      </c>
      <c r="C343" s="27" t="s">
        <v>78</v>
      </c>
      <c r="D343" s="13">
        <v>1</v>
      </c>
      <c r="F343" s="27">
        <v>500</v>
      </c>
      <c r="G343" s="7" t="s">
        <v>11</v>
      </c>
      <c r="H343" s="27">
        <v>1.09E-2</v>
      </c>
      <c r="I343" s="27">
        <v>8.6800000000000002E-2</v>
      </c>
      <c r="J343" s="27">
        <v>0.76</v>
      </c>
      <c r="K343" s="14">
        <v>35</v>
      </c>
    </row>
    <row r="344" spans="1:11" x14ac:dyDescent="0.45">
      <c r="A344" s="26" t="s">
        <v>504</v>
      </c>
      <c r="B344" s="27" t="s">
        <v>77</v>
      </c>
      <c r="C344" s="27" t="s">
        <v>110</v>
      </c>
      <c r="D344" s="13">
        <v>1</v>
      </c>
      <c r="F344" s="27">
        <v>1000</v>
      </c>
      <c r="G344" s="7" t="s">
        <v>11</v>
      </c>
      <c r="H344" s="27">
        <v>9.5999999999999992E-3</v>
      </c>
      <c r="I344" s="27">
        <v>7.5999999999999998E-2</v>
      </c>
      <c r="J344" s="27">
        <v>0.93100000000000005</v>
      </c>
      <c r="K344" s="14">
        <v>35</v>
      </c>
    </row>
    <row r="345" spans="1:11" x14ac:dyDescent="0.45">
      <c r="A345" s="26" t="s">
        <v>505</v>
      </c>
      <c r="B345" s="27" t="s">
        <v>77</v>
      </c>
      <c r="C345" s="27" t="s">
        <v>110</v>
      </c>
      <c r="D345" s="13">
        <v>1</v>
      </c>
      <c r="F345" s="27">
        <v>1000</v>
      </c>
      <c r="G345" s="7" t="s">
        <v>11</v>
      </c>
      <c r="H345" s="27">
        <v>9.5999999999999992E-3</v>
      </c>
      <c r="I345" s="27">
        <v>7.5999999999999998E-2</v>
      </c>
      <c r="J345" s="27">
        <v>0.93100000000000005</v>
      </c>
      <c r="K345" s="14">
        <v>35</v>
      </c>
    </row>
    <row r="346" spans="1:11" x14ac:dyDescent="0.45">
      <c r="A346" s="26" t="s">
        <v>506</v>
      </c>
      <c r="B346" s="27" t="s">
        <v>77</v>
      </c>
      <c r="C346" s="27" t="s">
        <v>79</v>
      </c>
      <c r="D346" s="13">
        <v>1</v>
      </c>
      <c r="F346" s="27">
        <v>500</v>
      </c>
      <c r="G346" s="7" t="s">
        <v>11</v>
      </c>
      <c r="H346" s="27">
        <v>3.7000000000000002E-3</v>
      </c>
      <c r="I346" s="27">
        <v>4.5999999999999999E-2</v>
      </c>
      <c r="J346" s="27">
        <v>0.73</v>
      </c>
      <c r="K346" s="14">
        <v>35</v>
      </c>
    </row>
    <row r="347" spans="1:11" x14ac:dyDescent="0.45">
      <c r="A347" s="26" t="s">
        <v>507</v>
      </c>
      <c r="B347" s="27" t="s">
        <v>77</v>
      </c>
      <c r="C347" s="27" t="s">
        <v>79</v>
      </c>
      <c r="D347" s="13">
        <v>1</v>
      </c>
      <c r="F347" s="27">
        <v>500</v>
      </c>
      <c r="G347" s="7" t="s">
        <v>11</v>
      </c>
      <c r="H347" s="27">
        <v>3.7000000000000002E-3</v>
      </c>
      <c r="I347" s="27">
        <v>4.5999999999999999E-2</v>
      </c>
      <c r="J347" s="27">
        <v>0.73</v>
      </c>
      <c r="K347" s="14">
        <v>35</v>
      </c>
    </row>
    <row r="348" spans="1:11" x14ac:dyDescent="0.45">
      <c r="A348" s="26" t="s">
        <v>508</v>
      </c>
      <c r="B348" s="27" t="s">
        <v>125</v>
      </c>
      <c r="C348" s="27" t="s">
        <v>126</v>
      </c>
      <c r="D348" s="13">
        <v>1</v>
      </c>
      <c r="F348" s="27">
        <v>3000</v>
      </c>
      <c r="G348" s="7" t="s">
        <v>11</v>
      </c>
      <c r="H348" s="27">
        <v>2.9999999999999997E-4</v>
      </c>
      <c r="I348" s="27">
        <v>4.0000000000000001E-3</v>
      </c>
      <c r="J348" s="27">
        <v>0.42399999999999999</v>
      </c>
      <c r="K348" s="14">
        <v>35</v>
      </c>
    </row>
    <row r="349" spans="1:11" x14ac:dyDescent="0.45">
      <c r="A349" s="26" t="s">
        <v>509</v>
      </c>
      <c r="B349" s="27" t="s">
        <v>126</v>
      </c>
      <c r="C349" s="27" t="s">
        <v>127</v>
      </c>
      <c r="D349" s="13">
        <v>1</v>
      </c>
      <c r="F349" s="27">
        <v>3000</v>
      </c>
      <c r="G349" s="7" t="s">
        <v>11</v>
      </c>
      <c r="H349" s="27">
        <v>2.0000000000000001E-4</v>
      </c>
      <c r="I349" s="27">
        <v>3.0000000000000001E-3</v>
      </c>
      <c r="J349" s="27">
        <v>0.32</v>
      </c>
      <c r="K349" s="14">
        <v>35</v>
      </c>
    </row>
    <row r="350" spans="1:11" x14ac:dyDescent="0.45">
      <c r="A350" s="26" t="s">
        <v>510</v>
      </c>
      <c r="B350" s="27" t="s">
        <v>126</v>
      </c>
      <c r="C350" s="27" t="s">
        <v>128</v>
      </c>
      <c r="D350" s="13">
        <v>1</v>
      </c>
      <c r="F350" s="27">
        <v>3000</v>
      </c>
      <c r="G350" s="7" t="s">
        <v>11</v>
      </c>
      <c r="H350" s="27">
        <v>2.9999999999999997E-4</v>
      </c>
      <c r="I350" s="27">
        <v>4.4999999999999997E-3</v>
      </c>
      <c r="J350" s="27">
        <v>0.44700000000000001</v>
      </c>
      <c r="K350" s="14">
        <v>35</v>
      </c>
    </row>
    <row r="351" spans="1:11" x14ac:dyDescent="0.45">
      <c r="A351" s="26" t="s">
        <v>511</v>
      </c>
      <c r="B351" s="27" t="s">
        <v>126</v>
      </c>
      <c r="C351" s="27" t="s">
        <v>128</v>
      </c>
      <c r="D351" s="13">
        <v>1</v>
      </c>
      <c r="F351" s="27">
        <v>3000</v>
      </c>
      <c r="G351" s="7" t="s">
        <v>11</v>
      </c>
      <c r="H351" s="27">
        <v>2.9999999999999997E-4</v>
      </c>
      <c r="I351" s="27">
        <v>4.4999999999999997E-3</v>
      </c>
      <c r="J351" s="27">
        <v>0.44700000000000001</v>
      </c>
      <c r="K351" s="14">
        <v>35</v>
      </c>
    </row>
    <row r="352" spans="1:11" x14ac:dyDescent="0.45">
      <c r="A352" s="26" t="s">
        <v>512</v>
      </c>
      <c r="B352" s="27" t="s">
        <v>127</v>
      </c>
      <c r="C352" s="27" t="s">
        <v>128</v>
      </c>
      <c r="D352" s="13">
        <v>1</v>
      </c>
      <c r="F352" s="27">
        <v>3000</v>
      </c>
      <c r="G352" s="7" t="s">
        <v>11</v>
      </c>
      <c r="H352" s="27">
        <v>1E-4</v>
      </c>
      <c r="I352" s="27">
        <v>1.1999999999999999E-3</v>
      </c>
      <c r="J352" s="27">
        <v>0.127</v>
      </c>
      <c r="K352" s="14">
        <v>35</v>
      </c>
    </row>
    <row r="353" spans="1:11" x14ac:dyDescent="0.45">
      <c r="A353" s="26" t="s">
        <v>513</v>
      </c>
      <c r="B353" s="27" t="s">
        <v>128</v>
      </c>
      <c r="C353" s="27" t="s">
        <v>129</v>
      </c>
      <c r="D353" s="13">
        <v>1</v>
      </c>
      <c r="F353" s="27">
        <v>3000</v>
      </c>
      <c r="G353" s="7" t="s">
        <v>11</v>
      </c>
      <c r="H353" s="27">
        <v>2.3E-3</v>
      </c>
      <c r="I353" s="27">
        <v>3.2500000000000001E-2</v>
      </c>
      <c r="J353" s="27">
        <v>3.4449999999999998</v>
      </c>
      <c r="K353" s="14">
        <v>35</v>
      </c>
    </row>
    <row r="354" spans="1:11" x14ac:dyDescent="0.45">
      <c r="A354" s="26" t="s">
        <v>514</v>
      </c>
      <c r="B354" s="27" t="s">
        <v>128</v>
      </c>
      <c r="C354" s="27" t="s">
        <v>129</v>
      </c>
      <c r="D354" s="13">
        <v>1</v>
      </c>
      <c r="F354" s="27">
        <v>3000</v>
      </c>
      <c r="G354" s="7" t="s">
        <v>11</v>
      </c>
      <c r="H354" s="27">
        <v>2.3E-3</v>
      </c>
      <c r="I354" s="27">
        <v>3.2500000000000001E-2</v>
      </c>
      <c r="J354" s="27">
        <v>3.4449999999999998</v>
      </c>
      <c r="K354" s="14">
        <v>35</v>
      </c>
    </row>
    <row r="355" spans="1:11" x14ac:dyDescent="0.45">
      <c r="A355" s="26" t="s">
        <v>515</v>
      </c>
      <c r="B355" s="27" t="s">
        <v>78</v>
      </c>
      <c r="C355" s="27" t="s">
        <v>130</v>
      </c>
      <c r="D355" s="13">
        <v>1</v>
      </c>
      <c r="F355" s="27">
        <v>1000</v>
      </c>
      <c r="G355" s="7" t="s">
        <v>11</v>
      </c>
      <c r="H355" s="27">
        <v>8.9999999999999993E-3</v>
      </c>
      <c r="I355" s="27">
        <v>7.1300000000000002E-2</v>
      </c>
      <c r="J355" s="27">
        <v>0.874</v>
      </c>
      <c r="K355" s="14">
        <v>35</v>
      </c>
    </row>
    <row r="356" spans="1:11" x14ac:dyDescent="0.45">
      <c r="A356" s="26" t="s">
        <v>516</v>
      </c>
      <c r="B356" s="27" t="s">
        <v>78</v>
      </c>
      <c r="C356" s="27" t="s">
        <v>130</v>
      </c>
      <c r="D356" s="13">
        <v>1</v>
      </c>
      <c r="F356" s="27">
        <v>1000</v>
      </c>
      <c r="G356" s="7" t="s">
        <v>11</v>
      </c>
      <c r="H356" s="27">
        <v>8.9999999999999993E-3</v>
      </c>
      <c r="I356" s="27">
        <v>7.1300000000000002E-2</v>
      </c>
      <c r="J356" s="27">
        <v>0.874</v>
      </c>
      <c r="K356" s="14">
        <v>35</v>
      </c>
    </row>
    <row r="357" spans="1:11" x14ac:dyDescent="0.45">
      <c r="A357" s="26" t="s">
        <v>517</v>
      </c>
      <c r="B357" s="27" t="s">
        <v>130</v>
      </c>
      <c r="C357" s="27" t="s">
        <v>131</v>
      </c>
      <c r="D357" s="13">
        <v>1</v>
      </c>
      <c r="F357" s="27">
        <v>1000</v>
      </c>
      <c r="G357" s="7" t="s">
        <v>11</v>
      </c>
      <c r="H357" s="27">
        <v>0</v>
      </c>
      <c r="I357" s="27">
        <v>-3.3700000000000001E-2</v>
      </c>
      <c r="J357" s="27">
        <v>0.9</v>
      </c>
      <c r="K357" s="14">
        <v>35</v>
      </c>
    </row>
    <row r="358" spans="1:11" x14ac:dyDescent="0.45">
      <c r="A358" s="26" t="s">
        <v>518</v>
      </c>
      <c r="B358" s="27" t="s">
        <v>130</v>
      </c>
      <c r="C358" s="27" t="s">
        <v>131</v>
      </c>
      <c r="D358" s="13">
        <v>1</v>
      </c>
      <c r="F358" s="27">
        <v>1000</v>
      </c>
      <c r="G358" s="7" t="s">
        <v>11</v>
      </c>
      <c r="H358" s="27">
        <v>0</v>
      </c>
      <c r="I358" s="27">
        <v>-3.3700000000000001E-2</v>
      </c>
      <c r="J358" s="27">
        <v>0.9</v>
      </c>
      <c r="K358" s="14">
        <v>35</v>
      </c>
    </row>
    <row r="359" spans="1:11" x14ac:dyDescent="0.45">
      <c r="A359" s="26" t="s">
        <v>519</v>
      </c>
      <c r="B359" s="27" t="s">
        <v>132</v>
      </c>
      <c r="C359" s="27" t="s">
        <v>133</v>
      </c>
      <c r="D359" s="13">
        <v>1</v>
      </c>
      <c r="F359" s="27">
        <v>4000</v>
      </c>
      <c r="G359" s="7" t="s">
        <v>11</v>
      </c>
      <c r="H359" s="27">
        <v>2E-3</v>
      </c>
      <c r="I359" s="27">
        <v>1.4999999999999999E-2</v>
      </c>
      <c r="J359" s="27">
        <v>0.9</v>
      </c>
      <c r="K359" s="14">
        <v>35</v>
      </c>
    </row>
    <row r="360" spans="1:11" x14ac:dyDescent="0.45">
      <c r="A360" s="26" t="s">
        <v>520</v>
      </c>
      <c r="B360" s="27" t="s">
        <v>133</v>
      </c>
      <c r="C360" s="27" t="s">
        <v>134</v>
      </c>
      <c r="D360" s="13">
        <v>1</v>
      </c>
      <c r="F360" s="27">
        <v>4000</v>
      </c>
      <c r="G360" s="7" t="s">
        <v>11</v>
      </c>
      <c r="H360" s="27">
        <v>5.0000000000000001E-4</v>
      </c>
      <c r="I360" s="27">
        <v>5.0000000000000001E-3</v>
      </c>
      <c r="J360" s="27">
        <v>0.52</v>
      </c>
      <c r="K360" s="14">
        <v>35</v>
      </c>
    </row>
    <row r="361" spans="1:11" x14ac:dyDescent="0.45">
      <c r="A361" s="26" t="s">
        <v>521</v>
      </c>
      <c r="B361" s="27" t="s">
        <v>135</v>
      </c>
      <c r="C361" s="27" t="s">
        <v>80</v>
      </c>
      <c r="D361" s="13">
        <v>1</v>
      </c>
      <c r="F361" s="27">
        <v>250</v>
      </c>
      <c r="G361" s="7" t="s">
        <v>11</v>
      </c>
      <c r="H361" s="27">
        <v>7.0000000000000001E-3</v>
      </c>
      <c r="I361" s="27">
        <v>0.05</v>
      </c>
      <c r="J361" s="27">
        <v>0.19</v>
      </c>
      <c r="K361" s="14">
        <v>35</v>
      </c>
    </row>
    <row r="362" spans="1:11" x14ac:dyDescent="0.45">
      <c r="A362" s="26" t="s">
        <v>522</v>
      </c>
      <c r="B362" s="27" t="s">
        <v>135</v>
      </c>
      <c r="C362" s="27" t="s">
        <v>80</v>
      </c>
      <c r="D362" s="13">
        <v>1</v>
      </c>
      <c r="F362" s="27">
        <v>250</v>
      </c>
      <c r="G362" s="7" t="s">
        <v>11</v>
      </c>
      <c r="H362" s="27">
        <v>7.0000000000000001E-3</v>
      </c>
      <c r="I362" s="27">
        <v>0.05</v>
      </c>
      <c r="J362" s="27">
        <v>0.19</v>
      </c>
      <c r="K362" s="14">
        <v>35</v>
      </c>
    </row>
    <row r="363" spans="1:11" x14ac:dyDescent="0.45">
      <c r="A363" s="26" t="s">
        <v>523</v>
      </c>
      <c r="B363" s="27" t="s">
        <v>135</v>
      </c>
      <c r="C363" s="27" t="s">
        <v>80</v>
      </c>
      <c r="D363" s="13">
        <v>1</v>
      </c>
      <c r="F363" s="27">
        <v>250</v>
      </c>
      <c r="G363" s="7" t="s">
        <v>11</v>
      </c>
      <c r="H363" s="27">
        <v>7.0000000000000001E-3</v>
      </c>
      <c r="I363" s="27">
        <v>0.05</v>
      </c>
      <c r="J363" s="27">
        <v>0.19</v>
      </c>
      <c r="K363" s="14">
        <v>35</v>
      </c>
    </row>
    <row r="364" spans="1:11" x14ac:dyDescent="0.45">
      <c r="A364" s="26" t="s">
        <v>524</v>
      </c>
      <c r="B364" s="27" t="s">
        <v>135</v>
      </c>
      <c r="C364" s="27" t="s">
        <v>80</v>
      </c>
      <c r="D364" s="13">
        <v>1</v>
      </c>
      <c r="F364" s="27">
        <v>250</v>
      </c>
      <c r="G364" s="7" t="s">
        <v>11</v>
      </c>
      <c r="H364" s="27">
        <v>7.0000000000000001E-3</v>
      </c>
      <c r="I364" s="27">
        <v>0.05</v>
      </c>
      <c r="J364" s="27">
        <v>0.19</v>
      </c>
      <c r="K364" s="14">
        <v>35</v>
      </c>
    </row>
    <row r="365" spans="1:11" x14ac:dyDescent="0.45">
      <c r="A365" s="26" t="s">
        <v>525</v>
      </c>
      <c r="B365" s="27" t="s">
        <v>135</v>
      </c>
      <c r="C365" s="27" t="s">
        <v>80</v>
      </c>
      <c r="D365" s="13">
        <v>1</v>
      </c>
      <c r="F365" s="27">
        <v>250</v>
      </c>
      <c r="G365" s="7" t="s">
        <v>11</v>
      </c>
      <c r="H365" s="27">
        <v>7.0000000000000001E-3</v>
      </c>
      <c r="I365" s="27">
        <v>0.05</v>
      </c>
      <c r="J365" s="27">
        <v>0.19</v>
      </c>
      <c r="K365" s="14">
        <v>35</v>
      </c>
    </row>
    <row r="366" spans="1:11" x14ac:dyDescent="0.45">
      <c r="A366" s="26" t="s">
        <v>526</v>
      </c>
      <c r="B366" s="27" t="s">
        <v>135</v>
      </c>
      <c r="C366" s="27" t="s">
        <v>80</v>
      </c>
      <c r="D366" s="13">
        <v>1</v>
      </c>
      <c r="F366" s="27">
        <v>250</v>
      </c>
      <c r="G366" s="7" t="s">
        <v>11</v>
      </c>
      <c r="H366" s="27">
        <v>7.0000000000000001E-3</v>
      </c>
      <c r="I366" s="27">
        <v>0.05</v>
      </c>
      <c r="J366" s="27">
        <v>0.19</v>
      </c>
      <c r="K366" s="14">
        <v>35</v>
      </c>
    </row>
    <row r="367" spans="1:11" x14ac:dyDescent="0.45">
      <c r="A367" s="26" t="s">
        <v>527</v>
      </c>
      <c r="B367" s="27" t="s">
        <v>140</v>
      </c>
      <c r="C367" s="27" t="s">
        <v>141</v>
      </c>
      <c r="D367" s="13">
        <v>1</v>
      </c>
      <c r="F367" s="27">
        <v>4000</v>
      </c>
      <c r="G367" s="7" t="s">
        <v>11</v>
      </c>
      <c r="H367" s="27">
        <v>3.8999999999999998E-3</v>
      </c>
      <c r="I367" s="27">
        <v>4.7500000000000001E-2</v>
      </c>
      <c r="J367" s="27">
        <v>0.38100000000000001</v>
      </c>
      <c r="K367" s="14">
        <v>35</v>
      </c>
    </row>
    <row r="368" spans="1:11" x14ac:dyDescent="0.45">
      <c r="A368" s="26" t="s">
        <v>528</v>
      </c>
      <c r="B368" s="27" t="s">
        <v>140</v>
      </c>
      <c r="C368" s="27" t="s">
        <v>141</v>
      </c>
      <c r="D368" s="13">
        <v>1</v>
      </c>
      <c r="F368" s="27">
        <v>4000</v>
      </c>
      <c r="G368" s="7" t="s">
        <v>11</v>
      </c>
      <c r="H368" s="27">
        <v>3.8999999999999998E-3</v>
      </c>
      <c r="I368" s="27">
        <v>4.7500000000000001E-2</v>
      </c>
      <c r="J368" s="27">
        <v>0.38100000000000001</v>
      </c>
      <c r="K368" s="14">
        <v>35</v>
      </c>
    </row>
    <row r="369" spans="1:11" x14ac:dyDescent="0.45">
      <c r="A369" s="26" t="s">
        <v>529</v>
      </c>
      <c r="B369" s="27" t="s">
        <v>140</v>
      </c>
      <c r="C369" s="27" t="s">
        <v>143</v>
      </c>
      <c r="D369" s="13">
        <v>1</v>
      </c>
      <c r="F369" s="27">
        <v>4000</v>
      </c>
      <c r="G369" s="7" t="s">
        <v>11</v>
      </c>
      <c r="H369" s="27">
        <v>5.4000000000000003E-3</v>
      </c>
      <c r="I369" s="27">
        <v>0.05</v>
      </c>
      <c r="J369" s="27">
        <v>0.189</v>
      </c>
      <c r="K369" s="14">
        <v>35</v>
      </c>
    </row>
    <row r="370" spans="1:11" x14ac:dyDescent="0.45">
      <c r="A370" s="26" t="s">
        <v>530</v>
      </c>
      <c r="B370" s="27" t="s">
        <v>140</v>
      </c>
      <c r="C370" s="27" t="s">
        <v>144</v>
      </c>
      <c r="D370" s="13">
        <v>1</v>
      </c>
      <c r="F370" s="27">
        <v>4000</v>
      </c>
      <c r="G370" s="7" t="s">
        <v>11</v>
      </c>
      <c r="H370" s="27">
        <v>1.7999999999999999E-2</v>
      </c>
      <c r="I370" s="27">
        <v>0.122</v>
      </c>
      <c r="J370" s="27">
        <v>0.79</v>
      </c>
      <c r="K370" s="14">
        <v>35</v>
      </c>
    </row>
    <row r="371" spans="1:11" x14ac:dyDescent="0.45">
      <c r="A371" s="26" t="s">
        <v>531</v>
      </c>
      <c r="B371" s="27" t="s">
        <v>140</v>
      </c>
      <c r="C371" s="27" t="s">
        <v>144</v>
      </c>
      <c r="D371" s="13">
        <v>1</v>
      </c>
      <c r="F371" s="27">
        <v>4000</v>
      </c>
      <c r="G371" s="7" t="s">
        <v>11</v>
      </c>
      <c r="H371" s="27">
        <v>1.7999999999999999E-2</v>
      </c>
      <c r="I371" s="27">
        <v>0.122</v>
      </c>
      <c r="J371" s="27">
        <v>0.79</v>
      </c>
      <c r="K371" s="14">
        <v>35</v>
      </c>
    </row>
    <row r="372" spans="1:11" x14ac:dyDescent="0.45">
      <c r="A372" s="26" t="s">
        <v>532</v>
      </c>
      <c r="B372" s="27" t="s">
        <v>140</v>
      </c>
      <c r="C372" s="27" t="s">
        <v>144</v>
      </c>
      <c r="D372" s="13">
        <v>1</v>
      </c>
      <c r="F372" s="27">
        <v>4000</v>
      </c>
      <c r="G372" s="7" t="s">
        <v>11</v>
      </c>
      <c r="H372" s="27">
        <v>1.7999999999999999E-2</v>
      </c>
      <c r="I372" s="27">
        <v>0.122</v>
      </c>
      <c r="J372" s="27">
        <v>0.79</v>
      </c>
      <c r="K372" s="14">
        <v>35</v>
      </c>
    </row>
    <row r="373" spans="1:11" x14ac:dyDescent="0.45">
      <c r="A373" s="26" t="s">
        <v>533</v>
      </c>
      <c r="B373" s="27" t="s">
        <v>141</v>
      </c>
      <c r="C373" s="27" t="s">
        <v>142</v>
      </c>
      <c r="D373" s="13">
        <v>1</v>
      </c>
      <c r="F373" s="27">
        <v>4000</v>
      </c>
      <c r="G373" s="7" t="s">
        <v>11</v>
      </c>
      <c r="H373" s="27">
        <v>5.9999999999999995E-4</v>
      </c>
      <c r="I373" s="27">
        <v>7.6E-3</v>
      </c>
      <c r="J373" s="27">
        <v>6.2E-2</v>
      </c>
      <c r="K373" s="14">
        <v>35</v>
      </c>
    </row>
    <row r="374" spans="1:11" x14ac:dyDescent="0.45">
      <c r="A374" s="26" t="s">
        <v>534</v>
      </c>
      <c r="B374" s="27" t="s">
        <v>141</v>
      </c>
      <c r="C374" s="27" t="s">
        <v>142</v>
      </c>
      <c r="D374" s="13">
        <v>1</v>
      </c>
      <c r="F374" s="27">
        <v>4000</v>
      </c>
      <c r="G374" s="7" t="s">
        <v>11</v>
      </c>
      <c r="H374" s="27">
        <v>5.9999999999999995E-4</v>
      </c>
      <c r="I374" s="27">
        <v>7.6E-3</v>
      </c>
      <c r="J374" s="27">
        <v>6.2E-2</v>
      </c>
      <c r="K374" s="14">
        <v>35</v>
      </c>
    </row>
    <row r="375" spans="1:11" x14ac:dyDescent="0.45">
      <c r="A375" s="26" t="s">
        <v>535</v>
      </c>
      <c r="B375" s="27" t="s">
        <v>142</v>
      </c>
      <c r="C375" s="27" t="s">
        <v>143</v>
      </c>
      <c r="D375" s="13">
        <v>1</v>
      </c>
      <c r="F375" s="27">
        <v>4000</v>
      </c>
      <c r="G375" s="7" t="s">
        <v>11</v>
      </c>
      <c r="H375" s="27">
        <v>4.1999999999999997E-3</v>
      </c>
      <c r="I375" s="27">
        <v>5.1299999999999998E-2</v>
      </c>
      <c r="J375" s="27">
        <v>0.41199999999999998</v>
      </c>
      <c r="K375" s="14">
        <v>35</v>
      </c>
    </row>
    <row r="376" spans="1:11" x14ac:dyDescent="0.45">
      <c r="A376" s="26" t="s">
        <v>536</v>
      </c>
      <c r="B376" s="27" t="s">
        <v>143</v>
      </c>
      <c r="C376" s="27" t="s">
        <v>145</v>
      </c>
      <c r="D376" s="13">
        <v>1</v>
      </c>
      <c r="F376" s="27">
        <v>4000</v>
      </c>
      <c r="G376" s="7" t="s">
        <v>11</v>
      </c>
      <c r="H376" s="27">
        <v>1.0999999999999999E-2</v>
      </c>
      <c r="I376" s="27">
        <v>0.128</v>
      </c>
      <c r="J376" s="27">
        <v>1.01</v>
      </c>
      <c r="K376" s="14">
        <v>35</v>
      </c>
    </row>
    <row r="377" spans="1:11" x14ac:dyDescent="0.45">
      <c r="A377" s="26" t="s">
        <v>537</v>
      </c>
      <c r="B377" s="27" t="s">
        <v>143</v>
      </c>
      <c r="C377" s="27" t="s">
        <v>145</v>
      </c>
      <c r="D377" s="13">
        <v>1</v>
      </c>
      <c r="F377" s="27">
        <v>4000</v>
      </c>
      <c r="G377" s="7" t="s">
        <v>11</v>
      </c>
      <c r="H377" s="27">
        <v>1.0999999999999999E-2</v>
      </c>
      <c r="I377" s="27">
        <v>0.128</v>
      </c>
      <c r="J377" s="27">
        <v>1.01</v>
      </c>
      <c r="K377" s="14">
        <v>35</v>
      </c>
    </row>
    <row r="378" spans="1:11" x14ac:dyDescent="0.45">
      <c r="A378" s="26" t="s">
        <v>538</v>
      </c>
      <c r="B378" s="27" t="s">
        <v>144</v>
      </c>
      <c r="C378" s="27" t="s">
        <v>146</v>
      </c>
      <c r="D378" s="13">
        <v>1</v>
      </c>
      <c r="F378" s="27">
        <v>4000</v>
      </c>
      <c r="G378" s="7" t="s">
        <v>11</v>
      </c>
      <c r="H378" s="27">
        <v>1.03E-2</v>
      </c>
      <c r="I378" s="27">
        <v>7.0900000000000005E-2</v>
      </c>
      <c r="J378" s="27">
        <v>0.46</v>
      </c>
      <c r="K378" s="14">
        <v>35</v>
      </c>
    </row>
    <row r="379" spans="1:11" x14ac:dyDescent="0.45">
      <c r="A379" s="26" t="s">
        <v>539</v>
      </c>
      <c r="B379" s="27" t="s">
        <v>144</v>
      </c>
      <c r="C379" s="27" t="s">
        <v>146</v>
      </c>
      <c r="D379" s="13">
        <v>1</v>
      </c>
      <c r="F379" s="27">
        <v>4000</v>
      </c>
      <c r="G379" s="7" t="s">
        <v>11</v>
      </c>
      <c r="H379" s="27">
        <v>1.03E-2</v>
      </c>
      <c r="I379" s="27">
        <v>7.0900000000000005E-2</v>
      </c>
      <c r="J379" s="27">
        <v>0.46</v>
      </c>
      <c r="K379" s="14">
        <v>35</v>
      </c>
    </row>
    <row r="380" spans="1:11" x14ac:dyDescent="0.45">
      <c r="A380" s="26" t="s">
        <v>540</v>
      </c>
      <c r="B380" s="27" t="s">
        <v>145</v>
      </c>
      <c r="C380" s="27" t="s">
        <v>146</v>
      </c>
      <c r="D380" s="13">
        <v>1</v>
      </c>
      <c r="F380" s="27">
        <v>4000</v>
      </c>
      <c r="G380" s="7" t="s">
        <v>11</v>
      </c>
      <c r="H380" s="27">
        <v>4.3E-3</v>
      </c>
      <c r="I380" s="27">
        <v>5.3199999999999997E-2</v>
      </c>
      <c r="J380" s="27">
        <v>0.42699999999999999</v>
      </c>
      <c r="K380" s="14">
        <v>35</v>
      </c>
    </row>
    <row r="381" spans="1:11" x14ac:dyDescent="0.45">
      <c r="A381" s="26" t="s">
        <v>541</v>
      </c>
      <c r="B381" s="27" t="s">
        <v>145</v>
      </c>
      <c r="C381" s="27" t="s">
        <v>148</v>
      </c>
      <c r="D381" s="13">
        <v>1</v>
      </c>
      <c r="F381" s="27">
        <v>750</v>
      </c>
      <c r="G381" s="7" t="s">
        <v>11</v>
      </c>
      <c r="H381" s="27">
        <v>4.0000000000000001E-3</v>
      </c>
      <c r="I381" s="27">
        <v>4.9399999999999999E-2</v>
      </c>
      <c r="J381" s="27">
        <v>0.4</v>
      </c>
      <c r="K381" s="14">
        <v>35</v>
      </c>
    </row>
    <row r="382" spans="1:11" x14ac:dyDescent="0.45">
      <c r="A382" s="26" t="s">
        <v>542</v>
      </c>
      <c r="B382" s="27" t="s">
        <v>145</v>
      </c>
      <c r="C382" s="27" t="s">
        <v>148</v>
      </c>
      <c r="D382" s="13">
        <v>1</v>
      </c>
      <c r="F382" s="27">
        <v>750</v>
      </c>
      <c r="G382" s="7" t="s">
        <v>11</v>
      </c>
      <c r="H382" s="27">
        <v>4.0000000000000001E-3</v>
      </c>
      <c r="I382" s="27">
        <v>4.9399999999999999E-2</v>
      </c>
      <c r="J382" s="27">
        <v>0.4</v>
      </c>
      <c r="K382" s="14">
        <v>35</v>
      </c>
    </row>
    <row r="383" spans="1:11" x14ac:dyDescent="0.45">
      <c r="A383" s="26" t="s">
        <v>543</v>
      </c>
      <c r="B383" s="27" t="s">
        <v>146</v>
      </c>
      <c r="C383" s="27" t="s">
        <v>147</v>
      </c>
      <c r="D383" s="13">
        <v>1</v>
      </c>
      <c r="F383" s="27">
        <v>3000</v>
      </c>
      <c r="G383" s="7" t="s">
        <v>11</v>
      </c>
      <c r="H383" s="27">
        <v>1.1999999999999999E-3</v>
      </c>
      <c r="I383" s="27">
        <v>1.52E-2</v>
      </c>
      <c r="J383" s="27">
        <v>0.122</v>
      </c>
      <c r="K383" s="14">
        <v>35</v>
      </c>
    </row>
    <row r="384" spans="1:11" x14ac:dyDescent="0.45">
      <c r="A384" s="26" t="s">
        <v>544</v>
      </c>
      <c r="B384" s="27" t="s">
        <v>146</v>
      </c>
      <c r="C384" s="27" t="s">
        <v>147</v>
      </c>
      <c r="D384" s="13">
        <v>1</v>
      </c>
      <c r="F384" s="27">
        <v>3000</v>
      </c>
      <c r="G384" s="7" t="s">
        <v>11</v>
      </c>
      <c r="H384" s="27">
        <v>1.1999999999999999E-3</v>
      </c>
      <c r="I384" s="27">
        <v>1.52E-2</v>
      </c>
      <c r="J384" s="27">
        <v>0.122</v>
      </c>
      <c r="K384" s="14">
        <v>35</v>
      </c>
    </row>
    <row r="385" spans="1:11" x14ac:dyDescent="0.45">
      <c r="A385" s="26" t="s">
        <v>545</v>
      </c>
      <c r="B385" s="27" t="s">
        <v>149</v>
      </c>
      <c r="C385" s="27" t="s">
        <v>150</v>
      </c>
      <c r="D385" s="13">
        <v>1</v>
      </c>
      <c r="F385" s="27">
        <v>500</v>
      </c>
      <c r="G385" s="7" t="s">
        <v>11</v>
      </c>
      <c r="H385" s="27">
        <v>2E-3</v>
      </c>
      <c r="I385" s="27">
        <v>2.5000000000000001E-2</v>
      </c>
      <c r="J385" s="27">
        <v>0.39</v>
      </c>
      <c r="K385" s="14">
        <v>35</v>
      </c>
    </row>
    <row r="386" spans="1:11" x14ac:dyDescent="0.45">
      <c r="A386" s="26" t="s">
        <v>546</v>
      </c>
      <c r="B386" s="27" t="s">
        <v>149</v>
      </c>
      <c r="C386" s="27" t="s">
        <v>150</v>
      </c>
      <c r="D386" s="13">
        <v>1</v>
      </c>
      <c r="F386" s="27">
        <v>500</v>
      </c>
      <c r="G386" s="7" t="s">
        <v>11</v>
      </c>
      <c r="H386" s="27">
        <v>2E-3</v>
      </c>
      <c r="I386" s="27">
        <v>2.5000000000000001E-2</v>
      </c>
      <c r="J386" s="27">
        <v>0.39</v>
      </c>
      <c r="K386" s="14">
        <v>35</v>
      </c>
    </row>
    <row r="387" spans="1:11" x14ac:dyDescent="0.45">
      <c r="A387" s="26" t="s">
        <v>547</v>
      </c>
      <c r="B387" s="27" t="s">
        <v>150</v>
      </c>
      <c r="C387" s="27" t="s">
        <v>79</v>
      </c>
      <c r="D387" s="13">
        <v>1</v>
      </c>
      <c r="F387" s="27">
        <v>500</v>
      </c>
      <c r="G387" s="7" t="s">
        <v>11</v>
      </c>
      <c r="H387" s="27">
        <v>3.7000000000000002E-3</v>
      </c>
      <c r="I387" s="27">
        <v>4.5999999999999999E-2</v>
      </c>
      <c r="J387" s="27">
        <v>0.73</v>
      </c>
      <c r="K387" s="14">
        <v>35</v>
      </c>
    </row>
    <row r="388" spans="1:11" x14ac:dyDescent="0.45">
      <c r="A388" s="26" t="s">
        <v>548</v>
      </c>
      <c r="B388" s="27" t="s">
        <v>150</v>
      </c>
      <c r="C388" s="27" t="s">
        <v>79</v>
      </c>
      <c r="D388" s="13">
        <v>1</v>
      </c>
      <c r="F388" s="27">
        <v>500</v>
      </c>
      <c r="G388" s="7" t="s">
        <v>11</v>
      </c>
      <c r="H388" s="27">
        <v>3.7000000000000002E-3</v>
      </c>
      <c r="I388" s="27">
        <v>4.5999999999999999E-2</v>
      </c>
      <c r="J388" s="27">
        <v>0.73</v>
      </c>
      <c r="K388" s="14">
        <v>35</v>
      </c>
    </row>
    <row r="389" spans="1:11" x14ac:dyDescent="0.45">
      <c r="A389" s="26" t="s">
        <v>549</v>
      </c>
      <c r="B389" s="27" t="s">
        <v>145</v>
      </c>
      <c r="C389" s="27" t="s">
        <v>148</v>
      </c>
      <c r="D389" s="13">
        <v>1</v>
      </c>
      <c r="F389" s="27">
        <v>750</v>
      </c>
      <c r="G389" s="7" t="s">
        <v>11</v>
      </c>
      <c r="H389" s="27">
        <v>4.0000000000000001E-3</v>
      </c>
      <c r="I389" s="27">
        <v>4.9399999999999999E-2</v>
      </c>
      <c r="J389" s="27">
        <v>0.4</v>
      </c>
      <c r="K389" s="14">
        <v>35</v>
      </c>
    </row>
    <row r="390" spans="1:11" x14ac:dyDescent="0.45">
      <c r="A390" s="26" t="s">
        <v>550</v>
      </c>
      <c r="B390" s="27" t="s">
        <v>145</v>
      </c>
      <c r="C390" s="27" t="s">
        <v>148</v>
      </c>
      <c r="D390" s="13">
        <v>1</v>
      </c>
      <c r="F390" s="27">
        <v>750</v>
      </c>
      <c r="G390" s="7" t="s">
        <v>11</v>
      </c>
      <c r="H390" s="27">
        <v>4.0000000000000001E-3</v>
      </c>
      <c r="I390" s="27">
        <v>4.9399999999999999E-2</v>
      </c>
      <c r="J390" s="27">
        <v>0.4</v>
      </c>
      <c r="K390" s="14">
        <v>35</v>
      </c>
    </row>
    <row r="391" spans="1:11" x14ac:dyDescent="0.45">
      <c r="A391" s="26" t="s">
        <v>551</v>
      </c>
      <c r="B391" s="27" t="s">
        <v>146</v>
      </c>
      <c r="C391" s="27" t="s">
        <v>147</v>
      </c>
      <c r="D391" s="13">
        <v>1</v>
      </c>
      <c r="F391" s="27">
        <v>3000</v>
      </c>
      <c r="G391" s="7" t="s">
        <v>11</v>
      </c>
      <c r="H391" s="27">
        <v>1.1999999999999999E-3</v>
      </c>
      <c r="I391" s="27">
        <v>1.52E-2</v>
      </c>
      <c r="J391" s="27">
        <v>0.122</v>
      </c>
      <c r="K391" s="14">
        <v>35</v>
      </c>
    </row>
    <row r="392" spans="1:11" x14ac:dyDescent="0.45">
      <c r="A392" s="26" t="s">
        <v>552</v>
      </c>
      <c r="B392" s="27" t="s">
        <v>146</v>
      </c>
      <c r="C392" s="27" t="s">
        <v>147</v>
      </c>
      <c r="D392" s="13">
        <v>1</v>
      </c>
      <c r="F392" s="27">
        <v>3000</v>
      </c>
      <c r="G392" s="7" t="s">
        <v>11</v>
      </c>
      <c r="H392" s="27">
        <v>1.1999999999999999E-3</v>
      </c>
      <c r="I392" s="27">
        <v>1.52E-2</v>
      </c>
      <c r="J392" s="27">
        <v>0.122</v>
      </c>
      <c r="K392" s="14">
        <v>35</v>
      </c>
    </row>
    <row r="393" spans="1:11" x14ac:dyDescent="0.45">
      <c r="A393" s="26" t="s">
        <v>553</v>
      </c>
      <c r="B393" s="27" t="s">
        <v>149</v>
      </c>
      <c r="C393" s="27" t="s">
        <v>150</v>
      </c>
      <c r="D393" s="13">
        <v>1</v>
      </c>
      <c r="F393" s="27">
        <v>500</v>
      </c>
      <c r="G393" s="7" t="s">
        <v>11</v>
      </c>
      <c r="H393" s="27">
        <v>2E-3</v>
      </c>
      <c r="I393" s="27">
        <v>2.5000000000000001E-2</v>
      </c>
      <c r="J393" s="27">
        <v>0.39</v>
      </c>
      <c r="K393" s="14">
        <v>35</v>
      </c>
    </row>
    <row r="394" spans="1:11" x14ac:dyDescent="0.45">
      <c r="A394" s="26" t="s">
        <v>554</v>
      </c>
      <c r="B394" s="27" t="s">
        <v>149</v>
      </c>
      <c r="C394" s="27" t="s">
        <v>150</v>
      </c>
      <c r="D394" s="13">
        <v>1</v>
      </c>
      <c r="F394" s="27">
        <v>500</v>
      </c>
      <c r="G394" s="7" t="s">
        <v>11</v>
      </c>
      <c r="H394" s="27">
        <v>2E-3</v>
      </c>
      <c r="I394" s="27">
        <v>2.5000000000000001E-2</v>
      </c>
      <c r="J394" s="27">
        <v>0.39</v>
      </c>
      <c r="K394" s="14">
        <v>35</v>
      </c>
    </row>
    <row r="395" spans="1:11" x14ac:dyDescent="0.45">
      <c r="A395" s="26" t="s">
        <v>555</v>
      </c>
      <c r="B395" s="27" t="s">
        <v>150</v>
      </c>
      <c r="C395" s="27" t="s">
        <v>79</v>
      </c>
      <c r="D395" s="13">
        <v>1</v>
      </c>
      <c r="F395" s="27">
        <v>500</v>
      </c>
      <c r="G395" s="7" t="s">
        <v>11</v>
      </c>
      <c r="H395" s="27">
        <v>3.7000000000000002E-3</v>
      </c>
      <c r="I395" s="27">
        <v>4.5999999999999999E-2</v>
      </c>
      <c r="J395" s="27">
        <v>0.73</v>
      </c>
      <c r="K395" s="14">
        <v>35</v>
      </c>
    </row>
    <row r="396" spans="1:11" x14ac:dyDescent="0.45">
      <c r="A396" s="26" t="s">
        <v>556</v>
      </c>
      <c r="B396" s="27" t="s">
        <v>150</v>
      </c>
      <c r="C396" s="27" t="s">
        <v>79</v>
      </c>
      <c r="D396" s="13">
        <v>1</v>
      </c>
      <c r="F396" s="27">
        <v>500</v>
      </c>
      <c r="G396" s="7" t="s">
        <v>11</v>
      </c>
      <c r="H396" s="27">
        <v>3.7000000000000002E-3</v>
      </c>
      <c r="I396" s="27">
        <v>4.5999999999999999E-2</v>
      </c>
      <c r="J396" s="27">
        <v>0.73</v>
      </c>
      <c r="K396" s="14">
        <v>35</v>
      </c>
    </row>
    <row r="397" spans="1:11" x14ac:dyDescent="0.45">
      <c r="A397" s="26" t="s">
        <v>557</v>
      </c>
      <c r="B397" s="27" t="s">
        <v>105</v>
      </c>
      <c r="C397" s="27" t="s">
        <v>121</v>
      </c>
      <c r="D397" s="13">
        <v>1</v>
      </c>
      <c r="F397" s="27">
        <v>500</v>
      </c>
      <c r="G397" s="7" t="s">
        <v>11</v>
      </c>
      <c r="H397" s="27">
        <v>8.3999999999999995E-3</v>
      </c>
      <c r="I397" s="27">
        <v>6.6699999999999995E-2</v>
      </c>
      <c r="J397" s="27">
        <v>0.81699999999999995</v>
      </c>
      <c r="K397" s="14">
        <v>35</v>
      </c>
    </row>
    <row r="398" spans="1:11" x14ac:dyDescent="0.45">
      <c r="A398" s="26" t="s">
        <v>558</v>
      </c>
      <c r="B398" s="27" t="s">
        <v>105</v>
      </c>
      <c r="C398" s="27" t="s">
        <v>121</v>
      </c>
      <c r="D398" s="13">
        <v>1</v>
      </c>
      <c r="F398" s="27">
        <v>500</v>
      </c>
      <c r="G398" s="7" t="s">
        <v>11</v>
      </c>
      <c r="H398" s="27">
        <v>8.3999999999999995E-3</v>
      </c>
      <c r="I398" s="27">
        <v>6.6699999999999995E-2</v>
      </c>
      <c r="J398" s="27">
        <v>0.81699999999999995</v>
      </c>
      <c r="K398" s="14">
        <v>35</v>
      </c>
    </row>
    <row r="399" spans="1:11" x14ac:dyDescent="0.45">
      <c r="A399" s="26" t="s">
        <v>559</v>
      </c>
      <c r="B399" s="27" t="s">
        <v>105</v>
      </c>
      <c r="C399" s="27" t="s">
        <v>121</v>
      </c>
      <c r="D399" s="13">
        <v>1</v>
      </c>
      <c r="F399" s="27">
        <v>500</v>
      </c>
      <c r="G399" s="7" t="s">
        <v>11</v>
      </c>
      <c r="H399" s="27">
        <v>7.7999999999999996E-3</v>
      </c>
      <c r="I399" s="27">
        <v>6.2E-2</v>
      </c>
      <c r="J399" s="27">
        <v>0.76</v>
      </c>
      <c r="K399" s="14">
        <v>35</v>
      </c>
    </row>
    <row r="400" spans="1:11" x14ac:dyDescent="0.45">
      <c r="A400" s="26" t="s">
        <v>560</v>
      </c>
      <c r="B400" s="27" t="s">
        <v>105</v>
      </c>
      <c r="C400" s="27" t="s">
        <v>121</v>
      </c>
      <c r="D400" s="13">
        <v>1</v>
      </c>
      <c r="F400" s="27">
        <v>500</v>
      </c>
      <c r="G400" s="7" t="s">
        <v>11</v>
      </c>
      <c r="H400" s="27">
        <v>7.7999999999999996E-3</v>
      </c>
      <c r="I400" s="27">
        <v>6.2E-2</v>
      </c>
      <c r="J400" s="27">
        <v>0.76</v>
      </c>
      <c r="K400" s="14">
        <v>35</v>
      </c>
    </row>
    <row r="401" spans="1:11" x14ac:dyDescent="0.45">
      <c r="A401" s="26" t="s">
        <v>561</v>
      </c>
      <c r="B401" s="27" t="s">
        <v>105</v>
      </c>
      <c r="C401" s="27" t="s">
        <v>78</v>
      </c>
      <c r="D401" s="13">
        <v>1</v>
      </c>
      <c r="F401" s="27">
        <v>500</v>
      </c>
      <c r="G401" s="7" t="s">
        <v>11</v>
      </c>
      <c r="H401" s="27">
        <v>4.4999999999999997E-3</v>
      </c>
      <c r="I401" s="27">
        <v>3.56E-2</v>
      </c>
      <c r="J401" s="27">
        <v>0.437</v>
      </c>
      <c r="K401" s="14">
        <v>35</v>
      </c>
    </row>
    <row r="402" spans="1:11" x14ac:dyDescent="0.45">
      <c r="A402" s="26" t="s">
        <v>562</v>
      </c>
      <c r="B402" s="27" t="s">
        <v>105</v>
      </c>
      <c r="C402" s="27" t="s">
        <v>78</v>
      </c>
      <c r="D402" s="13">
        <v>1</v>
      </c>
      <c r="F402" s="27">
        <v>500</v>
      </c>
      <c r="G402" s="7" t="s">
        <v>11</v>
      </c>
      <c r="H402" s="27">
        <v>4.4999999999999997E-3</v>
      </c>
      <c r="I402" s="27">
        <v>3.56E-2</v>
      </c>
      <c r="J402" s="27">
        <v>0.437</v>
      </c>
      <c r="K402" s="14">
        <v>35</v>
      </c>
    </row>
    <row r="403" spans="1:11" x14ac:dyDescent="0.45">
      <c r="A403" s="26" t="s">
        <v>563</v>
      </c>
      <c r="B403" s="27" t="s">
        <v>105</v>
      </c>
      <c r="C403" s="27" t="s">
        <v>78</v>
      </c>
      <c r="D403" s="13">
        <v>1</v>
      </c>
      <c r="F403" s="27">
        <v>500</v>
      </c>
      <c r="G403" s="7" t="s">
        <v>11</v>
      </c>
      <c r="H403" s="27">
        <v>1.09E-2</v>
      </c>
      <c r="I403" s="27">
        <v>8.6800000000000002E-2</v>
      </c>
      <c r="J403" s="27">
        <v>0.76</v>
      </c>
      <c r="K403" s="14">
        <v>35</v>
      </c>
    </row>
    <row r="404" spans="1:11" x14ac:dyDescent="0.45">
      <c r="A404" s="26" t="s">
        <v>564</v>
      </c>
      <c r="B404" s="27" t="s">
        <v>77</v>
      </c>
      <c r="C404" s="27" t="s">
        <v>110</v>
      </c>
      <c r="D404" s="13">
        <v>1</v>
      </c>
      <c r="F404" s="27">
        <v>1000</v>
      </c>
      <c r="G404" s="7" t="s">
        <v>11</v>
      </c>
      <c r="H404" s="27">
        <v>9.5999999999999992E-3</v>
      </c>
      <c r="I404" s="27">
        <v>7.5999999999999998E-2</v>
      </c>
      <c r="J404" s="27">
        <v>0.93100000000000005</v>
      </c>
      <c r="K404" s="14">
        <v>35</v>
      </c>
    </row>
    <row r="405" spans="1:11" x14ac:dyDescent="0.45">
      <c r="A405" s="26" t="s">
        <v>565</v>
      </c>
      <c r="B405" s="27" t="s">
        <v>77</v>
      </c>
      <c r="C405" s="27" t="s">
        <v>110</v>
      </c>
      <c r="D405" s="13">
        <v>1</v>
      </c>
      <c r="F405" s="27">
        <v>1000</v>
      </c>
      <c r="G405" s="7" t="s">
        <v>11</v>
      </c>
      <c r="H405" s="27">
        <v>9.5999999999999992E-3</v>
      </c>
      <c r="I405" s="27">
        <v>7.5999999999999998E-2</v>
      </c>
      <c r="J405" s="27">
        <v>0.93100000000000005</v>
      </c>
      <c r="K405" s="14">
        <v>35</v>
      </c>
    </row>
    <row r="406" spans="1:11" x14ac:dyDescent="0.45">
      <c r="A406" s="26" t="s">
        <v>566</v>
      </c>
      <c r="B406" s="27" t="s">
        <v>77</v>
      </c>
      <c r="C406" s="27" t="s">
        <v>79</v>
      </c>
      <c r="D406" s="13">
        <v>1</v>
      </c>
      <c r="F406" s="27">
        <v>500</v>
      </c>
      <c r="G406" s="7" t="s">
        <v>11</v>
      </c>
      <c r="H406" s="27">
        <v>3.7000000000000002E-3</v>
      </c>
      <c r="I406" s="27">
        <v>4.5999999999999999E-2</v>
      </c>
      <c r="J406" s="27">
        <v>0.73</v>
      </c>
      <c r="K406" s="14">
        <v>35</v>
      </c>
    </row>
    <row r="407" spans="1:11" x14ac:dyDescent="0.45">
      <c r="A407" s="26" t="s">
        <v>567</v>
      </c>
      <c r="B407" s="27" t="s">
        <v>77</v>
      </c>
      <c r="C407" s="27" t="s">
        <v>79</v>
      </c>
      <c r="D407" s="13">
        <v>1</v>
      </c>
      <c r="F407" s="27">
        <v>500</v>
      </c>
      <c r="G407" s="7" t="s">
        <v>11</v>
      </c>
      <c r="H407" s="27">
        <v>3.7000000000000002E-3</v>
      </c>
      <c r="I407" s="27">
        <v>4.5999999999999999E-2</v>
      </c>
      <c r="J407" s="27">
        <v>0.73</v>
      </c>
      <c r="K407" s="14">
        <v>35</v>
      </c>
    </row>
    <row r="408" spans="1:11" x14ac:dyDescent="0.45">
      <c r="A408" s="26" t="s">
        <v>568</v>
      </c>
      <c r="B408" s="27" t="s">
        <v>105</v>
      </c>
      <c r="C408" s="27" t="s">
        <v>121</v>
      </c>
      <c r="D408" s="13">
        <v>1</v>
      </c>
      <c r="F408" s="27">
        <v>500</v>
      </c>
      <c r="G408" s="7" t="s">
        <v>11</v>
      </c>
      <c r="H408" s="27">
        <v>8.3999999999999995E-3</v>
      </c>
      <c r="I408" s="27">
        <v>6.6699999999999995E-2</v>
      </c>
      <c r="J408" s="27">
        <v>0.81699999999999995</v>
      </c>
      <c r="K408" s="14">
        <v>35</v>
      </c>
    </row>
    <row r="409" spans="1:11" x14ac:dyDescent="0.45">
      <c r="A409" s="26" t="s">
        <v>569</v>
      </c>
      <c r="B409" s="27" t="s">
        <v>105</v>
      </c>
      <c r="C409" s="27" t="s">
        <v>121</v>
      </c>
      <c r="D409" s="13">
        <v>1</v>
      </c>
      <c r="F409" s="27">
        <v>500</v>
      </c>
      <c r="G409" s="7" t="s">
        <v>11</v>
      </c>
      <c r="H409" s="27">
        <v>8.3999999999999995E-3</v>
      </c>
      <c r="I409" s="27">
        <v>6.6699999999999995E-2</v>
      </c>
      <c r="J409" s="27">
        <v>0.81699999999999995</v>
      </c>
      <c r="K409" s="14">
        <v>35</v>
      </c>
    </row>
    <row r="410" spans="1:11" x14ac:dyDescent="0.45">
      <c r="A410" s="26" t="s">
        <v>570</v>
      </c>
      <c r="B410" s="27" t="s">
        <v>105</v>
      </c>
      <c r="C410" s="27" t="s">
        <v>121</v>
      </c>
      <c r="D410" s="13">
        <v>1</v>
      </c>
      <c r="F410" s="27">
        <v>500</v>
      </c>
      <c r="G410" s="7" t="s">
        <v>11</v>
      </c>
      <c r="H410" s="27">
        <v>7.7999999999999996E-3</v>
      </c>
      <c r="I410" s="27">
        <v>6.2E-2</v>
      </c>
      <c r="J410" s="27">
        <v>0.76</v>
      </c>
      <c r="K410" s="14">
        <v>35</v>
      </c>
    </row>
    <row r="411" spans="1:11" x14ac:dyDescent="0.45">
      <c r="A411" s="26" t="s">
        <v>571</v>
      </c>
      <c r="B411" s="27" t="s">
        <v>105</v>
      </c>
      <c r="C411" s="27" t="s">
        <v>121</v>
      </c>
      <c r="D411" s="13">
        <v>1</v>
      </c>
      <c r="F411" s="27">
        <v>500</v>
      </c>
      <c r="G411" s="7" t="s">
        <v>11</v>
      </c>
      <c r="H411" s="27">
        <v>7.7999999999999996E-3</v>
      </c>
      <c r="I411" s="27">
        <v>6.2E-2</v>
      </c>
      <c r="J411" s="27">
        <v>0.76</v>
      </c>
      <c r="K411" s="14">
        <v>35</v>
      </c>
    </row>
    <row r="412" spans="1:11" x14ac:dyDescent="0.45">
      <c r="A412" s="26" t="s">
        <v>572</v>
      </c>
      <c r="B412" s="27" t="s">
        <v>105</v>
      </c>
      <c r="C412" s="27" t="s">
        <v>78</v>
      </c>
      <c r="D412" s="13">
        <v>1</v>
      </c>
      <c r="F412" s="27">
        <v>500</v>
      </c>
      <c r="G412" s="7" t="s">
        <v>11</v>
      </c>
      <c r="H412" s="27">
        <v>4.4999999999999997E-3</v>
      </c>
      <c r="I412" s="27">
        <v>3.56E-2</v>
      </c>
      <c r="J412" s="27">
        <v>0.437</v>
      </c>
      <c r="K412" s="14">
        <v>35</v>
      </c>
    </row>
    <row r="413" spans="1:11" x14ac:dyDescent="0.45">
      <c r="A413" s="26" t="s">
        <v>573</v>
      </c>
      <c r="B413" s="27" t="s">
        <v>105</v>
      </c>
      <c r="C413" s="27" t="s">
        <v>78</v>
      </c>
      <c r="D413" s="13">
        <v>1</v>
      </c>
      <c r="F413" s="27">
        <v>500</v>
      </c>
      <c r="G413" s="7" t="s">
        <v>11</v>
      </c>
      <c r="H413" s="27">
        <v>4.4999999999999997E-3</v>
      </c>
      <c r="I413" s="27">
        <v>3.56E-2</v>
      </c>
      <c r="J413" s="27">
        <v>0.437</v>
      </c>
      <c r="K413" s="14">
        <v>35</v>
      </c>
    </row>
    <row r="414" spans="1:11" x14ac:dyDescent="0.45">
      <c r="A414" s="26" t="s">
        <v>574</v>
      </c>
      <c r="B414" s="27" t="s">
        <v>105</v>
      </c>
      <c r="C414" s="27" t="s">
        <v>78</v>
      </c>
      <c r="D414" s="13">
        <v>1</v>
      </c>
      <c r="F414" s="27">
        <v>500</v>
      </c>
      <c r="G414" s="7" t="s">
        <v>11</v>
      </c>
      <c r="H414" s="27">
        <v>1.09E-2</v>
      </c>
      <c r="I414" s="27">
        <v>8.6800000000000002E-2</v>
      </c>
      <c r="J414" s="27">
        <v>0.76</v>
      </c>
      <c r="K414" s="14">
        <v>35</v>
      </c>
    </row>
    <row r="415" spans="1:11" x14ac:dyDescent="0.45">
      <c r="A415" s="26" t="s">
        <v>575</v>
      </c>
      <c r="B415" s="27" t="s">
        <v>77</v>
      </c>
      <c r="C415" s="27" t="s">
        <v>110</v>
      </c>
      <c r="D415" s="13">
        <v>1</v>
      </c>
      <c r="F415" s="27">
        <v>1000</v>
      </c>
      <c r="G415" s="7" t="s">
        <v>11</v>
      </c>
      <c r="H415" s="27">
        <v>9.5999999999999992E-3</v>
      </c>
      <c r="I415" s="27">
        <v>7.5999999999999998E-2</v>
      </c>
      <c r="J415" s="27">
        <v>0.93100000000000005</v>
      </c>
      <c r="K415" s="14">
        <v>35</v>
      </c>
    </row>
    <row r="416" spans="1:11" x14ac:dyDescent="0.45">
      <c r="A416" s="26" t="s">
        <v>576</v>
      </c>
      <c r="B416" s="27" t="s">
        <v>77</v>
      </c>
      <c r="C416" s="27" t="s">
        <v>110</v>
      </c>
      <c r="D416" s="13">
        <v>1</v>
      </c>
      <c r="F416" s="27">
        <v>1000</v>
      </c>
      <c r="G416" s="7" t="s">
        <v>11</v>
      </c>
      <c r="H416" s="27">
        <v>9.5999999999999992E-3</v>
      </c>
      <c r="I416" s="27">
        <v>7.5999999999999998E-2</v>
      </c>
      <c r="J416" s="27">
        <v>0.93100000000000005</v>
      </c>
      <c r="K416" s="14">
        <v>35</v>
      </c>
    </row>
    <row r="417" spans="1:11" x14ac:dyDescent="0.45">
      <c r="A417" s="26" t="s">
        <v>577</v>
      </c>
      <c r="B417" s="27" t="s">
        <v>77</v>
      </c>
      <c r="C417" s="27" t="s">
        <v>79</v>
      </c>
      <c r="D417" s="13">
        <v>1</v>
      </c>
      <c r="F417" s="27">
        <v>500</v>
      </c>
      <c r="G417" s="7" t="s">
        <v>11</v>
      </c>
      <c r="H417" s="27">
        <v>3.7000000000000002E-3</v>
      </c>
      <c r="I417" s="27">
        <v>4.5999999999999999E-2</v>
      </c>
      <c r="J417" s="27">
        <v>0.73</v>
      </c>
      <c r="K417" s="14">
        <v>35</v>
      </c>
    </row>
    <row r="418" spans="1:11" x14ac:dyDescent="0.45">
      <c r="A418" s="26" t="s">
        <v>578</v>
      </c>
      <c r="B418" s="27" t="s">
        <v>77</v>
      </c>
      <c r="C418" s="27" t="s">
        <v>79</v>
      </c>
      <c r="D418" s="13">
        <v>1</v>
      </c>
      <c r="F418" s="27">
        <v>500</v>
      </c>
      <c r="G418" s="7" t="s">
        <v>11</v>
      </c>
      <c r="H418" s="27">
        <v>3.7000000000000002E-3</v>
      </c>
      <c r="I418" s="27">
        <v>4.5999999999999999E-2</v>
      </c>
      <c r="J418" s="27">
        <v>0.73</v>
      </c>
      <c r="K418" s="14">
        <v>35</v>
      </c>
    </row>
    <row r="419" spans="1:11" x14ac:dyDescent="0.45">
      <c r="A419" s="26" t="s">
        <v>579</v>
      </c>
      <c r="B419" s="27" t="s">
        <v>140</v>
      </c>
      <c r="C419" s="27" t="s">
        <v>144</v>
      </c>
      <c r="D419" s="13">
        <v>1</v>
      </c>
      <c r="F419" s="27">
        <v>4000</v>
      </c>
      <c r="G419" s="7" t="s">
        <v>11</v>
      </c>
      <c r="H419" s="27">
        <v>1.7999999999999999E-2</v>
      </c>
      <c r="I419" s="27">
        <v>0.122</v>
      </c>
      <c r="J419" s="27">
        <v>0.79</v>
      </c>
      <c r="K419" s="14">
        <v>35</v>
      </c>
    </row>
    <row r="420" spans="1:11" x14ac:dyDescent="0.45">
      <c r="A420" s="26" t="s">
        <v>580</v>
      </c>
      <c r="B420" s="27" t="s">
        <v>140</v>
      </c>
      <c r="C420" s="27" t="s">
        <v>144</v>
      </c>
      <c r="D420" s="13">
        <v>1</v>
      </c>
      <c r="F420" s="27">
        <v>4000</v>
      </c>
      <c r="G420" s="7" t="s">
        <v>11</v>
      </c>
      <c r="H420" s="27">
        <v>1.7999999999999999E-2</v>
      </c>
      <c r="I420" s="27">
        <v>0.122</v>
      </c>
      <c r="J420" s="27">
        <v>0.79</v>
      </c>
      <c r="K420" s="14">
        <v>35</v>
      </c>
    </row>
    <row r="421" spans="1:11" x14ac:dyDescent="0.45">
      <c r="A421" s="26" t="s">
        <v>581</v>
      </c>
      <c r="B421" s="27" t="s">
        <v>140</v>
      </c>
      <c r="C421" s="27" t="s">
        <v>144</v>
      </c>
      <c r="D421" s="13">
        <v>1</v>
      </c>
      <c r="F421" s="27">
        <v>4000</v>
      </c>
      <c r="G421" s="7" t="s">
        <v>11</v>
      </c>
      <c r="H421" s="27">
        <v>1.7999999999999999E-2</v>
      </c>
      <c r="I421" s="27">
        <v>0.122</v>
      </c>
      <c r="J421" s="27">
        <v>0.79</v>
      </c>
      <c r="K421" s="14">
        <v>35</v>
      </c>
    </row>
    <row r="422" spans="1:11" x14ac:dyDescent="0.45">
      <c r="A422" s="26" t="s">
        <v>582</v>
      </c>
      <c r="B422" s="27" t="s">
        <v>143</v>
      </c>
      <c r="C422" s="27" t="s">
        <v>145</v>
      </c>
      <c r="D422" s="13">
        <v>1</v>
      </c>
      <c r="F422" s="27">
        <v>4000</v>
      </c>
      <c r="G422" s="7" t="s">
        <v>11</v>
      </c>
      <c r="H422" s="27">
        <v>1.0999999999999999E-2</v>
      </c>
      <c r="I422" s="27">
        <v>0.128</v>
      </c>
      <c r="J422" s="27">
        <v>1.01</v>
      </c>
      <c r="K422" s="14">
        <v>35</v>
      </c>
    </row>
    <row r="423" spans="1:11" x14ac:dyDescent="0.45">
      <c r="A423" s="26" t="s">
        <v>583</v>
      </c>
      <c r="B423" s="27" t="s">
        <v>143</v>
      </c>
      <c r="C423" s="27" t="s">
        <v>145</v>
      </c>
      <c r="D423" s="13">
        <v>1</v>
      </c>
      <c r="F423" s="27">
        <v>4000</v>
      </c>
      <c r="G423" s="7" t="s">
        <v>11</v>
      </c>
      <c r="H423" s="27">
        <v>1.0999999999999999E-2</v>
      </c>
      <c r="I423" s="27">
        <v>0.128</v>
      </c>
      <c r="J423" s="27">
        <v>1.01</v>
      </c>
      <c r="K423" s="14">
        <v>35</v>
      </c>
    </row>
    <row r="424" spans="1:11" x14ac:dyDescent="0.45">
      <c r="A424" s="26" t="s">
        <v>584</v>
      </c>
      <c r="B424" s="27" t="s">
        <v>157</v>
      </c>
      <c r="C424" s="27" t="s">
        <v>80</v>
      </c>
      <c r="D424" s="13">
        <v>1</v>
      </c>
      <c r="F424" s="27">
        <v>3000</v>
      </c>
      <c r="G424" s="7" t="s">
        <v>11</v>
      </c>
      <c r="H424" s="27">
        <v>0.03</v>
      </c>
      <c r="I424" s="27">
        <v>0.22</v>
      </c>
      <c r="J424" s="27">
        <v>0.9</v>
      </c>
      <c r="K424" s="14">
        <v>35</v>
      </c>
    </row>
    <row r="425" spans="1:11" x14ac:dyDescent="0.45">
      <c r="A425" s="26" t="s">
        <v>585</v>
      </c>
      <c r="B425" s="27" t="s">
        <v>157</v>
      </c>
      <c r="C425" s="27" t="s">
        <v>80</v>
      </c>
      <c r="D425" s="13">
        <v>1</v>
      </c>
      <c r="F425" s="27">
        <v>3000</v>
      </c>
      <c r="G425" s="7" t="s">
        <v>11</v>
      </c>
      <c r="H425" s="27">
        <v>0.03</v>
      </c>
      <c r="I425" s="27">
        <v>0.22</v>
      </c>
      <c r="J425" s="27">
        <v>0.9</v>
      </c>
      <c r="K425" s="14">
        <v>35</v>
      </c>
    </row>
    <row r="426" spans="1:11" x14ac:dyDescent="0.45">
      <c r="A426" s="26" t="s">
        <v>586</v>
      </c>
      <c r="B426" s="27" t="s">
        <v>143</v>
      </c>
      <c r="C426" s="27" t="s">
        <v>145</v>
      </c>
      <c r="D426" s="13">
        <v>1</v>
      </c>
      <c r="F426" s="27">
        <v>4000</v>
      </c>
      <c r="G426" s="7" t="s">
        <v>11</v>
      </c>
      <c r="H426" s="27">
        <v>1.0999999999999999E-2</v>
      </c>
      <c r="I426" s="27">
        <v>0.128</v>
      </c>
      <c r="J426" s="27">
        <v>1.01</v>
      </c>
      <c r="K426" s="14">
        <v>35</v>
      </c>
    </row>
    <row r="427" spans="1:11" x14ac:dyDescent="0.45">
      <c r="A427" s="26" t="s">
        <v>587</v>
      </c>
      <c r="B427" s="27" t="s">
        <v>143</v>
      </c>
      <c r="C427" s="27" t="s">
        <v>145</v>
      </c>
      <c r="D427" s="13">
        <v>1</v>
      </c>
      <c r="F427" s="27">
        <v>4000</v>
      </c>
      <c r="G427" s="7" t="s">
        <v>11</v>
      </c>
      <c r="H427" s="27">
        <v>1.0999999999999999E-2</v>
      </c>
      <c r="I427" s="27">
        <v>0.128</v>
      </c>
      <c r="J427" s="27">
        <v>1.01</v>
      </c>
      <c r="K427" s="14">
        <v>35</v>
      </c>
    </row>
    <row r="428" spans="1:11" x14ac:dyDescent="0.45">
      <c r="A428" s="26" t="s">
        <v>588</v>
      </c>
      <c r="B428" s="27" t="s">
        <v>157</v>
      </c>
      <c r="C428" s="27" t="s">
        <v>80</v>
      </c>
      <c r="D428" s="13">
        <v>1</v>
      </c>
      <c r="F428" s="27">
        <v>3000</v>
      </c>
      <c r="G428" s="7" t="s">
        <v>11</v>
      </c>
      <c r="H428" s="27">
        <v>0.03</v>
      </c>
      <c r="I428" s="27">
        <v>0.22</v>
      </c>
      <c r="J428" s="27">
        <v>0.9</v>
      </c>
      <c r="K428" s="14">
        <v>35</v>
      </c>
    </row>
    <row r="429" spans="1:11" x14ac:dyDescent="0.45">
      <c r="A429" s="26" t="s">
        <v>589</v>
      </c>
      <c r="B429" s="27" t="s">
        <v>157</v>
      </c>
      <c r="C429" s="27" t="s">
        <v>80</v>
      </c>
      <c r="D429" s="13">
        <v>1</v>
      </c>
      <c r="F429" s="27">
        <v>3000</v>
      </c>
      <c r="G429" s="7" t="s">
        <v>11</v>
      </c>
      <c r="H429" s="27">
        <v>0.03</v>
      </c>
      <c r="I429" s="27">
        <v>0.22</v>
      </c>
      <c r="J429" s="27">
        <v>0.9</v>
      </c>
      <c r="K429" s="14">
        <v>35</v>
      </c>
    </row>
    <row r="430" spans="1:11" x14ac:dyDescent="0.45">
      <c r="A430" s="26" t="s">
        <v>590</v>
      </c>
      <c r="B430" s="22" t="s">
        <v>77</v>
      </c>
      <c r="C430" s="22" t="s">
        <v>110</v>
      </c>
      <c r="D430" s="13">
        <v>1</v>
      </c>
      <c r="F430" s="22">
        <v>1000</v>
      </c>
      <c r="G430" s="7" t="s">
        <v>11</v>
      </c>
      <c r="H430" s="22">
        <v>9.5999999999999992E-3</v>
      </c>
      <c r="I430" s="22">
        <v>7.5999999999999998E-2</v>
      </c>
      <c r="J430" s="22">
        <v>0.93100000000000005</v>
      </c>
      <c r="K430" s="14">
        <v>35</v>
      </c>
    </row>
    <row r="431" spans="1:11" x14ac:dyDescent="0.45">
      <c r="A431" s="26" t="s">
        <v>591</v>
      </c>
      <c r="B431" s="22" t="s">
        <v>77</v>
      </c>
      <c r="C431" s="22" t="s">
        <v>110</v>
      </c>
      <c r="D431" s="13">
        <v>1</v>
      </c>
      <c r="F431" s="22">
        <v>1000</v>
      </c>
      <c r="G431" s="7" t="s">
        <v>11</v>
      </c>
      <c r="H431" s="22">
        <v>9.5999999999999992E-3</v>
      </c>
      <c r="I431" s="22">
        <v>7.5999999999999998E-2</v>
      </c>
      <c r="J431" s="22">
        <v>0.93100000000000005</v>
      </c>
      <c r="K431" s="14">
        <v>35</v>
      </c>
    </row>
    <row r="432" spans="1:11" x14ac:dyDescent="0.45">
      <c r="A432" s="26" t="s">
        <v>592</v>
      </c>
      <c r="B432" s="22" t="s">
        <v>110</v>
      </c>
      <c r="C432" s="22" t="s">
        <v>116</v>
      </c>
      <c r="D432" s="13">
        <v>1</v>
      </c>
      <c r="F432" s="22">
        <v>3000</v>
      </c>
      <c r="G432" s="7" t="s">
        <v>11</v>
      </c>
      <c r="H432" s="22">
        <v>6.6E-3</v>
      </c>
      <c r="I432" s="22">
        <v>5.2699999999999997E-2</v>
      </c>
      <c r="J432" s="22">
        <v>0.64600000000000002</v>
      </c>
      <c r="K432" s="14">
        <v>35</v>
      </c>
    </row>
    <row r="433" spans="1:11" x14ac:dyDescent="0.45">
      <c r="A433" s="26" t="s">
        <v>593</v>
      </c>
      <c r="B433" s="22" t="s">
        <v>110</v>
      </c>
      <c r="C433" s="22" t="s">
        <v>116</v>
      </c>
      <c r="D433" s="13">
        <v>1</v>
      </c>
      <c r="F433" s="22">
        <v>3000</v>
      </c>
      <c r="G433" s="7" t="s">
        <v>11</v>
      </c>
      <c r="H433" s="22">
        <v>6.6E-3</v>
      </c>
      <c r="I433" s="22">
        <v>5.2699999999999997E-2</v>
      </c>
      <c r="J433" s="22">
        <v>0.64600000000000002</v>
      </c>
      <c r="K433" s="14">
        <v>35</v>
      </c>
    </row>
    <row r="434" spans="1:11" x14ac:dyDescent="0.45">
      <c r="A434" s="26" t="s">
        <v>594</v>
      </c>
      <c r="B434" s="22" t="s">
        <v>110</v>
      </c>
      <c r="C434" s="22" t="s">
        <v>119</v>
      </c>
      <c r="D434" s="13">
        <v>1</v>
      </c>
      <c r="F434" s="22">
        <v>3000</v>
      </c>
      <c r="G434" s="7" t="s">
        <v>11</v>
      </c>
      <c r="H434" s="22">
        <v>6.6E-3</v>
      </c>
      <c r="I434" s="22">
        <v>5.2699999999999997E-2</v>
      </c>
      <c r="J434" s="22">
        <v>0.64600000000000002</v>
      </c>
      <c r="K434" s="14">
        <v>35</v>
      </c>
    </row>
    <row r="435" spans="1:11" x14ac:dyDescent="0.45">
      <c r="A435" s="26" t="s">
        <v>595</v>
      </c>
      <c r="B435" s="22" t="s">
        <v>110</v>
      </c>
      <c r="C435" s="22" t="s">
        <v>119</v>
      </c>
      <c r="D435" s="13">
        <v>1</v>
      </c>
      <c r="F435" s="22">
        <v>3000</v>
      </c>
      <c r="G435" s="7" t="s">
        <v>11</v>
      </c>
      <c r="H435" s="22">
        <v>6.6E-3</v>
      </c>
      <c r="I435" s="22">
        <v>5.2699999999999997E-2</v>
      </c>
      <c r="J435" s="22">
        <v>0.64600000000000002</v>
      </c>
      <c r="K435" s="14">
        <v>35</v>
      </c>
    </row>
    <row r="436" spans="1:11" x14ac:dyDescent="0.45">
      <c r="A436" s="26" t="s">
        <v>596</v>
      </c>
      <c r="B436" s="22" t="s">
        <v>116</v>
      </c>
      <c r="C436" s="22" t="s">
        <v>121</v>
      </c>
      <c r="D436" s="13">
        <v>1</v>
      </c>
      <c r="F436" s="22">
        <v>3000</v>
      </c>
      <c r="G436" s="7" t="s">
        <v>11</v>
      </c>
      <c r="H436" s="22">
        <v>7.0000000000000001E-3</v>
      </c>
      <c r="I436" s="22">
        <v>5.5800000000000002E-2</v>
      </c>
      <c r="J436" s="22">
        <v>0.68400000000000005</v>
      </c>
      <c r="K436" s="14">
        <v>35</v>
      </c>
    </row>
    <row r="437" spans="1:11" x14ac:dyDescent="0.45">
      <c r="A437" s="26" t="s">
        <v>597</v>
      </c>
      <c r="B437" s="22" t="s">
        <v>118</v>
      </c>
      <c r="C437" s="22" t="s">
        <v>121</v>
      </c>
      <c r="D437" s="13">
        <v>1</v>
      </c>
      <c r="F437" s="22">
        <v>3000</v>
      </c>
      <c r="G437" s="7" t="s">
        <v>11</v>
      </c>
      <c r="H437" s="22">
        <v>4.8999999999999998E-3</v>
      </c>
      <c r="I437" s="22">
        <v>3.8800000000000001E-2</v>
      </c>
      <c r="J437" s="22">
        <v>0.47499999999999998</v>
      </c>
      <c r="K437" s="14">
        <v>35</v>
      </c>
    </row>
    <row r="438" spans="1:11" x14ac:dyDescent="0.45">
      <c r="A438" s="26" t="s">
        <v>598</v>
      </c>
      <c r="B438" s="22" t="s">
        <v>119</v>
      </c>
      <c r="C438" s="22" t="s">
        <v>121</v>
      </c>
      <c r="D438" s="13">
        <v>1</v>
      </c>
      <c r="F438" s="22">
        <v>3000</v>
      </c>
      <c r="G438" s="7" t="s">
        <v>11</v>
      </c>
      <c r="H438" s="22">
        <v>7.1999999999999998E-3</v>
      </c>
      <c r="I438" s="22">
        <v>5.74E-2</v>
      </c>
      <c r="J438" s="22">
        <v>0.70299999999999996</v>
      </c>
      <c r="K438" s="14">
        <v>35</v>
      </c>
    </row>
    <row r="439" spans="1:11" x14ac:dyDescent="0.45">
      <c r="A439" s="26" t="s">
        <v>599</v>
      </c>
      <c r="B439" s="22" t="s">
        <v>119</v>
      </c>
      <c r="C439" s="22" t="s">
        <v>121</v>
      </c>
      <c r="D439" s="13">
        <v>1</v>
      </c>
      <c r="F439" s="22">
        <v>3000</v>
      </c>
      <c r="G439" s="7" t="s">
        <v>11</v>
      </c>
      <c r="H439" s="22">
        <v>7.1999999999999998E-3</v>
      </c>
      <c r="I439" s="22">
        <v>5.74E-2</v>
      </c>
      <c r="J439" s="22">
        <v>0.70299999999999996</v>
      </c>
      <c r="K439" s="14">
        <v>35</v>
      </c>
    </row>
    <row r="440" spans="1:11" x14ac:dyDescent="0.45">
      <c r="A440" s="26" t="s">
        <v>600</v>
      </c>
      <c r="B440" s="22" t="s">
        <v>120</v>
      </c>
      <c r="C440" s="22" t="s">
        <v>121</v>
      </c>
      <c r="D440" s="13">
        <v>1</v>
      </c>
      <c r="F440" s="22">
        <v>3000</v>
      </c>
      <c r="G440" s="7" t="s">
        <v>11</v>
      </c>
      <c r="H440" s="22">
        <v>5.1000000000000004E-3</v>
      </c>
      <c r="I440" s="22">
        <v>4.0300000000000002E-2</v>
      </c>
      <c r="J440" s="22">
        <v>0.49399999999999999</v>
      </c>
      <c r="K440" s="14">
        <v>35</v>
      </c>
    </row>
    <row r="441" spans="1:11" x14ac:dyDescent="0.45">
      <c r="A441" s="26" t="s">
        <v>601</v>
      </c>
      <c r="B441" s="25" t="s">
        <v>128</v>
      </c>
      <c r="C441" s="25" t="s">
        <v>129</v>
      </c>
      <c r="D441" s="13">
        <v>1</v>
      </c>
      <c r="F441" s="25">
        <v>3000</v>
      </c>
      <c r="G441" s="7" t="s">
        <v>11</v>
      </c>
      <c r="H441" s="25">
        <v>2.3E-3</v>
      </c>
      <c r="I441" s="25">
        <v>3.2500000000000001E-2</v>
      </c>
      <c r="J441" s="25">
        <v>3.4449999999999998</v>
      </c>
      <c r="K441" s="14">
        <v>35</v>
      </c>
    </row>
    <row r="442" spans="1:11" x14ac:dyDescent="0.45">
      <c r="A442" s="26" t="s">
        <v>602</v>
      </c>
      <c r="B442" s="25" t="s">
        <v>128</v>
      </c>
      <c r="C442" s="25" t="s">
        <v>129</v>
      </c>
      <c r="D442" s="13">
        <v>1</v>
      </c>
      <c r="F442" s="25">
        <v>3000</v>
      </c>
      <c r="G442" s="7" t="s">
        <v>11</v>
      </c>
      <c r="H442" s="25">
        <v>2.3E-3</v>
      </c>
      <c r="I442" s="25">
        <v>3.2500000000000001E-2</v>
      </c>
      <c r="J442" s="25">
        <v>3.4449999999999998</v>
      </c>
      <c r="K442" s="14">
        <v>35</v>
      </c>
    </row>
    <row r="443" spans="1:11" x14ac:dyDescent="0.45">
      <c r="A443" s="26" t="s">
        <v>603</v>
      </c>
      <c r="B443" s="25" t="s">
        <v>78</v>
      </c>
      <c r="C443" s="25" t="s">
        <v>130</v>
      </c>
      <c r="D443" s="13">
        <v>1</v>
      </c>
      <c r="F443" s="25">
        <v>1000</v>
      </c>
      <c r="G443" s="7" t="s">
        <v>11</v>
      </c>
      <c r="H443" s="25">
        <v>8.9999999999999993E-3</v>
      </c>
      <c r="I443" s="25">
        <v>7.1300000000000002E-2</v>
      </c>
      <c r="J443" s="25">
        <v>0.874</v>
      </c>
      <c r="K443" s="14">
        <v>35</v>
      </c>
    </row>
    <row r="444" spans="1:11" x14ac:dyDescent="0.45">
      <c r="A444" s="26" t="s">
        <v>604</v>
      </c>
      <c r="B444" s="25" t="s">
        <v>78</v>
      </c>
      <c r="C444" s="25" t="s">
        <v>130</v>
      </c>
      <c r="D444" s="13">
        <v>1</v>
      </c>
      <c r="F444" s="25">
        <v>1000</v>
      </c>
      <c r="G444" s="7" t="s">
        <v>11</v>
      </c>
      <c r="H444" s="25">
        <v>8.9999999999999993E-3</v>
      </c>
      <c r="I444" s="25">
        <v>7.1300000000000002E-2</v>
      </c>
      <c r="J444" s="25">
        <v>0.874</v>
      </c>
      <c r="K444" s="14">
        <v>35</v>
      </c>
    </row>
    <row r="445" spans="1:11" x14ac:dyDescent="0.45">
      <c r="A445" s="26" t="s">
        <v>605</v>
      </c>
      <c r="B445" s="24" t="s">
        <v>140</v>
      </c>
      <c r="C445" s="24" t="s">
        <v>141</v>
      </c>
      <c r="D445" s="13">
        <v>1</v>
      </c>
      <c r="F445" s="24">
        <v>4000</v>
      </c>
      <c r="G445" s="7" t="s">
        <v>11</v>
      </c>
      <c r="H445" s="24">
        <v>3.8999999999999998E-3</v>
      </c>
      <c r="I445" s="24">
        <v>4.7500000000000001E-2</v>
      </c>
      <c r="J445" s="24">
        <v>0.38100000000000001</v>
      </c>
      <c r="K445" s="14">
        <v>35</v>
      </c>
    </row>
    <row r="446" spans="1:11" x14ac:dyDescent="0.45">
      <c r="A446" s="26" t="s">
        <v>606</v>
      </c>
      <c r="B446" s="24" t="s">
        <v>140</v>
      </c>
      <c r="C446" s="24" t="s">
        <v>141</v>
      </c>
      <c r="D446" s="13">
        <v>1</v>
      </c>
      <c r="F446" s="24">
        <v>4000</v>
      </c>
      <c r="G446" s="7" t="s">
        <v>11</v>
      </c>
      <c r="H446" s="24">
        <v>3.8999999999999998E-3</v>
      </c>
      <c r="I446" s="24">
        <v>4.7500000000000001E-2</v>
      </c>
      <c r="J446" s="24">
        <v>0.38100000000000001</v>
      </c>
      <c r="K446" s="14">
        <v>35</v>
      </c>
    </row>
    <row r="447" spans="1:11" x14ac:dyDescent="0.45">
      <c r="A447" s="26" t="s">
        <v>607</v>
      </c>
      <c r="B447" s="24" t="s">
        <v>145</v>
      </c>
      <c r="C447" s="24" t="s">
        <v>147</v>
      </c>
      <c r="D447" s="13">
        <v>1</v>
      </c>
      <c r="F447" s="24">
        <v>1500</v>
      </c>
      <c r="G447" s="7" t="s">
        <v>11</v>
      </c>
      <c r="H447" s="24">
        <v>4.3E-3</v>
      </c>
      <c r="I447" s="24">
        <v>5.3199999999999997E-2</v>
      </c>
      <c r="J447" s="24">
        <v>0.42699999999999999</v>
      </c>
      <c r="K447" s="14">
        <v>35</v>
      </c>
    </row>
    <row r="448" spans="1:11" x14ac:dyDescent="0.45">
      <c r="A448" s="26" t="s">
        <v>608</v>
      </c>
      <c r="B448" s="24" t="s">
        <v>145</v>
      </c>
      <c r="C448" s="24" t="s">
        <v>147</v>
      </c>
      <c r="D448" s="13">
        <v>1</v>
      </c>
      <c r="F448" s="24">
        <v>1500</v>
      </c>
      <c r="G448" s="7" t="s">
        <v>11</v>
      </c>
      <c r="H448" s="24">
        <v>4.3E-3</v>
      </c>
      <c r="I448" s="24">
        <v>5.3199999999999997E-2</v>
      </c>
      <c r="J448" s="24">
        <v>0.42699999999999999</v>
      </c>
      <c r="K448" s="14">
        <v>35</v>
      </c>
    </row>
    <row r="449" spans="1:11" x14ac:dyDescent="0.45">
      <c r="A449" s="26" t="s">
        <v>609</v>
      </c>
      <c r="B449" s="23" t="s">
        <v>157</v>
      </c>
      <c r="C449" s="23" t="s">
        <v>80</v>
      </c>
      <c r="D449" s="13">
        <v>1</v>
      </c>
      <c r="F449" s="23">
        <v>3000</v>
      </c>
      <c r="G449" s="7" t="s">
        <v>11</v>
      </c>
      <c r="H449" s="23">
        <v>0.03</v>
      </c>
      <c r="I449" s="23">
        <v>0.22</v>
      </c>
      <c r="J449" s="23">
        <v>0.9</v>
      </c>
      <c r="K449" s="14">
        <v>35</v>
      </c>
    </row>
    <row r="450" spans="1:11" x14ac:dyDescent="0.45">
      <c r="A450" s="26" t="s">
        <v>610</v>
      </c>
      <c r="B450" s="23" t="s">
        <v>157</v>
      </c>
      <c r="C450" s="23" t="s">
        <v>80</v>
      </c>
      <c r="D450" s="13">
        <v>1</v>
      </c>
      <c r="F450" s="23">
        <v>3000</v>
      </c>
      <c r="G450" s="7" t="s">
        <v>11</v>
      </c>
      <c r="H450" s="23">
        <v>0.03</v>
      </c>
      <c r="I450" s="23">
        <v>0.22</v>
      </c>
      <c r="J450" s="23">
        <v>0.9</v>
      </c>
      <c r="K450" s="14">
        <v>35</v>
      </c>
    </row>
    <row r="451" spans="1:11" x14ac:dyDescent="0.45">
      <c r="A451" s="26" t="s">
        <v>611</v>
      </c>
      <c r="B451" s="22" t="s">
        <v>110</v>
      </c>
      <c r="C451" s="22" t="s">
        <v>111</v>
      </c>
      <c r="D451" s="13">
        <v>1</v>
      </c>
      <c r="F451" s="22">
        <v>3000</v>
      </c>
      <c r="G451" s="7" t="s">
        <v>11</v>
      </c>
      <c r="H451" s="22">
        <v>4.4999999999999997E-3</v>
      </c>
      <c r="I451" s="22">
        <v>3.56E-2</v>
      </c>
      <c r="J451" s="22">
        <v>0.437</v>
      </c>
      <c r="K451" s="14">
        <v>35</v>
      </c>
    </row>
    <row r="452" spans="1:11" x14ac:dyDescent="0.45">
      <c r="A452" s="26" t="s">
        <v>612</v>
      </c>
      <c r="B452" s="22" t="s">
        <v>110</v>
      </c>
      <c r="C452" s="22" t="s">
        <v>111</v>
      </c>
      <c r="D452" s="13">
        <v>1</v>
      </c>
      <c r="F452" s="22">
        <v>3000</v>
      </c>
      <c r="G452" s="7" t="s">
        <v>11</v>
      </c>
      <c r="H452" s="22">
        <v>4.4999999999999997E-3</v>
      </c>
      <c r="I452" s="22">
        <v>3.56E-2</v>
      </c>
      <c r="J452" s="22">
        <v>0.437</v>
      </c>
      <c r="K452" s="14">
        <v>35</v>
      </c>
    </row>
    <row r="453" spans="1:11" x14ac:dyDescent="0.45">
      <c r="A453" s="26" t="s">
        <v>613</v>
      </c>
      <c r="B453" s="22" t="s">
        <v>110</v>
      </c>
      <c r="C453" s="22" t="s">
        <v>116</v>
      </c>
      <c r="D453" s="13">
        <v>1</v>
      </c>
      <c r="F453" s="22">
        <v>3000</v>
      </c>
      <c r="G453" s="7" t="s">
        <v>11</v>
      </c>
      <c r="H453" s="22">
        <v>6.6E-3</v>
      </c>
      <c r="I453" s="22">
        <v>5.2699999999999997E-2</v>
      </c>
      <c r="J453" s="22">
        <v>0.64600000000000002</v>
      </c>
      <c r="K453" s="14">
        <v>35</v>
      </c>
    </row>
    <row r="454" spans="1:11" x14ac:dyDescent="0.45">
      <c r="A454" s="26" t="s">
        <v>614</v>
      </c>
      <c r="B454" s="22" t="s">
        <v>110</v>
      </c>
      <c r="C454" s="22" t="s">
        <v>116</v>
      </c>
      <c r="D454" s="13">
        <v>1</v>
      </c>
      <c r="F454" s="22">
        <v>3000</v>
      </c>
      <c r="G454" s="7" t="s">
        <v>11</v>
      </c>
      <c r="H454" s="22">
        <v>6.6E-3</v>
      </c>
      <c r="I454" s="22">
        <v>5.2699999999999997E-2</v>
      </c>
      <c r="J454" s="22">
        <v>0.64600000000000002</v>
      </c>
      <c r="K454" s="14">
        <v>35</v>
      </c>
    </row>
    <row r="455" spans="1:11" x14ac:dyDescent="0.45">
      <c r="A455" s="26" t="s">
        <v>615</v>
      </c>
      <c r="B455" s="22" t="s">
        <v>110</v>
      </c>
      <c r="C455" s="22" t="s">
        <v>119</v>
      </c>
      <c r="D455" s="13">
        <v>1</v>
      </c>
      <c r="F455" s="22">
        <v>3000</v>
      </c>
      <c r="G455" s="7" t="s">
        <v>11</v>
      </c>
      <c r="H455" s="22">
        <v>6.6E-3</v>
      </c>
      <c r="I455" s="22">
        <v>5.2699999999999997E-2</v>
      </c>
      <c r="J455" s="22">
        <v>0.64600000000000002</v>
      </c>
      <c r="K455" s="14">
        <v>35</v>
      </c>
    </row>
    <row r="456" spans="1:11" x14ac:dyDescent="0.45">
      <c r="A456" s="26" t="s">
        <v>616</v>
      </c>
      <c r="B456" s="22" t="s">
        <v>110</v>
      </c>
      <c r="C456" s="22" t="s">
        <v>119</v>
      </c>
      <c r="D456" s="13">
        <v>1</v>
      </c>
      <c r="F456" s="22">
        <v>3000</v>
      </c>
      <c r="G456" s="7" t="s">
        <v>11</v>
      </c>
      <c r="H456" s="22">
        <v>6.6E-3</v>
      </c>
      <c r="I456" s="22">
        <v>5.2699999999999997E-2</v>
      </c>
      <c r="J456" s="22">
        <v>0.64600000000000002</v>
      </c>
      <c r="K456" s="14">
        <v>35</v>
      </c>
    </row>
    <row r="457" spans="1:11" x14ac:dyDescent="0.45">
      <c r="A457" s="26" t="s">
        <v>617</v>
      </c>
      <c r="B457" s="22" t="s">
        <v>116</v>
      </c>
      <c r="C457" s="22" t="s">
        <v>121</v>
      </c>
      <c r="D457" s="13">
        <v>1</v>
      </c>
      <c r="F457" s="22">
        <v>3000</v>
      </c>
      <c r="G457" s="7" t="s">
        <v>11</v>
      </c>
      <c r="H457" s="22">
        <v>7.0000000000000001E-3</v>
      </c>
      <c r="I457" s="22">
        <v>5.5800000000000002E-2</v>
      </c>
      <c r="J457" s="22">
        <v>0.68400000000000005</v>
      </c>
      <c r="K457" s="14">
        <v>35</v>
      </c>
    </row>
    <row r="458" spans="1:11" x14ac:dyDescent="0.45">
      <c r="A458" s="26" t="s">
        <v>618</v>
      </c>
      <c r="B458" s="22" t="s">
        <v>118</v>
      </c>
      <c r="C458" s="22" t="s">
        <v>121</v>
      </c>
      <c r="D458" s="13">
        <v>1</v>
      </c>
      <c r="F458" s="22">
        <v>3000</v>
      </c>
      <c r="G458" s="7" t="s">
        <v>11</v>
      </c>
      <c r="H458" s="22">
        <v>4.8999999999999998E-3</v>
      </c>
      <c r="I458" s="22">
        <v>3.8800000000000001E-2</v>
      </c>
      <c r="J458" s="22">
        <v>0.47499999999999998</v>
      </c>
      <c r="K458" s="14">
        <v>35</v>
      </c>
    </row>
    <row r="459" spans="1:11" x14ac:dyDescent="0.45">
      <c r="A459" s="26" t="s">
        <v>619</v>
      </c>
      <c r="B459" s="22" t="s">
        <v>119</v>
      </c>
      <c r="C459" s="22" t="s">
        <v>121</v>
      </c>
      <c r="D459" s="13">
        <v>1</v>
      </c>
      <c r="F459" s="22">
        <v>3000</v>
      </c>
      <c r="G459" s="7" t="s">
        <v>11</v>
      </c>
      <c r="H459" s="22">
        <v>7.1999999999999998E-3</v>
      </c>
      <c r="I459" s="22">
        <v>5.74E-2</v>
      </c>
      <c r="J459" s="22">
        <v>0.70299999999999996</v>
      </c>
      <c r="K459" s="14">
        <v>35</v>
      </c>
    </row>
    <row r="460" spans="1:11" x14ac:dyDescent="0.45">
      <c r="A460" s="26" t="s">
        <v>620</v>
      </c>
      <c r="B460" s="22" t="s">
        <v>119</v>
      </c>
      <c r="C460" s="22" t="s">
        <v>121</v>
      </c>
      <c r="D460" s="13">
        <v>1</v>
      </c>
      <c r="F460" s="22">
        <v>3000</v>
      </c>
      <c r="G460" s="7" t="s">
        <v>11</v>
      </c>
      <c r="H460" s="22">
        <v>7.1999999999999998E-3</v>
      </c>
      <c r="I460" s="22">
        <v>5.74E-2</v>
      </c>
      <c r="J460" s="22">
        <v>0.70299999999999996</v>
      </c>
      <c r="K460" s="14">
        <v>35</v>
      </c>
    </row>
    <row r="461" spans="1:11" x14ac:dyDescent="0.45">
      <c r="A461" s="26" t="s">
        <v>621</v>
      </c>
      <c r="B461" s="22" t="s">
        <v>120</v>
      </c>
      <c r="C461" s="22" t="s">
        <v>121</v>
      </c>
      <c r="D461" s="13">
        <v>1</v>
      </c>
      <c r="F461" s="22">
        <v>3000</v>
      </c>
      <c r="G461" s="7" t="s">
        <v>11</v>
      </c>
      <c r="H461" s="22">
        <v>5.1000000000000004E-3</v>
      </c>
      <c r="I461" s="22">
        <v>4.0300000000000002E-2</v>
      </c>
      <c r="J461" s="22">
        <v>0.49399999999999999</v>
      </c>
      <c r="K461" s="14">
        <v>35</v>
      </c>
    </row>
    <row r="462" spans="1:11" x14ac:dyDescent="0.45">
      <c r="A462" s="26" t="s">
        <v>622</v>
      </c>
      <c r="B462" s="25" t="s">
        <v>124</v>
      </c>
      <c r="C462" s="25" t="s">
        <v>125</v>
      </c>
      <c r="D462" s="13">
        <v>1</v>
      </c>
      <c r="F462" s="25">
        <v>3000</v>
      </c>
      <c r="G462" s="7" t="s">
        <v>11</v>
      </c>
      <c r="H462" s="25">
        <v>1E-3</v>
      </c>
      <c r="I462" s="25">
        <v>1.4E-2</v>
      </c>
      <c r="J462" s="25">
        <v>1.48</v>
      </c>
      <c r="K462" s="14">
        <v>35</v>
      </c>
    </row>
    <row r="463" spans="1:11" x14ac:dyDescent="0.45">
      <c r="A463" s="26" t="s">
        <v>623</v>
      </c>
      <c r="B463" s="25" t="s">
        <v>124</v>
      </c>
      <c r="C463" s="25" t="s">
        <v>126</v>
      </c>
      <c r="D463" s="13">
        <v>1</v>
      </c>
      <c r="F463" s="25">
        <v>3000</v>
      </c>
      <c r="G463" s="7" t="s">
        <v>11</v>
      </c>
      <c r="H463" s="25">
        <v>1.1000000000000001E-3</v>
      </c>
      <c r="I463" s="25">
        <v>1.6E-2</v>
      </c>
      <c r="J463" s="25">
        <v>1.7</v>
      </c>
      <c r="K463" s="14">
        <v>35</v>
      </c>
    </row>
    <row r="464" spans="1:11" x14ac:dyDescent="0.45">
      <c r="A464" s="26" t="s">
        <v>624</v>
      </c>
      <c r="B464" s="25" t="s">
        <v>124</v>
      </c>
      <c r="C464" s="25" t="s">
        <v>126</v>
      </c>
      <c r="D464" s="13">
        <v>1</v>
      </c>
      <c r="F464" s="25">
        <v>3000</v>
      </c>
      <c r="G464" s="7" t="s">
        <v>11</v>
      </c>
      <c r="H464" s="25">
        <v>1.1000000000000001E-3</v>
      </c>
      <c r="I464" s="25">
        <v>1.6E-2</v>
      </c>
      <c r="J464" s="25">
        <v>1.7</v>
      </c>
      <c r="K464" s="14">
        <v>35</v>
      </c>
    </row>
    <row r="465" spans="1:11" x14ac:dyDescent="0.45">
      <c r="A465" s="26" t="s">
        <v>625</v>
      </c>
      <c r="B465" s="25" t="s">
        <v>128</v>
      </c>
      <c r="C465" s="25" t="s">
        <v>129</v>
      </c>
      <c r="D465" s="13">
        <v>1</v>
      </c>
      <c r="F465" s="25">
        <v>3000</v>
      </c>
      <c r="G465" s="7" t="s">
        <v>11</v>
      </c>
      <c r="H465" s="25">
        <v>2.3E-3</v>
      </c>
      <c r="I465" s="25">
        <v>3.2500000000000001E-2</v>
      </c>
      <c r="J465" s="25">
        <v>3.4449999999999998</v>
      </c>
      <c r="K465" s="14">
        <v>35</v>
      </c>
    </row>
    <row r="466" spans="1:11" x14ac:dyDescent="0.45">
      <c r="A466" s="26" t="s">
        <v>626</v>
      </c>
      <c r="B466" s="25" t="s">
        <v>128</v>
      </c>
      <c r="C466" s="25" t="s">
        <v>129</v>
      </c>
      <c r="D466" s="13">
        <v>1</v>
      </c>
      <c r="F466" s="25">
        <v>3000</v>
      </c>
      <c r="G466" s="7" t="s">
        <v>11</v>
      </c>
      <c r="H466" s="25">
        <v>2.3E-3</v>
      </c>
      <c r="I466" s="25">
        <v>3.2500000000000001E-2</v>
      </c>
      <c r="J466" s="25">
        <v>3.4449999999999998</v>
      </c>
      <c r="K466" s="14">
        <v>35</v>
      </c>
    </row>
    <row r="467" spans="1:11" x14ac:dyDescent="0.45">
      <c r="A467" s="26" t="s">
        <v>627</v>
      </c>
      <c r="B467" s="25" t="s">
        <v>78</v>
      </c>
      <c r="C467" s="25" t="s">
        <v>130</v>
      </c>
      <c r="D467" s="13">
        <v>1</v>
      </c>
      <c r="F467" s="25">
        <v>1000</v>
      </c>
      <c r="G467" s="7" t="s">
        <v>11</v>
      </c>
      <c r="H467" s="25">
        <v>8.9999999999999993E-3</v>
      </c>
      <c r="I467" s="25">
        <v>7.1300000000000002E-2</v>
      </c>
      <c r="J467" s="25">
        <v>0.874</v>
      </c>
      <c r="K467" s="14">
        <v>35</v>
      </c>
    </row>
    <row r="468" spans="1:11" x14ac:dyDescent="0.45">
      <c r="A468" s="26" t="s">
        <v>628</v>
      </c>
      <c r="B468" s="25" t="s">
        <v>78</v>
      </c>
      <c r="C468" s="25" t="s">
        <v>130</v>
      </c>
      <c r="D468" s="13">
        <v>1</v>
      </c>
      <c r="F468" s="25">
        <v>1000</v>
      </c>
      <c r="G468" s="7" t="s">
        <v>11</v>
      </c>
      <c r="H468" s="25">
        <v>8.9999999999999993E-3</v>
      </c>
      <c r="I468" s="25">
        <v>7.1300000000000002E-2</v>
      </c>
      <c r="J468" s="25">
        <v>0.874</v>
      </c>
      <c r="K468" s="14">
        <v>35</v>
      </c>
    </row>
    <row r="469" spans="1:11" x14ac:dyDescent="0.45">
      <c r="A469" s="26" t="s">
        <v>629</v>
      </c>
      <c r="B469" s="24" t="s">
        <v>140</v>
      </c>
      <c r="C469" s="24" t="s">
        <v>141</v>
      </c>
      <c r="D469" s="13">
        <v>1</v>
      </c>
      <c r="F469" s="24">
        <v>4000</v>
      </c>
      <c r="G469" s="7" t="s">
        <v>11</v>
      </c>
      <c r="H469" s="24">
        <v>3.8999999999999998E-3</v>
      </c>
      <c r="I469" s="24">
        <v>4.7500000000000001E-2</v>
      </c>
      <c r="J469" s="24">
        <v>0.38100000000000001</v>
      </c>
      <c r="K469" s="14">
        <v>35</v>
      </c>
    </row>
    <row r="470" spans="1:11" x14ac:dyDescent="0.45">
      <c r="A470" s="26" t="s">
        <v>630</v>
      </c>
      <c r="B470" s="24" t="s">
        <v>140</v>
      </c>
      <c r="C470" s="24" t="s">
        <v>141</v>
      </c>
      <c r="D470" s="13">
        <v>1</v>
      </c>
      <c r="F470" s="24">
        <v>4000</v>
      </c>
      <c r="G470" s="7" t="s">
        <v>11</v>
      </c>
      <c r="H470" s="24">
        <v>3.8999999999999998E-3</v>
      </c>
      <c r="I470" s="24">
        <v>4.7500000000000001E-2</v>
      </c>
      <c r="J470" s="24">
        <v>0.38100000000000001</v>
      </c>
      <c r="K470" s="14">
        <v>35</v>
      </c>
    </row>
    <row r="471" spans="1:11" x14ac:dyDescent="0.45">
      <c r="A471" s="26" t="s">
        <v>631</v>
      </c>
      <c r="B471" s="24" t="s">
        <v>140</v>
      </c>
      <c r="C471" s="24" t="s">
        <v>144</v>
      </c>
      <c r="D471" s="13">
        <v>1</v>
      </c>
      <c r="F471" s="24">
        <v>4000</v>
      </c>
      <c r="G471" s="7" t="s">
        <v>11</v>
      </c>
      <c r="H471" s="24">
        <v>1.7999999999999999E-2</v>
      </c>
      <c r="I471" s="24">
        <v>0.122</v>
      </c>
      <c r="J471" s="24">
        <v>0.79</v>
      </c>
      <c r="K471" s="14">
        <v>35</v>
      </c>
    </row>
    <row r="472" spans="1:11" x14ac:dyDescent="0.45">
      <c r="A472" s="26" t="s">
        <v>632</v>
      </c>
      <c r="B472" s="24" t="s">
        <v>140</v>
      </c>
      <c r="C472" s="24" t="s">
        <v>144</v>
      </c>
      <c r="D472" s="13">
        <v>1</v>
      </c>
      <c r="F472" s="24">
        <v>4000</v>
      </c>
      <c r="G472" s="7" t="s">
        <v>11</v>
      </c>
      <c r="H472" s="24">
        <v>1.7999999999999999E-2</v>
      </c>
      <c r="I472" s="24">
        <v>0.122</v>
      </c>
      <c r="J472" s="24">
        <v>0.79</v>
      </c>
      <c r="K472" s="14">
        <v>35</v>
      </c>
    </row>
    <row r="473" spans="1:11" x14ac:dyDescent="0.45">
      <c r="A473" s="26" t="s">
        <v>633</v>
      </c>
      <c r="B473" s="24" t="s">
        <v>140</v>
      </c>
      <c r="C473" s="24" t="s">
        <v>144</v>
      </c>
      <c r="D473" s="13">
        <v>1</v>
      </c>
      <c r="F473" s="24">
        <v>4000</v>
      </c>
      <c r="G473" s="7" t="s">
        <v>11</v>
      </c>
      <c r="H473" s="24">
        <v>1.7999999999999999E-2</v>
      </c>
      <c r="I473" s="24">
        <v>0.122</v>
      </c>
      <c r="J473" s="24">
        <v>0.79</v>
      </c>
      <c r="K473" s="14">
        <v>35</v>
      </c>
    </row>
    <row r="474" spans="1:11" x14ac:dyDescent="0.45">
      <c r="A474" s="26" t="s">
        <v>634</v>
      </c>
      <c r="B474" s="24" t="s">
        <v>142</v>
      </c>
      <c r="C474" s="24" t="s">
        <v>143</v>
      </c>
      <c r="D474" s="13">
        <v>1</v>
      </c>
      <c r="F474" s="24">
        <v>4000</v>
      </c>
      <c r="G474" s="7" t="s">
        <v>11</v>
      </c>
      <c r="H474" s="24">
        <v>4.1999999999999997E-3</v>
      </c>
      <c r="I474" s="24">
        <v>5.1299999999999998E-2</v>
      </c>
      <c r="J474" s="24">
        <v>0.41199999999999998</v>
      </c>
      <c r="K474" s="14">
        <v>35</v>
      </c>
    </row>
    <row r="475" spans="1:11" x14ac:dyDescent="0.45">
      <c r="A475" s="26" t="s">
        <v>635</v>
      </c>
      <c r="B475" s="24" t="s">
        <v>143</v>
      </c>
      <c r="C475" s="24" t="s">
        <v>145</v>
      </c>
      <c r="D475" s="13">
        <v>1</v>
      </c>
      <c r="F475" s="24">
        <v>4000</v>
      </c>
      <c r="G475" s="7" t="s">
        <v>11</v>
      </c>
      <c r="H475" s="24">
        <v>1.0999999999999999E-2</v>
      </c>
      <c r="I475" s="24">
        <v>0.128</v>
      </c>
      <c r="J475" s="24">
        <v>1.01</v>
      </c>
      <c r="K475" s="14">
        <v>35</v>
      </c>
    </row>
    <row r="476" spans="1:11" x14ac:dyDescent="0.45">
      <c r="A476" s="26" t="s">
        <v>636</v>
      </c>
      <c r="B476" s="24" t="s">
        <v>143</v>
      </c>
      <c r="C476" s="24" t="s">
        <v>145</v>
      </c>
      <c r="D476" s="13">
        <v>1</v>
      </c>
      <c r="F476" s="24">
        <v>4000</v>
      </c>
      <c r="G476" s="7" t="s">
        <v>11</v>
      </c>
      <c r="H476" s="24">
        <v>1.0999999999999999E-2</v>
      </c>
      <c r="I476" s="24">
        <v>0.128</v>
      </c>
      <c r="J476" s="24">
        <v>1.01</v>
      </c>
      <c r="K476" s="14">
        <v>35</v>
      </c>
    </row>
    <row r="477" spans="1:11" x14ac:dyDescent="0.45">
      <c r="A477" s="26" t="s">
        <v>637</v>
      </c>
      <c r="B477" s="24" t="s">
        <v>144</v>
      </c>
      <c r="C477" s="24" t="s">
        <v>146</v>
      </c>
      <c r="D477" s="13">
        <v>1</v>
      </c>
      <c r="F477" s="24">
        <v>4000</v>
      </c>
      <c r="G477" s="7" t="s">
        <v>11</v>
      </c>
      <c r="H477" s="24">
        <v>1.03E-2</v>
      </c>
      <c r="I477" s="24">
        <v>7.0900000000000005E-2</v>
      </c>
      <c r="J477" s="24">
        <v>0.46</v>
      </c>
      <c r="K477" s="14">
        <v>35</v>
      </c>
    </row>
    <row r="478" spans="1:11" x14ac:dyDescent="0.45">
      <c r="A478" s="26" t="s">
        <v>638</v>
      </c>
      <c r="B478" s="24" t="s">
        <v>144</v>
      </c>
      <c r="C478" s="24" t="s">
        <v>146</v>
      </c>
      <c r="D478" s="13">
        <v>1</v>
      </c>
      <c r="F478" s="24">
        <v>4000</v>
      </c>
      <c r="G478" s="7" t="s">
        <v>11</v>
      </c>
      <c r="H478" s="24">
        <v>1.03E-2</v>
      </c>
      <c r="I478" s="24">
        <v>7.0900000000000005E-2</v>
      </c>
      <c r="J478" s="24">
        <v>0.46</v>
      </c>
      <c r="K478" s="14">
        <v>35</v>
      </c>
    </row>
    <row r="479" spans="1:11" x14ac:dyDescent="0.45">
      <c r="A479" s="26" t="s">
        <v>639</v>
      </c>
      <c r="B479" s="23" t="s">
        <v>154</v>
      </c>
      <c r="C479" s="23" t="s">
        <v>157</v>
      </c>
      <c r="D479" s="13">
        <v>1</v>
      </c>
      <c r="F479" s="23">
        <v>3000</v>
      </c>
      <c r="G479" s="7" t="s">
        <v>11</v>
      </c>
      <c r="H479" s="23">
        <v>2.3E-2</v>
      </c>
      <c r="I479" s="23">
        <v>0.15</v>
      </c>
      <c r="J479" s="23">
        <v>0.56000000000000005</v>
      </c>
      <c r="K479" s="14">
        <v>35</v>
      </c>
    </row>
    <row r="480" spans="1:11" x14ac:dyDescent="0.45">
      <c r="A480" s="26" t="s">
        <v>640</v>
      </c>
      <c r="B480" s="23" t="s">
        <v>154</v>
      </c>
      <c r="C480" s="23" t="s">
        <v>157</v>
      </c>
      <c r="D480" s="13">
        <v>1</v>
      </c>
      <c r="F480" s="23">
        <v>3000</v>
      </c>
      <c r="G480" s="7" t="s">
        <v>11</v>
      </c>
      <c r="H480" s="23">
        <v>2.3E-2</v>
      </c>
      <c r="I480" s="23">
        <v>0.15</v>
      </c>
      <c r="J480" s="23">
        <v>0.56000000000000005</v>
      </c>
      <c r="K480" s="14">
        <v>35</v>
      </c>
    </row>
    <row r="481" spans="1:11" x14ac:dyDescent="0.45">
      <c r="A481" s="26" t="s">
        <v>641</v>
      </c>
      <c r="B481" s="23" t="s">
        <v>157</v>
      </c>
      <c r="C481" s="23" t="s">
        <v>80</v>
      </c>
      <c r="D481" s="13">
        <v>1</v>
      </c>
      <c r="F481" s="23">
        <v>3000</v>
      </c>
      <c r="G481" s="7" t="s">
        <v>11</v>
      </c>
      <c r="H481" s="23">
        <v>0.03</v>
      </c>
      <c r="I481" s="23">
        <v>0.22</v>
      </c>
      <c r="J481" s="23">
        <v>0.9</v>
      </c>
      <c r="K481" s="14">
        <v>35</v>
      </c>
    </row>
    <row r="482" spans="1:11" x14ac:dyDescent="0.45">
      <c r="A482" s="26" t="s">
        <v>642</v>
      </c>
      <c r="B482" s="23" t="s">
        <v>157</v>
      </c>
      <c r="C482" s="23" t="s">
        <v>80</v>
      </c>
      <c r="D482" s="13">
        <v>1</v>
      </c>
      <c r="F482" s="23">
        <v>3000</v>
      </c>
      <c r="G482" s="7" t="s">
        <v>11</v>
      </c>
      <c r="H482" s="23">
        <v>0.03</v>
      </c>
      <c r="I482" s="23">
        <v>0.22</v>
      </c>
      <c r="J482" s="23">
        <v>0.9</v>
      </c>
      <c r="K482" s="14">
        <v>35</v>
      </c>
    </row>
    <row r="483" spans="1:11" x14ac:dyDescent="0.45">
      <c r="A483" s="26" t="s">
        <v>643</v>
      </c>
      <c r="B483" s="22" t="s">
        <v>77</v>
      </c>
      <c r="C483" s="22" t="s">
        <v>110</v>
      </c>
      <c r="D483" s="13">
        <v>1</v>
      </c>
      <c r="F483" s="22">
        <v>1000</v>
      </c>
      <c r="G483" s="7" t="s">
        <v>11</v>
      </c>
      <c r="H483" s="22">
        <v>9.5999999999999992E-3</v>
      </c>
      <c r="I483" s="22">
        <v>7.5999999999999998E-2</v>
      </c>
      <c r="J483" s="22">
        <v>0.93100000000000005</v>
      </c>
      <c r="K483" s="14">
        <v>35</v>
      </c>
    </row>
    <row r="484" spans="1:11" x14ac:dyDescent="0.45">
      <c r="A484" s="26" t="s">
        <v>644</v>
      </c>
      <c r="B484" s="22" t="s">
        <v>77</v>
      </c>
      <c r="C484" s="22" t="s">
        <v>110</v>
      </c>
      <c r="D484" s="13">
        <v>1</v>
      </c>
      <c r="F484" s="22">
        <v>1000</v>
      </c>
      <c r="G484" s="7" t="s">
        <v>11</v>
      </c>
      <c r="H484" s="22">
        <v>9.5999999999999992E-3</v>
      </c>
      <c r="I484" s="22">
        <v>7.5999999999999998E-2</v>
      </c>
      <c r="J484" s="22">
        <v>0.93100000000000005</v>
      </c>
      <c r="K484" s="14">
        <v>35</v>
      </c>
    </row>
    <row r="485" spans="1:11" x14ac:dyDescent="0.45">
      <c r="A485" s="26" t="s">
        <v>645</v>
      </c>
      <c r="B485" s="22" t="s">
        <v>110</v>
      </c>
      <c r="C485" s="22" t="s">
        <v>119</v>
      </c>
      <c r="D485" s="13">
        <v>1</v>
      </c>
      <c r="F485" s="22">
        <v>3000</v>
      </c>
      <c r="G485" s="7" t="s">
        <v>11</v>
      </c>
      <c r="H485" s="22">
        <v>6.6E-3</v>
      </c>
      <c r="I485" s="22">
        <v>5.2699999999999997E-2</v>
      </c>
      <c r="J485" s="22">
        <v>0.64600000000000002</v>
      </c>
      <c r="K485" s="14">
        <v>35</v>
      </c>
    </row>
    <row r="486" spans="1:11" x14ac:dyDescent="0.45">
      <c r="A486" s="26" t="s">
        <v>646</v>
      </c>
      <c r="B486" s="22" t="s">
        <v>110</v>
      </c>
      <c r="C486" s="22" t="s">
        <v>119</v>
      </c>
      <c r="D486" s="13">
        <v>1</v>
      </c>
      <c r="F486" s="22">
        <v>3000</v>
      </c>
      <c r="G486" s="7" t="s">
        <v>11</v>
      </c>
      <c r="H486" s="22">
        <v>6.6E-3</v>
      </c>
      <c r="I486" s="22">
        <v>5.2699999999999997E-2</v>
      </c>
      <c r="J486" s="22">
        <v>0.64600000000000002</v>
      </c>
      <c r="K486" s="14">
        <v>35</v>
      </c>
    </row>
    <row r="487" spans="1:11" x14ac:dyDescent="0.45">
      <c r="A487" s="26" t="s">
        <v>647</v>
      </c>
      <c r="B487" s="22" t="s">
        <v>116</v>
      </c>
      <c r="C487" s="22" t="s">
        <v>121</v>
      </c>
      <c r="D487" s="13">
        <v>1</v>
      </c>
      <c r="F487" s="22">
        <v>3000</v>
      </c>
      <c r="G487" s="7" t="s">
        <v>11</v>
      </c>
      <c r="H487" s="22">
        <v>7.0000000000000001E-3</v>
      </c>
      <c r="I487" s="22">
        <v>5.5800000000000002E-2</v>
      </c>
      <c r="J487" s="22">
        <v>0.68400000000000005</v>
      </c>
      <c r="K487" s="14">
        <v>35</v>
      </c>
    </row>
    <row r="488" spans="1:11" x14ac:dyDescent="0.45">
      <c r="A488" s="26" t="s">
        <v>648</v>
      </c>
      <c r="B488" s="22" t="s">
        <v>118</v>
      </c>
      <c r="C488" s="22" t="s">
        <v>121</v>
      </c>
      <c r="D488" s="13">
        <v>1</v>
      </c>
      <c r="F488" s="22">
        <v>3000</v>
      </c>
      <c r="G488" s="7" t="s">
        <v>11</v>
      </c>
      <c r="H488" s="22">
        <v>4.8999999999999998E-3</v>
      </c>
      <c r="I488" s="22">
        <v>3.8800000000000001E-2</v>
      </c>
      <c r="J488" s="22">
        <v>0.47499999999999998</v>
      </c>
      <c r="K488" s="14">
        <v>35</v>
      </c>
    </row>
    <row r="489" spans="1:11" x14ac:dyDescent="0.45">
      <c r="A489" s="26" t="s">
        <v>649</v>
      </c>
      <c r="B489" s="22" t="s">
        <v>119</v>
      </c>
      <c r="C489" s="22" t="s">
        <v>121</v>
      </c>
      <c r="D489" s="13">
        <v>1</v>
      </c>
      <c r="F489" s="22">
        <v>3000</v>
      </c>
      <c r="G489" s="7" t="s">
        <v>11</v>
      </c>
      <c r="H489" s="22">
        <v>7.1999999999999998E-3</v>
      </c>
      <c r="I489" s="22">
        <v>5.74E-2</v>
      </c>
      <c r="J489" s="22">
        <v>0.70299999999999996</v>
      </c>
      <c r="K489" s="14">
        <v>35</v>
      </c>
    </row>
    <row r="490" spans="1:11" x14ac:dyDescent="0.45">
      <c r="A490" s="26" t="s">
        <v>650</v>
      </c>
      <c r="B490" s="22" t="s">
        <v>119</v>
      </c>
      <c r="C490" s="22" t="s">
        <v>121</v>
      </c>
      <c r="D490" s="13">
        <v>1</v>
      </c>
      <c r="F490" s="22">
        <v>3000</v>
      </c>
      <c r="G490" s="7" t="s">
        <v>11</v>
      </c>
      <c r="H490" s="22">
        <v>7.1999999999999998E-3</v>
      </c>
      <c r="I490" s="22">
        <v>5.74E-2</v>
      </c>
      <c r="J490" s="22">
        <v>0.70299999999999996</v>
      </c>
      <c r="K490" s="14">
        <v>35</v>
      </c>
    </row>
    <row r="491" spans="1:11" x14ac:dyDescent="0.45">
      <c r="A491" s="26" t="s">
        <v>651</v>
      </c>
      <c r="B491" s="22" t="s">
        <v>120</v>
      </c>
      <c r="C491" s="22" t="s">
        <v>121</v>
      </c>
      <c r="D491" s="13">
        <v>1</v>
      </c>
      <c r="F491" s="22">
        <v>3000</v>
      </c>
      <c r="G491" s="7" t="s">
        <v>11</v>
      </c>
      <c r="H491" s="22">
        <v>5.1000000000000004E-3</v>
      </c>
      <c r="I491" s="22">
        <v>4.0300000000000002E-2</v>
      </c>
      <c r="J491" s="22">
        <v>0.49399999999999999</v>
      </c>
      <c r="K491" s="14">
        <v>35</v>
      </c>
    </row>
    <row r="492" spans="1:11" x14ac:dyDescent="0.45">
      <c r="A492" s="26" t="s">
        <v>652</v>
      </c>
      <c r="B492" s="25" t="s">
        <v>128</v>
      </c>
      <c r="C492" s="25" t="s">
        <v>129</v>
      </c>
      <c r="D492" s="13">
        <v>1</v>
      </c>
      <c r="F492" s="25">
        <v>3000</v>
      </c>
      <c r="G492" s="7" t="s">
        <v>11</v>
      </c>
      <c r="H492" s="25">
        <v>2.3E-3</v>
      </c>
      <c r="I492" s="25">
        <v>3.2500000000000001E-2</v>
      </c>
      <c r="J492" s="25">
        <v>3.4449999999999998</v>
      </c>
      <c r="K492" s="14">
        <v>35</v>
      </c>
    </row>
    <row r="493" spans="1:11" x14ac:dyDescent="0.45">
      <c r="A493" s="26" t="s">
        <v>653</v>
      </c>
      <c r="B493" s="25" t="s">
        <v>128</v>
      </c>
      <c r="C493" s="25" t="s">
        <v>129</v>
      </c>
      <c r="D493" s="13">
        <v>1</v>
      </c>
      <c r="F493" s="25">
        <v>3000</v>
      </c>
      <c r="G493" s="7" t="s">
        <v>11</v>
      </c>
      <c r="H493" s="25">
        <v>2.3E-3</v>
      </c>
      <c r="I493" s="25">
        <v>3.2500000000000001E-2</v>
      </c>
      <c r="J493" s="25">
        <v>3.4449999999999998</v>
      </c>
      <c r="K493" s="14">
        <v>35</v>
      </c>
    </row>
    <row r="494" spans="1:11" x14ac:dyDescent="0.45">
      <c r="A494" s="26" t="s">
        <v>654</v>
      </c>
      <c r="B494" s="25" t="s">
        <v>78</v>
      </c>
      <c r="C494" s="25" t="s">
        <v>130</v>
      </c>
      <c r="D494" s="13">
        <v>1</v>
      </c>
      <c r="F494" s="25">
        <v>1000</v>
      </c>
      <c r="G494" s="7" t="s">
        <v>11</v>
      </c>
      <c r="H494" s="25">
        <v>8.9999999999999993E-3</v>
      </c>
      <c r="I494" s="25">
        <v>7.1300000000000002E-2</v>
      </c>
      <c r="J494" s="25">
        <v>0.874</v>
      </c>
      <c r="K494" s="14">
        <v>35</v>
      </c>
    </row>
    <row r="495" spans="1:11" x14ac:dyDescent="0.45">
      <c r="A495" s="26" t="s">
        <v>655</v>
      </c>
      <c r="B495" s="25" t="s">
        <v>78</v>
      </c>
      <c r="C495" s="25" t="s">
        <v>130</v>
      </c>
      <c r="D495" s="13">
        <v>1</v>
      </c>
      <c r="F495" s="25">
        <v>1000</v>
      </c>
      <c r="G495" s="7" t="s">
        <v>11</v>
      </c>
      <c r="H495" s="25">
        <v>8.9999999999999993E-3</v>
      </c>
      <c r="I495" s="25">
        <v>7.1300000000000002E-2</v>
      </c>
      <c r="J495" s="25">
        <v>0.874</v>
      </c>
      <c r="K495" s="14">
        <v>35</v>
      </c>
    </row>
    <row r="496" spans="1:11" x14ac:dyDescent="0.45">
      <c r="A496" s="26" t="s">
        <v>656</v>
      </c>
      <c r="B496" s="25" t="s">
        <v>130</v>
      </c>
      <c r="C496" s="25" t="s">
        <v>131</v>
      </c>
      <c r="D496" s="13">
        <v>1</v>
      </c>
      <c r="F496" s="25">
        <v>1000</v>
      </c>
      <c r="G496" s="7" t="s">
        <v>11</v>
      </c>
      <c r="H496" s="25">
        <v>0</v>
      </c>
      <c r="I496" s="25">
        <v>-3.3700000000000001E-2</v>
      </c>
      <c r="J496" s="25">
        <v>0</v>
      </c>
      <c r="K496" s="14">
        <v>35</v>
      </c>
    </row>
    <row r="497" spans="1:11" x14ac:dyDescent="0.45">
      <c r="A497" s="26" t="s">
        <v>657</v>
      </c>
      <c r="B497" s="25" t="s">
        <v>130</v>
      </c>
      <c r="C497" s="25" t="s">
        <v>131</v>
      </c>
      <c r="D497" s="13">
        <v>1</v>
      </c>
      <c r="F497" s="25">
        <v>1000</v>
      </c>
      <c r="G497" s="7" t="s">
        <v>11</v>
      </c>
      <c r="H497" s="25">
        <v>0</v>
      </c>
      <c r="I497" s="25">
        <v>-3.3700000000000001E-2</v>
      </c>
      <c r="J497" s="25">
        <v>0</v>
      </c>
      <c r="K497" s="14">
        <v>35</v>
      </c>
    </row>
    <row r="498" spans="1:11" x14ac:dyDescent="0.45">
      <c r="A498" s="26" t="s">
        <v>658</v>
      </c>
      <c r="B498" s="24" t="s">
        <v>140</v>
      </c>
      <c r="C498" s="24" t="s">
        <v>141</v>
      </c>
      <c r="D498" s="13">
        <v>1</v>
      </c>
      <c r="F498" s="24">
        <v>4000</v>
      </c>
      <c r="G498" s="7" t="s">
        <v>11</v>
      </c>
      <c r="H498" s="24">
        <v>3.8999999999999998E-3</v>
      </c>
      <c r="I498" s="24">
        <v>4.7500000000000001E-2</v>
      </c>
      <c r="J498" s="24">
        <v>0.38100000000000001</v>
      </c>
      <c r="K498" s="14">
        <v>35</v>
      </c>
    </row>
    <row r="499" spans="1:11" x14ac:dyDescent="0.45">
      <c r="A499" s="26" t="s">
        <v>659</v>
      </c>
      <c r="B499" s="24" t="s">
        <v>140</v>
      </c>
      <c r="C499" s="24" t="s">
        <v>141</v>
      </c>
      <c r="D499" s="13">
        <v>1</v>
      </c>
      <c r="F499" s="24">
        <v>4000</v>
      </c>
      <c r="G499" s="7" t="s">
        <v>11</v>
      </c>
      <c r="H499" s="24">
        <v>3.8999999999999998E-3</v>
      </c>
      <c r="I499" s="24">
        <v>4.7500000000000001E-2</v>
      </c>
      <c r="J499" s="24">
        <v>0.38100000000000001</v>
      </c>
      <c r="K499" s="14">
        <v>35</v>
      </c>
    </row>
    <row r="500" spans="1:11" x14ac:dyDescent="0.45">
      <c r="A500" s="26" t="s">
        <v>660</v>
      </c>
      <c r="B500" s="24" t="s">
        <v>140</v>
      </c>
      <c r="C500" s="24" t="s">
        <v>144</v>
      </c>
      <c r="D500" s="13">
        <v>1</v>
      </c>
      <c r="F500" s="24">
        <v>4000</v>
      </c>
      <c r="G500" s="7" t="s">
        <v>11</v>
      </c>
      <c r="H500" s="24">
        <v>1.7999999999999999E-2</v>
      </c>
      <c r="I500" s="24">
        <v>0.122</v>
      </c>
      <c r="J500" s="24">
        <v>0.79</v>
      </c>
      <c r="K500" s="14">
        <v>35</v>
      </c>
    </row>
    <row r="501" spans="1:11" x14ac:dyDescent="0.45">
      <c r="A501" s="26" t="s">
        <v>661</v>
      </c>
      <c r="B501" s="24" t="s">
        <v>140</v>
      </c>
      <c r="C501" s="24" t="s">
        <v>144</v>
      </c>
      <c r="D501" s="13">
        <v>1</v>
      </c>
      <c r="F501" s="24">
        <v>4000</v>
      </c>
      <c r="G501" s="7" t="s">
        <v>11</v>
      </c>
      <c r="H501" s="24">
        <v>1.7999999999999999E-2</v>
      </c>
      <c r="I501" s="24">
        <v>0.122</v>
      </c>
      <c r="J501" s="24">
        <v>0.79</v>
      </c>
      <c r="K501" s="14">
        <v>35</v>
      </c>
    </row>
    <row r="502" spans="1:11" x14ac:dyDescent="0.45">
      <c r="A502" s="26" t="s">
        <v>662</v>
      </c>
      <c r="B502" s="24" t="s">
        <v>140</v>
      </c>
      <c r="C502" s="24" t="s">
        <v>144</v>
      </c>
      <c r="D502" s="13">
        <v>1</v>
      </c>
      <c r="F502" s="24">
        <v>4000</v>
      </c>
      <c r="G502" s="7" t="s">
        <v>11</v>
      </c>
      <c r="H502" s="24">
        <v>1.7999999999999999E-2</v>
      </c>
      <c r="I502" s="24">
        <v>0.122</v>
      </c>
      <c r="J502" s="24">
        <v>0.79</v>
      </c>
      <c r="K502" s="14">
        <v>35</v>
      </c>
    </row>
    <row r="503" spans="1:11" x14ac:dyDescent="0.45">
      <c r="A503" s="26" t="s">
        <v>663</v>
      </c>
      <c r="B503" s="24" t="s">
        <v>142</v>
      </c>
      <c r="C503" s="24" t="s">
        <v>143</v>
      </c>
      <c r="D503" s="13">
        <v>1</v>
      </c>
      <c r="F503" s="24">
        <v>4000</v>
      </c>
      <c r="G503" s="7" t="s">
        <v>11</v>
      </c>
      <c r="H503" s="24">
        <v>4.1999999999999997E-3</v>
      </c>
      <c r="I503" s="24">
        <v>5.1299999999999998E-2</v>
      </c>
      <c r="J503" s="24">
        <v>0.41199999999999998</v>
      </c>
      <c r="K503" s="14">
        <v>35</v>
      </c>
    </row>
    <row r="504" spans="1:11" x14ac:dyDescent="0.45">
      <c r="A504" s="26" t="s">
        <v>664</v>
      </c>
      <c r="B504" s="24" t="s">
        <v>143</v>
      </c>
      <c r="C504" s="24" t="s">
        <v>145</v>
      </c>
      <c r="D504" s="13">
        <v>1</v>
      </c>
      <c r="F504" s="24">
        <v>4000</v>
      </c>
      <c r="G504" s="7" t="s">
        <v>11</v>
      </c>
      <c r="H504" s="24">
        <v>1.0999999999999999E-2</v>
      </c>
      <c r="I504" s="24">
        <v>0.128</v>
      </c>
      <c r="J504" s="24">
        <v>1.01</v>
      </c>
      <c r="K504" s="14">
        <v>35</v>
      </c>
    </row>
    <row r="505" spans="1:11" x14ac:dyDescent="0.45">
      <c r="A505" s="26" t="s">
        <v>665</v>
      </c>
      <c r="B505" s="24" t="s">
        <v>143</v>
      </c>
      <c r="C505" s="24" t="s">
        <v>145</v>
      </c>
      <c r="D505" s="13">
        <v>1</v>
      </c>
      <c r="F505" s="24">
        <v>4000</v>
      </c>
      <c r="G505" s="7" t="s">
        <v>11</v>
      </c>
      <c r="H505" s="24">
        <v>1.0999999999999999E-2</v>
      </c>
      <c r="I505" s="24">
        <v>0.128</v>
      </c>
      <c r="J505" s="24">
        <v>1.01</v>
      </c>
      <c r="K505" s="14">
        <v>35</v>
      </c>
    </row>
    <row r="506" spans="1:11" x14ac:dyDescent="0.45">
      <c r="A506" s="26" t="s">
        <v>666</v>
      </c>
      <c r="B506" s="24" t="s">
        <v>144</v>
      </c>
      <c r="C506" s="24" t="s">
        <v>146</v>
      </c>
      <c r="D506" s="13">
        <v>1</v>
      </c>
      <c r="F506" s="24">
        <v>4000</v>
      </c>
      <c r="G506" s="7" t="s">
        <v>11</v>
      </c>
      <c r="H506" s="24">
        <v>1.03E-2</v>
      </c>
      <c r="I506" s="24">
        <v>7.0900000000000005E-2</v>
      </c>
      <c r="J506" s="24">
        <v>0.46</v>
      </c>
      <c r="K506" s="14">
        <v>35</v>
      </c>
    </row>
    <row r="507" spans="1:11" x14ac:dyDescent="0.45">
      <c r="A507" s="26" t="s">
        <v>667</v>
      </c>
      <c r="B507" s="24" t="s">
        <v>144</v>
      </c>
      <c r="C507" s="24" t="s">
        <v>146</v>
      </c>
      <c r="D507" s="13">
        <v>1</v>
      </c>
      <c r="F507" s="24">
        <v>4000</v>
      </c>
      <c r="G507" s="7" t="s">
        <v>11</v>
      </c>
      <c r="H507" s="24">
        <v>1.03E-2</v>
      </c>
      <c r="I507" s="24">
        <v>7.0900000000000005E-2</v>
      </c>
      <c r="J507" s="24">
        <v>0.46</v>
      </c>
      <c r="K507" s="14">
        <v>35</v>
      </c>
    </row>
    <row r="508" spans="1:11" x14ac:dyDescent="0.45">
      <c r="A508" s="26" t="s">
        <v>668</v>
      </c>
      <c r="B508" s="24" t="s">
        <v>145</v>
      </c>
      <c r="C508" s="24" t="s">
        <v>147</v>
      </c>
      <c r="D508" s="13">
        <v>1</v>
      </c>
      <c r="F508" s="24">
        <v>1500</v>
      </c>
      <c r="G508" s="7" t="s">
        <v>11</v>
      </c>
      <c r="H508" s="24">
        <v>4.3E-3</v>
      </c>
      <c r="I508" s="24">
        <v>5.3199999999999997E-2</v>
      </c>
      <c r="J508" s="24">
        <v>0.42699999999999999</v>
      </c>
      <c r="K508" s="14">
        <v>35</v>
      </c>
    </row>
    <row r="509" spans="1:11" x14ac:dyDescent="0.45">
      <c r="A509" s="26" t="s">
        <v>669</v>
      </c>
      <c r="B509" s="24" t="s">
        <v>145</v>
      </c>
      <c r="C509" s="24" t="s">
        <v>147</v>
      </c>
      <c r="D509" s="13">
        <v>1</v>
      </c>
      <c r="F509" s="24">
        <v>1500</v>
      </c>
      <c r="G509" s="7" t="s">
        <v>11</v>
      </c>
      <c r="H509" s="24">
        <v>4.3E-3</v>
      </c>
      <c r="I509" s="24">
        <v>5.3199999999999997E-2</v>
      </c>
      <c r="J509" s="24">
        <v>0.42699999999999999</v>
      </c>
      <c r="K509" s="14">
        <v>35</v>
      </c>
    </row>
    <row r="510" spans="1:11" x14ac:dyDescent="0.45">
      <c r="A510" s="26" t="s">
        <v>670</v>
      </c>
      <c r="B510" s="24" t="s">
        <v>145</v>
      </c>
      <c r="C510" s="24" t="s">
        <v>147</v>
      </c>
      <c r="D510" s="13">
        <v>1</v>
      </c>
      <c r="F510" s="24">
        <v>1500</v>
      </c>
      <c r="G510" s="7" t="s">
        <v>11</v>
      </c>
      <c r="H510" s="24">
        <v>4.3E-3</v>
      </c>
      <c r="I510" s="24">
        <v>5.3199999999999997E-2</v>
      </c>
      <c r="J510" s="24">
        <v>0.42699999999999999</v>
      </c>
      <c r="K510" s="14">
        <v>35</v>
      </c>
    </row>
    <row r="511" spans="1:11" x14ac:dyDescent="0.45">
      <c r="A511" s="26" t="s">
        <v>671</v>
      </c>
      <c r="B511" s="24" t="s">
        <v>145</v>
      </c>
      <c r="C511" s="24" t="s">
        <v>147</v>
      </c>
      <c r="D511" s="13">
        <v>1</v>
      </c>
      <c r="F511" s="24">
        <v>1500</v>
      </c>
      <c r="G511" s="7" t="s">
        <v>11</v>
      </c>
      <c r="H511" s="24">
        <v>4.3E-3</v>
      </c>
      <c r="I511" s="24">
        <v>5.3199999999999997E-2</v>
      </c>
      <c r="J511" s="24">
        <v>0.42699999999999999</v>
      </c>
      <c r="K511" s="14">
        <v>35</v>
      </c>
    </row>
    <row r="512" spans="1:11" x14ac:dyDescent="0.45">
      <c r="A512" s="26" t="s">
        <v>672</v>
      </c>
      <c r="B512" s="23" t="s">
        <v>154</v>
      </c>
      <c r="C512" s="23" t="s">
        <v>157</v>
      </c>
      <c r="D512" s="13">
        <v>1</v>
      </c>
      <c r="F512" s="23">
        <v>3000</v>
      </c>
      <c r="G512" s="7" t="s">
        <v>11</v>
      </c>
      <c r="H512" s="23">
        <v>2.3E-2</v>
      </c>
      <c r="I512" s="23">
        <v>0.15</v>
      </c>
      <c r="J512" s="23">
        <v>0.56000000000000005</v>
      </c>
      <c r="K512" s="14">
        <v>35</v>
      </c>
    </row>
    <row r="513" spans="1:11" x14ac:dyDescent="0.45">
      <c r="A513" s="26" t="s">
        <v>673</v>
      </c>
      <c r="B513" s="23" t="s">
        <v>154</v>
      </c>
      <c r="C513" s="23" t="s">
        <v>157</v>
      </c>
      <c r="D513" s="13">
        <v>1</v>
      </c>
      <c r="F513" s="23">
        <v>3000</v>
      </c>
      <c r="G513" s="7" t="s">
        <v>11</v>
      </c>
      <c r="H513" s="23">
        <v>2.3E-2</v>
      </c>
      <c r="I513" s="23">
        <v>0.15</v>
      </c>
      <c r="J513" s="23">
        <v>0.56000000000000005</v>
      </c>
      <c r="K513" s="14">
        <v>35</v>
      </c>
    </row>
    <row r="514" spans="1:11" x14ac:dyDescent="0.45">
      <c r="A514" s="26" t="s">
        <v>674</v>
      </c>
      <c r="B514" s="23" t="s">
        <v>157</v>
      </c>
      <c r="C514" s="23" t="s">
        <v>80</v>
      </c>
      <c r="D514" s="13">
        <v>1</v>
      </c>
      <c r="F514" s="23">
        <v>3000</v>
      </c>
      <c r="G514" s="7" t="s">
        <v>11</v>
      </c>
      <c r="H514" s="23">
        <v>0.03</v>
      </c>
      <c r="I514" s="23">
        <v>0.22</v>
      </c>
      <c r="J514" s="23">
        <v>0.9</v>
      </c>
      <c r="K514" s="14">
        <v>35</v>
      </c>
    </row>
    <row r="515" spans="1:11" x14ac:dyDescent="0.45">
      <c r="A515" s="26" t="s">
        <v>675</v>
      </c>
      <c r="B515" s="23" t="s">
        <v>157</v>
      </c>
      <c r="C515" s="23" t="s">
        <v>80</v>
      </c>
      <c r="D515" s="13">
        <v>1</v>
      </c>
      <c r="F515" s="23">
        <v>3000</v>
      </c>
      <c r="G515" s="7" t="s">
        <v>11</v>
      </c>
      <c r="H515" s="23">
        <v>0.03</v>
      </c>
      <c r="I515" s="23">
        <v>0.22</v>
      </c>
      <c r="J515" s="23">
        <v>0.9</v>
      </c>
      <c r="K515" s="14">
        <v>35</v>
      </c>
    </row>
    <row r="516" spans="1:11" x14ac:dyDescent="0.45">
      <c r="A516" s="26" t="s">
        <v>676</v>
      </c>
      <c r="B516" s="22" t="s">
        <v>107</v>
      </c>
      <c r="C516" s="22" t="s">
        <v>113</v>
      </c>
      <c r="D516" s="13">
        <v>1</v>
      </c>
      <c r="F516" s="22">
        <v>2000</v>
      </c>
      <c r="G516" s="7" t="s">
        <v>11</v>
      </c>
      <c r="H516" s="22">
        <v>0</v>
      </c>
      <c r="I516" s="22">
        <v>2.8799999999999999E-2</v>
      </c>
      <c r="J516" s="22">
        <v>0.9</v>
      </c>
      <c r="K516" s="14">
        <v>35</v>
      </c>
    </row>
    <row r="517" spans="1:11" x14ac:dyDescent="0.45">
      <c r="A517" s="26" t="s">
        <v>677</v>
      </c>
      <c r="B517" s="22" t="s">
        <v>107</v>
      </c>
      <c r="C517" s="22" t="s">
        <v>113</v>
      </c>
      <c r="D517" s="13">
        <v>1</v>
      </c>
      <c r="F517" s="22">
        <v>2000</v>
      </c>
      <c r="G517" s="7" t="s">
        <v>11</v>
      </c>
      <c r="H517" s="22">
        <v>0</v>
      </c>
      <c r="I517" s="22">
        <v>2.8799999999999999E-2</v>
      </c>
      <c r="J517" s="22">
        <v>0.9</v>
      </c>
      <c r="K517" s="14">
        <v>35</v>
      </c>
    </row>
    <row r="518" spans="1:11" x14ac:dyDescent="0.45">
      <c r="A518" s="26" t="s">
        <v>678</v>
      </c>
      <c r="B518" s="22" t="s">
        <v>107</v>
      </c>
      <c r="C518" s="22" t="s">
        <v>113</v>
      </c>
      <c r="D518" s="13">
        <v>1</v>
      </c>
      <c r="F518" s="22">
        <v>2000</v>
      </c>
      <c r="G518" s="7" t="s">
        <v>11</v>
      </c>
      <c r="H518" s="22">
        <v>0</v>
      </c>
      <c r="I518" s="22">
        <v>2.8799999999999999E-2</v>
      </c>
      <c r="J518" s="22">
        <v>0.9</v>
      </c>
      <c r="K518" s="14">
        <v>35</v>
      </c>
    </row>
    <row r="519" spans="1:11" x14ac:dyDescent="0.45">
      <c r="A519" s="26" t="s">
        <v>679</v>
      </c>
      <c r="B519" s="22" t="s">
        <v>107</v>
      </c>
      <c r="C519" s="22" t="s">
        <v>113</v>
      </c>
      <c r="D519" s="13">
        <v>1</v>
      </c>
      <c r="F519" s="22">
        <v>2000</v>
      </c>
      <c r="G519" s="7" t="s">
        <v>11</v>
      </c>
      <c r="H519" s="22">
        <v>0</v>
      </c>
      <c r="I519" s="22">
        <v>2.8799999999999999E-2</v>
      </c>
      <c r="J519" s="22">
        <v>0.9</v>
      </c>
      <c r="K519" s="14">
        <v>35</v>
      </c>
    </row>
    <row r="520" spans="1:11" x14ac:dyDescent="0.45">
      <c r="A520" s="26" t="s">
        <v>680</v>
      </c>
      <c r="B520" s="22" t="s">
        <v>107</v>
      </c>
      <c r="C520" s="22" t="s">
        <v>113</v>
      </c>
      <c r="D520" s="13">
        <v>1</v>
      </c>
      <c r="F520" s="22">
        <v>2000</v>
      </c>
      <c r="G520" s="7" t="s">
        <v>11</v>
      </c>
      <c r="H520" s="22">
        <v>0</v>
      </c>
      <c r="I520" s="22">
        <v>2.8799999999999999E-2</v>
      </c>
      <c r="J520" s="22">
        <v>0.9</v>
      </c>
      <c r="K520" s="14">
        <v>35</v>
      </c>
    </row>
    <row r="521" spans="1:11" x14ac:dyDescent="0.45">
      <c r="A521" s="26" t="s">
        <v>681</v>
      </c>
      <c r="B521" s="22" t="s">
        <v>107</v>
      </c>
      <c r="C521" s="22" t="s">
        <v>113</v>
      </c>
      <c r="D521" s="13">
        <v>1</v>
      </c>
      <c r="F521" s="22">
        <v>2000</v>
      </c>
      <c r="G521" s="7" t="s">
        <v>11</v>
      </c>
      <c r="H521" s="22">
        <v>0</v>
      </c>
      <c r="I521" s="22">
        <v>2.8799999999999999E-2</v>
      </c>
      <c r="J521" s="22">
        <v>0.9</v>
      </c>
      <c r="K521" s="14">
        <v>35</v>
      </c>
    </row>
    <row r="522" spans="1:11" x14ac:dyDescent="0.45">
      <c r="A522" s="26" t="s">
        <v>682</v>
      </c>
      <c r="B522" s="24" t="s">
        <v>138</v>
      </c>
      <c r="C522" s="24" t="s">
        <v>142</v>
      </c>
      <c r="D522" s="13">
        <v>1</v>
      </c>
      <c r="F522" s="22">
        <v>2000</v>
      </c>
      <c r="G522" s="7" t="s">
        <v>11</v>
      </c>
      <c r="H522" s="24">
        <v>0</v>
      </c>
      <c r="I522" s="24">
        <v>3.3799999999999997E-2</v>
      </c>
      <c r="J522" s="24">
        <v>0.9</v>
      </c>
      <c r="K522" s="14">
        <v>35</v>
      </c>
    </row>
    <row r="523" spans="1:11" x14ac:dyDescent="0.45">
      <c r="A523" s="26" t="s">
        <v>683</v>
      </c>
      <c r="B523" s="24" t="s">
        <v>138</v>
      </c>
      <c r="C523" s="24" t="s">
        <v>142</v>
      </c>
      <c r="D523" s="13">
        <v>1</v>
      </c>
      <c r="F523" s="22">
        <v>2000</v>
      </c>
      <c r="G523" s="7" t="s">
        <v>11</v>
      </c>
      <c r="H523" s="24">
        <v>0</v>
      </c>
      <c r="I523" s="24">
        <v>3.3799999999999997E-2</v>
      </c>
      <c r="J523" s="24">
        <v>0.9</v>
      </c>
      <c r="K523" s="14">
        <v>35</v>
      </c>
    </row>
    <row r="524" spans="1:11" x14ac:dyDescent="0.45">
      <c r="A524" s="26" t="s">
        <v>684</v>
      </c>
      <c r="B524" s="24" t="s">
        <v>138</v>
      </c>
      <c r="C524" s="24" t="s">
        <v>142</v>
      </c>
      <c r="D524" s="13">
        <v>1</v>
      </c>
      <c r="F524" s="22">
        <v>2000</v>
      </c>
      <c r="G524" s="7" t="s">
        <v>11</v>
      </c>
      <c r="H524" s="24">
        <v>0</v>
      </c>
      <c r="I524" s="24">
        <v>3.3799999999999997E-2</v>
      </c>
      <c r="J524" s="24">
        <v>0.9</v>
      </c>
      <c r="K524" s="14">
        <v>35</v>
      </c>
    </row>
    <row r="525" spans="1:11" x14ac:dyDescent="0.45">
      <c r="A525" s="26" t="s">
        <v>685</v>
      </c>
      <c r="B525" s="24" t="s">
        <v>138</v>
      </c>
      <c r="C525" s="24" t="s">
        <v>142</v>
      </c>
      <c r="D525" s="13">
        <v>1</v>
      </c>
      <c r="F525" s="22">
        <v>2000</v>
      </c>
      <c r="G525" s="7" t="s">
        <v>11</v>
      </c>
      <c r="H525" s="24">
        <v>0</v>
      </c>
      <c r="I525" s="24">
        <v>3.3799999999999997E-2</v>
      </c>
      <c r="J525" s="24">
        <v>0.9</v>
      </c>
      <c r="K525" s="14">
        <v>35</v>
      </c>
    </row>
    <row r="526" spans="1:11" x14ac:dyDescent="0.45">
      <c r="A526" s="26" t="s">
        <v>686</v>
      </c>
      <c r="B526" s="24" t="s">
        <v>138</v>
      </c>
      <c r="C526" s="24" t="s">
        <v>142</v>
      </c>
      <c r="D526" s="13">
        <v>1</v>
      </c>
      <c r="F526" s="22">
        <v>2000</v>
      </c>
      <c r="G526" s="7" t="s">
        <v>11</v>
      </c>
      <c r="H526" s="24">
        <v>0</v>
      </c>
      <c r="I526" s="24">
        <v>3.3799999999999997E-2</v>
      </c>
      <c r="J526" s="24">
        <v>0.9</v>
      </c>
      <c r="K526" s="14">
        <v>35</v>
      </c>
    </row>
    <row r="527" spans="1:11" x14ac:dyDescent="0.45">
      <c r="A527" s="26" t="s">
        <v>687</v>
      </c>
      <c r="B527" s="24" t="s">
        <v>138</v>
      </c>
      <c r="C527" s="24" t="s">
        <v>142</v>
      </c>
      <c r="D527" s="13">
        <v>1</v>
      </c>
      <c r="F527" s="22">
        <v>2000</v>
      </c>
      <c r="G527" s="7" t="s">
        <v>11</v>
      </c>
      <c r="H527" s="24">
        <v>0</v>
      </c>
      <c r="I527" s="24">
        <v>3.3799999999999997E-2</v>
      </c>
      <c r="J527" s="24">
        <v>0.9</v>
      </c>
      <c r="K527" s="14">
        <v>35</v>
      </c>
    </row>
    <row r="528" spans="1:11" x14ac:dyDescent="0.45">
      <c r="A528" s="26" t="s">
        <v>688</v>
      </c>
      <c r="B528" s="24" t="s">
        <v>138</v>
      </c>
      <c r="C528" s="24" t="s">
        <v>142</v>
      </c>
      <c r="D528" s="13">
        <v>1</v>
      </c>
      <c r="F528" s="22">
        <v>2000</v>
      </c>
      <c r="G528" s="7" t="s">
        <v>11</v>
      </c>
      <c r="H528" s="24">
        <v>0</v>
      </c>
      <c r="I528" s="24">
        <v>3.3799999999999997E-2</v>
      </c>
      <c r="J528" s="24">
        <v>0.9</v>
      </c>
      <c r="K528" s="14">
        <v>35</v>
      </c>
    </row>
    <row r="529" spans="1:11" x14ac:dyDescent="0.45">
      <c r="A529" s="26" t="s">
        <v>689</v>
      </c>
      <c r="B529" s="24" t="s">
        <v>138</v>
      </c>
      <c r="C529" s="24" t="s">
        <v>142</v>
      </c>
      <c r="D529" s="13">
        <v>1</v>
      </c>
      <c r="F529" s="22">
        <v>2000</v>
      </c>
      <c r="G529" s="7" t="s">
        <v>11</v>
      </c>
      <c r="H529" s="24">
        <v>0</v>
      </c>
      <c r="I529" s="24">
        <v>3.3799999999999997E-2</v>
      </c>
      <c r="J529" s="24">
        <v>0.9</v>
      </c>
      <c r="K529" s="14">
        <v>35</v>
      </c>
    </row>
    <row r="530" spans="1:11" x14ac:dyDescent="0.45">
      <c r="A530" s="26" t="s">
        <v>690</v>
      </c>
      <c r="B530" s="24" t="s">
        <v>138</v>
      </c>
      <c r="C530" s="24" t="s">
        <v>142</v>
      </c>
      <c r="D530" s="13">
        <v>1</v>
      </c>
      <c r="F530" s="22">
        <v>2000</v>
      </c>
      <c r="G530" s="7" t="s">
        <v>11</v>
      </c>
      <c r="H530" s="24">
        <v>0</v>
      </c>
      <c r="I530" s="24">
        <v>3.3799999999999997E-2</v>
      </c>
      <c r="J530" s="24">
        <v>0.9</v>
      </c>
      <c r="K530" s="14">
        <v>35</v>
      </c>
    </row>
    <row r="531" spans="1:11" x14ac:dyDescent="0.45">
      <c r="A531" s="26" t="s">
        <v>691</v>
      </c>
      <c r="B531" s="24" t="s">
        <v>138</v>
      </c>
      <c r="C531" s="24" t="s">
        <v>142</v>
      </c>
      <c r="D531" s="13">
        <v>1</v>
      </c>
      <c r="F531" s="22">
        <v>2000</v>
      </c>
      <c r="G531" s="7" t="s">
        <v>11</v>
      </c>
      <c r="H531" s="24">
        <v>0</v>
      </c>
      <c r="I531" s="24">
        <v>3.3799999999999997E-2</v>
      </c>
      <c r="J531" s="24">
        <v>0.9</v>
      </c>
      <c r="K531" s="14">
        <v>35</v>
      </c>
    </row>
    <row r="532" spans="1:11" x14ac:dyDescent="0.45">
      <c r="A532" s="26" t="s">
        <v>692</v>
      </c>
      <c r="B532" s="24" t="s">
        <v>139</v>
      </c>
      <c r="C532" s="24" t="s">
        <v>140</v>
      </c>
      <c r="D532" s="13">
        <v>1</v>
      </c>
      <c r="F532" s="22">
        <v>2000</v>
      </c>
      <c r="G532" s="7" t="s">
        <v>11</v>
      </c>
      <c r="H532" s="24">
        <v>0</v>
      </c>
      <c r="I532" s="24">
        <v>5.0999999999999997E-2</v>
      </c>
      <c r="J532" s="24">
        <v>0.9</v>
      </c>
      <c r="K532" s="14">
        <v>35</v>
      </c>
    </row>
    <row r="533" spans="1:11" x14ac:dyDescent="0.45">
      <c r="A533" s="26" t="s">
        <v>693</v>
      </c>
      <c r="B533" s="24" t="s">
        <v>139</v>
      </c>
      <c r="C533" s="24" t="s">
        <v>140</v>
      </c>
      <c r="D533" s="13">
        <v>1</v>
      </c>
      <c r="F533" s="22">
        <v>2000</v>
      </c>
      <c r="G533" s="7" t="s">
        <v>11</v>
      </c>
      <c r="H533" s="24">
        <v>0</v>
      </c>
      <c r="I533" s="24">
        <v>5.0999999999999997E-2</v>
      </c>
      <c r="J533" s="24">
        <v>0.9</v>
      </c>
      <c r="K533" s="14">
        <v>35</v>
      </c>
    </row>
    <row r="534" spans="1:11" x14ac:dyDescent="0.45">
      <c r="A534" s="26" t="s">
        <v>694</v>
      </c>
      <c r="B534" s="24" t="s">
        <v>139</v>
      </c>
      <c r="C534" s="24" t="s">
        <v>140</v>
      </c>
      <c r="D534" s="13">
        <v>1</v>
      </c>
      <c r="F534" s="22">
        <v>2000</v>
      </c>
      <c r="G534" s="7" t="s">
        <v>11</v>
      </c>
      <c r="H534" s="24">
        <v>0</v>
      </c>
      <c r="I534" s="24">
        <v>5.0999999999999997E-2</v>
      </c>
      <c r="J534" s="24">
        <v>0.9</v>
      </c>
      <c r="K534" s="14">
        <v>35</v>
      </c>
    </row>
    <row r="535" spans="1:11" x14ac:dyDescent="0.45">
      <c r="A535" s="26" t="s">
        <v>695</v>
      </c>
      <c r="B535" s="24" t="s">
        <v>139</v>
      </c>
      <c r="C535" s="24" t="s">
        <v>140</v>
      </c>
      <c r="D535" s="13">
        <v>1</v>
      </c>
      <c r="F535" s="22">
        <v>2000</v>
      </c>
      <c r="G535" s="7" t="s">
        <v>11</v>
      </c>
      <c r="H535" s="24">
        <v>0</v>
      </c>
      <c r="I535" s="24">
        <v>5.0999999999999997E-2</v>
      </c>
      <c r="J535" s="24">
        <v>0.9</v>
      </c>
      <c r="K535" s="14">
        <v>35</v>
      </c>
    </row>
    <row r="536" spans="1:11" x14ac:dyDescent="0.45">
      <c r="A536" s="26" t="s">
        <v>696</v>
      </c>
      <c r="B536" s="24" t="s">
        <v>139</v>
      </c>
      <c r="C536" s="24" t="s">
        <v>140</v>
      </c>
      <c r="D536" s="13">
        <v>1</v>
      </c>
      <c r="F536" s="22">
        <v>2000</v>
      </c>
      <c r="G536" s="7" t="s">
        <v>11</v>
      </c>
      <c r="H536" s="24">
        <v>0</v>
      </c>
      <c r="I536" s="24">
        <v>5.0999999999999997E-2</v>
      </c>
      <c r="J536" s="24">
        <v>0.9</v>
      </c>
      <c r="K536" s="14">
        <v>35</v>
      </c>
    </row>
    <row r="537" spans="1:11" x14ac:dyDescent="0.45">
      <c r="A537" s="26" t="s">
        <v>697</v>
      </c>
      <c r="B537" s="24" t="s">
        <v>139</v>
      </c>
      <c r="C537" s="24" t="s">
        <v>140</v>
      </c>
      <c r="D537" s="13">
        <v>1</v>
      </c>
      <c r="F537" s="22">
        <v>2000</v>
      </c>
      <c r="G537" s="7" t="s">
        <v>11</v>
      </c>
      <c r="H537" s="24">
        <v>0</v>
      </c>
      <c r="I537" s="24">
        <v>5.0999999999999997E-2</v>
      </c>
      <c r="J537" s="24">
        <v>0.9</v>
      </c>
      <c r="K537" s="14">
        <v>35</v>
      </c>
    </row>
    <row r="538" spans="1:11" x14ac:dyDescent="0.45">
      <c r="A538" s="26" t="s">
        <v>698</v>
      </c>
      <c r="B538" s="24" t="s">
        <v>139</v>
      </c>
      <c r="C538" s="24" t="s">
        <v>140</v>
      </c>
      <c r="D538" s="13">
        <v>1</v>
      </c>
      <c r="F538" s="22">
        <v>2000</v>
      </c>
      <c r="G538" s="7" t="s">
        <v>11</v>
      </c>
      <c r="H538" s="24">
        <v>0</v>
      </c>
      <c r="I538" s="24">
        <v>5.0999999999999997E-2</v>
      </c>
      <c r="J538" s="24">
        <v>0.9</v>
      </c>
      <c r="K538" s="14">
        <v>35</v>
      </c>
    </row>
    <row r="539" spans="1:11" x14ac:dyDescent="0.45">
      <c r="A539" s="26" t="s">
        <v>699</v>
      </c>
      <c r="B539" s="24" t="s">
        <v>139</v>
      </c>
      <c r="C539" s="24" t="s">
        <v>140</v>
      </c>
      <c r="D539" s="13">
        <v>1</v>
      </c>
      <c r="F539" s="22">
        <v>2000</v>
      </c>
      <c r="G539" s="7" t="s">
        <v>11</v>
      </c>
      <c r="H539" s="24">
        <v>0</v>
      </c>
      <c r="I539" s="24">
        <v>5.0999999999999997E-2</v>
      </c>
      <c r="J539" s="24">
        <v>0.9</v>
      </c>
      <c r="K539" s="14">
        <v>35</v>
      </c>
    </row>
    <row r="540" spans="1:11" x14ac:dyDescent="0.45">
      <c r="A540" s="26" t="s">
        <v>700</v>
      </c>
      <c r="B540" s="24" t="s">
        <v>139</v>
      </c>
      <c r="C540" s="24" t="s">
        <v>140</v>
      </c>
      <c r="D540" s="13">
        <v>1</v>
      </c>
      <c r="F540" s="22">
        <v>2000</v>
      </c>
      <c r="G540" s="7" t="s">
        <v>11</v>
      </c>
      <c r="H540" s="24">
        <v>0</v>
      </c>
      <c r="I540" s="24">
        <v>5.0999999999999997E-2</v>
      </c>
      <c r="J540" s="24">
        <v>0.9</v>
      </c>
      <c r="K540" s="14">
        <v>35</v>
      </c>
    </row>
    <row r="541" spans="1:11" x14ac:dyDescent="0.45">
      <c r="A541" s="26" t="s">
        <v>701</v>
      </c>
      <c r="B541" s="24" t="s">
        <v>139</v>
      </c>
      <c r="C541" s="24" t="s">
        <v>140</v>
      </c>
      <c r="D541" s="13">
        <v>1</v>
      </c>
      <c r="F541" s="22">
        <v>2000</v>
      </c>
      <c r="G541" s="7" t="s">
        <v>11</v>
      </c>
      <c r="H541" s="24">
        <v>0</v>
      </c>
      <c r="I541" s="24">
        <v>5.0999999999999997E-2</v>
      </c>
      <c r="J541" s="24">
        <v>0.9</v>
      </c>
      <c r="K541" s="14">
        <v>35</v>
      </c>
    </row>
    <row r="542" spans="1:11" x14ac:dyDescent="0.45">
      <c r="A542" s="26" t="s">
        <v>702</v>
      </c>
      <c r="B542" s="23" t="s">
        <v>152</v>
      </c>
      <c r="C542" s="23" t="s">
        <v>155</v>
      </c>
      <c r="D542" s="13">
        <v>1</v>
      </c>
      <c r="F542" s="22">
        <v>2000</v>
      </c>
      <c r="G542" s="7" t="s">
        <v>11</v>
      </c>
      <c r="H542" s="23">
        <v>0</v>
      </c>
      <c r="I542" s="23">
        <v>6.4000000000000001E-2</v>
      </c>
      <c r="J542" s="23">
        <v>0.9</v>
      </c>
      <c r="K542" s="14">
        <v>35</v>
      </c>
    </row>
    <row r="543" spans="1:11" x14ac:dyDescent="0.45">
      <c r="A543" s="26" t="s">
        <v>703</v>
      </c>
      <c r="B543" s="23" t="s">
        <v>152</v>
      </c>
      <c r="C543" s="23" t="s">
        <v>155</v>
      </c>
      <c r="D543" s="13">
        <v>1</v>
      </c>
      <c r="F543" s="22">
        <v>2000</v>
      </c>
      <c r="G543" s="7" t="s">
        <v>11</v>
      </c>
      <c r="H543" s="23">
        <v>0</v>
      </c>
      <c r="I543" s="23">
        <v>6.4000000000000001E-2</v>
      </c>
      <c r="J543" s="23">
        <v>0.9</v>
      </c>
      <c r="K543" s="14">
        <v>35</v>
      </c>
    </row>
    <row r="544" spans="1:11" x14ac:dyDescent="0.45">
      <c r="A544" s="26" t="s">
        <v>704</v>
      </c>
      <c r="B544" s="23" t="s">
        <v>152</v>
      </c>
      <c r="C544" s="23" t="s">
        <v>155</v>
      </c>
      <c r="D544" s="13">
        <v>1</v>
      </c>
      <c r="F544" s="22">
        <v>2000</v>
      </c>
      <c r="G544" s="7" t="s">
        <v>11</v>
      </c>
      <c r="H544" s="23">
        <v>0</v>
      </c>
      <c r="I544" s="23">
        <v>6.4000000000000001E-2</v>
      </c>
      <c r="J544" s="23">
        <v>0.9</v>
      </c>
      <c r="K544" s="14">
        <v>35</v>
      </c>
    </row>
    <row r="545" spans="1:11" x14ac:dyDescent="0.45">
      <c r="A545" s="26" t="s">
        <v>705</v>
      </c>
      <c r="B545" s="23" t="s">
        <v>152</v>
      </c>
      <c r="C545" s="23" t="s">
        <v>155</v>
      </c>
      <c r="D545" s="13">
        <v>1</v>
      </c>
      <c r="F545" s="22">
        <v>2000</v>
      </c>
      <c r="G545" s="7" t="s">
        <v>11</v>
      </c>
      <c r="H545" s="23">
        <v>0</v>
      </c>
      <c r="I545" s="23">
        <v>6.4000000000000001E-2</v>
      </c>
      <c r="J545" s="23">
        <v>0.9</v>
      </c>
      <c r="K545" s="14">
        <v>35</v>
      </c>
    </row>
    <row r="546" spans="1:11" x14ac:dyDescent="0.45">
      <c r="A546" s="26" t="s">
        <v>706</v>
      </c>
      <c r="B546" s="23" t="s">
        <v>152</v>
      </c>
      <c r="C546" s="23" t="s">
        <v>155</v>
      </c>
      <c r="D546" s="13">
        <v>1</v>
      </c>
      <c r="F546" s="22">
        <v>2000</v>
      </c>
      <c r="G546" s="7" t="s">
        <v>11</v>
      </c>
      <c r="H546" s="23">
        <v>0</v>
      </c>
      <c r="I546" s="23">
        <v>6.4000000000000001E-2</v>
      </c>
      <c r="J546" s="23">
        <v>0.9</v>
      </c>
      <c r="K546" s="14">
        <v>35</v>
      </c>
    </row>
    <row r="547" spans="1:11" x14ac:dyDescent="0.45">
      <c r="A547" s="26" t="s">
        <v>707</v>
      </c>
      <c r="B547" s="23" t="s">
        <v>152</v>
      </c>
      <c r="C547" s="23" t="s">
        <v>155</v>
      </c>
      <c r="D547" s="13">
        <v>1</v>
      </c>
      <c r="F547" s="22">
        <v>2000</v>
      </c>
      <c r="G547" s="7" t="s">
        <v>11</v>
      </c>
      <c r="H547" s="23">
        <v>0</v>
      </c>
      <c r="I547" s="23">
        <v>6.4000000000000001E-2</v>
      </c>
      <c r="J547" s="23">
        <v>0.9</v>
      </c>
      <c r="K547" s="14">
        <v>35</v>
      </c>
    </row>
    <row r="548" spans="1:11" x14ac:dyDescent="0.45">
      <c r="A548" s="26" t="s">
        <v>708</v>
      </c>
      <c r="B548" s="22" t="s">
        <v>77</v>
      </c>
      <c r="C548" s="22" t="s">
        <v>110</v>
      </c>
      <c r="D548" s="13">
        <v>1</v>
      </c>
      <c r="F548" s="22">
        <v>1000</v>
      </c>
      <c r="G548" s="7" t="s">
        <v>11</v>
      </c>
      <c r="H548" s="22">
        <v>9.5999999999999992E-3</v>
      </c>
      <c r="I548" s="22">
        <v>7.5999999999999998E-2</v>
      </c>
      <c r="J548" s="22">
        <v>0.93100000000000005</v>
      </c>
      <c r="K548" s="14">
        <v>35</v>
      </c>
    </row>
    <row r="549" spans="1:11" x14ac:dyDescent="0.45">
      <c r="A549" s="26" t="s">
        <v>709</v>
      </c>
      <c r="B549" s="22" t="s">
        <v>77</v>
      </c>
      <c r="C549" s="22" t="s">
        <v>110</v>
      </c>
      <c r="D549" s="13">
        <v>1</v>
      </c>
      <c r="F549" s="22">
        <v>1000</v>
      </c>
      <c r="G549" s="7" t="s">
        <v>11</v>
      </c>
      <c r="H549" s="22">
        <v>9.5999999999999992E-3</v>
      </c>
      <c r="I549" s="22">
        <v>7.5999999999999998E-2</v>
      </c>
      <c r="J549" s="22">
        <v>0.93100000000000005</v>
      </c>
      <c r="K549" s="14">
        <v>35</v>
      </c>
    </row>
    <row r="550" spans="1:11" x14ac:dyDescent="0.45">
      <c r="A550" s="26" t="s">
        <v>710</v>
      </c>
      <c r="B550" s="22" t="s">
        <v>110</v>
      </c>
      <c r="C550" s="22" t="s">
        <v>119</v>
      </c>
      <c r="D550" s="13">
        <v>1</v>
      </c>
      <c r="F550" s="22">
        <v>3000</v>
      </c>
      <c r="G550" s="7" t="s">
        <v>11</v>
      </c>
      <c r="H550" s="22">
        <v>6.6E-3</v>
      </c>
      <c r="I550" s="22">
        <v>5.2699999999999997E-2</v>
      </c>
      <c r="J550" s="22">
        <v>0.64600000000000002</v>
      </c>
      <c r="K550" s="14">
        <v>35</v>
      </c>
    </row>
    <row r="551" spans="1:11" x14ac:dyDescent="0.45">
      <c r="A551" s="26" t="s">
        <v>711</v>
      </c>
      <c r="B551" s="22" t="s">
        <v>110</v>
      </c>
      <c r="C551" s="22" t="s">
        <v>119</v>
      </c>
      <c r="D551" s="13">
        <v>1</v>
      </c>
      <c r="F551" s="22">
        <v>3000</v>
      </c>
      <c r="G551" s="7" t="s">
        <v>11</v>
      </c>
      <c r="H551" s="22">
        <v>6.6E-3</v>
      </c>
      <c r="I551" s="22">
        <v>5.2699999999999997E-2</v>
      </c>
      <c r="J551" s="22">
        <v>0.64600000000000002</v>
      </c>
      <c r="K551" s="14">
        <v>35</v>
      </c>
    </row>
    <row r="552" spans="1:11" x14ac:dyDescent="0.45">
      <c r="A552" s="26" t="s">
        <v>712</v>
      </c>
      <c r="B552" s="22" t="s">
        <v>116</v>
      </c>
      <c r="C552" s="22" t="s">
        <v>121</v>
      </c>
      <c r="D552" s="13">
        <v>1</v>
      </c>
      <c r="F552" s="22">
        <v>3000</v>
      </c>
      <c r="G552" s="7" t="s">
        <v>11</v>
      </c>
      <c r="H552" s="22">
        <v>7.0000000000000001E-3</v>
      </c>
      <c r="I552" s="22">
        <v>5.5800000000000002E-2</v>
      </c>
      <c r="J552" s="22">
        <v>0.68400000000000005</v>
      </c>
      <c r="K552" s="14">
        <v>35</v>
      </c>
    </row>
    <row r="553" spans="1:11" x14ac:dyDescent="0.45">
      <c r="A553" s="26" t="s">
        <v>713</v>
      </c>
      <c r="B553" s="25" t="s">
        <v>78</v>
      </c>
      <c r="C553" s="25" t="s">
        <v>130</v>
      </c>
      <c r="D553" s="13">
        <v>1</v>
      </c>
      <c r="F553" s="25">
        <v>1000</v>
      </c>
      <c r="G553" s="7" t="s">
        <v>11</v>
      </c>
      <c r="H553" s="25">
        <v>8.9999999999999993E-3</v>
      </c>
      <c r="I553" s="25">
        <v>7.1300000000000002E-2</v>
      </c>
      <c r="J553" s="25">
        <v>0.874</v>
      </c>
      <c r="K553" s="14">
        <v>35</v>
      </c>
    </row>
    <row r="554" spans="1:11" x14ac:dyDescent="0.45">
      <c r="A554" s="26" t="s">
        <v>714</v>
      </c>
      <c r="B554" s="25" t="s">
        <v>78</v>
      </c>
      <c r="C554" s="25" t="s">
        <v>130</v>
      </c>
      <c r="D554" s="13">
        <v>1</v>
      </c>
      <c r="F554" s="25">
        <v>1000</v>
      </c>
      <c r="G554" s="7" t="s">
        <v>11</v>
      </c>
      <c r="H554" s="25">
        <v>8.9999999999999993E-3</v>
      </c>
      <c r="I554" s="25">
        <v>7.1300000000000002E-2</v>
      </c>
      <c r="J554" s="25">
        <v>0.874</v>
      </c>
      <c r="K554" s="14">
        <v>35</v>
      </c>
    </row>
    <row r="555" spans="1:11" x14ac:dyDescent="0.45">
      <c r="A555" s="26" t="s">
        <v>715</v>
      </c>
      <c r="B555" s="24" t="s">
        <v>140</v>
      </c>
      <c r="C555" s="24" t="s">
        <v>141</v>
      </c>
      <c r="D555" s="13">
        <v>1</v>
      </c>
      <c r="F555" s="24">
        <v>4000</v>
      </c>
      <c r="G555" s="7" t="s">
        <v>11</v>
      </c>
      <c r="H555" s="24">
        <v>3.8999999999999998E-3</v>
      </c>
      <c r="I555" s="24">
        <v>4.7500000000000001E-2</v>
      </c>
      <c r="J555" s="24">
        <v>0.38100000000000001</v>
      </c>
      <c r="K555" s="14">
        <v>35</v>
      </c>
    </row>
    <row r="556" spans="1:11" x14ac:dyDescent="0.45">
      <c r="A556" s="26" t="s">
        <v>716</v>
      </c>
      <c r="B556" s="24" t="s">
        <v>140</v>
      </c>
      <c r="C556" s="24" t="s">
        <v>141</v>
      </c>
      <c r="D556" s="13">
        <v>1</v>
      </c>
      <c r="F556" s="24">
        <v>4000</v>
      </c>
      <c r="G556" s="7" t="s">
        <v>11</v>
      </c>
      <c r="H556" s="24">
        <v>3.8999999999999998E-3</v>
      </c>
      <c r="I556" s="24">
        <v>4.7500000000000001E-2</v>
      </c>
      <c r="J556" s="24">
        <v>0.38100000000000001</v>
      </c>
      <c r="K556" s="14">
        <v>35</v>
      </c>
    </row>
    <row r="557" spans="1:11" x14ac:dyDescent="0.45">
      <c r="A557" s="26" t="s">
        <v>717</v>
      </c>
      <c r="B557" s="24" t="s">
        <v>140</v>
      </c>
      <c r="C557" s="24" t="s">
        <v>144</v>
      </c>
      <c r="D557" s="13">
        <v>1</v>
      </c>
      <c r="F557" s="24">
        <v>4000</v>
      </c>
      <c r="G557" s="7" t="s">
        <v>11</v>
      </c>
      <c r="H557" s="24">
        <v>1.7999999999999999E-2</v>
      </c>
      <c r="I557" s="24">
        <v>0.122</v>
      </c>
      <c r="J557" s="24">
        <v>0.79</v>
      </c>
      <c r="K557" s="14">
        <v>35</v>
      </c>
    </row>
    <row r="558" spans="1:11" x14ac:dyDescent="0.45">
      <c r="A558" s="26" t="s">
        <v>718</v>
      </c>
      <c r="B558" s="24" t="s">
        <v>140</v>
      </c>
      <c r="C558" s="24" t="s">
        <v>144</v>
      </c>
      <c r="D558" s="13">
        <v>1</v>
      </c>
      <c r="F558" s="24">
        <v>4000</v>
      </c>
      <c r="G558" s="7" t="s">
        <v>11</v>
      </c>
      <c r="H558" s="24">
        <v>1.7999999999999999E-2</v>
      </c>
      <c r="I558" s="24">
        <v>0.122</v>
      </c>
      <c r="J558" s="24">
        <v>0.79</v>
      </c>
      <c r="K558" s="14">
        <v>35</v>
      </c>
    </row>
    <row r="559" spans="1:11" x14ac:dyDescent="0.45">
      <c r="A559" s="26" t="s">
        <v>719</v>
      </c>
      <c r="B559" s="24" t="s">
        <v>140</v>
      </c>
      <c r="C559" s="24" t="s">
        <v>144</v>
      </c>
      <c r="D559" s="13">
        <v>1</v>
      </c>
      <c r="F559" s="24">
        <v>4000</v>
      </c>
      <c r="G559" s="7" t="s">
        <v>11</v>
      </c>
      <c r="H559" s="24">
        <v>1.7999999999999999E-2</v>
      </c>
      <c r="I559" s="24">
        <v>0.122</v>
      </c>
      <c r="J559" s="24">
        <v>0.79</v>
      </c>
      <c r="K559" s="14">
        <v>35</v>
      </c>
    </row>
    <row r="560" spans="1:11" x14ac:dyDescent="0.45">
      <c r="A560" s="26" t="s">
        <v>720</v>
      </c>
      <c r="B560" s="24" t="s">
        <v>142</v>
      </c>
      <c r="C560" s="24" t="s">
        <v>143</v>
      </c>
      <c r="D560" s="13">
        <v>1</v>
      </c>
      <c r="F560" s="24">
        <v>4000</v>
      </c>
      <c r="G560" s="7" t="s">
        <v>11</v>
      </c>
      <c r="H560" s="24">
        <v>4.1999999999999997E-3</v>
      </c>
      <c r="I560" s="24">
        <v>5.1299999999999998E-2</v>
      </c>
      <c r="J560" s="24">
        <v>0.41199999999999998</v>
      </c>
      <c r="K560" s="14">
        <v>35</v>
      </c>
    </row>
    <row r="561" spans="1:11" x14ac:dyDescent="0.45">
      <c r="A561" s="26" t="s">
        <v>721</v>
      </c>
      <c r="B561" s="24" t="s">
        <v>143</v>
      </c>
      <c r="C561" s="24" t="s">
        <v>145</v>
      </c>
      <c r="D561" s="13">
        <v>1</v>
      </c>
      <c r="F561" s="24">
        <v>4000</v>
      </c>
      <c r="G561" s="7" t="s">
        <v>11</v>
      </c>
      <c r="H561" s="24">
        <v>1.0999999999999999E-2</v>
      </c>
      <c r="I561" s="24">
        <v>0.128</v>
      </c>
      <c r="J561" s="24">
        <v>1.01</v>
      </c>
      <c r="K561" s="14">
        <v>35</v>
      </c>
    </row>
    <row r="562" spans="1:11" x14ac:dyDescent="0.45">
      <c r="A562" s="26" t="s">
        <v>722</v>
      </c>
      <c r="B562" s="24" t="s">
        <v>143</v>
      </c>
      <c r="C562" s="24" t="s">
        <v>145</v>
      </c>
      <c r="D562" s="13">
        <v>1</v>
      </c>
      <c r="F562" s="24">
        <v>4000</v>
      </c>
      <c r="G562" s="7" t="s">
        <v>11</v>
      </c>
      <c r="H562" s="24">
        <v>1.0999999999999999E-2</v>
      </c>
      <c r="I562" s="24">
        <v>0.128</v>
      </c>
      <c r="J562" s="24">
        <v>1.01</v>
      </c>
      <c r="K562" s="14">
        <v>35</v>
      </c>
    </row>
    <row r="563" spans="1:11" x14ac:dyDescent="0.45">
      <c r="A563" s="26" t="s">
        <v>723</v>
      </c>
      <c r="B563" s="23" t="s">
        <v>154</v>
      </c>
      <c r="C563" s="23" t="s">
        <v>157</v>
      </c>
      <c r="D563" s="13">
        <v>1</v>
      </c>
      <c r="F563" s="23">
        <v>3000</v>
      </c>
      <c r="G563" s="7" t="s">
        <v>11</v>
      </c>
      <c r="H563" s="23">
        <v>2.3E-2</v>
      </c>
      <c r="I563" s="23">
        <v>0.15</v>
      </c>
      <c r="J563" s="23">
        <v>0.56000000000000005</v>
      </c>
      <c r="K563" s="14">
        <v>35</v>
      </c>
    </row>
    <row r="564" spans="1:11" x14ac:dyDescent="0.45">
      <c r="A564" s="26" t="s">
        <v>724</v>
      </c>
      <c r="B564" s="23" t="s">
        <v>154</v>
      </c>
      <c r="C564" s="23" t="s">
        <v>157</v>
      </c>
      <c r="D564" s="13">
        <v>1</v>
      </c>
      <c r="F564" s="23">
        <v>3000</v>
      </c>
      <c r="G564" s="7" t="s">
        <v>11</v>
      </c>
      <c r="H564" s="23">
        <v>2.3E-2</v>
      </c>
      <c r="I564" s="23">
        <v>0.15</v>
      </c>
      <c r="J564" s="23">
        <v>0.56000000000000005</v>
      </c>
      <c r="K564" s="14">
        <v>35</v>
      </c>
    </row>
    <row r="565" spans="1:11" x14ac:dyDescent="0.45">
      <c r="A565" s="26" t="s">
        <v>725</v>
      </c>
      <c r="B565" s="23" t="s">
        <v>157</v>
      </c>
      <c r="C565" s="23" t="s">
        <v>80</v>
      </c>
      <c r="D565" s="13">
        <v>1</v>
      </c>
      <c r="F565" s="23">
        <v>3000</v>
      </c>
      <c r="G565" s="7" t="s">
        <v>11</v>
      </c>
      <c r="H565" s="23">
        <v>0.03</v>
      </c>
      <c r="I565" s="23">
        <v>0.22</v>
      </c>
      <c r="J565" s="23">
        <v>0.9</v>
      </c>
      <c r="K565" s="14">
        <v>35</v>
      </c>
    </row>
    <row r="566" spans="1:11" x14ac:dyDescent="0.45">
      <c r="A566" s="26" t="s">
        <v>726</v>
      </c>
      <c r="B566" s="23" t="s">
        <v>157</v>
      </c>
      <c r="C566" s="23" t="s">
        <v>80</v>
      </c>
      <c r="D566" s="13">
        <v>1</v>
      </c>
      <c r="F566" s="23">
        <v>3000</v>
      </c>
      <c r="G566" s="7" t="s">
        <v>11</v>
      </c>
      <c r="H566" s="23">
        <v>0.03</v>
      </c>
      <c r="I566" s="23">
        <v>0.22</v>
      </c>
      <c r="J566" s="23">
        <v>0.9</v>
      </c>
      <c r="K566" s="14">
        <v>35</v>
      </c>
    </row>
    <row r="567" spans="1:11" x14ac:dyDescent="0.45">
      <c r="A567" s="26" t="s">
        <v>727</v>
      </c>
      <c r="B567" s="22" t="s">
        <v>110</v>
      </c>
      <c r="C567" s="22" t="s">
        <v>116</v>
      </c>
      <c r="D567" s="13">
        <v>1</v>
      </c>
      <c r="F567" s="22">
        <v>3000</v>
      </c>
      <c r="G567" s="7" t="s">
        <v>11</v>
      </c>
      <c r="H567" s="22">
        <v>6.6E-3</v>
      </c>
      <c r="I567" s="22">
        <v>5.2699999999999997E-2</v>
      </c>
      <c r="J567" s="22">
        <v>0.64600000000000002</v>
      </c>
      <c r="K567" s="14">
        <v>35</v>
      </c>
    </row>
    <row r="568" spans="1:11" x14ac:dyDescent="0.45">
      <c r="A568" s="26" t="s">
        <v>728</v>
      </c>
      <c r="B568" s="22" t="s">
        <v>110</v>
      </c>
      <c r="C568" s="22" t="s">
        <v>116</v>
      </c>
      <c r="D568" s="13">
        <v>1</v>
      </c>
      <c r="F568" s="22">
        <v>3000</v>
      </c>
      <c r="G568" s="7" t="s">
        <v>11</v>
      </c>
      <c r="H568" s="22">
        <v>6.6E-3</v>
      </c>
      <c r="I568" s="22">
        <v>5.2699999999999997E-2</v>
      </c>
      <c r="J568" s="22">
        <v>0.64600000000000002</v>
      </c>
      <c r="K568" s="14">
        <v>35</v>
      </c>
    </row>
    <row r="569" spans="1:11" x14ac:dyDescent="0.45">
      <c r="A569" s="26" t="s">
        <v>729</v>
      </c>
      <c r="B569" s="22" t="s">
        <v>110</v>
      </c>
      <c r="C569" s="22" t="s">
        <v>111</v>
      </c>
      <c r="D569" s="13">
        <v>1</v>
      </c>
      <c r="F569" s="22">
        <v>3000</v>
      </c>
      <c r="G569" s="7" t="s">
        <v>11</v>
      </c>
      <c r="H569" s="22">
        <v>4.4999999999999997E-3</v>
      </c>
      <c r="I569" s="22">
        <v>3.56E-2</v>
      </c>
      <c r="J569" s="22">
        <v>0.437</v>
      </c>
      <c r="K569" s="14">
        <v>35</v>
      </c>
    </row>
    <row r="570" spans="1:11" x14ac:dyDescent="0.45">
      <c r="A570" s="26" t="s">
        <v>730</v>
      </c>
      <c r="B570" s="22" t="s">
        <v>110</v>
      </c>
      <c r="C570" s="22" t="s">
        <v>111</v>
      </c>
      <c r="D570" s="13">
        <v>1</v>
      </c>
      <c r="F570" s="22">
        <v>3000</v>
      </c>
      <c r="G570" s="7" t="s">
        <v>11</v>
      </c>
      <c r="H570" s="22">
        <v>4.4999999999999997E-3</v>
      </c>
      <c r="I570" s="22">
        <v>3.56E-2</v>
      </c>
      <c r="J570" s="22">
        <v>0.437</v>
      </c>
      <c r="K570" s="14">
        <v>35</v>
      </c>
    </row>
    <row r="571" spans="1:11" x14ac:dyDescent="0.45">
      <c r="A571" s="26" t="s">
        <v>731</v>
      </c>
      <c r="B571" s="22" t="s">
        <v>111</v>
      </c>
      <c r="C571" s="22" t="s">
        <v>112</v>
      </c>
      <c r="D571" s="13">
        <v>1</v>
      </c>
      <c r="F571" s="22">
        <v>3000</v>
      </c>
      <c r="G571" s="7" t="s">
        <v>11</v>
      </c>
      <c r="H571" s="22">
        <v>1.8E-3</v>
      </c>
      <c r="I571" s="22">
        <v>1.4E-2</v>
      </c>
      <c r="J571" s="22">
        <v>0.17100000000000001</v>
      </c>
      <c r="K571" s="14">
        <v>35</v>
      </c>
    </row>
    <row r="572" spans="1:11" x14ac:dyDescent="0.45">
      <c r="A572" s="26" t="s">
        <v>732</v>
      </c>
      <c r="B572" s="22" t="s">
        <v>111</v>
      </c>
      <c r="C572" s="22" t="s">
        <v>112</v>
      </c>
      <c r="D572" s="13">
        <v>1</v>
      </c>
      <c r="F572" s="22">
        <v>3000</v>
      </c>
      <c r="G572" s="7" t="s">
        <v>11</v>
      </c>
      <c r="H572" s="22">
        <v>1.8E-3</v>
      </c>
      <c r="I572" s="22">
        <v>1.4E-2</v>
      </c>
      <c r="J572" s="22">
        <v>0.17100000000000001</v>
      </c>
      <c r="K572" s="14">
        <v>35</v>
      </c>
    </row>
    <row r="573" spans="1:11" x14ac:dyDescent="0.45">
      <c r="A573" s="26" t="s">
        <v>733</v>
      </c>
      <c r="B573" s="22" t="s">
        <v>111</v>
      </c>
      <c r="C573" s="22" t="s">
        <v>113</v>
      </c>
      <c r="D573" s="13">
        <v>1</v>
      </c>
      <c r="F573" s="22">
        <v>3000</v>
      </c>
      <c r="G573" s="7" t="s">
        <v>11</v>
      </c>
      <c r="H573" s="22">
        <v>8.0000000000000004E-4</v>
      </c>
      <c r="I573" s="22">
        <v>6.1999999999999998E-3</v>
      </c>
      <c r="J573" s="22">
        <v>7.5999999999999998E-2</v>
      </c>
      <c r="K573" s="14">
        <v>35</v>
      </c>
    </row>
    <row r="574" spans="1:11" x14ac:dyDescent="0.45">
      <c r="A574" s="26" t="s">
        <v>734</v>
      </c>
      <c r="B574" s="22" t="s">
        <v>112</v>
      </c>
      <c r="C574" s="22" t="s">
        <v>115</v>
      </c>
      <c r="D574" s="13">
        <v>1</v>
      </c>
      <c r="F574" s="22">
        <v>3000</v>
      </c>
      <c r="G574" s="7" t="s">
        <v>11</v>
      </c>
      <c r="H574" s="22">
        <v>3.0999999999999999E-3</v>
      </c>
      <c r="I574" s="22">
        <v>2.4799999999999999E-2</v>
      </c>
      <c r="J574" s="22">
        <v>0.30399999999999999</v>
      </c>
      <c r="K574" s="14">
        <v>35</v>
      </c>
    </row>
    <row r="575" spans="1:11" x14ac:dyDescent="0.45">
      <c r="A575" s="26" t="s">
        <v>735</v>
      </c>
      <c r="B575" s="22" t="s">
        <v>112</v>
      </c>
      <c r="C575" s="22" t="s">
        <v>115</v>
      </c>
      <c r="D575" s="13">
        <v>1</v>
      </c>
      <c r="F575" s="22">
        <v>3000</v>
      </c>
      <c r="G575" s="7" t="s">
        <v>11</v>
      </c>
      <c r="H575" s="22">
        <v>3.0999999999999999E-3</v>
      </c>
      <c r="I575" s="22">
        <v>2.4799999999999999E-2</v>
      </c>
      <c r="J575" s="22">
        <v>0.30399999999999999</v>
      </c>
      <c r="K575" s="14">
        <v>35</v>
      </c>
    </row>
    <row r="576" spans="1:11" x14ac:dyDescent="0.45">
      <c r="A576" s="26" t="s">
        <v>736</v>
      </c>
      <c r="B576" s="22" t="s">
        <v>112</v>
      </c>
      <c r="C576" s="22" t="s">
        <v>115</v>
      </c>
      <c r="D576" s="13">
        <v>1</v>
      </c>
      <c r="F576" s="22">
        <v>3000</v>
      </c>
      <c r="G576" s="7" t="s">
        <v>11</v>
      </c>
      <c r="H576" s="22">
        <v>3.0999999999999999E-3</v>
      </c>
      <c r="I576" s="22">
        <v>2.4799999999999999E-2</v>
      </c>
      <c r="J576" s="22">
        <v>0.30399999999999999</v>
      </c>
      <c r="K576" s="14">
        <v>35</v>
      </c>
    </row>
    <row r="577" spans="1:11" x14ac:dyDescent="0.45">
      <c r="A577" s="26" t="s">
        <v>737</v>
      </c>
      <c r="B577" s="22" t="s">
        <v>115</v>
      </c>
      <c r="C577" s="22" t="s">
        <v>116</v>
      </c>
      <c r="D577" s="13">
        <v>1</v>
      </c>
      <c r="F577" s="22">
        <v>3000</v>
      </c>
      <c r="G577" s="7" t="s">
        <v>11</v>
      </c>
      <c r="H577" s="22">
        <v>1.4E-3</v>
      </c>
      <c r="I577" s="22">
        <v>1.0800000000000001E-2</v>
      </c>
      <c r="J577" s="22">
        <v>0.13300000000000001</v>
      </c>
      <c r="K577" s="14">
        <v>35</v>
      </c>
    </row>
    <row r="578" spans="1:11" x14ac:dyDescent="0.45">
      <c r="A578" s="26" t="s">
        <v>738</v>
      </c>
      <c r="B578" s="22" t="s">
        <v>115</v>
      </c>
      <c r="C578" s="22" t="s">
        <v>116</v>
      </c>
      <c r="D578" s="13">
        <v>1</v>
      </c>
      <c r="F578" s="22">
        <v>3000</v>
      </c>
      <c r="G578" s="7" t="s">
        <v>11</v>
      </c>
      <c r="H578" s="22">
        <v>1.4E-3</v>
      </c>
      <c r="I578" s="22">
        <v>1.0800000000000001E-2</v>
      </c>
      <c r="J578" s="22">
        <v>0.13300000000000001</v>
      </c>
      <c r="K578" s="14">
        <v>35</v>
      </c>
    </row>
    <row r="579" spans="1:11" x14ac:dyDescent="0.45">
      <c r="A579" s="26" t="s">
        <v>739</v>
      </c>
      <c r="B579" s="22" t="s">
        <v>115</v>
      </c>
      <c r="C579" s="22" t="s">
        <v>118</v>
      </c>
      <c r="D579" s="13">
        <v>1</v>
      </c>
      <c r="F579" s="22">
        <v>3000</v>
      </c>
      <c r="G579" s="7" t="s">
        <v>11</v>
      </c>
      <c r="H579" s="22">
        <v>1.9E-3</v>
      </c>
      <c r="I579" s="22">
        <v>1.55E-2</v>
      </c>
      <c r="J579" s="22">
        <v>0.19</v>
      </c>
      <c r="K579" s="14">
        <v>35</v>
      </c>
    </row>
    <row r="580" spans="1:11" x14ac:dyDescent="0.45">
      <c r="A580" s="26" t="s">
        <v>740</v>
      </c>
      <c r="B580" s="22" t="s">
        <v>118</v>
      </c>
      <c r="C580" s="22" t="s">
        <v>120</v>
      </c>
      <c r="D580" s="13">
        <v>1</v>
      </c>
      <c r="F580" s="22">
        <v>3000</v>
      </c>
      <c r="G580" s="7" t="s">
        <v>11</v>
      </c>
      <c r="H580" s="22">
        <v>1E-3</v>
      </c>
      <c r="I580" s="22">
        <v>7.7000000000000002E-3</v>
      </c>
      <c r="J580" s="22">
        <v>9.5000000000000001E-2</v>
      </c>
      <c r="K580" s="14">
        <v>35</v>
      </c>
    </row>
    <row r="581" spans="1:11" x14ac:dyDescent="0.45">
      <c r="A581" s="26" t="s">
        <v>741</v>
      </c>
      <c r="B581" s="22" t="s">
        <v>120</v>
      </c>
      <c r="C581" s="22" t="s">
        <v>121</v>
      </c>
      <c r="D581" s="13">
        <v>1</v>
      </c>
      <c r="F581" s="22">
        <v>3000</v>
      </c>
      <c r="G581" s="7" t="s">
        <v>11</v>
      </c>
      <c r="H581" s="22">
        <v>5.1000000000000004E-3</v>
      </c>
      <c r="I581" s="22">
        <v>4.0300000000000002E-2</v>
      </c>
      <c r="J581" s="22">
        <v>0.49399999999999999</v>
      </c>
      <c r="K581" s="14">
        <v>35</v>
      </c>
    </row>
    <row r="582" spans="1:11" x14ac:dyDescent="0.45">
      <c r="A582" s="26" t="s">
        <v>742</v>
      </c>
      <c r="B582" s="22" t="s">
        <v>110</v>
      </c>
      <c r="C582" s="22" t="s">
        <v>111</v>
      </c>
      <c r="D582" s="13">
        <v>1</v>
      </c>
      <c r="F582" s="22">
        <v>3000</v>
      </c>
      <c r="G582" s="7" t="s">
        <v>11</v>
      </c>
      <c r="H582" s="22">
        <v>4.4999999999999997E-3</v>
      </c>
      <c r="I582" s="22">
        <v>3.56E-2</v>
      </c>
      <c r="J582" s="22">
        <v>0.437</v>
      </c>
      <c r="K582" s="14">
        <v>35</v>
      </c>
    </row>
    <row r="583" spans="1:11" x14ac:dyDescent="0.45">
      <c r="A583" s="26" t="s">
        <v>743</v>
      </c>
      <c r="B583" s="22" t="s">
        <v>110</v>
      </c>
      <c r="C583" s="22" t="s">
        <v>111</v>
      </c>
      <c r="D583" s="13">
        <v>1</v>
      </c>
      <c r="F583" s="22">
        <v>3000</v>
      </c>
      <c r="G583" s="7" t="s">
        <v>11</v>
      </c>
      <c r="H583" s="22">
        <v>4.4999999999999997E-3</v>
      </c>
      <c r="I583" s="22">
        <v>3.56E-2</v>
      </c>
      <c r="J583" s="22">
        <v>0.437</v>
      </c>
      <c r="K583" s="14">
        <v>35</v>
      </c>
    </row>
    <row r="584" spans="1:11" x14ac:dyDescent="0.45">
      <c r="A584" s="26" t="s">
        <v>744</v>
      </c>
      <c r="B584" s="22" t="s">
        <v>111</v>
      </c>
      <c r="C584" s="22" t="s">
        <v>112</v>
      </c>
      <c r="D584" s="13">
        <v>1</v>
      </c>
      <c r="F584" s="22">
        <v>3000</v>
      </c>
      <c r="G584" s="7" t="s">
        <v>11</v>
      </c>
      <c r="H584" s="22">
        <v>1.8E-3</v>
      </c>
      <c r="I584" s="22">
        <v>1.4E-2</v>
      </c>
      <c r="J584" s="22">
        <v>0.17100000000000001</v>
      </c>
      <c r="K584" s="14">
        <v>35</v>
      </c>
    </row>
    <row r="585" spans="1:11" x14ac:dyDescent="0.45">
      <c r="A585" s="26" t="s">
        <v>745</v>
      </c>
      <c r="B585" s="22" t="s">
        <v>111</v>
      </c>
      <c r="C585" s="22" t="s">
        <v>112</v>
      </c>
      <c r="D585" s="13">
        <v>1</v>
      </c>
      <c r="F585" s="22">
        <v>3000</v>
      </c>
      <c r="G585" s="7" t="s">
        <v>11</v>
      </c>
      <c r="H585" s="22">
        <v>1.8E-3</v>
      </c>
      <c r="I585" s="22">
        <v>1.4E-2</v>
      </c>
      <c r="J585" s="22">
        <v>0.17100000000000001</v>
      </c>
      <c r="K585" s="14">
        <v>35</v>
      </c>
    </row>
    <row r="586" spans="1:11" x14ac:dyDescent="0.45">
      <c r="A586" s="26" t="s">
        <v>746</v>
      </c>
      <c r="B586" s="22" t="s">
        <v>111</v>
      </c>
      <c r="C586" s="22" t="s">
        <v>113</v>
      </c>
      <c r="D586" s="13">
        <v>1</v>
      </c>
      <c r="F586" s="22">
        <v>3000</v>
      </c>
      <c r="G586" s="7" t="s">
        <v>11</v>
      </c>
      <c r="H586" s="22">
        <v>8.0000000000000004E-4</v>
      </c>
      <c r="I586" s="22">
        <v>6.1999999999999998E-3</v>
      </c>
      <c r="J586" s="22">
        <v>7.5999999999999998E-2</v>
      </c>
      <c r="K586" s="14">
        <v>35</v>
      </c>
    </row>
    <row r="587" spans="1:11" x14ac:dyDescent="0.45">
      <c r="A587" s="26" t="s">
        <v>747</v>
      </c>
      <c r="B587" s="22" t="s">
        <v>112</v>
      </c>
      <c r="C587" s="22" t="s">
        <v>115</v>
      </c>
      <c r="D587" s="13">
        <v>1</v>
      </c>
      <c r="F587" s="22">
        <v>3000</v>
      </c>
      <c r="G587" s="7" t="s">
        <v>11</v>
      </c>
      <c r="H587" s="22">
        <v>3.0999999999999999E-3</v>
      </c>
      <c r="I587" s="22">
        <v>2.4799999999999999E-2</v>
      </c>
      <c r="J587" s="22">
        <v>0.30399999999999999</v>
      </c>
      <c r="K587" s="14">
        <v>35</v>
      </c>
    </row>
    <row r="588" spans="1:11" x14ac:dyDescent="0.45">
      <c r="A588" s="26" t="s">
        <v>748</v>
      </c>
      <c r="B588" s="22" t="s">
        <v>112</v>
      </c>
      <c r="C588" s="22" t="s">
        <v>115</v>
      </c>
      <c r="D588" s="13">
        <v>1</v>
      </c>
      <c r="F588" s="22">
        <v>3000</v>
      </c>
      <c r="G588" s="7" t="s">
        <v>11</v>
      </c>
      <c r="H588" s="22">
        <v>3.0999999999999999E-3</v>
      </c>
      <c r="I588" s="22">
        <v>2.4799999999999999E-2</v>
      </c>
      <c r="J588" s="22">
        <v>0.30399999999999999</v>
      </c>
      <c r="K588" s="14">
        <v>35</v>
      </c>
    </row>
    <row r="589" spans="1:11" x14ac:dyDescent="0.45">
      <c r="A589" s="26" t="s">
        <v>749</v>
      </c>
      <c r="B589" s="22" t="s">
        <v>112</v>
      </c>
      <c r="C589" s="22" t="s">
        <v>115</v>
      </c>
      <c r="D589" s="13">
        <v>1</v>
      </c>
      <c r="F589" s="22">
        <v>3000</v>
      </c>
      <c r="G589" s="7" t="s">
        <v>11</v>
      </c>
      <c r="H589" s="22">
        <v>3.0999999999999999E-3</v>
      </c>
      <c r="I589" s="22">
        <v>2.4799999999999999E-2</v>
      </c>
      <c r="J589" s="22">
        <v>0.30399999999999999</v>
      </c>
      <c r="K589" s="14">
        <v>35</v>
      </c>
    </row>
    <row r="590" spans="1:11" x14ac:dyDescent="0.45">
      <c r="A590" s="26" t="s">
        <v>750</v>
      </c>
      <c r="B590" s="22" t="s">
        <v>115</v>
      </c>
      <c r="C590" s="22" t="s">
        <v>116</v>
      </c>
      <c r="D590" s="13">
        <v>1</v>
      </c>
      <c r="F590" s="22">
        <v>3000</v>
      </c>
      <c r="G590" s="7" t="s">
        <v>11</v>
      </c>
      <c r="H590" s="22">
        <v>1.4E-3</v>
      </c>
      <c r="I590" s="22">
        <v>1.0800000000000001E-2</v>
      </c>
      <c r="J590" s="22">
        <v>0.13300000000000001</v>
      </c>
      <c r="K590" s="14">
        <v>35</v>
      </c>
    </row>
    <row r="591" spans="1:11" x14ac:dyDescent="0.45">
      <c r="A591" s="26" t="s">
        <v>751</v>
      </c>
      <c r="B591" s="22" t="s">
        <v>115</v>
      </c>
      <c r="C591" s="22" t="s">
        <v>116</v>
      </c>
      <c r="D591" s="13">
        <v>1</v>
      </c>
      <c r="F591" s="22">
        <v>3000</v>
      </c>
      <c r="G591" s="7" t="s">
        <v>11</v>
      </c>
      <c r="H591" s="22">
        <v>1.4E-3</v>
      </c>
      <c r="I591" s="22">
        <v>1.0800000000000001E-2</v>
      </c>
      <c r="J591" s="22">
        <v>0.13300000000000001</v>
      </c>
      <c r="K591" s="14">
        <v>35</v>
      </c>
    </row>
    <row r="592" spans="1:11" x14ac:dyDescent="0.45">
      <c r="A592" s="26" t="s">
        <v>752</v>
      </c>
      <c r="B592" s="22" t="s">
        <v>115</v>
      </c>
      <c r="C592" s="22" t="s">
        <v>118</v>
      </c>
      <c r="D592" s="13">
        <v>1</v>
      </c>
      <c r="F592" s="22">
        <v>3000</v>
      </c>
      <c r="G592" s="7" t="s">
        <v>11</v>
      </c>
      <c r="H592" s="22">
        <v>1.9E-3</v>
      </c>
      <c r="I592" s="22">
        <v>1.55E-2</v>
      </c>
      <c r="J592" s="22">
        <v>0.19</v>
      </c>
      <c r="K592" s="14">
        <v>35</v>
      </c>
    </row>
    <row r="593" spans="1:11" x14ac:dyDescent="0.45">
      <c r="A593" s="26" t="s">
        <v>753</v>
      </c>
      <c r="B593" s="22" t="s">
        <v>118</v>
      </c>
      <c r="C593" s="22" t="s">
        <v>120</v>
      </c>
      <c r="D593" s="13">
        <v>1</v>
      </c>
      <c r="F593" s="22">
        <v>3000</v>
      </c>
      <c r="G593" s="7" t="s">
        <v>11</v>
      </c>
      <c r="H593" s="22">
        <v>1E-3</v>
      </c>
      <c r="I593" s="22">
        <v>7.7000000000000002E-3</v>
      </c>
      <c r="J593" s="22">
        <v>9.5000000000000001E-2</v>
      </c>
      <c r="K593" s="14">
        <v>35</v>
      </c>
    </row>
    <row r="594" spans="1:11" x14ac:dyDescent="0.45">
      <c r="A594" s="26" t="s">
        <v>754</v>
      </c>
      <c r="B594" s="22" t="s">
        <v>120</v>
      </c>
      <c r="C594" s="22" t="s">
        <v>121</v>
      </c>
      <c r="D594" s="13">
        <v>1</v>
      </c>
      <c r="F594" s="22">
        <v>3000</v>
      </c>
      <c r="G594" s="7" t="s">
        <v>11</v>
      </c>
      <c r="H594" s="22">
        <v>5.1000000000000004E-3</v>
      </c>
      <c r="I594" s="22">
        <v>4.0300000000000002E-2</v>
      </c>
      <c r="J594" s="22">
        <v>0.49399999999999999</v>
      </c>
      <c r="K594" s="14">
        <v>35</v>
      </c>
    </row>
    <row r="595" spans="1:11" x14ac:dyDescent="0.45">
      <c r="A595" s="26" t="s">
        <v>755</v>
      </c>
      <c r="B595" s="22" t="s">
        <v>110</v>
      </c>
      <c r="C595" s="22" t="s">
        <v>111</v>
      </c>
      <c r="D595" s="13">
        <v>1</v>
      </c>
      <c r="F595" s="22">
        <v>3000</v>
      </c>
      <c r="G595" s="7" t="s">
        <v>11</v>
      </c>
      <c r="H595" s="22">
        <v>4.4999999999999997E-3</v>
      </c>
      <c r="I595" s="22">
        <v>3.56E-2</v>
      </c>
      <c r="J595" s="22">
        <v>0.437</v>
      </c>
      <c r="K595" s="14">
        <v>35</v>
      </c>
    </row>
    <row r="596" spans="1:11" x14ac:dyDescent="0.45">
      <c r="A596" s="26" t="s">
        <v>756</v>
      </c>
      <c r="B596" s="22" t="s">
        <v>110</v>
      </c>
      <c r="C596" s="22" t="s">
        <v>111</v>
      </c>
      <c r="D596" s="13">
        <v>1</v>
      </c>
      <c r="F596" s="22">
        <v>3000</v>
      </c>
      <c r="G596" s="7" t="s">
        <v>11</v>
      </c>
      <c r="H596" s="22">
        <v>4.4999999999999997E-3</v>
      </c>
      <c r="I596" s="22">
        <v>3.56E-2</v>
      </c>
      <c r="J596" s="22">
        <v>0.437</v>
      </c>
      <c r="K596" s="14">
        <v>35</v>
      </c>
    </row>
    <row r="597" spans="1:11" x14ac:dyDescent="0.45">
      <c r="A597" s="26" t="s">
        <v>757</v>
      </c>
      <c r="B597" s="22" t="s">
        <v>111</v>
      </c>
      <c r="C597" s="22" t="s">
        <v>112</v>
      </c>
      <c r="D597" s="13">
        <v>1</v>
      </c>
      <c r="F597" s="22">
        <v>3000</v>
      </c>
      <c r="G597" s="7" t="s">
        <v>11</v>
      </c>
      <c r="H597" s="22">
        <v>1.8E-3</v>
      </c>
      <c r="I597" s="22">
        <v>1.4E-2</v>
      </c>
      <c r="J597" s="22">
        <v>0.17100000000000001</v>
      </c>
      <c r="K597" s="14">
        <v>35</v>
      </c>
    </row>
    <row r="598" spans="1:11" x14ac:dyDescent="0.45">
      <c r="A598" s="26" t="s">
        <v>758</v>
      </c>
      <c r="B598" s="22" t="s">
        <v>111</v>
      </c>
      <c r="C598" s="22" t="s">
        <v>112</v>
      </c>
      <c r="D598" s="13">
        <v>1</v>
      </c>
      <c r="F598" s="22">
        <v>3000</v>
      </c>
      <c r="G598" s="7" t="s">
        <v>11</v>
      </c>
      <c r="H598" s="22">
        <v>1.8E-3</v>
      </c>
      <c r="I598" s="22">
        <v>1.4E-2</v>
      </c>
      <c r="J598" s="22">
        <v>0.17100000000000001</v>
      </c>
      <c r="K598" s="14">
        <v>35</v>
      </c>
    </row>
    <row r="599" spans="1:11" x14ac:dyDescent="0.45">
      <c r="A599" s="26" t="s">
        <v>759</v>
      </c>
      <c r="B599" s="22" t="s">
        <v>111</v>
      </c>
      <c r="C599" s="22" t="s">
        <v>113</v>
      </c>
      <c r="D599" s="13">
        <v>1</v>
      </c>
      <c r="F599" s="22">
        <v>3000</v>
      </c>
      <c r="G599" s="7" t="s">
        <v>11</v>
      </c>
      <c r="H599" s="22">
        <v>8.0000000000000004E-4</v>
      </c>
      <c r="I599" s="22">
        <v>6.1999999999999998E-3</v>
      </c>
      <c r="J599" s="22">
        <v>7.5999999999999998E-2</v>
      </c>
      <c r="K599" s="14">
        <v>35</v>
      </c>
    </row>
    <row r="600" spans="1:11" x14ac:dyDescent="0.45">
      <c r="A600" s="26" t="s">
        <v>760</v>
      </c>
      <c r="B600" s="22" t="s">
        <v>112</v>
      </c>
      <c r="C600" s="22" t="s">
        <v>115</v>
      </c>
      <c r="D600" s="13">
        <v>1</v>
      </c>
      <c r="F600" s="22">
        <v>3000</v>
      </c>
      <c r="G600" s="7" t="s">
        <v>11</v>
      </c>
      <c r="H600" s="22">
        <v>3.0999999999999999E-3</v>
      </c>
      <c r="I600" s="22">
        <v>2.4799999999999999E-2</v>
      </c>
      <c r="J600" s="22">
        <v>0.30399999999999999</v>
      </c>
      <c r="K600" s="14">
        <v>35</v>
      </c>
    </row>
    <row r="601" spans="1:11" x14ac:dyDescent="0.45">
      <c r="A601" s="26" t="s">
        <v>761</v>
      </c>
      <c r="B601" s="22" t="s">
        <v>112</v>
      </c>
      <c r="C601" s="22" t="s">
        <v>115</v>
      </c>
      <c r="D601" s="13">
        <v>1</v>
      </c>
      <c r="F601" s="22">
        <v>3000</v>
      </c>
      <c r="G601" s="7" t="s">
        <v>11</v>
      </c>
      <c r="H601" s="22">
        <v>3.0999999999999999E-3</v>
      </c>
      <c r="I601" s="22">
        <v>2.4799999999999999E-2</v>
      </c>
      <c r="J601" s="22">
        <v>0.30399999999999999</v>
      </c>
      <c r="K601" s="14">
        <v>35</v>
      </c>
    </row>
    <row r="602" spans="1:11" x14ac:dyDescent="0.45">
      <c r="A602" s="26" t="s">
        <v>762</v>
      </c>
      <c r="B602" s="22" t="s">
        <v>112</v>
      </c>
      <c r="C602" s="22" t="s">
        <v>115</v>
      </c>
      <c r="D602" s="13">
        <v>1</v>
      </c>
      <c r="F602" s="22">
        <v>3000</v>
      </c>
      <c r="G602" s="7" t="s">
        <v>11</v>
      </c>
      <c r="H602" s="22">
        <v>3.0999999999999999E-3</v>
      </c>
      <c r="I602" s="22">
        <v>2.4799999999999999E-2</v>
      </c>
      <c r="J602" s="22">
        <v>0.30399999999999999</v>
      </c>
      <c r="K602" s="14">
        <v>35</v>
      </c>
    </row>
    <row r="603" spans="1:11" x14ac:dyDescent="0.45">
      <c r="A603" s="26" t="s">
        <v>763</v>
      </c>
      <c r="B603" s="22" t="s">
        <v>115</v>
      </c>
      <c r="C603" s="22" t="s">
        <v>116</v>
      </c>
      <c r="D603" s="13">
        <v>1</v>
      </c>
      <c r="F603" s="22">
        <v>3000</v>
      </c>
      <c r="G603" s="7" t="s">
        <v>11</v>
      </c>
      <c r="H603" s="22">
        <v>1.4E-3</v>
      </c>
      <c r="I603" s="22">
        <v>1.0800000000000001E-2</v>
      </c>
      <c r="J603" s="22">
        <v>0.13300000000000001</v>
      </c>
      <c r="K603" s="14">
        <v>35</v>
      </c>
    </row>
    <row r="604" spans="1:11" x14ac:dyDescent="0.45">
      <c r="A604" s="26" t="s">
        <v>764</v>
      </c>
      <c r="B604" s="22" t="s">
        <v>115</v>
      </c>
      <c r="C604" s="22" t="s">
        <v>116</v>
      </c>
      <c r="D604" s="13">
        <v>1</v>
      </c>
      <c r="F604" s="22">
        <v>3000</v>
      </c>
      <c r="G604" s="7" t="s">
        <v>11</v>
      </c>
      <c r="H604" s="22">
        <v>1.4E-3</v>
      </c>
      <c r="I604" s="22">
        <v>1.0800000000000001E-2</v>
      </c>
      <c r="J604" s="22">
        <v>0.13300000000000001</v>
      </c>
      <c r="K604" s="14">
        <v>35</v>
      </c>
    </row>
    <row r="605" spans="1:11" x14ac:dyDescent="0.45">
      <c r="A605" s="26" t="s">
        <v>765</v>
      </c>
      <c r="B605" s="22" t="s">
        <v>115</v>
      </c>
      <c r="C605" s="22" t="s">
        <v>118</v>
      </c>
      <c r="D605" s="13">
        <v>1</v>
      </c>
      <c r="F605" s="22">
        <v>3000</v>
      </c>
      <c r="G605" s="7" t="s">
        <v>11</v>
      </c>
      <c r="H605" s="22">
        <v>1.9E-3</v>
      </c>
      <c r="I605" s="22">
        <v>1.55E-2</v>
      </c>
      <c r="J605" s="22">
        <v>0.19</v>
      </c>
      <c r="K605" s="14">
        <v>35</v>
      </c>
    </row>
    <row r="606" spans="1:11" x14ac:dyDescent="0.45">
      <c r="A606" s="26" t="s">
        <v>766</v>
      </c>
      <c r="B606" s="22" t="s">
        <v>118</v>
      </c>
      <c r="C606" s="22" t="s">
        <v>120</v>
      </c>
      <c r="D606" s="13">
        <v>1</v>
      </c>
      <c r="F606" s="22">
        <v>3000</v>
      </c>
      <c r="G606" s="7" t="s">
        <v>11</v>
      </c>
      <c r="H606" s="22">
        <v>1E-3</v>
      </c>
      <c r="I606" s="22">
        <v>7.7000000000000002E-3</v>
      </c>
      <c r="J606" s="22">
        <v>9.5000000000000001E-2</v>
      </c>
      <c r="K606" s="14">
        <v>35</v>
      </c>
    </row>
    <row r="607" spans="1:11" x14ac:dyDescent="0.45">
      <c r="A607" s="26" t="s">
        <v>767</v>
      </c>
      <c r="B607" s="22" t="s">
        <v>120</v>
      </c>
      <c r="C607" s="22" t="s">
        <v>121</v>
      </c>
      <c r="D607" s="13">
        <v>1</v>
      </c>
      <c r="F607" s="22">
        <v>3000</v>
      </c>
      <c r="G607" s="7" t="s">
        <v>11</v>
      </c>
      <c r="H607" s="22">
        <v>5.1000000000000004E-3</v>
      </c>
      <c r="I607" s="22">
        <v>4.0300000000000002E-2</v>
      </c>
      <c r="J607" s="22">
        <v>0.49399999999999999</v>
      </c>
      <c r="K607" s="14">
        <v>35</v>
      </c>
    </row>
    <row r="608" spans="1:11" x14ac:dyDescent="0.45">
      <c r="A608" s="26" t="s">
        <v>768</v>
      </c>
      <c r="B608" s="25" t="s">
        <v>124</v>
      </c>
      <c r="C608" s="25" t="s">
        <v>125</v>
      </c>
      <c r="D608" s="13">
        <v>1</v>
      </c>
      <c r="F608" s="25">
        <v>3000</v>
      </c>
      <c r="G608" s="7" t="s">
        <v>11</v>
      </c>
      <c r="H608" s="25">
        <v>1E-3</v>
      </c>
      <c r="I608" s="25">
        <v>1.4E-2</v>
      </c>
      <c r="J608" s="25">
        <v>1.48</v>
      </c>
      <c r="K608" s="14">
        <v>35</v>
      </c>
    </row>
    <row r="609" spans="1:11" x14ac:dyDescent="0.45">
      <c r="A609" s="26" t="s">
        <v>769</v>
      </c>
      <c r="B609" s="25" t="s">
        <v>125</v>
      </c>
      <c r="C609" s="25" t="s">
        <v>126</v>
      </c>
      <c r="D609" s="13">
        <v>1</v>
      </c>
      <c r="F609" s="25">
        <v>3000</v>
      </c>
      <c r="G609" s="7" t="s">
        <v>11</v>
      </c>
      <c r="H609" s="25">
        <v>2.9999999999999997E-4</v>
      </c>
      <c r="I609" s="25">
        <v>4.0000000000000001E-3</v>
      </c>
      <c r="J609" s="25">
        <v>0.42399999999999999</v>
      </c>
      <c r="K609" s="14">
        <v>35</v>
      </c>
    </row>
    <row r="610" spans="1:11" x14ac:dyDescent="0.45">
      <c r="A610" s="26" t="s">
        <v>770</v>
      </c>
      <c r="B610" s="25" t="s">
        <v>126</v>
      </c>
      <c r="C610" s="25" t="s">
        <v>127</v>
      </c>
      <c r="D610" s="13">
        <v>1</v>
      </c>
      <c r="F610" s="25">
        <v>3000</v>
      </c>
      <c r="G610" s="7" t="s">
        <v>11</v>
      </c>
      <c r="H610" s="25">
        <v>2.0000000000000001E-4</v>
      </c>
      <c r="I610" s="25">
        <v>3.0000000000000001E-3</v>
      </c>
      <c r="J610" s="25">
        <v>0.32</v>
      </c>
      <c r="K610" s="14">
        <v>35</v>
      </c>
    </row>
    <row r="611" spans="1:11" x14ac:dyDescent="0.45">
      <c r="A611" s="26" t="s">
        <v>771</v>
      </c>
      <c r="B611" s="25" t="s">
        <v>126</v>
      </c>
      <c r="C611" s="25" t="s">
        <v>128</v>
      </c>
      <c r="D611" s="13">
        <v>1</v>
      </c>
      <c r="F611" s="25">
        <v>3000</v>
      </c>
      <c r="G611" s="7" t="s">
        <v>11</v>
      </c>
      <c r="H611" s="25">
        <v>2.9999999999999997E-4</v>
      </c>
      <c r="I611" s="25">
        <v>4.4999999999999997E-3</v>
      </c>
      <c r="J611" s="25">
        <v>0.44700000000000001</v>
      </c>
      <c r="K611" s="14">
        <v>35</v>
      </c>
    </row>
    <row r="612" spans="1:11" x14ac:dyDescent="0.45">
      <c r="A612" s="26" t="s">
        <v>772</v>
      </c>
      <c r="B612" s="25" t="s">
        <v>132</v>
      </c>
      <c r="C612" s="25" t="s">
        <v>133</v>
      </c>
      <c r="D612" s="13">
        <v>1</v>
      </c>
      <c r="F612" s="25">
        <v>4000</v>
      </c>
      <c r="G612" s="7" t="s">
        <v>11</v>
      </c>
      <c r="H612" s="25">
        <v>2E-3</v>
      </c>
      <c r="I612" s="25">
        <v>1.4999999999999999E-2</v>
      </c>
      <c r="J612" s="25">
        <v>0.9</v>
      </c>
      <c r="K612" s="14">
        <v>35</v>
      </c>
    </row>
    <row r="613" spans="1:11" x14ac:dyDescent="0.45">
      <c r="A613" s="26" t="s">
        <v>773</v>
      </c>
      <c r="B613" s="25" t="s">
        <v>133</v>
      </c>
      <c r="C613" s="25" t="s">
        <v>134</v>
      </c>
      <c r="D613" s="13">
        <v>1</v>
      </c>
      <c r="F613" s="25">
        <v>4000</v>
      </c>
      <c r="G613" s="7" t="s">
        <v>11</v>
      </c>
      <c r="H613" s="25">
        <v>5.0000000000000001E-4</v>
      </c>
      <c r="I613" s="25">
        <v>5.0000000000000001E-3</v>
      </c>
      <c r="J613" s="25">
        <v>0.52</v>
      </c>
      <c r="K613" s="14">
        <v>35</v>
      </c>
    </row>
    <row r="614" spans="1:11" x14ac:dyDescent="0.45">
      <c r="A614" s="26" t="s">
        <v>774</v>
      </c>
      <c r="B614" s="25" t="s">
        <v>124</v>
      </c>
      <c r="C614" s="25" t="s">
        <v>125</v>
      </c>
      <c r="D614" s="13">
        <v>1</v>
      </c>
      <c r="F614" s="25">
        <v>3000</v>
      </c>
      <c r="G614" s="7" t="s">
        <v>11</v>
      </c>
      <c r="H614" s="25">
        <v>1E-3</v>
      </c>
      <c r="I614" s="25">
        <v>1.4E-2</v>
      </c>
      <c r="J614" s="25">
        <v>1.48</v>
      </c>
      <c r="K614" s="14">
        <v>35</v>
      </c>
    </row>
    <row r="615" spans="1:11" x14ac:dyDescent="0.45">
      <c r="A615" s="26" t="s">
        <v>775</v>
      </c>
      <c r="B615" s="25" t="s">
        <v>125</v>
      </c>
      <c r="C615" s="25" t="s">
        <v>126</v>
      </c>
      <c r="D615" s="13">
        <v>1</v>
      </c>
      <c r="F615" s="25">
        <v>3000</v>
      </c>
      <c r="G615" s="7" t="s">
        <v>11</v>
      </c>
      <c r="H615" s="25">
        <v>2.9999999999999997E-4</v>
      </c>
      <c r="I615" s="25">
        <v>4.0000000000000001E-3</v>
      </c>
      <c r="J615" s="25">
        <v>0.42399999999999999</v>
      </c>
      <c r="K615" s="14">
        <v>35</v>
      </c>
    </row>
    <row r="616" spans="1:11" x14ac:dyDescent="0.45">
      <c r="A616" s="26" t="s">
        <v>776</v>
      </c>
      <c r="B616" s="25" t="s">
        <v>126</v>
      </c>
      <c r="C616" s="25" t="s">
        <v>127</v>
      </c>
      <c r="D616" s="13">
        <v>1</v>
      </c>
      <c r="F616" s="25">
        <v>3000</v>
      </c>
      <c r="G616" s="7" t="s">
        <v>11</v>
      </c>
      <c r="H616" s="25">
        <v>2.0000000000000001E-4</v>
      </c>
      <c r="I616" s="25">
        <v>3.0000000000000001E-3</v>
      </c>
      <c r="J616" s="25">
        <v>0.32</v>
      </c>
      <c r="K616" s="14">
        <v>35</v>
      </c>
    </row>
    <row r="617" spans="1:11" x14ac:dyDescent="0.45">
      <c r="A617" s="26" t="s">
        <v>777</v>
      </c>
      <c r="B617" s="25" t="s">
        <v>126</v>
      </c>
      <c r="C617" s="25" t="s">
        <v>128</v>
      </c>
      <c r="D617" s="13">
        <v>1</v>
      </c>
      <c r="F617" s="25">
        <v>3000</v>
      </c>
      <c r="G617" s="7" t="s">
        <v>11</v>
      </c>
      <c r="H617" s="25">
        <v>2.9999999999999997E-4</v>
      </c>
      <c r="I617" s="25">
        <v>4.4999999999999997E-3</v>
      </c>
      <c r="J617" s="25">
        <v>0.44700000000000001</v>
      </c>
      <c r="K617" s="14">
        <v>35</v>
      </c>
    </row>
    <row r="618" spans="1:11" x14ac:dyDescent="0.45">
      <c r="A618" s="26" t="s">
        <v>778</v>
      </c>
      <c r="B618" s="25" t="s">
        <v>132</v>
      </c>
      <c r="C618" s="25" t="s">
        <v>133</v>
      </c>
      <c r="D618" s="13">
        <v>1</v>
      </c>
      <c r="F618" s="25">
        <v>4000</v>
      </c>
      <c r="G618" s="7" t="s">
        <v>11</v>
      </c>
      <c r="H618" s="25">
        <v>2E-3</v>
      </c>
      <c r="I618" s="25">
        <v>1.4999999999999999E-2</v>
      </c>
      <c r="J618" s="25">
        <v>0.9</v>
      </c>
      <c r="K618" s="14">
        <v>35</v>
      </c>
    </row>
    <row r="619" spans="1:11" x14ac:dyDescent="0.45">
      <c r="A619" s="26" t="s">
        <v>779</v>
      </c>
      <c r="B619" s="25" t="s">
        <v>133</v>
      </c>
      <c r="C619" s="25" t="s">
        <v>134</v>
      </c>
      <c r="D619" s="13">
        <v>1</v>
      </c>
      <c r="F619" s="25">
        <v>4000</v>
      </c>
      <c r="G619" s="7" t="s">
        <v>11</v>
      </c>
      <c r="H619" s="25">
        <v>5.0000000000000001E-4</v>
      </c>
      <c r="I619" s="25">
        <v>5.0000000000000001E-3</v>
      </c>
      <c r="J619" s="25">
        <v>0.52</v>
      </c>
      <c r="K619" s="14">
        <v>35</v>
      </c>
    </row>
    <row r="620" spans="1:11" x14ac:dyDescent="0.45">
      <c r="A620" s="26" t="s">
        <v>780</v>
      </c>
      <c r="B620" s="25" t="s">
        <v>124</v>
      </c>
      <c r="C620" s="25" t="s">
        <v>125</v>
      </c>
      <c r="D620" s="13">
        <v>1</v>
      </c>
      <c r="F620" s="25">
        <v>3000</v>
      </c>
      <c r="G620" s="7" t="s">
        <v>11</v>
      </c>
      <c r="H620" s="25">
        <v>1E-3</v>
      </c>
      <c r="I620" s="25">
        <v>1.4E-2</v>
      </c>
      <c r="J620" s="25">
        <v>1.48</v>
      </c>
      <c r="K620" s="14">
        <v>35</v>
      </c>
    </row>
    <row r="621" spans="1:11" x14ac:dyDescent="0.45">
      <c r="A621" s="26" t="s">
        <v>781</v>
      </c>
      <c r="B621" s="25" t="s">
        <v>125</v>
      </c>
      <c r="C621" s="25" t="s">
        <v>126</v>
      </c>
      <c r="D621" s="13">
        <v>1</v>
      </c>
      <c r="F621" s="25">
        <v>3000</v>
      </c>
      <c r="G621" s="7" t="s">
        <v>11</v>
      </c>
      <c r="H621" s="25">
        <v>2.9999999999999997E-4</v>
      </c>
      <c r="I621" s="25">
        <v>4.0000000000000001E-3</v>
      </c>
      <c r="J621" s="25">
        <v>0.42399999999999999</v>
      </c>
      <c r="K621" s="14">
        <v>35</v>
      </c>
    </row>
    <row r="622" spans="1:11" x14ac:dyDescent="0.45">
      <c r="A622" s="26" t="s">
        <v>782</v>
      </c>
      <c r="B622" s="25" t="s">
        <v>126</v>
      </c>
      <c r="C622" s="25" t="s">
        <v>127</v>
      </c>
      <c r="D622" s="13">
        <v>1</v>
      </c>
      <c r="F622" s="25">
        <v>3000</v>
      </c>
      <c r="G622" s="7" t="s">
        <v>11</v>
      </c>
      <c r="H622" s="25">
        <v>2.0000000000000001E-4</v>
      </c>
      <c r="I622" s="25">
        <v>3.0000000000000001E-3</v>
      </c>
      <c r="J622" s="25">
        <v>0.32</v>
      </c>
      <c r="K622" s="14">
        <v>35</v>
      </c>
    </row>
    <row r="623" spans="1:11" x14ac:dyDescent="0.45">
      <c r="A623" s="26" t="s">
        <v>783</v>
      </c>
      <c r="B623" s="25" t="s">
        <v>126</v>
      </c>
      <c r="C623" s="25" t="s">
        <v>128</v>
      </c>
      <c r="D623" s="13">
        <v>1</v>
      </c>
      <c r="F623" s="25">
        <v>3000</v>
      </c>
      <c r="G623" s="7" t="s">
        <v>11</v>
      </c>
      <c r="H623" s="25">
        <v>2.9999999999999997E-4</v>
      </c>
      <c r="I623" s="25">
        <v>4.4999999999999997E-3</v>
      </c>
      <c r="J623" s="25">
        <v>0.44700000000000001</v>
      </c>
      <c r="K623" s="14">
        <v>35</v>
      </c>
    </row>
    <row r="624" spans="1:11" x14ac:dyDescent="0.45">
      <c r="A624" s="26" t="s">
        <v>784</v>
      </c>
      <c r="B624" s="25" t="s">
        <v>132</v>
      </c>
      <c r="C624" s="25" t="s">
        <v>133</v>
      </c>
      <c r="D624" s="13">
        <v>1</v>
      </c>
      <c r="F624" s="25">
        <v>4000</v>
      </c>
      <c r="G624" s="7" t="s">
        <v>11</v>
      </c>
      <c r="H624" s="25">
        <v>2E-3</v>
      </c>
      <c r="I624" s="25">
        <v>1.4999999999999999E-2</v>
      </c>
      <c r="J624" s="25">
        <v>0.9</v>
      </c>
      <c r="K624" s="14">
        <v>35</v>
      </c>
    </row>
    <row r="625" spans="1:11" x14ac:dyDescent="0.45">
      <c r="A625" s="26" t="s">
        <v>785</v>
      </c>
      <c r="B625" s="25" t="s">
        <v>133</v>
      </c>
      <c r="C625" s="25" t="s">
        <v>134</v>
      </c>
      <c r="D625" s="13">
        <v>1</v>
      </c>
      <c r="F625" s="25">
        <v>4000</v>
      </c>
      <c r="G625" s="7" t="s">
        <v>11</v>
      </c>
      <c r="H625" s="25">
        <v>5.0000000000000001E-4</v>
      </c>
      <c r="I625" s="25">
        <v>5.0000000000000001E-3</v>
      </c>
      <c r="J625" s="25">
        <v>0.52</v>
      </c>
      <c r="K625" s="14">
        <v>35</v>
      </c>
    </row>
    <row r="626" spans="1:11" x14ac:dyDescent="0.45">
      <c r="A626" s="26" t="s">
        <v>786</v>
      </c>
      <c r="B626" s="25" t="s">
        <v>125</v>
      </c>
      <c r="C626" s="25" t="s">
        <v>133</v>
      </c>
      <c r="D626" s="13">
        <v>1</v>
      </c>
      <c r="F626" s="22">
        <v>2000</v>
      </c>
      <c r="G626" s="7" t="s">
        <v>11</v>
      </c>
      <c r="H626" s="25">
        <v>0</v>
      </c>
      <c r="I626" s="25">
        <v>1.6E-2</v>
      </c>
      <c r="J626" s="25">
        <v>0.9</v>
      </c>
      <c r="K626" s="14">
        <v>35</v>
      </c>
    </row>
    <row r="627" spans="1:11" x14ac:dyDescent="0.45">
      <c r="A627" s="26" t="s">
        <v>787</v>
      </c>
      <c r="B627" s="25" t="s">
        <v>125</v>
      </c>
      <c r="C627" s="25" t="s">
        <v>133</v>
      </c>
      <c r="D627" s="13">
        <v>1</v>
      </c>
      <c r="F627" s="22">
        <v>2000</v>
      </c>
      <c r="G627" s="7" t="s">
        <v>11</v>
      </c>
      <c r="H627" s="25">
        <v>0</v>
      </c>
      <c r="I627" s="25">
        <v>1.6E-2</v>
      </c>
      <c r="J627" s="25">
        <v>0.9</v>
      </c>
      <c r="K627" s="14">
        <v>35</v>
      </c>
    </row>
    <row r="628" spans="1:11" x14ac:dyDescent="0.45">
      <c r="A628" s="26" t="s">
        <v>788</v>
      </c>
      <c r="B628" s="25" t="s">
        <v>126</v>
      </c>
      <c r="C628" s="25" t="s">
        <v>131</v>
      </c>
      <c r="D628" s="13">
        <v>1</v>
      </c>
      <c r="F628" s="22">
        <v>2000</v>
      </c>
      <c r="G628" s="7" t="s">
        <v>11</v>
      </c>
      <c r="H628" s="25">
        <v>0</v>
      </c>
      <c r="I628" s="25">
        <v>1.2E-2</v>
      </c>
      <c r="J628" s="25">
        <v>0.9</v>
      </c>
      <c r="K628" s="14">
        <v>35</v>
      </c>
    </row>
    <row r="629" spans="1:11" x14ac:dyDescent="0.45">
      <c r="A629" s="26" t="s">
        <v>789</v>
      </c>
      <c r="B629" s="25" t="s">
        <v>126</v>
      </c>
      <c r="C629" s="25" t="s">
        <v>131</v>
      </c>
      <c r="D629" s="13">
        <v>1</v>
      </c>
      <c r="F629" s="22">
        <v>2000</v>
      </c>
      <c r="G629" s="7" t="s">
        <v>11</v>
      </c>
      <c r="H629" s="25">
        <v>0</v>
      </c>
      <c r="I629" s="25">
        <v>1.2E-2</v>
      </c>
      <c r="J629" s="25">
        <v>0.9</v>
      </c>
      <c r="K629" s="14">
        <v>35</v>
      </c>
    </row>
    <row r="630" spans="1:11" x14ac:dyDescent="0.45">
      <c r="A630" s="26" t="s">
        <v>790</v>
      </c>
      <c r="B630" s="25" t="s">
        <v>126</v>
      </c>
      <c r="C630" s="25" t="s">
        <v>134</v>
      </c>
      <c r="D630" s="13">
        <v>1</v>
      </c>
      <c r="F630" s="22">
        <v>2000</v>
      </c>
      <c r="G630" s="7" t="s">
        <v>11</v>
      </c>
      <c r="H630" s="25">
        <v>0</v>
      </c>
      <c r="I630" s="25">
        <v>1.2E-2</v>
      </c>
      <c r="J630" s="25">
        <v>0.9</v>
      </c>
      <c r="K630" s="14">
        <v>35</v>
      </c>
    </row>
    <row r="631" spans="1:11" x14ac:dyDescent="0.45">
      <c r="A631" s="26" t="s">
        <v>791</v>
      </c>
      <c r="B631" s="25" t="s">
        <v>126</v>
      </c>
      <c r="C631" s="25" t="s">
        <v>134</v>
      </c>
      <c r="D631" s="13">
        <v>1</v>
      </c>
      <c r="F631" s="22">
        <v>2000</v>
      </c>
      <c r="G631" s="7" t="s">
        <v>11</v>
      </c>
      <c r="H631" s="25">
        <v>0</v>
      </c>
      <c r="I631" s="25">
        <v>1.2E-2</v>
      </c>
      <c r="J631" s="25">
        <v>0.9</v>
      </c>
      <c r="K631" s="14">
        <v>35</v>
      </c>
    </row>
    <row r="632" spans="1:11" x14ac:dyDescent="0.45">
      <c r="A632" s="26" t="s">
        <v>792</v>
      </c>
      <c r="B632" s="25" t="s">
        <v>129</v>
      </c>
      <c r="C632" s="25" t="s">
        <v>135</v>
      </c>
      <c r="D632" s="13">
        <v>1</v>
      </c>
      <c r="F632" s="22">
        <v>2000</v>
      </c>
      <c r="G632" s="7" t="s">
        <v>11</v>
      </c>
      <c r="H632" s="25">
        <v>0</v>
      </c>
      <c r="I632" s="25">
        <v>1.35E-2</v>
      </c>
      <c r="J632" s="25">
        <v>0.9</v>
      </c>
      <c r="K632" s="14">
        <v>35</v>
      </c>
    </row>
    <row r="633" spans="1:11" x14ac:dyDescent="0.45">
      <c r="A633" s="26" t="s">
        <v>793</v>
      </c>
      <c r="B633" s="25" t="s">
        <v>129</v>
      </c>
      <c r="C633" s="25" t="s">
        <v>135</v>
      </c>
      <c r="D633" s="13">
        <v>1</v>
      </c>
      <c r="F633" s="22">
        <v>2000</v>
      </c>
      <c r="G633" s="7" t="s">
        <v>11</v>
      </c>
      <c r="H633" s="25">
        <v>0</v>
      </c>
      <c r="I633" s="25">
        <v>1.35E-2</v>
      </c>
      <c r="J633" s="25">
        <v>0.9</v>
      </c>
      <c r="K633" s="14">
        <v>35</v>
      </c>
    </row>
    <row r="634" spans="1:11" x14ac:dyDescent="0.45">
      <c r="A634" s="26" t="s">
        <v>794</v>
      </c>
      <c r="B634" s="25" t="s">
        <v>125</v>
      </c>
      <c r="C634" s="25" t="s">
        <v>133</v>
      </c>
      <c r="D634" s="13">
        <v>1</v>
      </c>
      <c r="F634" s="22">
        <v>2000</v>
      </c>
      <c r="G634" s="7" t="s">
        <v>11</v>
      </c>
      <c r="H634" s="25">
        <v>0</v>
      </c>
      <c r="I634" s="25">
        <v>1.6E-2</v>
      </c>
      <c r="J634" s="25">
        <v>0.9</v>
      </c>
      <c r="K634" s="14">
        <v>35</v>
      </c>
    </row>
    <row r="635" spans="1:11" x14ac:dyDescent="0.45">
      <c r="A635" s="26" t="s">
        <v>795</v>
      </c>
      <c r="B635" s="25" t="s">
        <v>125</v>
      </c>
      <c r="C635" s="25" t="s">
        <v>133</v>
      </c>
      <c r="D635" s="13">
        <v>1</v>
      </c>
      <c r="F635" s="22">
        <v>2000</v>
      </c>
      <c r="G635" s="7" t="s">
        <v>11</v>
      </c>
      <c r="H635" s="25">
        <v>0</v>
      </c>
      <c r="I635" s="25">
        <v>1.6E-2</v>
      </c>
      <c r="J635" s="25">
        <v>0.9</v>
      </c>
      <c r="K635" s="14">
        <v>35</v>
      </c>
    </row>
    <row r="636" spans="1:11" x14ac:dyDescent="0.45">
      <c r="A636" s="26" t="s">
        <v>796</v>
      </c>
      <c r="B636" s="25" t="s">
        <v>126</v>
      </c>
      <c r="C636" s="25" t="s">
        <v>131</v>
      </c>
      <c r="D636" s="13">
        <v>1</v>
      </c>
      <c r="F636" s="22">
        <v>2000</v>
      </c>
      <c r="G636" s="7" t="s">
        <v>11</v>
      </c>
      <c r="H636" s="25">
        <v>0</v>
      </c>
      <c r="I636" s="25">
        <v>1.2E-2</v>
      </c>
      <c r="J636" s="25">
        <v>0.9</v>
      </c>
      <c r="K636" s="14">
        <v>35</v>
      </c>
    </row>
    <row r="637" spans="1:11" x14ac:dyDescent="0.45">
      <c r="A637" s="26" t="s">
        <v>797</v>
      </c>
      <c r="B637" s="25" t="s">
        <v>126</v>
      </c>
      <c r="C637" s="25" t="s">
        <v>131</v>
      </c>
      <c r="D637" s="13">
        <v>1</v>
      </c>
      <c r="F637" s="22">
        <v>2000</v>
      </c>
      <c r="G637" s="7" t="s">
        <v>11</v>
      </c>
      <c r="H637" s="25">
        <v>0</v>
      </c>
      <c r="I637" s="25">
        <v>1.2E-2</v>
      </c>
      <c r="J637" s="25">
        <v>0.9</v>
      </c>
      <c r="K637" s="14">
        <v>35</v>
      </c>
    </row>
    <row r="638" spans="1:11" x14ac:dyDescent="0.45">
      <c r="A638" s="26" t="s">
        <v>798</v>
      </c>
      <c r="B638" s="25" t="s">
        <v>126</v>
      </c>
      <c r="C638" s="25" t="s">
        <v>134</v>
      </c>
      <c r="D638" s="13">
        <v>1</v>
      </c>
      <c r="F638" s="22">
        <v>2000</v>
      </c>
      <c r="G638" s="7" t="s">
        <v>11</v>
      </c>
      <c r="H638" s="25">
        <v>0</v>
      </c>
      <c r="I638" s="25">
        <v>1.2E-2</v>
      </c>
      <c r="J638" s="25">
        <v>0.9</v>
      </c>
      <c r="K638" s="14">
        <v>35</v>
      </c>
    </row>
    <row r="639" spans="1:11" x14ac:dyDescent="0.45">
      <c r="A639" s="26" t="s">
        <v>799</v>
      </c>
      <c r="B639" s="25" t="s">
        <v>126</v>
      </c>
      <c r="C639" s="25" t="s">
        <v>134</v>
      </c>
      <c r="D639" s="13">
        <v>1</v>
      </c>
      <c r="F639" s="22">
        <v>2000</v>
      </c>
      <c r="G639" s="7" t="s">
        <v>11</v>
      </c>
      <c r="H639" s="25">
        <v>0</v>
      </c>
      <c r="I639" s="25">
        <v>1.2E-2</v>
      </c>
      <c r="J639" s="25">
        <v>0.9</v>
      </c>
      <c r="K639" s="14">
        <v>35</v>
      </c>
    </row>
    <row r="640" spans="1:11" x14ac:dyDescent="0.45">
      <c r="A640" s="26" t="s">
        <v>800</v>
      </c>
      <c r="B640" s="25" t="s">
        <v>129</v>
      </c>
      <c r="C640" s="25" t="s">
        <v>135</v>
      </c>
      <c r="D640" s="13">
        <v>1</v>
      </c>
      <c r="F640" s="22">
        <v>2000</v>
      </c>
      <c r="G640" s="7" t="s">
        <v>11</v>
      </c>
      <c r="H640" s="25">
        <v>0</v>
      </c>
      <c r="I640" s="25">
        <v>1.35E-2</v>
      </c>
      <c r="J640" s="25">
        <v>0.9</v>
      </c>
      <c r="K640" s="14">
        <v>35</v>
      </c>
    </row>
    <row r="641" spans="1:11" x14ac:dyDescent="0.45">
      <c r="A641" s="26" t="s">
        <v>801</v>
      </c>
      <c r="B641" s="25" t="s">
        <v>129</v>
      </c>
      <c r="C641" s="25" t="s">
        <v>135</v>
      </c>
      <c r="D641" s="13">
        <v>1</v>
      </c>
      <c r="F641" s="22">
        <v>2000</v>
      </c>
      <c r="G641" s="7" t="s">
        <v>11</v>
      </c>
      <c r="H641" s="25">
        <v>0</v>
      </c>
      <c r="I641" s="25">
        <v>1.35E-2</v>
      </c>
      <c r="J641" s="25">
        <v>0.9</v>
      </c>
      <c r="K641" s="14">
        <v>35</v>
      </c>
    </row>
    <row r="642" spans="1:11" x14ac:dyDescent="0.45">
      <c r="A642" s="26" t="s">
        <v>802</v>
      </c>
      <c r="B642" s="25" t="s">
        <v>125</v>
      </c>
      <c r="C642" s="25" t="s">
        <v>133</v>
      </c>
      <c r="D642" s="13">
        <v>1</v>
      </c>
      <c r="F642" s="22">
        <v>2000</v>
      </c>
      <c r="G642" s="7" t="s">
        <v>11</v>
      </c>
      <c r="H642" s="25">
        <v>0</v>
      </c>
      <c r="I642" s="25">
        <v>1.6E-2</v>
      </c>
      <c r="J642" s="25">
        <v>0.9</v>
      </c>
      <c r="K642" s="14">
        <v>35</v>
      </c>
    </row>
    <row r="643" spans="1:11" x14ac:dyDescent="0.45">
      <c r="A643" s="26" t="s">
        <v>803</v>
      </c>
      <c r="B643" s="25" t="s">
        <v>125</v>
      </c>
      <c r="C643" s="25" t="s">
        <v>133</v>
      </c>
      <c r="D643" s="13">
        <v>1</v>
      </c>
      <c r="F643" s="22">
        <v>2000</v>
      </c>
      <c r="G643" s="7" t="s">
        <v>11</v>
      </c>
      <c r="H643" s="25">
        <v>0</v>
      </c>
      <c r="I643" s="25">
        <v>1.6E-2</v>
      </c>
      <c r="J643" s="25">
        <v>0.9</v>
      </c>
      <c r="K643" s="14">
        <v>35</v>
      </c>
    </row>
    <row r="644" spans="1:11" x14ac:dyDescent="0.45">
      <c r="A644" s="26" t="s">
        <v>804</v>
      </c>
      <c r="B644" s="25" t="s">
        <v>126</v>
      </c>
      <c r="C644" s="25" t="s">
        <v>131</v>
      </c>
      <c r="D644" s="13">
        <v>1</v>
      </c>
      <c r="F644" s="22">
        <v>2000</v>
      </c>
      <c r="G644" s="7" t="s">
        <v>11</v>
      </c>
      <c r="H644" s="25">
        <v>0</v>
      </c>
      <c r="I644" s="25">
        <v>1.2E-2</v>
      </c>
      <c r="J644" s="25">
        <v>0.9</v>
      </c>
      <c r="K644" s="14">
        <v>35</v>
      </c>
    </row>
    <row r="645" spans="1:11" x14ac:dyDescent="0.45">
      <c r="A645" s="26" t="s">
        <v>805</v>
      </c>
      <c r="B645" s="25" t="s">
        <v>126</v>
      </c>
      <c r="C645" s="25" t="s">
        <v>131</v>
      </c>
      <c r="D645" s="13">
        <v>1</v>
      </c>
      <c r="F645" s="22">
        <v>2000</v>
      </c>
      <c r="G645" s="7" t="s">
        <v>11</v>
      </c>
      <c r="H645" s="25">
        <v>0</v>
      </c>
      <c r="I645" s="25">
        <v>1.2E-2</v>
      </c>
      <c r="J645" s="25">
        <v>0.9</v>
      </c>
      <c r="K645" s="14">
        <v>35</v>
      </c>
    </row>
    <row r="646" spans="1:11" x14ac:dyDescent="0.45">
      <c r="A646" s="26" t="s">
        <v>806</v>
      </c>
      <c r="B646" s="25" t="s">
        <v>126</v>
      </c>
      <c r="C646" s="25" t="s">
        <v>134</v>
      </c>
      <c r="D646" s="13">
        <v>1</v>
      </c>
      <c r="F646" s="22">
        <v>2000</v>
      </c>
      <c r="G646" s="7" t="s">
        <v>11</v>
      </c>
      <c r="H646" s="25">
        <v>0</v>
      </c>
      <c r="I646" s="25">
        <v>1.2E-2</v>
      </c>
      <c r="J646" s="25">
        <v>0.9</v>
      </c>
      <c r="K646" s="14">
        <v>35</v>
      </c>
    </row>
    <row r="647" spans="1:11" x14ac:dyDescent="0.45">
      <c r="A647" s="26" t="s">
        <v>807</v>
      </c>
      <c r="B647" s="25" t="s">
        <v>126</v>
      </c>
      <c r="C647" s="25" t="s">
        <v>134</v>
      </c>
      <c r="D647" s="13">
        <v>1</v>
      </c>
      <c r="F647" s="22">
        <v>2000</v>
      </c>
      <c r="G647" s="7" t="s">
        <v>11</v>
      </c>
      <c r="H647" s="25">
        <v>0</v>
      </c>
      <c r="I647" s="25">
        <v>1.2E-2</v>
      </c>
      <c r="J647" s="25">
        <v>0.9</v>
      </c>
      <c r="K647" s="14">
        <v>35</v>
      </c>
    </row>
    <row r="648" spans="1:11" x14ac:dyDescent="0.45">
      <c r="A648" s="26" t="s">
        <v>808</v>
      </c>
      <c r="B648" s="25" t="s">
        <v>129</v>
      </c>
      <c r="C648" s="25" t="s">
        <v>135</v>
      </c>
      <c r="D648" s="13">
        <v>1</v>
      </c>
      <c r="F648" s="22">
        <v>2000</v>
      </c>
      <c r="G648" s="7" t="s">
        <v>11</v>
      </c>
      <c r="H648" s="25">
        <v>0</v>
      </c>
      <c r="I648" s="25">
        <v>1.35E-2</v>
      </c>
      <c r="J648" s="25">
        <v>0.9</v>
      </c>
      <c r="K648" s="14">
        <v>35</v>
      </c>
    </row>
    <row r="649" spans="1:11" x14ac:dyDescent="0.45">
      <c r="A649" s="26" t="s">
        <v>809</v>
      </c>
      <c r="B649" s="25" t="s">
        <v>129</v>
      </c>
      <c r="C649" s="25" t="s">
        <v>135</v>
      </c>
      <c r="D649" s="13">
        <v>1</v>
      </c>
      <c r="F649" s="22">
        <v>2000</v>
      </c>
      <c r="G649" s="7" t="s">
        <v>11</v>
      </c>
      <c r="H649" s="25">
        <v>0</v>
      </c>
      <c r="I649" s="25">
        <v>1.35E-2</v>
      </c>
      <c r="J649" s="25">
        <v>0.9</v>
      </c>
      <c r="K649" s="14">
        <v>35</v>
      </c>
    </row>
    <row r="650" spans="1:11" x14ac:dyDescent="0.45">
      <c r="A650" s="26" t="s">
        <v>810</v>
      </c>
      <c r="B650" s="25" t="s">
        <v>129</v>
      </c>
      <c r="C650" s="25" t="s">
        <v>135</v>
      </c>
      <c r="D650" s="13">
        <v>1</v>
      </c>
      <c r="F650" s="22">
        <v>2000</v>
      </c>
      <c r="G650" s="7" t="s">
        <v>11</v>
      </c>
      <c r="H650" s="25">
        <v>0</v>
      </c>
      <c r="I650" s="25">
        <v>1.35E-2</v>
      </c>
      <c r="J650" s="25">
        <v>0.9</v>
      </c>
      <c r="K650" s="14">
        <v>35</v>
      </c>
    </row>
    <row r="651" spans="1:11" x14ac:dyDescent="0.45">
      <c r="A651" s="26" t="s">
        <v>811</v>
      </c>
      <c r="B651" s="25" t="s">
        <v>129</v>
      </c>
      <c r="C651" s="25" t="s">
        <v>135</v>
      </c>
      <c r="D651" s="13">
        <v>1</v>
      </c>
      <c r="F651" s="22">
        <v>2000</v>
      </c>
      <c r="G651" s="7" t="s">
        <v>11</v>
      </c>
      <c r="H651" s="25">
        <v>0</v>
      </c>
      <c r="I651" s="25">
        <v>1.35E-2</v>
      </c>
      <c r="J651" s="25">
        <v>0.9</v>
      </c>
      <c r="K651" s="14">
        <v>35</v>
      </c>
    </row>
    <row r="652" spans="1:11" x14ac:dyDescent="0.45">
      <c r="A652" s="26" t="s">
        <v>812</v>
      </c>
      <c r="B652" s="25" t="s">
        <v>129</v>
      </c>
      <c r="C652" s="25" t="s">
        <v>135</v>
      </c>
      <c r="D652" s="13">
        <v>1</v>
      </c>
      <c r="F652" s="22">
        <v>2000</v>
      </c>
      <c r="G652" s="7" t="s">
        <v>11</v>
      </c>
      <c r="H652" s="25">
        <v>0</v>
      </c>
      <c r="I652" s="25">
        <v>1.35E-2</v>
      </c>
      <c r="J652" s="25">
        <v>0.9</v>
      </c>
      <c r="K652" s="14">
        <v>35</v>
      </c>
    </row>
    <row r="653" spans="1:11" x14ac:dyDescent="0.45">
      <c r="A653" s="26" t="s">
        <v>813</v>
      </c>
      <c r="B653" s="25" t="s">
        <v>129</v>
      </c>
      <c r="C653" s="25" t="s">
        <v>135</v>
      </c>
      <c r="D653" s="13">
        <v>1</v>
      </c>
      <c r="F653" s="22">
        <v>2000</v>
      </c>
      <c r="G653" s="7" t="s">
        <v>11</v>
      </c>
      <c r="H653" s="25">
        <v>0</v>
      </c>
      <c r="I653" s="25">
        <v>1.35E-2</v>
      </c>
      <c r="J653" s="25">
        <v>0.9</v>
      </c>
      <c r="K653" s="14">
        <v>35</v>
      </c>
    </row>
    <row r="654" spans="1:11" x14ac:dyDescent="0.45">
      <c r="A654" s="26" t="s">
        <v>814</v>
      </c>
      <c r="B654" s="27" t="s">
        <v>141</v>
      </c>
      <c r="C654" s="27" t="s">
        <v>142</v>
      </c>
      <c r="D654" s="13">
        <v>1</v>
      </c>
      <c r="F654" s="27">
        <v>4000</v>
      </c>
      <c r="G654" s="7" t="s">
        <v>11</v>
      </c>
      <c r="H654" s="27">
        <v>5.9999999999999995E-4</v>
      </c>
      <c r="I654" s="27">
        <v>7.6E-3</v>
      </c>
      <c r="J654" s="27">
        <v>6.2E-2</v>
      </c>
      <c r="K654" s="14">
        <v>35</v>
      </c>
    </row>
    <row r="655" spans="1:11" x14ac:dyDescent="0.45">
      <c r="A655" s="26" t="s">
        <v>815</v>
      </c>
      <c r="B655" s="27" t="s">
        <v>141</v>
      </c>
      <c r="C655" s="27" t="s">
        <v>142</v>
      </c>
      <c r="D655" s="13">
        <v>1</v>
      </c>
      <c r="F655" s="27">
        <v>4000</v>
      </c>
      <c r="G655" s="7" t="s">
        <v>11</v>
      </c>
      <c r="H655" s="27">
        <v>5.9999999999999995E-4</v>
      </c>
      <c r="I655" s="27">
        <v>7.6E-3</v>
      </c>
      <c r="J655" s="27">
        <v>6.2E-2</v>
      </c>
      <c r="K655" s="14">
        <v>35</v>
      </c>
    </row>
    <row r="656" spans="1:11" x14ac:dyDescent="0.45">
      <c r="A656" s="26" t="s">
        <v>816</v>
      </c>
      <c r="B656" s="27" t="s">
        <v>144</v>
      </c>
      <c r="C656" s="27" t="s">
        <v>146</v>
      </c>
      <c r="D656" s="13">
        <v>1</v>
      </c>
      <c r="F656" s="27">
        <v>4000</v>
      </c>
      <c r="G656" s="7" t="s">
        <v>11</v>
      </c>
      <c r="H656" s="27">
        <v>1.03E-2</v>
      </c>
      <c r="I656" s="27">
        <v>7.0900000000000005E-2</v>
      </c>
      <c r="J656" s="27">
        <v>0.46</v>
      </c>
      <c r="K656" s="14">
        <v>35</v>
      </c>
    </row>
    <row r="657" spans="1:11" x14ac:dyDescent="0.45">
      <c r="A657" s="26" t="s">
        <v>817</v>
      </c>
      <c r="B657" s="27" t="s">
        <v>144</v>
      </c>
      <c r="C657" s="27" t="s">
        <v>146</v>
      </c>
      <c r="D657" s="13">
        <v>1</v>
      </c>
      <c r="F657" s="27">
        <v>4000</v>
      </c>
      <c r="G657" s="7" t="s">
        <v>11</v>
      </c>
      <c r="H657" s="27">
        <v>1.03E-2</v>
      </c>
      <c r="I657" s="27">
        <v>7.0900000000000005E-2</v>
      </c>
      <c r="J657" s="27">
        <v>0.46</v>
      </c>
      <c r="K657" s="14">
        <v>35</v>
      </c>
    </row>
    <row r="658" spans="1:11" x14ac:dyDescent="0.45">
      <c r="A658" s="26" t="s">
        <v>818</v>
      </c>
      <c r="B658" s="27" t="s">
        <v>145</v>
      </c>
      <c r="C658" s="27" t="s">
        <v>148</v>
      </c>
      <c r="D658" s="13">
        <v>1</v>
      </c>
      <c r="F658" s="27">
        <v>750</v>
      </c>
      <c r="G658" s="7" t="s">
        <v>11</v>
      </c>
      <c r="H658" s="27">
        <v>4.0000000000000001E-3</v>
      </c>
      <c r="I658" s="27">
        <v>4.9399999999999999E-2</v>
      </c>
      <c r="J658" s="27">
        <v>0.4</v>
      </c>
      <c r="K658" s="14">
        <v>35</v>
      </c>
    </row>
    <row r="659" spans="1:11" x14ac:dyDescent="0.45">
      <c r="A659" s="26" t="s">
        <v>819</v>
      </c>
      <c r="B659" s="27" t="s">
        <v>145</v>
      </c>
      <c r="C659" s="27" t="s">
        <v>148</v>
      </c>
      <c r="D659" s="13">
        <v>1</v>
      </c>
      <c r="F659" s="27">
        <v>750</v>
      </c>
      <c r="G659" s="7" t="s">
        <v>11</v>
      </c>
      <c r="H659" s="27">
        <v>4.0000000000000001E-3</v>
      </c>
      <c r="I659" s="27">
        <v>4.9399999999999999E-2</v>
      </c>
      <c r="J659" s="27">
        <v>0.4</v>
      </c>
      <c r="K659" s="14">
        <v>35</v>
      </c>
    </row>
    <row r="660" spans="1:11" x14ac:dyDescent="0.45">
      <c r="A660" s="26" t="s">
        <v>820</v>
      </c>
      <c r="B660" s="27" t="s">
        <v>149</v>
      </c>
      <c r="C660" s="27" t="s">
        <v>150</v>
      </c>
      <c r="D660" s="13">
        <v>1</v>
      </c>
      <c r="F660" s="27">
        <v>500</v>
      </c>
      <c r="G660" s="7" t="s">
        <v>11</v>
      </c>
      <c r="H660" s="27">
        <v>2E-3</v>
      </c>
      <c r="I660" s="27">
        <v>2.5000000000000001E-2</v>
      </c>
      <c r="J660" s="27">
        <v>0.39</v>
      </c>
      <c r="K660" s="14">
        <v>35</v>
      </c>
    </row>
    <row r="661" spans="1:11" x14ac:dyDescent="0.45">
      <c r="A661" s="26" t="s">
        <v>821</v>
      </c>
      <c r="B661" s="27" t="s">
        <v>149</v>
      </c>
      <c r="C661" s="27" t="s">
        <v>150</v>
      </c>
      <c r="D661" s="13">
        <v>1</v>
      </c>
      <c r="F661" s="27">
        <v>500</v>
      </c>
      <c r="G661" s="7" t="s">
        <v>11</v>
      </c>
      <c r="H661" s="27">
        <v>2E-3</v>
      </c>
      <c r="I661" s="27">
        <v>2.5000000000000001E-2</v>
      </c>
      <c r="J661" s="27">
        <v>0.39</v>
      </c>
      <c r="K661" s="14">
        <v>35</v>
      </c>
    </row>
    <row r="662" spans="1:11" x14ac:dyDescent="0.45">
      <c r="A662" s="26" t="s">
        <v>822</v>
      </c>
      <c r="B662" s="27" t="s">
        <v>150</v>
      </c>
      <c r="C662" s="27" t="s">
        <v>79</v>
      </c>
      <c r="D662" s="13">
        <v>1</v>
      </c>
      <c r="F662" s="27">
        <v>500</v>
      </c>
      <c r="G662" s="7" t="s">
        <v>11</v>
      </c>
      <c r="H662" s="27">
        <v>3.7000000000000002E-3</v>
      </c>
      <c r="I662" s="27">
        <v>4.5999999999999999E-2</v>
      </c>
      <c r="J662" s="27">
        <v>0.73</v>
      </c>
      <c r="K662" s="14">
        <v>35</v>
      </c>
    </row>
    <row r="663" spans="1:11" x14ac:dyDescent="0.45">
      <c r="A663" s="26" t="s">
        <v>823</v>
      </c>
      <c r="B663" s="27" t="s">
        <v>150</v>
      </c>
      <c r="C663" s="27" t="s">
        <v>79</v>
      </c>
      <c r="D663" s="13">
        <v>1</v>
      </c>
      <c r="F663" s="27">
        <v>500</v>
      </c>
      <c r="G663" s="7" t="s">
        <v>11</v>
      </c>
      <c r="H663" s="27">
        <v>3.7000000000000002E-3</v>
      </c>
      <c r="I663" s="27">
        <v>4.5999999999999999E-2</v>
      </c>
      <c r="J663" s="27">
        <v>0.73</v>
      </c>
      <c r="K663" s="14">
        <v>35</v>
      </c>
    </row>
    <row r="664" spans="1:11" x14ac:dyDescent="0.45">
      <c r="A664" s="26" t="s">
        <v>824</v>
      </c>
      <c r="B664" s="27" t="s">
        <v>141</v>
      </c>
      <c r="C664" s="27" t="s">
        <v>142</v>
      </c>
      <c r="D664" s="13">
        <v>1</v>
      </c>
      <c r="F664" s="27">
        <v>4000</v>
      </c>
      <c r="G664" s="7" t="s">
        <v>11</v>
      </c>
      <c r="H664" s="27">
        <v>5.9999999999999995E-4</v>
      </c>
      <c r="I664" s="27">
        <v>7.6E-3</v>
      </c>
      <c r="J664" s="27">
        <v>6.2E-2</v>
      </c>
      <c r="K664" s="14">
        <v>35</v>
      </c>
    </row>
    <row r="665" spans="1:11" x14ac:dyDescent="0.45">
      <c r="A665" s="26" t="s">
        <v>825</v>
      </c>
      <c r="B665" s="27" t="s">
        <v>141</v>
      </c>
      <c r="C665" s="27" t="s">
        <v>142</v>
      </c>
      <c r="D665" s="13">
        <v>1</v>
      </c>
      <c r="F665" s="27">
        <v>4000</v>
      </c>
      <c r="G665" s="7" t="s">
        <v>11</v>
      </c>
      <c r="H665" s="27">
        <v>5.9999999999999995E-4</v>
      </c>
      <c r="I665" s="27">
        <v>7.6E-3</v>
      </c>
      <c r="J665" s="27">
        <v>6.2E-2</v>
      </c>
      <c r="K665" s="14">
        <v>35</v>
      </c>
    </row>
    <row r="666" spans="1:11" x14ac:dyDescent="0.45">
      <c r="A666" s="26" t="s">
        <v>826</v>
      </c>
      <c r="B666" s="27" t="s">
        <v>144</v>
      </c>
      <c r="C666" s="27" t="s">
        <v>146</v>
      </c>
      <c r="D666" s="13">
        <v>1</v>
      </c>
      <c r="F666" s="27">
        <v>4000</v>
      </c>
      <c r="G666" s="7" t="s">
        <v>11</v>
      </c>
      <c r="H666" s="27">
        <v>1.03E-2</v>
      </c>
      <c r="I666" s="27">
        <v>7.0900000000000005E-2</v>
      </c>
      <c r="J666" s="27">
        <v>0.46</v>
      </c>
      <c r="K666" s="14">
        <v>35</v>
      </c>
    </row>
    <row r="667" spans="1:11" x14ac:dyDescent="0.45">
      <c r="A667" s="26" t="s">
        <v>827</v>
      </c>
      <c r="B667" s="27" t="s">
        <v>144</v>
      </c>
      <c r="C667" s="27" t="s">
        <v>146</v>
      </c>
      <c r="D667" s="13">
        <v>1</v>
      </c>
      <c r="F667" s="27">
        <v>4000</v>
      </c>
      <c r="G667" s="7" t="s">
        <v>11</v>
      </c>
      <c r="H667" s="27">
        <v>1.03E-2</v>
      </c>
      <c r="I667" s="27">
        <v>7.0900000000000005E-2</v>
      </c>
      <c r="J667" s="27">
        <v>0.46</v>
      </c>
      <c r="K667" s="14">
        <v>35</v>
      </c>
    </row>
    <row r="668" spans="1:11" x14ac:dyDescent="0.45">
      <c r="A668" s="26" t="s">
        <v>828</v>
      </c>
      <c r="B668" s="27" t="s">
        <v>145</v>
      </c>
      <c r="C668" s="27" t="s">
        <v>148</v>
      </c>
      <c r="D668" s="13">
        <v>1</v>
      </c>
      <c r="F668" s="27">
        <v>750</v>
      </c>
      <c r="G668" s="7" t="s">
        <v>11</v>
      </c>
      <c r="H668" s="27">
        <v>4.0000000000000001E-3</v>
      </c>
      <c r="I668" s="27">
        <v>4.9399999999999999E-2</v>
      </c>
      <c r="J668" s="27">
        <v>0.4</v>
      </c>
      <c r="K668" s="14">
        <v>35</v>
      </c>
    </row>
    <row r="669" spans="1:11" x14ac:dyDescent="0.45">
      <c r="A669" s="26" t="s">
        <v>829</v>
      </c>
      <c r="B669" s="27" t="s">
        <v>145</v>
      </c>
      <c r="C669" s="27" t="s">
        <v>148</v>
      </c>
      <c r="D669" s="13">
        <v>1</v>
      </c>
      <c r="F669" s="27">
        <v>750</v>
      </c>
      <c r="G669" s="7" t="s">
        <v>11</v>
      </c>
      <c r="H669" s="27">
        <v>4.0000000000000001E-3</v>
      </c>
      <c r="I669" s="27">
        <v>4.9399999999999999E-2</v>
      </c>
      <c r="J669" s="27">
        <v>0.4</v>
      </c>
      <c r="K669" s="14">
        <v>35</v>
      </c>
    </row>
    <row r="670" spans="1:11" x14ac:dyDescent="0.45">
      <c r="A670" s="26" t="s">
        <v>830</v>
      </c>
      <c r="B670" s="27" t="s">
        <v>149</v>
      </c>
      <c r="C670" s="27" t="s">
        <v>150</v>
      </c>
      <c r="D670" s="13">
        <v>1</v>
      </c>
      <c r="F670" s="27">
        <v>500</v>
      </c>
      <c r="G670" s="7" t="s">
        <v>11</v>
      </c>
      <c r="H670" s="27">
        <v>2E-3</v>
      </c>
      <c r="I670" s="27">
        <v>2.5000000000000001E-2</v>
      </c>
      <c r="J670" s="27">
        <v>0.39</v>
      </c>
      <c r="K670" s="14">
        <v>35</v>
      </c>
    </row>
    <row r="671" spans="1:11" x14ac:dyDescent="0.45">
      <c r="A671" s="26" t="s">
        <v>831</v>
      </c>
      <c r="B671" s="27" t="s">
        <v>149</v>
      </c>
      <c r="C671" s="27" t="s">
        <v>150</v>
      </c>
      <c r="D671" s="13">
        <v>1</v>
      </c>
      <c r="F671" s="27">
        <v>500</v>
      </c>
      <c r="G671" s="7" t="s">
        <v>11</v>
      </c>
      <c r="H671" s="27">
        <v>2E-3</v>
      </c>
      <c r="I671" s="27">
        <v>2.5000000000000001E-2</v>
      </c>
      <c r="J671" s="27">
        <v>0.39</v>
      </c>
      <c r="K671" s="14">
        <v>35</v>
      </c>
    </row>
    <row r="672" spans="1:11" x14ac:dyDescent="0.45">
      <c r="A672" s="26" t="s">
        <v>832</v>
      </c>
      <c r="B672" s="27" t="s">
        <v>150</v>
      </c>
      <c r="C672" s="27" t="s">
        <v>79</v>
      </c>
      <c r="D672" s="13">
        <v>1</v>
      </c>
      <c r="F672" s="27">
        <v>500</v>
      </c>
      <c r="G672" s="7" t="s">
        <v>11</v>
      </c>
      <c r="H672" s="27">
        <v>3.7000000000000002E-3</v>
      </c>
      <c r="I672" s="27">
        <v>4.5999999999999999E-2</v>
      </c>
      <c r="J672" s="27">
        <v>0.73</v>
      </c>
      <c r="K672" s="14">
        <v>35</v>
      </c>
    </row>
    <row r="673" spans="1:11" x14ac:dyDescent="0.45">
      <c r="A673" s="26" t="s">
        <v>833</v>
      </c>
      <c r="B673" s="27" t="s">
        <v>150</v>
      </c>
      <c r="C673" s="27" t="s">
        <v>79</v>
      </c>
      <c r="D673" s="13">
        <v>1</v>
      </c>
      <c r="F673" s="27">
        <v>500</v>
      </c>
      <c r="G673" s="7" t="s">
        <v>11</v>
      </c>
      <c r="H673" s="27">
        <v>3.7000000000000002E-3</v>
      </c>
      <c r="I673" s="27">
        <v>4.5999999999999999E-2</v>
      </c>
      <c r="J673" s="27">
        <v>0.73</v>
      </c>
      <c r="K673" s="14">
        <v>35</v>
      </c>
    </row>
    <row r="674" spans="1:11" x14ac:dyDescent="0.45">
      <c r="A674" s="26" t="s">
        <v>834</v>
      </c>
      <c r="B674" s="27" t="s">
        <v>141</v>
      </c>
      <c r="C674" s="27" t="s">
        <v>142</v>
      </c>
      <c r="D674" s="13">
        <v>1</v>
      </c>
      <c r="F674" s="27">
        <v>4000</v>
      </c>
      <c r="G674" s="7" t="s">
        <v>11</v>
      </c>
      <c r="H674" s="27">
        <v>5.9999999999999995E-4</v>
      </c>
      <c r="I674" s="27">
        <v>7.6E-3</v>
      </c>
      <c r="J674" s="27">
        <v>6.2E-2</v>
      </c>
      <c r="K674" s="14">
        <v>35</v>
      </c>
    </row>
    <row r="675" spans="1:11" x14ac:dyDescent="0.45">
      <c r="A675" s="26" t="s">
        <v>835</v>
      </c>
      <c r="B675" s="27" t="s">
        <v>141</v>
      </c>
      <c r="C675" s="27" t="s">
        <v>142</v>
      </c>
      <c r="D675" s="13">
        <v>1</v>
      </c>
      <c r="F675" s="27">
        <v>4000</v>
      </c>
      <c r="G675" s="7" t="s">
        <v>11</v>
      </c>
      <c r="H675" s="27">
        <v>5.9999999999999995E-4</v>
      </c>
      <c r="I675" s="27">
        <v>7.6E-3</v>
      </c>
      <c r="J675" s="27">
        <v>6.2E-2</v>
      </c>
      <c r="K675" s="14">
        <v>35</v>
      </c>
    </row>
    <row r="676" spans="1:11" x14ac:dyDescent="0.45">
      <c r="A676" s="26" t="s">
        <v>836</v>
      </c>
      <c r="B676" s="27" t="s">
        <v>144</v>
      </c>
      <c r="C676" s="27" t="s">
        <v>146</v>
      </c>
      <c r="D676" s="13">
        <v>1</v>
      </c>
      <c r="F676" s="27">
        <v>4000</v>
      </c>
      <c r="G676" s="7" t="s">
        <v>11</v>
      </c>
      <c r="H676" s="27">
        <v>1.03E-2</v>
      </c>
      <c r="I676" s="27">
        <v>7.0900000000000005E-2</v>
      </c>
      <c r="J676" s="27">
        <v>0.46</v>
      </c>
      <c r="K676" s="14">
        <v>35</v>
      </c>
    </row>
    <row r="677" spans="1:11" x14ac:dyDescent="0.45">
      <c r="A677" s="26" t="s">
        <v>837</v>
      </c>
      <c r="B677" s="27" t="s">
        <v>144</v>
      </c>
      <c r="C677" s="27" t="s">
        <v>146</v>
      </c>
      <c r="D677" s="13">
        <v>1</v>
      </c>
      <c r="F677" s="27">
        <v>4000</v>
      </c>
      <c r="G677" s="7" t="s">
        <v>11</v>
      </c>
      <c r="H677" s="27">
        <v>1.03E-2</v>
      </c>
      <c r="I677" s="27">
        <v>7.0900000000000005E-2</v>
      </c>
      <c r="J677" s="27">
        <v>0.46</v>
      </c>
      <c r="K677" s="14">
        <v>35</v>
      </c>
    </row>
    <row r="678" spans="1:11" x14ac:dyDescent="0.45">
      <c r="A678" s="26" t="s">
        <v>838</v>
      </c>
      <c r="B678" s="27" t="s">
        <v>145</v>
      </c>
      <c r="C678" s="27" t="s">
        <v>148</v>
      </c>
      <c r="D678" s="13">
        <v>1</v>
      </c>
      <c r="F678" s="27">
        <v>750</v>
      </c>
      <c r="G678" s="7" t="s">
        <v>11</v>
      </c>
      <c r="H678" s="27">
        <v>4.0000000000000001E-3</v>
      </c>
      <c r="I678" s="27">
        <v>4.9399999999999999E-2</v>
      </c>
      <c r="J678" s="27">
        <v>0.4</v>
      </c>
      <c r="K678" s="14">
        <v>35</v>
      </c>
    </row>
    <row r="679" spans="1:11" x14ac:dyDescent="0.45">
      <c r="A679" s="26" t="s">
        <v>839</v>
      </c>
      <c r="B679" s="27" t="s">
        <v>145</v>
      </c>
      <c r="C679" s="27" t="s">
        <v>148</v>
      </c>
      <c r="D679" s="13">
        <v>1</v>
      </c>
      <c r="F679" s="27">
        <v>750</v>
      </c>
      <c r="G679" s="7" t="s">
        <v>11</v>
      </c>
      <c r="H679" s="27">
        <v>4.0000000000000001E-3</v>
      </c>
      <c r="I679" s="27">
        <v>4.9399999999999999E-2</v>
      </c>
      <c r="J679" s="27">
        <v>0.4</v>
      </c>
      <c r="K679" s="14">
        <v>35</v>
      </c>
    </row>
    <row r="680" spans="1:11" x14ac:dyDescent="0.45">
      <c r="A680" s="26" t="s">
        <v>840</v>
      </c>
      <c r="B680" s="27" t="s">
        <v>149</v>
      </c>
      <c r="C680" s="27" t="s">
        <v>150</v>
      </c>
      <c r="D680" s="13">
        <v>1</v>
      </c>
      <c r="F680" s="27">
        <v>500</v>
      </c>
      <c r="G680" s="7" t="s">
        <v>11</v>
      </c>
      <c r="H680" s="27">
        <v>2E-3</v>
      </c>
      <c r="I680" s="27">
        <v>2.5000000000000001E-2</v>
      </c>
      <c r="J680" s="27">
        <v>0.39</v>
      </c>
      <c r="K680" s="14">
        <v>35</v>
      </c>
    </row>
    <row r="681" spans="1:11" x14ac:dyDescent="0.45">
      <c r="A681" s="26" t="s">
        <v>841</v>
      </c>
      <c r="B681" s="27" t="s">
        <v>149</v>
      </c>
      <c r="C681" s="27" t="s">
        <v>150</v>
      </c>
      <c r="D681" s="13">
        <v>1</v>
      </c>
      <c r="F681" s="27">
        <v>500</v>
      </c>
      <c r="G681" s="7" t="s">
        <v>11</v>
      </c>
      <c r="H681" s="27">
        <v>2E-3</v>
      </c>
      <c r="I681" s="27">
        <v>2.5000000000000001E-2</v>
      </c>
      <c r="J681" s="27">
        <v>0.39</v>
      </c>
      <c r="K681" s="14">
        <v>35</v>
      </c>
    </row>
    <row r="682" spans="1:11" x14ac:dyDescent="0.45">
      <c r="A682" s="26" t="s">
        <v>842</v>
      </c>
      <c r="B682" s="27" t="s">
        <v>150</v>
      </c>
      <c r="C682" s="27" t="s">
        <v>79</v>
      </c>
      <c r="D682" s="13">
        <v>1</v>
      </c>
      <c r="F682" s="27">
        <v>500</v>
      </c>
      <c r="G682" s="7" t="s">
        <v>11</v>
      </c>
      <c r="H682" s="27">
        <v>3.7000000000000002E-3</v>
      </c>
      <c r="I682" s="27">
        <v>4.5999999999999999E-2</v>
      </c>
      <c r="J682" s="27">
        <v>0.73</v>
      </c>
      <c r="K682" s="14">
        <v>35</v>
      </c>
    </row>
    <row r="683" spans="1:11" x14ac:dyDescent="0.45">
      <c r="A683" s="26" t="s">
        <v>843</v>
      </c>
      <c r="B683" s="27" t="s">
        <v>150</v>
      </c>
      <c r="C683" s="27" t="s">
        <v>79</v>
      </c>
      <c r="D683" s="13">
        <v>1</v>
      </c>
      <c r="F683" s="27">
        <v>500</v>
      </c>
      <c r="G683" s="7" t="s">
        <v>11</v>
      </c>
      <c r="H683" s="27">
        <v>3.7000000000000002E-3</v>
      </c>
      <c r="I683" s="27">
        <v>4.5999999999999999E-2</v>
      </c>
      <c r="J683" s="27">
        <v>0.73</v>
      </c>
      <c r="K683" s="14">
        <v>35</v>
      </c>
    </row>
    <row r="684" spans="1:11" x14ac:dyDescent="0.45">
      <c r="A684" s="26" t="s">
        <v>844</v>
      </c>
      <c r="B684" s="27" t="s">
        <v>141</v>
      </c>
      <c r="C684" s="27" t="s">
        <v>142</v>
      </c>
      <c r="D684" s="13">
        <v>1</v>
      </c>
      <c r="F684" s="27">
        <v>4000</v>
      </c>
      <c r="G684" s="7" t="s">
        <v>11</v>
      </c>
      <c r="H684" s="27">
        <v>5.9999999999999995E-4</v>
      </c>
      <c r="I684" s="27">
        <v>7.6E-3</v>
      </c>
      <c r="J684" s="27">
        <v>6.2E-2</v>
      </c>
      <c r="K684" s="14">
        <v>35</v>
      </c>
    </row>
    <row r="685" spans="1:11" x14ac:dyDescent="0.45">
      <c r="A685" s="26" t="s">
        <v>845</v>
      </c>
      <c r="B685" s="27" t="s">
        <v>141</v>
      </c>
      <c r="C685" s="27" t="s">
        <v>142</v>
      </c>
      <c r="D685" s="13">
        <v>1</v>
      </c>
      <c r="F685" s="27">
        <v>4000</v>
      </c>
      <c r="G685" s="7" t="s">
        <v>11</v>
      </c>
      <c r="H685" s="27">
        <v>5.9999999999999995E-4</v>
      </c>
      <c r="I685" s="27">
        <v>7.6E-3</v>
      </c>
      <c r="J685" s="27">
        <v>6.2E-2</v>
      </c>
      <c r="K685" s="14">
        <v>35</v>
      </c>
    </row>
    <row r="686" spans="1:11" x14ac:dyDescent="0.45">
      <c r="A686" s="26" t="s">
        <v>846</v>
      </c>
      <c r="B686" s="27" t="s">
        <v>141</v>
      </c>
      <c r="C686" s="27" t="s">
        <v>142</v>
      </c>
      <c r="D686" s="13">
        <v>1</v>
      </c>
      <c r="F686" s="27">
        <v>4000</v>
      </c>
      <c r="G686" s="7" t="s">
        <v>11</v>
      </c>
      <c r="H686" s="27">
        <v>5.9999999999999995E-4</v>
      </c>
      <c r="I686" s="27">
        <v>7.6E-3</v>
      </c>
      <c r="J686" s="27">
        <v>6.2E-2</v>
      </c>
      <c r="K686" s="14">
        <v>35</v>
      </c>
    </row>
    <row r="687" spans="1:11" x14ac:dyDescent="0.45">
      <c r="A687" s="26" t="s">
        <v>847</v>
      </c>
      <c r="B687" s="27" t="s">
        <v>141</v>
      </c>
      <c r="C687" s="27" t="s">
        <v>142</v>
      </c>
      <c r="D687" s="13">
        <v>1</v>
      </c>
      <c r="F687" s="27">
        <v>4000</v>
      </c>
      <c r="G687" s="7" t="s">
        <v>11</v>
      </c>
      <c r="H687" s="27">
        <v>5.9999999999999995E-4</v>
      </c>
      <c r="I687" s="27">
        <v>7.6E-3</v>
      </c>
      <c r="J687" s="27">
        <v>6.2E-2</v>
      </c>
      <c r="K687" s="14">
        <v>35</v>
      </c>
    </row>
    <row r="688" spans="1:11" x14ac:dyDescent="0.45">
      <c r="A688" s="26" t="s">
        <v>848</v>
      </c>
      <c r="B688" s="27" t="s">
        <v>145</v>
      </c>
      <c r="C688" s="27" t="s">
        <v>148</v>
      </c>
      <c r="D688" s="13">
        <v>1</v>
      </c>
      <c r="F688" s="27">
        <v>750</v>
      </c>
      <c r="G688" s="7" t="s">
        <v>11</v>
      </c>
      <c r="H688" s="27">
        <v>4.0000000000000001E-3</v>
      </c>
      <c r="I688" s="27">
        <v>4.9399999999999999E-2</v>
      </c>
      <c r="J688" s="27">
        <v>0.4</v>
      </c>
      <c r="K688" s="14">
        <v>35</v>
      </c>
    </row>
    <row r="689" spans="1:11" x14ac:dyDescent="0.45">
      <c r="A689" s="26" t="s">
        <v>849</v>
      </c>
      <c r="B689" s="27" t="s">
        <v>145</v>
      </c>
      <c r="C689" s="27" t="s">
        <v>148</v>
      </c>
      <c r="D689" s="13">
        <v>1</v>
      </c>
      <c r="F689" s="27">
        <v>750</v>
      </c>
      <c r="G689" s="7" t="s">
        <v>11</v>
      </c>
      <c r="H689" s="27">
        <v>4.0000000000000001E-3</v>
      </c>
      <c r="I689" s="27">
        <v>4.9399999999999999E-2</v>
      </c>
      <c r="J689" s="27">
        <v>0.4</v>
      </c>
      <c r="K689" s="14">
        <v>35</v>
      </c>
    </row>
    <row r="690" spans="1:11" x14ac:dyDescent="0.45">
      <c r="A690" s="26" t="s">
        <v>850</v>
      </c>
      <c r="B690" s="27" t="s">
        <v>149</v>
      </c>
      <c r="C690" s="27" t="s">
        <v>150</v>
      </c>
      <c r="D690" s="13">
        <v>1</v>
      </c>
      <c r="F690" s="27">
        <v>500</v>
      </c>
      <c r="G690" s="7" t="s">
        <v>11</v>
      </c>
      <c r="H690" s="27">
        <v>2E-3</v>
      </c>
      <c r="I690" s="27">
        <v>2.5000000000000001E-2</v>
      </c>
      <c r="J690" s="27">
        <v>0.39</v>
      </c>
      <c r="K690" s="14">
        <v>35</v>
      </c>
    </row>
    <row r="691" spans="1:11" x14ac:dyDescent="0.45">
      <c r="A691" s="26" t="s">
        <v>851</v>
      </c>
      <c r="B691" s="27" t="s">
        <v>149</v>
      </c>
      <c r="C691" s="27" t="s">
        <v>150</v>
      </c>
      <c r="D691" s="13">
        <v>1</v>
      </c>
      <c r="F691" s="27">
        <v>500</v>
      </c>
      <c r="G691" s="7" t="s">
        <v>11</v>
      </c>
      <c r="H691" s="27">
        <v>2E-3</v>
      </c>
      <c r="I691" s="27">
        <v>2.5000000000000001E-2</v>
      </c>
      <c r="J691" s="27">
        <v>0.39</v>
      </c>
      <c r="K691" s="14">
        <v>35</v>
      </c>
    </row>
    <row r="692" spans="1:11" x14ac:dyDescent="0.45">
      <c r="A692" s="26" t="s">
        <v>852</v>
      </c>
      <c r="B692" s="27" t="s">
        <v>150</v>
      </c>
      <c r="C692" s="27" t="s">
        <v>79</v>
      </c>
      <c r="D692" s="13">
        <v>1</v>
      </c>
      <c r="F692" s="27">
        <v>500</v>
      </c>
      <c r="G692" s="7" t="s">
        <v>11</v>
      </c>
      <c r="H692" s="27">
        <v>3.7000000000000002E-3</v>
      </c>
      <c r="I692" s="27">
        <v>4.5999999999999999E-2</v>
      </c>
      <c r="J692" s="27">
        <v>0.73</v>
      </c>
      <c r="K692" s="14">
        <v>35</v>
      </c>
    </row>
    <row r="693" spans="1:11" x14ac:dyDescent="0.45">
      <c r="A693" s="26" t="s">
        <v>853</v>
      </c>
      <c r="B693" s="27" t="s">
        <v>150</v>
      </c>
      <c r="C693" s="27" t="s">
        <v>79</v>
      </c>
      <c r="D693" s="13">
        <v>1</v>
      </c>
      <c r="F693" s="27">
        <v>500</v>
      </c>
      <c r="G693" s="7" t="s">
        <v>11</v>
      </c>
      <c r="H693" s="27">
        <v>3.7000000000000002E-3</v>
      </c>
      <c r="I693" s="27">
        <v>4.5999999999999999E-2</v>
      </c>
      <c r="J693" s="27">
        <v>0.73</v>
      </c>
      <c r="K693" s="14">
        <v>35</v>
      </c>
    </row>
    <row r="694" spans="1:11" x14ac:dyDescent="0.45">
      <c r="A694" s="26" t="s">
        <v>854</v>
      </c>
      <c r="B694" s="24" t="s">
        <v>148</v>
      </c>
      <c r="C694" s="24" t="s">
        <v>149</v>
      </c>
      <c r="D694" s="13">
        <v>1</v>
      </c>
      <c r="F694" s="22">
        <v>2000</v>
      </c>
      <c r="G694" s="7" t="s">
        <v>11</v>
      </c>
      <c r="H694" s="24">
        <v>0</v>
      </c>
      <c r="I694" s="24">
        <v>2.7000000000000001E-3</v>
      </c>
      <c r="J694" s="24">
        <v>0.9</v>
      </c>
      <c r="K694" s="14">
        <v>35</v>
      </c>
    </row>
    <row r="695" spans="1:11" x14ac:dyDescent="0.45">
      <c r="A695" s="26" t="s">
        <v>855</v>
      </c>
      <c r="B695" s="24" t="s">
        <v>148</v>
      </c>
      <c r="C695" s="24" t="s">
        <v>149</v>
      </c>
      <c r="D695" s="13">
        <v>1</v>
      </c>
      <c r="F695" s="22">
        <v>2000</v>
      </c>
      <c r="G695" s="7" t="s">
        <v>11</v>
      </c>
      <c r="H695" s="24">
        <v>0</v>
      </c>
      <c r="I695" s="24">
        <v>2.7000000000000001E-3</v>
      </c>
      <c r="J695" s="24">
        <v>0.9</v>
      </c>
      <c r="K695" s="14">
        <v>35</v>
      </c>
    </row>
    <row r="696" spans="1:11" x14ac:dyDescent="0.45">
      <c r="A696" s="26" t="s">
        <v>856</v>
      </c>
      <c r="B696" s="24" t="s">
        <v>148</v>
      </c>
      <c r="C696" s="24" t="s">
        <v>149</v>
      </c>
      <c r="D696" s="13">
        <v>1</v>
      </c>
      <c r="F696" s="22">
        <v>2000</v>
      </c>
      <c r="G696" s="7" t="s">
        <v>11</v>
      </c>
      <c r="H696" s="24">
        <v>0</v>
      </c>
      <c r="I696" s="24">
        <v>2.7000000000000001E-3</v>
      </c>
      <c r="J696" s="24">
        <v>0.9</v>
      </c>
      <c r="K696" s="14">
        <v>35</v>
      </c>
    </row>
    <row r="697" spans="1:11" x14ac:dyDescent="0.45">
      <c r="A697" s="26" t="s">
        <v>857</v>
      </c>
      <c r="B697" s="24" t="s">
        <v>148</v>
      </c>
      <c r="C697" s="24" t="s">
        <v>149</v>
      </c>
      <c r="D697" s="13">
        <v>1</v>
      </c>
      <c r="F697" s="22">
        <v>2000</v>
      </c>
      <c r="G697" s="7" t="s">
        <v>11</v>
      </c>
      <c r="H697" s="24">
        <v>0</v>
      </c>
      <c r="I697" s="24">
        <v>2.7000000000000001E-3</v>
      </c>
      <c r="J697" s="24">
        <v>0.9</v>
      </c>
      <c r="K697" s="14">
        <v>35</v>
      </c>
    </row>
    <row r="698" spans="1:11" x14ac:dyDescent="0.45">
      <c r="A698" s="26" t="s">
        <v>858</v>
      </c>
      <c r="B698" s="24" t="s">
        <v>148</v>
      </c>
      <c r="C698" s="24" t="s">
        <v>149</v>
      </c>
      <c r="D698" s="13">
        <v>1</v>
      </c>
      <c r="F698" s="22">
        <v>2000</v>
      </c>
      <c r="G698" s="7" t="s">
        <v>11</v>
      </c>
      <c r="H698" s="24">
        <v>0</v>
      </c>
      <c r="I698" s="24">
        <v>2.7000000000000001E-3</v>
      </c>
      <c r="J698" s="24">
        <v>0.9</v>
      </c>
      <c r="K698" s="14">
        <v>35</v>
      </c>
    </row>
    <row r="699" spans="1:11" x14ac:dyDescent="0.45">
      <c r="A699" s="26" t="s">
        <v>859</v>
      </c>
      <c r="B699" s="24" t="s">
        <v>148</v>
      </c>
      <c r="C699" s="24" t="s">
        <v>149</v>
      </c>
      <c r="D699" s="13">
        <v>1</v>
      </c>
      <c r="F699" s="22">
        <v>2000</v>
      </c>
      <c r="G699" s="7" t="s">
        <v>11</v>
      </c>
      <c r="H699" s="24">
        <v>0</v>
      </c>
      <c r="I699" s="24">
        <v>2.7000000000000001E-3</v>
      </c>
      <c r="J699" s="24">
        <v>0.9</v>
      </c>
      <c r="K699" s="14">
        <v>35</v>
      </c>
    </row>
    <row r="700" spans="1:11" x14ac:dyDescent="0.45">
      <c r="A700" s="26" t="s">
        <v>860</v>
      </c>
      <c r="B700" s="24" t="s">
        <v>148</v>
      </c>
      <c r="C700" s="24" t="s">
        <v>149</v>
      </c>
      <c r="D700" s="13">
        <v>1</v>
      </c>
      <c r="F700" s="22">
        <v>2000</v>
      </c>
      <c r="G700" s="7" t="s">
        <v>11</v>
      </c>
      <c r="H700" s="24">
        <v>0</v>
      </c>
      <c r="I700" s="24">
        <v>2.7000000000000001E-3</v>
      </c>
      <c r="J700" s="24">
        <v>0.9</v>
      </c>
      <c r="K700" s="14">
        <v>35</v>
      </c>
    </row>
    <row r="701" spans="1:11" x14ac:dyDescent="0.45">
      <c r="A701" s="26" t="s">
        <v>861</v>
      </c>
      <c r="B701" s="24" t="s">
        <v>148</v>
      </c>
      <c r="C701" s="24" t="s">
        <v>149</v>
      </c>
      <c r="D701" s="13">
        <v>1</v>
      </c>
      <c r="F701" s="22">
        <v>2000</v>
      </c>
      <c r="G701" s="7" t="s">
        <v>11</v>
      </c>
      <c r="H701" s="24">
        <v>0</v>
      </c>
      <c r="I701" s="24">
        <v>2.7000000000000001E-3</v>
      </c>
      <c r="J701" s="24">
        <v>0.9</v>
      </c>
      <c r="K701" s="14">
        <v>35</v>
      </c>
    </row>
    <row r="702" spans="1:11" x14ac:dyDescent="0.45">
      <c r="A702" s="26" t="s">
        <v>862</v>
      </c>
      <c r="B702" s="24" t="s">
        <v>148</v>
      </c>
      <c r="C702" s="24" t="s">
        <v>149</v>
      </c>
      <c r="D702" s="13">
        <v>1</v>
      </c>
      <c r="F702" s="22">
        <v>2000</v>
      </c>
      <c r="G702" s="7" t="s">
        <v>11</v>
      </c>
      <c r="H702" s="24">
        <v>0</v>
      </c>
      <c r="I702" s="24">
        <v>2.7000000000000001E-3</v>
      </c>
      <c r="J702" s="24">
        <v>0.9</v>
      </c>
      <c r="K702" s="14">
        <v>35</v>
      </c>
    </row>
    <row r="703" spans="1:11" x14ac:dyDescent="0.45">
      <c r="A703" s="26" t="s">
        <v>863</v>
      </c>
      <c r="B703" s="24" t="s">
        <v>148</v>
      </c>
      <c r="C703" s="24" t="s">
        <v>149</v>
      </c>
      <c r="D703" s="13">
        <v>1</v>
      </c>
      <c r="F703" s="22">
        <v>2000</v>
      </c>
      <c r="G703" s="7" t="s">
        <v>11</v>
      </c>
      <c r="H703" s="24">
        <v>0</v>
      </c>
      <c r="I703" s="24">
        <v>2.7000000000000001E-3</v>
      </c>
      <c r="J703" s="24">
        <v>0.9</v>
      </c>
      <c r="K703" s="14">
        <v>35</v>
      </c>
    </row>
    <row r="704" spans="1:11" x14ac:dyDescent="0.45">
      <c r="A704" s="26" t="s">
        <v>864</v>
      </c>
      <c r="B704" s="24" t="s">
        <v>148</v>
      </c>
      <c r="C704" s="24" t="s">
        <v>149</v>
      </c>
      <c r="D704" s="13">
        <v>1</v>
      </c>
      <c r="F704" s="22">
        <v>2000</v>
      </c>
      <c r="G704" s="7" t="s">
        <v>11</v>
      </c>
      <c r="H704" s="24">
        <v>0</v>
      </c>
      <c r="I704" s="24">
        <v>2.7000000000000001E-3</v>
      </c>
      <c r="J704" s="24">
        <v>0.9</v>
      </c>
      <c r="K704" s="14">
        <v>35</v>
      </c>
    </row>
    <row r="705" spans="1:11" x14ac:dyDescent="0.45">
      <c r="A705" s="26" t="s">
        <v>865</v>
      </c>
      <c r="B705" s="24" t="s">
        <v>148</v>
      </c>
      <c r="C705" s="24" t="s">
        <v>149</v>
      </c>
      <c r="D705" s="13">
        <v>1</v>
      </c>
      <c r="F705" s="22">
        <v>2000</v>
      </c>
      <c r="G705" s="7" t="s">
        <v>11</v>
      </c>
      <c r="H705" s="24">
        <v>0</v>
      </c>
      <c r="I705" s="24">
        <v>2.7000000000000001E-3</v>
      </c>
      <c r="J705" s="24">
        <v>0.9</v>
      </c>
      <c r="K705" s="14">
        <v>35</v>
      </c>
    </row>
    <row r="706" spans="1:11" x14ac:dyDescent="0.45">
      <c r="A706" s="26" t="s">
        <v>866</v>
      </c>
      <c r="B706" s="23" t="s">
        <v>154</v>
      </c>
      <c r="C706" s="23" t="s">
        <v>158</v>
      </c>
      <c r="D706" s="13">
        <v>1</v>
      </c>
      <c r="F706" s="23">
        <v>3000</v>
      </c>
      <c r="G706" s="7" t="s">
        <v>11</v>
      </c>
      <c r="H706" s="23">
        <v>2.5999999999999999E-2</v>
      </c>
      <c r="I706" s="23">
        <v>1.9E-2</v>
      </c>
      <c r="J706" s="23">
        <v>0.87</v>
      </c>
      <c r="K706" s="14">
        <v>35</v>
      </c>
    </row>
    <row r="707" spans="1:11" x14ac:dyDescent="0.45">
      <c r="A707" s="26" t="s">
        <v>867</v>
      </c>
      <c r="B707" s="23" t="s">
        <v>154</v>
      </c>
      <c r="C707" s="23" t="s">
        <v>158</v>
      </c>
      <c r="D707" s="13">
        <v>1</v>
      </c>
      <c r="F707" s="23">
        <v>3000</v>
      </c>
      <c r="G707" s="7" t="s">
        <v>11</v>
      </c>
      <c r="H707" s="23">
        <v>2.5999999999999999E-2</v>
      </c>
      <c r="I707" s="23">
        <v>1.9E-2</v>
      </c>
      <c r="J707" s="23">
        <v>0.87</v>
      </c>
      <c r="K707" s="14">
        <v>35</v>
      </c>
    </row>
    <row r="708" spans="1:11" x14ac:dyDescent="0.45">
      <c r="A708" s="26" t="s">
        <v>868</v>
      </c>
      <c r="B708" s="23" t="s">
        <v>155</v>
      </c>
      <c r="C708" s="23" t="s">
        <v>157</v>
      </c>
      <c r="D708" s="13">
        <v>1</v>
      </c>
      <c r="F708" s="23">
        <v>3000</v>
      </c>
      <c r="G708" s="7" t="s">
        <v>11</v>
      </c>
      <c r="H708" s="23">
        <v>8.0000000000000004E-4</v>
      </c>
      <c r="I708" s="23">
        <v>8.5000000000000006E-3</v>
      </c>
      <c r="J708" s="23">
        <v>0.06</v>
      </c>
      <c r="K708" s="14">
        <v>35</v>
      </c>
    </row>
    <row r="709" spans="1:11" x14ac:dyDescent="0.45">
      <c r="A709" s="26" t="s">
        <v>869</v>
      </c>
      <c r="B709" s="23" t="s">
        <v>155</v>
      </c>
      <c r="C709" s="23" t="s">
        <v>158</v>
      </c>
      <c r="D709" s="13">
        <v>1</v>
      </c>
      <c r="F709" s="23">
        <v>3000</v>
      </c>
      <c r="G709" s="7" t="s">
        <v>11</v>
      </c>
      <c r="H709" s="23">
        <v>2.5000000000000001E-3</v>
      </c>
      <c r="I709" s="23">
        <v>2.8000000000000001E-2</v>
      </c>
      <c r="J709" s="23">
        <v>0.17</v>
      </c>
      <c r="K709" s="14">
        <v>35</v>
      </c>
    </row>
    <row r="710" spans="1:11" x14ac:dyDescent="0.45">
      <c r="A710" s="26" t="s">
        <v>870</v>
      </c>
      <c r="B710" s="23" t="s">
        <v>156</v>
      </c>
      <c r="C710" s="23" t="s">
        <v>157</v>
      </c>
      <c r="D710" s="13">
        <v>1</v>
      </c>
      <c r="F710" s="23">
        <v>3000</v>
      </c>
      <c r="G710" s="7" t="s">
        <v>11</v>
      </c>
      <c r="H710" s="23">
        <v>8.0000000000000004E-4</v>
      </c>
      <c r="I710" s="23">
        <v>8.5000000000000006E-3</v>
      </c>
      <c r="J710" s="23">
        <v>0.06</v>
      </c>
      <c r="K710" s="14">
        <v>35</v>
      </c>
    </row>
    <row r="711" spans="1:11" x14ac:dyDescent="0.45">
      <c r="A711" s="26" t="s">
        <v>871</v>
      </c>
      <c r="B711" s="23" t="s">
        <v>154</v>
      </c>
      <c r="C711" s="23" t="s">
        <v>158</v>
      </c>
      <c r="D711" s="13">
        <v>1</v>
      </c>
      <c r="F711" s="23">
        <v>3000</v>
      </c>
      <c r="G711" s="7" t="s">
        <v>11</v>
      </c>
      <c r="H711" s="23">
        <v>2.5999999999999999E-2</v>
      </c>
      <c r="I711" s="23">
        <v>1.9E-2</v>
      </c>
      <c r="J711" s="23">
        <v>0.87</v>
      </c>
      <c r="K711" s="14">
        <v>35</v>
      </c>
    </row>
    <row r="712" spans="1:11" x14ac:dyDescent="0.45">
      <c r="A712" s="26" t="s">
        <v>872</v>
      </c>
      <c r="B712" s="23" t="s">
        <v>154</v>
      </c>
      <c r="C712" s="23" t="s">
        <v>158</v>
      </c>
      <c r="D712" s="13">
        <v>1</v>
      </c>
      <c r="F712" s="23">
        <v>3000</v>
      </c>
      <c r="G712" s="7" t="s">
        <v>11</v>
      </c>
      <c r="H712" s="23">
        <v>2.5999999999999999E-2</v>
      </c>
      <c r="I712" s="23">
        <v>1.9E-2</v>
      </c>
      <c r="J712" s="23">
        <v>0.87</v>
      </c>
      <c r="K712" s="14">
        <v>35</v>
      </c>
    </row>
    <row r="713" spans="1:11" x14ac:dyDescent="0.45">
      <c r="A713" s="26" t="s">
        <v>873</v>
      </c>
      <c r="B713" s="23" t="s">
        <v>155</v>
      </c>
      <c r="C713" s="23" t="s">
        <v>157</v>
      </c>
      <c r="D713" s="13">
        <v>1</v>
      </c>
      <c r="F713" s="23">
        <v>3000</v>
      </c>
      <c r="G713" s="7" t="s">
        <v>11</v>
      </c>
      <c r="H713" s="23">
        <v>8.0000000000000004E-4</v>
      </c>
      <c r="I713" s="23">
        <v>8.5000000000000006E-3</v>
      </c>
      <c r="J713" s="23">
        <v>0.06</v>
      </c>
      <c r="K713" s="14">
        <v>35</v>
      </c>
    </row>
    <row r="714" spans="1:11" x14ac:dyDescent="0.45">
      <c r="A714" s="26" t="s">
        <v>874</v>
      </c>
      <c r="B714" s="23" t="s">
        <v>155</v>
      </c>
      <c r="C714" s="23" t="s">
        <v>158</v>
      </c>
      <c r="D714" s="13">
        <v>1</v>
      </c>
      <c r="F714" s="23">
        <v>3000</v>
      </c>
      <c r="G714" s="7" t="s">
        <v>11</v>
      </c>
      <c r="H714" s="23">
        <v>2.5000000000000001E-3</v>
      </c>
      <c r="I714" s="23">
        <v>2.8000000000000001E-2</v>
      </c>
      <c r="J714" s="23">
        <v>0.17</v>
      </c>
      <c r="K714" s="14">
        <v>35</v>
      </c>
    </row>
    <row r="715" spans="1:11" x14ac:dyDescent="0.45">
      <c r="A715" s="26" t="s">
        <v>875</v>
      </c>
      <c r="B715" s="23" t="s">
        <v>156</v>
      </c>
      <c r="C715" s="23" t="s">
        <v>157</v>
      </c>
      <c r="D715" s="13">
        <v>1</v>
      </c>
      <c r="F715" s="23">
        <v>3000</v>
      </c>
      <c r="G715" s="7" t="s">
        <v>11</v>
      </c>
      <c r="H715" s="23">
        <v>8.0000000000000004E-4</v>
      </c>
      <c r="I715" s="23">
        <v>8.5000000000000006E-3</v>
      </c>
      <c r="J715" s="23">
        <v>0.06</v>
      </c>
      <c r="K715" s="14">
        <v>35</v>
      </c>
    </row>
    <row r="716" spans="1:11" x14ac:dyDescent="0.45">
      <c r="A716" s="26" t="s">
        <v>876</v>
      </c>
      <c r="B716" s="23" t="s">
        <v>154</v>
      </c>
      <c r="C716" s="23" t="s">
        <v>158</v>
      </c>
      <c r="D716" s="13">
        <v>1</v>
      </c>
      <c r="F716" s="23">
        <v>3000</v>
      </c>
      <c r="G716" s="7" t="s">
        <v>11</v>
      </c>
      <c r="H716" s="23">
        <v>2.5999999999999999E-2</v>
      </c>
      <c r="I716" s="23">
        <v>1.9E-2</v>
      </c>
      <c r="J716" s="23">
        <v>0.87</v>
      </c>
      <c r="K716" s="14">
        <v>35</v>
      </c>
    </row>
    <row r="717" spans="1:11" x14ac:dyDescent="0.45">
      <c r="A717" s="26" t="s">
        <v>877</v>
      </c>
      <c r="B717" s="23" t="s">
        <v>154</v>
      </c>
      <c r="C717" s="23" t="s">
        <v>158</v>
      </c>
      <c r="D717" s="13">
        <v>1</v>
      </c>
      <c r="F717" s="23">
        <v>3000</v>
      </c>
      <c r="G717" s="7" t="s">
        <v>11</v>
      </c>
      <c r="H717" s="23">
        <v>2.5999999999999999E-2</v>
      </c>
      <c r="I717" s="23">
        <v>1.9E-2</v>
      </c>
      <c r="J717" s="23">
        <v>0.87</v>
      </c>
      <c r="K717" s="14">
        <v>35</v>
      </c>
    </row>
    <row r="718" spans="1:11" x14ac:dyDescent="0.45">
      <c r="A718" s="26" t="s">
        <v>878</v>
      </c>
      <c r="B718" s="23" t="s">
        <v>155</v>
      </c>
      <c r="C718" s="23" t="s">
        <v>157</v>
      </c>
      <c r="D718" s="13">
        <v>1</v>
      </c>
      <c r="F718" s="23">
        <v>3000</v>
      </c>
      <c r="G718" s="7" t="s">
        <v>11</v>
      </c>
      <c r="H718" s="23">
        <v>8.0000000000000004E-4</v>
      </c>
      <c r="I718" s="23">
        <v>8.5000000000000006E-3</v>
      </c>
      <c r="J718" s="23">
        <v>0.06</v>
      </c>
      <c r="K718" s="14">
        <v>35</v>
      </c>
    </row>
    <row r="719" spans="1:11" x14ac:dyDescent="0.45">
      <c r="A719" s="26" t="s">
        <v>879</v>
      </c>
      <c r="B719" s="23" t="s">
        <v>155</v>
      </c>
      <c r="C719" s="23" t="s">
        <v>158</v>
      </c>
      <c r="D719" s="13">
        <v>1</v>
      </c>
      <c r="F719" s="23">
        <v>3000</v>
      </c>
      <c r="G719" s="7" t="s">
        <v>11</v>
      </c>
      <c r="H719" s="23">
        <v>2.5000000000000001E-3</v>
      </c>
      <c r="I719" s="23">
        <v>2.8000000000000001E-2</v>
      </c>
      <c r="J719" s="23">
        <v>0.17</v>
      </c>
      <c r="K719" s="14">
        <v>35</v>
      </c>
    </row>
    <row r="720" spans="1:11" x14ac:dyDescent="0.45">
      <c r="A720" s="26" t="s">
        <v>880</v>
      </c>
      <c r="B720" s="23" t="s">
        <v>156</v>
      </c>
      <c r="C720" s="23" t="s">
        <v>157</v>
      </c>
      <c r="D720" s="13">
        <v>1</v>
      </c>
      <c r="F720" s="23">
        <v>3000</v>
      </c>
      <c r="G720" s="7" t="s">
        <v>11</v>
      </c>
      <c r="H720" s="23">
        <v>8.0000000000000004E-4</v>
      </c>
      <c r="I720" s="23">
        <v>8.5000000000000006E-3</v>
      </c>
      <c r="J720" s="23">
        <v>0.06</v>
      </c>
      <c r="K720" s="14">
        <v>35</v>
      </c>
    </row>
    <row r="721" spans="1:11" x14ac:dyDescent="0.45">
      <c r="A721" s="26" t="s">
        <v>881</v>
      </c>
      <c r="B721" s="24" t="s">
        <v>143</v>
      </c>
      <c r="C721" s="24" t="s">
        <v>145</v>
      </c>
      <c r="D721" s="13">
        <v>1</v>
      </c>
      <c r="F721" s="24">
        <v>4000</v>
      </c>
      <c r="G721" s="7" t="s">
        <v>11</v>
      </c>
      <c r="H721" s="24">
        <v>1.0999999999999999E-2</v>
      </c>
      <c r="I721" s="24">
        <v>0.128</v>
      </c>
      <c r="J721" s="24">
        <v>1.01</v>
      </c>
      <c r="K721" s="14">
        <v>35</v>
      </c>
    </row>
    <row r="722" spans="1:11" x14ac:dyDescent="0.45">
      <c r="A722" s="26" t="s">
        <v>882</v>
      </c>
      <c r="B722" s="24" t="s">
        <v>143</v>
      </c>
      <c r="C722" s="24" t="s">
        <v>145</v>
      </c>
      <c r="D722" s="13">
        <v>1</v>
      </c>
      <c r="F722" s="24">
        <v>4000</v>
      </c>
      <c r="G722" s="7" t="s">
        <v>11</v>
      </c>
      <c r="H722" s="24">
        <v>1.0999999999999999E-2</v>
      </c>
      <c r="I722" s="24">
        <v>0.128</v>
      </c>
      <c r="J722" s="24">
        <v>1.01</v>
      </c>
      <c r="K722" s="14">
        <v>35</v>
      </c>
    </row>
    <row r="723" spans="1:11" x14ac:dyDescent="0.45">
      <c r="A723" s="26" t="s">
        <v>883</v>
      </c>
      <c r="B723" s="23" t="s">
        <v>157</v>
      </c>
      <c r="C723" s="23" t="s">
        <v>80</v>
      </c>
      <c r="D723" s="13">
        <v>1</v>
      </c>
      <c r="F723" s="23">
        <v>3000</v>
      </c>
      <c r="G723" s="7" t="s">
        <v>11</v>
      </c>
      <c r="H723" s="23">
        <v>0.03</v>
      </c>
      <c r="I723" s="23">
        <v>0.22</v>
      </c>
      <c r="J723" s="23">
        <v>0.9</v>
      </c>
      <c r="K723" s="14">
        <v>35</v>
      </c>
    </row>
    <row r="724" spans="1:11" x14ac:dyDescent="0.45">
      <c r="A724" s="26" t="s">
        <v>884</v>
      </c>
      <c r="B724" s="23" t="s">
        <v>157</v>
      </c>
      <c r="C724" s="23" t="s">
        <v>80</v>
      </c>
      <c r="D724" s="13">
        <v>1</v>
      </c>
      <c r="F724" s="23">
        <v>3000</v>
      </c>
      <c r="G724" s="7" t="s">
        <v>11</v>
      </c>
      <c r="H724" s="23">
        <v>0.03</v>
      </c>
      <c r="I724" s="23">
        <v>0.22</v>
      </c>
      <c r="J724" s="23">
        <v>0.9</v>
      </c>
      <c r="K724" s="14">
        <v>35</v>
      </c>
    </row>
    <row r="725" spans="1:11" x14ac:dyDescent="0.45">
      <c r="A725" s="26" t="s">
        <v>885</v>
      </c>
      <c r="B725" s="24" t="s">
        <v>143</v>
      </c>
      <c r="C725" s="24" t="s">
        <v>145</v>
      </c>
      <c r="D725" s="13">
        <v>1</v>
      </c>
      <c r="F725" s="24">
        <v>4000</v>
      </c>
      <c r="G725" s="7" t="s">
        <v>11</v>
      </c>
      <c r="H725" s="24">
        <v>1.0999999999999999E-2</v>
      </c>
      <c r="I725" s="24">
        <v>0.128</v>
      </c>
      <c r="J725" s="24">
        <v>1.01</v>
      </c>
      <c r="K725" s="14">
        <v>35</v>
      </c>
    </row>
    <row r="726" spans="1:11" x14ac:dyDescent="0.45">
      <c r="A726" s="26" t="s">
        <v>886</v>
      </c>
      <c r="B726" s="24" t="s">
        <v>143</v>
      </c>
      <c r="C726" s="24" t="s">
        <v>145</v>
      </c>
      <c r="D726" s="13">
        <v>1</v>
      </c>
      <c r="F726" s="24">
        <v>4000</v>
      </c>
      <c r="G726" s="7" t="s">
        <v>11</v>
      </c>
      <c r="H726" s="24">
        <v>1.0999999999999999E-2</v>
      </c>
      <c r="I726" s="24">
        <v>0.128</v>
      </c>
      <c r="J726" s="24">
        <v>1.01</v>
      </c>
      <c r="K726" s="14">
        <v>35</v>
      </c>
    </row>
    <row r="727" spans="1:11" x14ac:dyDescent="0.45">
      <c r="A727" s="26" t="s">
        <v>887</v>
      </c>
      <c r="B727" s="23" t="s">
        <v>157</v>
      </c>
      <c r="C727" s="23" t="s">
        <v>80</v>
      </c>
      <c r="D727" s="13">
        <v>1</v>
      </c>
      <c r="F727" s="23">
        <v>3000</v>
      </c>
      <c r="G727" s="7" t="s">
        <v>11</v>
      </c>
      <c r="H727" s="23">
        <v>0.03</v>
      </c>
      <c r="I727" s="23">
        <v>0.22</v>
      </c>
      <c r="J727" s="23">
        <v>0.9</v>
      </c>
      <c r="K727" s="14">
        <v>35</v>
      </c>
    </row>
    <row r="728" spans="1:11" x14ac:dyDescent="0.45">
      <c r="A728" s="26" t="s">
        <v>888</v>
      </c>
      <c r="B728" s="23" t="s">
        <v>157</v>
      </c>
      <c r="C728" s="23" t="s">
        <v>80</v>
      </c>
      <c r="D728" s="13">
        <v>1</v>
      </c>
      <c r="F728" s="23">
        <v>3000</v>
      </c>
      <c r="G728" s="7" t="s">
        <v>11</v>
      </c>
      <c r="H728" s="23">
        <v>0.03</v>
      </c>
      <c r="I728" s="23">
        <v>0.22</v>
      </c>
      <c r="J728" s="23">
        <v>0.9</v>
      </c>
      <c r="K728" s="14">
        <v>35</v>
      </c>
    </row>
    <row r="729" spans="1:11" x14ac:dyDescent="0.45">
      <c r="A729" s="26" t="s">
        <v>889</v>
      </c>
      <c r="B729" s="24" t="s">
        <v>143</v>
      </c>
      <c r="C729" s="24" t="s">
        <v>145</v>
      </c>
      <c r="D729" s="13">
        <v>1</v>
      </c>
      <c r="F729" s="24">
        <v>4000</v>
      </c>
      <c r="G729" s="7" t="s">
        <v>11</v>
      </c>
      <c r="H729" s="24">
        <v>1.0999999999999999E-2</v>
      </c>
      <c r="I729" s="24">
        <v>0.128</v>
      </c>
      <c r="J729" s="24">
        <v>1.01</v>
      </c>
      <c r="K729" s="14">
        <v>35</v>
      </c>
    </row>
    <row r="730" spans="1:11" x14ac:dyDescent="0.45">
      <c r="A730" s="26" t="s">
        <v>890</v>
      </c>
      <c r="B730" s="24" t="s">
        <v>143</v>
      </c>
      <c r="C730" s="24" t="s">
        <v>145</v>
      </c>
      <c r="D730" s="13">
        <v>1</v>
      </c>
      <c r="F730" s="24">
        <v>4000</v>
      </c>
      <c r="G730" s="7" t="s">
        <v>11</v>
      </c>
      <c r="H730" s="24">
        <v>1.0999999999999999E-2</v>
      </c>
      <c r="I730" s="24">
        <v>0.128</v>
      </c>
      <c r="J730" s="24">
        <v>1.01</v>
      </c>
      <c r="K730" s="14">
        <v>35</v>
      </c>
    </row>
    <row r="731" spans="1:11" x14ac:dyDescent="0.45">
      <c r="A731" s="26" t="s">
        <v>891</v>
      </c>
      <c r="B731" s="23" t="s">
        <v>157</v>
      </c>
      <c r="C731" s="23" t="s">
        <v>80</v>
      </c>
      <c r="D731" s="13">
        <v>1</v>
      </c>
      <c r="F731" s="23">
        <v>3000</v>
      </c>
      <c r="G731" s="7" t="s">
        <v>11</v>
      </c>
      <c r="H731" s="23">
        <v>0.03</v>
      </c>
      <c r="I731" s="23">
        <v>0.22</v>
      </c>
      <c r="J731" s="23">
        <v>0.9</v>
      </c>
      <c r="K731" s="14">
        <v>35</v>
      </c>
    </row>
    <row r="732" spans="1:11" x14ac:dyDescent="0.45">
      <c r="A732" s="26" t="s">
        <v>892</v>
      </c>
      <c r="B732" s="23" t="s">
        <v>157</v>
      </c>
      <c r="C732" s="23" t="s">
        <v>80</v>
      </c>
      <c r="D732" s="13">
        <v>1</v>
      </c>
      <c r="F732" s="23">
        <v>3000</v>
      </c>
      <c r="G732" s="7" t="s">
        <v>11</v>
      </c>
      <c r="H732" s="23">
        <v>0.03</v>
      </c>
      <c r="I732" s="23">
        <v>0.22</v>
      </c>
      <c r="J732" s="23">
        <v>0.9</v>
      </c>
      <c r="K732" s="14">
        <v>35</v>
      </c>
    </row>
    <row r="733" spans="1:11" x14ac:dyDescent="0.45">
      <c r="F733" t="s">
        <v>84</v>
      </c>
    </row>
  </sheetData>
  <pageMargins left="0.7" right="0.7" top="0.75" bottom="0.75" header="0.3" footer="0.3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88D1-3BB2-44C4-B29A-CA3AA62E5A63}">
  <dimension ref="A1:I3"/>
  <sheetViews>
    <sheetView view="pageBreakPreview" zoomScaleNormal="100" zoomScaleSheetLayoutView="100" workbookViewId="0">
      <selection activeCell="C12" sqref="C12"/>
    </sheetView>
  </sheetViews>
  <sheetFormatPr defaultColWidth="9.1328125" defaultRowHeight="14.25" x14ac:dyDescent="0.45"/>
  <cols>
    <col min="4" max="5" width="15.3984375" customWidth="1"/>
    <col min="6" max="6" width="11.59765625" customWidth="1"/>
    <col min="7" max="7" width="12.59765625" customWidth="1"/>
    <col min="8" max="8" width="10.3984375" customWidth="1"/>
    <col min="9" max="9" width="14.3984375" bestFit="1" customWidth="1"/>
  </cols>
  <sheetData>
    <row r="1" spans="1:9" s="3" customFormat="1" ht="42.75" customHeight="1" x14ac:dyDescent="0.45">
      <c r="A1" s="3" t="s">
        <v>41</v>
      </c>
      <c r="B1" s="3" t="s">
        <v>88</v>
      </c>
      <c r="C1" s="6" t="s">
        <v>89</v>
      </c>
      <c r="D1" s="3" t="s">
        <v>18</v>
      </c>
      <c r="E1" s="3" t="s">
        <v>21</v>
      </c>
      <c r="F1" s="3" t="s">
        <v>19</v>
      </c>
      <c r="G1" s="3" t="s">
        <v>20</v>
      </c>
      <c r="H1" s="6" t="s">
        <v>34</v>
      </c>
      <c r="I1" s="1" t="s">
        <v>8</v>
      </c>
    </row>
    <row r="2" spans="1:9" x14ac:dyDescent="0.45">
      <c r="A2" t="s">
        <v>918</v>
      </c>
      <c r="B2" s="5" t="s">
        <v>106</v>
      </c>
      <c r="C2">
        <v>0</v>
      </c>
      <c r="D2">
        <v>645</v>
      </c>
      <c r="E2">
        <v>0</v>
      </c>
      <c r="F2">
        <v>600</v>
      </c>
      <c r="G2">
        <v>600</v>
      </c>
      <c r="H2">
        <v>100</v>
      </c>
      <c r="I2" t="s">
        <v>47</v>
      </c>
    </row>
    <row r="3" spans="1:9" x14ac:dyDescent="0.45">
      <c r="E3" t="s">
        <v>84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"/>
  <sheetViews>
    <sheetView workbookViewId="0"/>
  </sheetViews>
  <sheetFormatPr defaultRowHeight="14.25" x14ac:dyDescent="0.45"/>
  <sheetData>
    <row r="1" spans="1:11" ht="57" x14ac:dyDescent="0.45">
      <c r="A1" s="6" t="s">
        <v>100</v>
      </c>
      <c r="B1" s="4" t="s">
        <v>92</v>
      </c>
      <c r="C1" s="6" t="s">
        <v>89</v>
      </c>
      <c r="D1" s="6" t="s">
        <v>1</v>
      </c>
      <c r="E1" s="6" t="s">
        <v>2</v>
      </c>
      <c r="F1" s="6" t="s">
        <v>90</v>
      </c>
      <c r="G1" s="6" t="s">
        <v>91</v>
      </c>
      <c r="H1" s="6" t="s">
        <v>5</v>
      </c>
      <c r="I1" s="6" t="s">
        <v>6</v>
      </c>
      <c r="J1" s="6" t="s">
        <v>7</v>
      </c>
      <c r="K1" s="6" t="s">
        <v>35</v>
      </c>
    </row>
    <row r="2" spans="1:11" x14ac:dyDescent="0.45">
      <c r="F2" t="s">
        <v>84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Generator Data</vt:lpstr>
      <vt:lpstr>Bus Data</vt:lpstr>
      <vt:lpstr>Branch Data</vt:lpstr>
      <vt:lpstr>Utility Storage Data</vt:lpstr>
      <vt:lpstr>SVC Data</vt:lpstr>
      <vt:lpstr>'Branch Data'!Print_Area</vt:lpstr>
      <vt:lpstr>'Bus Data'!Print_Area</vt:lpstr>
      <vt:lpstr>'Generator Data'!Print_Area</vt:lpstr>
      <vt:lpstr>'Utility Storage Data'!Print_Area</vt:lpstr>
    </vt:vector>
  </TitlesOfParts>
  <Company>University of Sydney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Mohsen Aldaadi</cp:lastModifiedBy>
  <cp:lastPrinted>2017-08-17T02:57:45Z</cp:lastPrinted>
  <dcterms:created xsi:type="dcterms:W3CDTF">2017-01-16T04:06:18Z</dcterms:created>
  <dcterms:modified xsi:type="dcterms:W3CDTF">2023-12-01T12:05:22Z</dcterms:modified>
</cp:coreProperties>
</file>