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6c9098425e9201/Documents/UCSD - Data Science and Visualization Bootcamp/Module 1/"/>
    </mc:Choice>
  </mc:AlternateContent>
  <xr:revisionPtr revIDLastSave="286" documentId="13_ncr:1_{D754642E-E684-4F4D-953B-1821B0424A6E}" xr6:coauthVersionLast="47" xr6:coauthVersionMax="47" xr10:uidLastSave="{99B2668B-3965-425C-9344-901FB307F26D}"/>
  <bookViews>
    <workbookView xWindow="-120" yWindow="-120" windowWidth="29040" windowHeight="15840" tabRatio="752" firstSheet="3" activeTab="7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Original Data" sheetId="1" r:id="rId8"/>
    <sheet name="Box and Whiskers - Pled &amp; Goal" sheetId="9" r:id="rId9"/>
  </sheets>
  <definedNames>
    <definedName name="_xlnm._FilterDatabase" localSheetId="7" hidden="1">'Original Data'!$A$1:$T$4115</definedName>
    <definedName name="_xlchart.v1.0" hidden="1">'Original Data'!$D$1</definedName>
    <definedName name="_xlchart.v1.1" hidden="1">'Original Data'!$D$2:$D$4115</definedName>
    <definedName name="_xlchart.v1.10" hidden="1">'Original Data'!$E$1</definedName>
    <definedName name="_xlchart.v1.11" hidden="1">'Original Data'!$E$2:$E$4115</definedName>
    <definedName name="_xlchart.v1.12" hidden="1">'Original Data'!$D$1</definedName>
    <definedName name="_xlchart.v1.13" hidden="1">'Original Data'!$D$2:$D$4115</definedName>
    <definedName name="_xlchart.v1.14" hidden="1">'Original Data'!$E$1</definedName>
    <definedName name="_xlchart.v1.15" hidden="1">'Original Data'!$E$2:$E$4115</definedName>
    <definedName name="_xlchart.v1.16" hidden="1">'Original Data'!$D$1</definedName>
    <definedName name="_xlchart.v1.17" hidden="1">'Original Data'!$D$2:$D$4115</definedName>
    <definedName name="_xlchart.v1.18" hidden="1">'Original Data'!$E$1</definedName>
    <definedName name="_xlchart.v1.19" hidden="1">'Original Data'!$E$2:$E$4115</definedName>
    <definedName name="_xlchart.v1.2" hidden="1">'Original Data'!$E$1</definedName>
    <definedName name="_xlchart.v1.3" hidden="1">'Original Data'!$E$2:$E$4115</definedName>
    <definedName name="_xlchart.v1.4" hidden="1">'Original Data'!$D$1</definedName>
    <definedName name="_xlchart.v1.5" hidden="1">'Original Data'!$D$2:$D$4115</definedName>
    <definedName name="_xlchart.v1.6" hidden="1">'Original Data'!$E$1</definedName>
    <definedName name="_xlchart.v1.7" hidden="1">'Original Data'!$E$2:$E$4115</definedName>
    <definedName name="_xlchart.v1.8" hidden="1">'Original Data'!$D$1</definedName>
    <definedName name="_xlchart.v1.9" hidden="1">'Original Data'!$D$2:$D$4115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4" i="8"/>
  <c r="C6" i="8"/>
  <c r="C5" i="8"/>
  <c r="C7" i="8" s="1"/>
  <c r="C4" i="8"/>
  <c r="B13" i="8"/>
  <c r="B12" i="8"/>
  <c r="B11" i="8"/>
  <c r="B14" i="8"/>
  <c r="B6" i="8"/>
  <c r="B5" i="8"/>
  <c r="B7" i="8" s="1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0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<sst xmlns="http://schemas.openxmlformats.org/spreadsheetml/2006/main" count="30119" uniqueCount="8352">
  <si>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</si>
  <si>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</si>
  <si>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</si>
  <si>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</si>
  <si>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</si>
  <si>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</si>
  <si>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</si>
  <si>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</si>
  <si>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</si>
  <si>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</si>
  <si>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</si>
  <si>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</si>
  <si>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</si>
  <si>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</si>
  <si>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</si>
  <si>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</si>
  <si>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</si>
  <si>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</si>
  <si>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</si>
  <si>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</si>
  <si>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</si>
  <si>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</si>
  <si>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</si>
  <si>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</si>
  <si>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</si>
  <si>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</si>
  <si>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</si>
  <si>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</si>
  <si>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</si>
  <si>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</si>
  <si>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</si>
  <si>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</si>
  <si>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</si>
  <si>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</si>
  <si>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</si>
  <si>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</si>
  <si>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</si>
  <si>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</si>
  <si>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</si>
  <si>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</si>
  <si>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</si>
  <si>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</si>
  <si>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</si>
  <si>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</si>
  <si>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</si>
  <si>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</si>
  <si>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</si>
  <si>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</si>
  <si>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</si>
  <si>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</si>
  <si>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</si>
  <si>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</si>
  <si>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</si>
  <si>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</si>
  <si>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</si>
  <si>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</si>
  <si>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</si>
  <si>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</si>
  <si>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</si>
  <si>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</si>
  <si>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</si>
  <si>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</si>
  <si>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</si>
  <si>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</si>
  <si>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</si>
  <si>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</si>
  <si>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</si>
  <si>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</si>
  <si>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</si>
  <si>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</si>
  <si>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</si>
  <si>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</si>
  <si>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</si>
  <si>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</si>
  <si>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</si>
  <si>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</si>
  <si>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</si>
  <si>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</si>
  <si>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</si>
  <si>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</si>
  <si>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</si>
  <si>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</si>
  <si>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</si>
  <si>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</si>
  <si>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</si>
  <si>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</si>
  <si>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</si>
  <si>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</si>
  <si>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</si>
  <si>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</si>
  <si>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</si>
  <si>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</si>
  <si>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</si>
  <si>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</si>
  <si>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</si>
  <si>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</si>
  <si>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</si>
  <si>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</si>
  <si>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</si>
  <si>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</si>
  <si>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</si>
  <si>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</si>
  <si>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</si>
  <si>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</si>
  <si>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</si>
  <si>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</si>
  <si>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</si>
  <si>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</si>
  <si>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</si>
  <si>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</si>
  <si>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</si>
  <si>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</si>
  <si>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</si>
  <si>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</si>
  <si>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</si>
  <si>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</si>
  <si>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</si>
  <si>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</si>
  <si>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</si>
  <si>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</si>
  <si>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</si>
  <si>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</si>
  <si>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</si>
  <si>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</si>
  <si>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</si>
  <si>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</si>
  <si>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</si>
  <si>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</si>
  <si>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</si>
  <si>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</si>
  <si>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</si>
  <si>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</si>
  <si>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</si>
  <si>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</si>
  <si>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</si>
  <si>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</si>
  <si>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</si>
  <si>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</si>
  <si>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</si>
  <si>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</si>
  <si>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</si>
  <si>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</si>
  <si>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</si>
  <si>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</si>
  <si>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</si>
  <si>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</si>
  <si>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</si>
  <si>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</si>
  <si>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</si>
  <si>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</si>
  <si>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</si>
  <si>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</si>
  <si>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</si>
  <si>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</si>
  <si>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</si>
  <si>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</si>
  <si>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</si>
  <si>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</si>
  <si>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</si>
  <si>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</si>
  <si>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</si>
  <si>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</si>
  <si>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</si>
  <si>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</si>
  <si>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</si>
  <si>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</si>
  <si>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</si>
  <si>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</si>
  <si>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</si>
  <si>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</si>
  <si>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</si>
  <si>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</si>
  <si>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</si>
  <si>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</si>
  <si>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</si>
  <si>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</si>
  <si>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</si>
  <si>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</si>
  <si>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</si>
  <si>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</si>
  <si>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</si>
  <si>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</si>
  <si>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</si>
  <si>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</si>
  <si>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</si>
  <si>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</si>
  <si>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</si>
  <si>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</si>
  <si>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</si>
  <si>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</si>
  <si>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</si>
  <si>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</si>
  <si>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</si>
  <si>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</si>
  <si>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</si>
  <si>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</si>
  <si>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</si>
  <si>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</si>
  <si>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</si>
  <si>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</si>
  <si>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</si>
  <si>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</si>
  <si>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</si>
  <si>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</si>
  <si>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</si>
  <si>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</si>
  <si>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</si>
  <si>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</si>
  <si>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</si>
  <si>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</si>
  <si>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</si>
  <si>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</si>
  <si>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</si>
  <si>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</si>
  <si>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</si>
  <si>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</si>
  <si>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</si>
  <si>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</si>
  <si>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</si>
  <si>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</si>
  <si>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</si>
  <si>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</si>
  <si>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</si>
  <si>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</si>
  <si>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</si>
  <si>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</si>
  <si>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</si>
  <si>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</si>
  <si>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</si>
  <si>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</si>
  <si>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</si>
  <si>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</si>
  <si>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</si>
  <si>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</si>
  <si>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</si>
  <si>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</si>
  <si>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</si>
  <si>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</si>
  <si>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</si>
  <si>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</si>
  <si>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</si>
  <si>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</si>
  <si>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</si>
  <si>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</si>
  <si>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</si>
  <si>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</si>
  <si>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</si>
  <si>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</si>
  <si>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</si>
  <si>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</si>
  <si>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</si>
  <si>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</si>
  <si>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</si>
  <si>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</si>
  <si>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</si>
  <si>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</si>
  <si>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</si>
  <si>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</si>
  <si>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</si>
  <si>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</si>
  <si>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</si>
  <si>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</si>
  <si>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</si>
  <si>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</si>
  <si>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</si>
  <si>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</si>
  <si>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</si>
  <si>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</si>
  <si>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</si>
  <si>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</si>
  <si>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</si>
  <si>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</si>
  <si>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</si>
  <si>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</si>
  <si>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</si>
  <si>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</si>
  <si>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</si>
  <si>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</si>
  <si>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</si>
  <si>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</si>
  <si>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</si>
  <si>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</si>
  <si>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</si>
  <si>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</si>
  <si>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</si>
  <si>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</si>
  <si>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</si>
  <si>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</si>
  <si>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</si>
  <si>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</si>
  <si>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</si>
  <si>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</si>
  <si>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</si>
  <si>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</si>
  <si>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</si>
  <si>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</si>
  <si>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</si>
  <si>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</si>
  <si>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</si>
  <si>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</si>
  <si>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</si>
  <si>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</si>
  <si>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</si>
  <si>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</si>
  <si>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</si>
  <si>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</si>
  <si>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</si>
  <si>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</si>
  <si>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</si>
  <si>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</si>
  <si>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</si>
  <si>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</si>
  <si>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</si>
  <si>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</si>
  <si>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</si>
  <si>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</si>
  <si>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</si>
  <si>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</si>
  <si>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</si>
  <si>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</si>
  <si>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</si>
  <si>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</si>
  <si>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</si>
  <si>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</si>
  <si>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</si>
  <si>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</si>
  <si>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</si>
  <si>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</si>
  <si>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</si>
  <si>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</si>
  <si>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</si>
  <si>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</si>
  <si>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</si>
  <si>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</si>
  <si>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</si>
  <si>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</si>
  <si>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</si>
  <si>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</si>
  <si>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</si>
  <si>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</si>
  <si>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</si>
  <si>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</si>
  <si>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</si>
  <si>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</si>
  <si>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</si>
  <si>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</si>
  <si>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</si>
  <si>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</si>
  <si>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</si>
  <si>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</si>
  <si>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</si>
  <si>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</si>
  <si>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</si>
  <si>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</si>
  <si>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</si>
  <si>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</si>
  <si>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</si>
  <si>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</si>
  <si>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</si>
  <si>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</si>
  <si>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</si>
  <si>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</si>
  <si>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</si>
  <si>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</si>
  <si>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</si>
  <si>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</si>
  <si>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</si>
  <si>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</si>
  <si>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</si>
  <si>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</si>
  <si>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</si>
  <si>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</si>
  <si>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</si>
  <si>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</si>
  <si>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</si>
  <si>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</si>
  <si>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</si>
  <si>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</si>
  <si>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</si>
  <si>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</si>
  <si>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</si>
  <si>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</si>
  <si>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</si>
  <si>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</si>
  <si>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</si>
  <si>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</si>
  <si>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</si>
  <si>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</si>
  <si>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</si>
  <si>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</si>
  <si>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</si>
  <si>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</si>
  <si>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</si>
  <si>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</si>
  <si>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</si>
  <si>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</si>
  <si>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</si>
  <si>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</si>
  <si>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</si>
  <si>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</si>
  <si>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</si>
  <si>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</si>
  <si>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</si>
  <si>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</si>
  <si>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</si>
  <si>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</si>
  <si>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</si>
  <si>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</si>
  <si>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</si>
  <si>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</si>
  <si>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</si>
  <si>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</si>
  <si>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</si>
  <si>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</si>
  <si>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</si>
  <si>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</si>
  <si>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</si>
  <si>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</si>
  <si>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</si>
  <si>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</si>
  <si>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</si>
  <si>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</si>
  <si>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</si>
  <si>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</si>
  <si>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</si>
  <si>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</si>
  <si>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</si>
  <si>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</si>
  <si>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</si>
  <si>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</si>
  <si>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</si>
  <si>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</si>
  <si>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</si>
  <si>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</si>
  <si>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</si>
  <si>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</si>
  <si>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</si>
  <si>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</si>
  <si>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</si>
  <si>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</si>
  <si>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</si>
  <si>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</si>
  <si>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</si>
  <si>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</si>
  <si>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</si>
  <si>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</si>
  <si>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</si>
  <si>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</si>
  <si>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</si>
  <si>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</si>
  <si>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</si>
  <si>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</si>
  <si>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</si>
  <si>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</si>
  <si>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</si>
  <si>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</si>
  <si>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</si>
  <si>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</si>
  <si>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</si>
  <si>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</si>
  <si>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</si>
  <si>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</si>
  <si>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</si>
  <si>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</si>
  <si>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</si>
  <si>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</si>
  <si>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</si>
  <si>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</si>
  <si>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</si>
  <si>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</si>
  <si>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</si>
  <si>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</si>
  <si>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</si>
  <si>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</si>
  <si>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</si>
  <si>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</si>
  <si>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</si>
  <si>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</si>
  <si>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</si>
  <si>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</si>
  <si>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</si>
  <si>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</si>
  <si>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</si>
  <si>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</si>
  <si>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</si>
  <si>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</si>
  <si>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</si>
  <si>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</si>
  <si>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</si>
  <si>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</si>
  <si>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</si>
  <si>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</si>
  <si>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</si>
  <si>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</si>
  <si>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</si>
  <si>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</si>
  <si>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</si>
  <si>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</si>
  <si>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</si>
  <si>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</si>
  <si>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</si>
  <si>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</si>
  <si>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</si>
  <si>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</si>
  <si>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</si>
  <si>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</si>
  <si>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</si>
  <si>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</si>
  <si>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</si>
  <si>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</si>
  <si>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</si>
  <si>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</si>
  <si>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</si>
  <si>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</si>
  <si>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</si>
  <si>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</si>
  <si>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</si>
  <si>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</si>
  <si>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</si>
  <si>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</si>
  <si>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</si>
  <si>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</si>
  <si>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</si>
  <si>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</si>
  <si>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</si>
  <si>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</si>
  <si>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</si>
  <si>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</si>
  <si>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</si>
  <si>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</si>
  <si>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</si>
  <si>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</si>
  <si>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</si>
  <si>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</si>
  <si>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</si>
  <si>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</si>
  <si>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</si>
  <si>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</si>
  <si>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</si>
  <si>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</si>
  <si>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</si>
  <si>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</si>
  <si>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</si>
  <si>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</si>
  <si>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</si>
  <si>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</si>
  <si>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</si>
  <si>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</si>
  <si>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</si>
  <si>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</si>
  <si>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</si>
  <si>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</si>
  <si>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</si>
  <si>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</si>
  <si>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</si>
  <si>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</si>
  <si>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</si>
  <si>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</si>
  <si>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</si>
  <si>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</si>
  <si>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</si>
  <si>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</si>
  <si>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</si>
  <si>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</si>
  <si>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</si>
  <si>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</si>
  <si>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</si>
  <si>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</si>
  <si>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</si>
  <si>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</si>
  <si>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</si>
  <si>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</si>
  <si>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</si>
  <si>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</si>
  <si>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</si>
  <si>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</si>
  <si>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</si>
  <si>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</si>
  <si>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</si>
  <si>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</si>
  <si>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</si>
  <si>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</si>
  <si>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</si>
  <si>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</si>
  <si>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</si>
  <si>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</si>
  <si>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</si>
  <si>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</si>
  <si>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</si>
  <si>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</si>
  <si>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</si>
  <si>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</si>
  <si>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</si>
  <si>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</si>
  <si>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</si>
  <si>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</si>
  <si>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</si>
  <si>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</si>
  <si>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</si>
  <si>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</si>
  <si>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</si>
  <si>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</si>
  <si>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</si>
  <si>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</si>
  <si>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</si>
  <si>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</si>
  <si>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</si>
  <si>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</si>
  <si>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</si>
  <si>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</si>
  <si>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</si>
  <si>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</si>
  <si>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</si>
  <si>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</si>
  <si>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</si>
  <si>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</si>
  <si>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</si>
  <si>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</si>
  <si>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</si>
  <si>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</si>
  <si>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</si>
  <si>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</si>
  <si>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</si>
  <si>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</si>
  <si>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</si>
  <si>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</si>
  <si>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</si>
  <si>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</si>
  <si>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</si>
  <si>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</si>
  <si>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</si>
  <si>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</si>
  <si>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</si>
  <si>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</si>
  <si>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</si>
  <si>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</si>
  <si>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</si>
  <si>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</si>
  <si>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</si>
  <si>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</si>
  <si>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</si>
  <si>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</si>
  <si>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</si>
  <si>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</si>
  <si>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</si>
  <si>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</si>
  <si>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</si>
  <si>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</si>
  <si>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</si>
  <si>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</si>
  <si>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</si>
  <si>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</si>
  <si>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</si>
  <si>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</si>
  <si>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</si>
  <si>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</si>
  <si>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</si>
  <si>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</si>
  <si>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</si>
  <si>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</si>
  <si>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</si>
  <si>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</si>
  <si>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</si>
  <si>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</si>
  <si>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</si>
  <si>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</si>
  <si>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</si>
  <si>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</si>
  <si>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</si>
  <si>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</si>
  <si>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</si>
  <si>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</si>
  <si>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</si>
  <si>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</si>
  <si>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</si>
  <si>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</si>
  <si>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</si>
  <si>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</si>
  <si>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</si>
  <si>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</si>
  <si>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</si>
  <si>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</si>
  <si>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</si>
  <si>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</si>
  <si>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</si>
  <si>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</si>
  <si>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</si>
  <si>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</si>
  <si>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</si>
  <si>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</si>
  <si>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</si>
  <si>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</si>
  <si>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</si>
  <si>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</si>
  <si>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</si>
  <si>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</si>
  <si>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</si>
  <si>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</si>
  <si>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</si>
  <si>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</si>
  <si>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</si>
  <si>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</si>
  <si>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</si>
  <si>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</si>
  <si>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</si>
  <si>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</si>
  <si>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</si>
  <si>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</si>
  <si>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</si>
  <si>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</si>
  <si>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</si>
  <si>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</si>
  <si>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</si>
  <si>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</si>
  <si>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</si>
  <si>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</si>
  <si>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</si>
  <si>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</si>
  <si>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</si>
  <si>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</si>
  <si>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</si>
  <si>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</si>
  <si>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</si>
  <si>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</si>
  <si>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</si>
  <si>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</si>
  <si>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</si>
  <si>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</si>
  <si>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</si>
  <si>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</si>
  <si>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</si>
  <si>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</si>
  <si>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</si>
  <si>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</si>
  <si>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</si>
  <si>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</si>
  <si>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</si>
  <si>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</si>
  <si>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</si>
  <si>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</si>
  <si>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</si>
  <si>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</si>
  <si>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</si>
  <si>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</si>
  <si>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</si>
  <si>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</si>
  <si>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</si>
  <si>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</si>
  <si>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</si>
  <si>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</si>
  <si>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</si>
  <si>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</si>
  <si>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</si>
  <si>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</si>
  <si>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</si>
  <si>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</si>
  <si>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</si>
  <si>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</si>
  <si>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</si>
  <si>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</si>
  <si>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</si>
  <si>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</si>
  <si>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</si>
  <si>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</si>
  <si>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</si>
  <si>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</si>
  <si>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</si>
  <si>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</si>
  <si>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</si>
  <si>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</si>
  <si>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</si>
  <si>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</si>
  <si>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</si>
  <si>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</si>
  <si>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</si>
  <si>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</si>
  <si>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</si>
  <si>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</si>
  <si>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</si>
  <si>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</si>
  <si>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</si>
  <si>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</si>
  <si>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</si>
  <si>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</si>
  <si>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</si>
  <si>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</si>
  <si>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</si>
  <si>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</si>
  <si>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</si>
  <si>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</si>
  <si>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</si>
  <si>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</si>
  <si>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</si>
  <si>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</si>
  <si>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</si>
  <si>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</si>
  <si>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</si>
  <si>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</si>
  <si>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</si>
  <si>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</si>
  <si>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</si>
  <si>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</si>
  <si>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</si>
  <si>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</si>
  <si>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</si>
  <si>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</si>
  <si>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</si>
  <si>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</si>
  <si>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</si>
  <si>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</si>
  <si>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</si>
  <si>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</si>
  <si>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</si>
  <si>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</si>
  <si>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</si>
  <si>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</si>
  <si>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</si>
  <si>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</si>
  <si>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</si>
  <si>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</si>
  <si>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</si>
  <si>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</si>
  <si>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</si>
  <si>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</si>
  <si>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</si>
  <si>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</si>
  <si>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</si>
  <si>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</si>
  <si>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</si>
  <si>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</si>
  <si>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</si>
  <si>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</si>
  <si>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</si>
  <si>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</si>
  <si>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</si>
  <si>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</si>
  <si>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</si>
  <si>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</si>
  <si>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</si>
  <si>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</si>
  <si>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</si>
  <si>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</si>
  <si>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</si>
  <si>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</si>
  <si>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</si>
  <si>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</si>
  <si>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</si>
  <si>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</si>
  <si>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</si>
  <si>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</si>
  <si>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</si>
  <si>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</si>
  <si>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</si>
  <si>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</si>
  <si>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</si>
  <si>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</si>
  <si>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</si>
  <si>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</si>
  <si>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</si>
  <si>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</si>
  <si>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</si>
  <si>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</si>
  <si>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</si>
  <si>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</si>
  <si>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</si>
  <si>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</si>
  <si>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</si>
  <si>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</si>
  <si>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</si>
  <si>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</si>
  <si>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</si>
  <si>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</si>
  <si>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</si>
  <si>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</si>
  <si>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</si>
  <si>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</si>
  <si>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</si>
  <si>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</si>
  <si>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</si>
  <si>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</si>
  <si>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</si>
  <si>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</si>
  <si>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</si>
  <si>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</si>
  <si>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</si>
  <si>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</si>
  <si>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</si>
  <si>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</si>
  <si>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</si>
  <si>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</si>
  <si>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</si>
  <si>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</si>
  <si>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</si>
  <si>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</si>
  <si>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</si>
  <si>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</si>
  <si>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</si>
  <si>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</si>
  <si>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</si>
  <si>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</si>
  <si>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</si>
  <si>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</si>
  <si>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</si>
  <si>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</si>
  <si>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</si>
  <si>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</si>
  <si>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</si>
  <si>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</si>
  <si>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</si>
  <si>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</si>
  <si>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</si>
  <si>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</si>
  <si>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</si>
  <si>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</si>
  <si>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</si>
  <si>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</si>
  <si>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</si>
  <si>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</si>
  <si>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</si>
  <si>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</si>
  <si>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</si>
  <si>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</si>
  <si>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</si>
  <si>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</si>
  <si>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</si>
  <si>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</si>
  <si>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</si>
  <si>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</si>
  <si>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</si>
  <si>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</si>
  <si>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</si>
  <si>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</si>
  <si>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</si>
  <si>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</si>
  <si>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</si>
  <si>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</si>
  <si>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</si>
  <si>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</si>
  <si>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</si>
  <si>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</si>
  <si>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</si>
  <si>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</si>
  <si>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</si>
  <si>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</si>
  <si>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</si>
  <si>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</si>
  <si>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</si>
  <si>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</si>
  <si>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</si>
  <si>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</si>
  <si>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</si>
  <si>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</si>
  <si>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</si>
  <si>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</si>
  <si>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</si>
  <si>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</si>
  <si>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</si>
  <si>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</si>
  <si>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</si>
  <si>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</si>
  <si>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</si>
  <si>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</si>
  <si>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</si>
  <si>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</si>
  <si>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</si>
  <si>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</si>
  <si>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</si>
  <si>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</si>
  <si>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</si>
  <si>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</si>
  <si>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</si>
  <si>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</si>
  <si>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</si>
  <si>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</si>
  <si>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</si>
  <si>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</si>
  <si>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</si>
  <si>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</si>
  <si>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</si>
  <si>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</si>
  <si>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</si>
  <si>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</si>
  <si>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</si>
  <si>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</si>
  <si>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</si>
  <si>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</si>
  <si>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</si>
  <si>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</si>
  <si>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</si>
  <si>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</si>
  <si>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</si>
  <si>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</si>
  <si>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</si>
  <si>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</si>
  <si>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</si>
  <si>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</si>
  <si>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</si>
  <si>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</si>
  <si>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</si>
  <si>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</si>
  <si>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</si>
  <si>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</si>
  <si>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</si>
  <si>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</si>
  <si>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</si>
  <si>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</si>
  <si>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</si>
  <si>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</si>
  <si>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</si>
  <si>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</si>
  <si>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</si>
  <si>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</si>
  <si>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</si>
  <si>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</si>
  <si>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</si>
  <si>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</si>
  <si>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</si>
  <si>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</si>
  <si>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</si>
  <si>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</si>
  <si>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</si>
  <si>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</si>
  <si>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</si>
  <si>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</si>
  <si>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</si>
  <si>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</si>
  <si>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</si>
  <si>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</si>
  <si>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</si>
  <si>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</si>
  <si>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</si>
  <si>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</si>
  <si>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</si>
  <si>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</si>
  <si>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</si>
  <si>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</si>
  <si>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</si>
  <si>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</si>
  <si>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</si>
  <si>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</si>
  <si>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</si>
  <si>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</si>
  <si>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</si>
  <si>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</si>
  <si>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</si>
  <si>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</si>
  <si>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</si>
  <si>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</si>
  <si>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</si>
  <si>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</si>
  <si>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</si>
  <si>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</si>
  <si>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</si>
  <si>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</si>
  <si>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</si>
  <si>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</si>
  <si>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</si>
  <si>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</si>
  <si>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</si>
  <si>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</si>
  <si>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</si>
  <si>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</si>
  <si>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</si>
  <si>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</si>
  <si>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</si>
  <si>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</si>
  <si>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</si>
  <si>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</si>
  <si>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</si>
  <si>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</si>
  <si>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</si>
  <si>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</si>
  <si>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</si>
  <si>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</si>
  <si>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</si>
  <si>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</si>
  <si>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</si>
  <si>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</si>
  <si>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</si>
  <si>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</si>
  <si>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</si>
  <si>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</si>
  <si>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</si>
  <si>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</si>
  <si>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</si>
  <si>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</si>
  <si>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</si>
  <si>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</si>
  <si>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</si>
  <si>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</si>
  <si>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</si>
  <si>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</si>
  <si>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</si>
  <si>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</si>
  <si>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</si>
  <si>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</si>
  <si>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</si>
  <si>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</si>
  <si>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</si>
  <si>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</si>
  <si>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</si>
  <si>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</si>
  <si>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</si>
  <si>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</si>
  <si>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</si>
  <si>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</si>
  <si>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</si>
  <si>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</si>
  <si>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</si>
  <si>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</si>
  <si>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</si>
  <si>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</si>
  <si>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</si>
  <si>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</si>
  <si>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</si>
  <si>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</si>
  <si>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</si>
  <si>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</si>
  <si>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</si>
  <si>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</si>
  <si>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</si>
  <si>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</si>
  <si>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</si>
  <si>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</si>
  <si>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</si>
  <si>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</si>
  <si>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</si>
  <si>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</si>
  <si>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</si>
  <si>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</si>
  <si>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</si>
  <si>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</si>
  <si>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</si>
  <si>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</si>
  <si>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</si>
  <si>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</si>
  <si>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</si>
  <si>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</si>
  <si>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</si>
  <si>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</si>
  <si>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</si>
  <si>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</si>
  <si>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</si>
  <si>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</si>
  <si>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</si>
  <si>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</si>
  <si>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</si>
  <si>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</si>
  <si>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</si>
  <si>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</si>
  <si>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</si>
  <si>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</si>
  <si>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</si>
  <si>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</si>
  <si>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</si>
  <si>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</si>
  <si>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</si>
  <si>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</si>
  <si>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</si>
  <si>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</si>
  <si>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</si>
  <si>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</si>
  <si>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</si>
  <si>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</si>
  <si>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</si>
  <si>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</si>
  <si>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</si>
  <si>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</si>
  <si>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</si>
  <si>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</si>
  <si>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</si>
  <si>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</si>
  <si>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</si>
  <si>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</si>
  <si>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</si>
  <si>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</si>
  <si>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</si>
  <si>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</si>
  <si>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</si>
  <si>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</si>
  <si>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</si>
  <si>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</si>
  <si>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</si>
  <si>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</si>
  <si>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</si>
  <si>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</si>
  <si>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</si>
  <si>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</si>
  <si>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</si>
  <si>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</si>
  <si>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</si>
  <si>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</si>
  <si>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</si>
  <si>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</si>
  <si>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</si>
  <si>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</si>
  <si>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</si>
  <si>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</si>
  <si>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</si>
  <si>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</si>
  <si>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</si>
  <si>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</si>
  <si>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</si>
  <si>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</si>
  <si>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</si>
  <si>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</si>
  <si>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</si>
  <si>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</si>
  <si>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</si>
  <si>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</si>
  <si>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</si>
  <si>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</si>
  <si>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</si>
  <si>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</si>
  <si>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</si>
  <si>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</si>
  <si>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</si>
  <si>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</si>
  <si>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</si>
  <si>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</si>
  <si>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</si>
  <si>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</si>
  <si>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</si>
  <si>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</si>
  <si>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</si>
  <si>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</si>
  <si>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</si>
  <si>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</si>
  <si>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</si>
  <si>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</si>
  <si>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</si>
  <si>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</si>
  <si>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</si>
  <si>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</si>
  <si>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</si>
  <si>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</si>
  <si>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</si>
  <si>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</si>
  <si>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</si>
  <si>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</si>
  <si>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</si>
  <si>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</si>
  <si>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</si>
  <si>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</si>
  <si>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</si>
  <si>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</si>
  <si>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</si>
  <si>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</si>
  <si>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</si>
  <si>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</si>
  <si>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</si>
  <si>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</si>
  <si>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</si>
  <si>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</si>
  <si>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</si>
  <si>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</si>
  <si>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</si>
  <si>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</si>
  <si>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</si>
  <si>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</si>
  <si>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</si>
  <si>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</si>
  <si>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</si>
  <si>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</si>
  <si>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</si>
  <si>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</si>
  <si>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</si>
  <si>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</si>
  <si>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</si>
  <si>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</si>
  <si>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</si>
  <si>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</si>
  <si>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</si>
  <si>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</si>
  <si>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</si>
  <si>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</si>
  <si>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</si>
  <si>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</si>
  <si>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</si>
  <si>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</si>
  <si>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</si>
  <si>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</si>
  <si>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</si>
  <si>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</si>
  <si>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</si>
  <si>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</si>
  <si>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</si>
  <si>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</si>
  <si>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</si>
  <si>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</si>
  <si>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</si>
  <si>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</si>
  <si>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</si>
  <si>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</si>
  <si>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</si>
  <si>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</si>
  <si>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</si>
  <si>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</si>
  <si>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</si>
  <si>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</si>
  <si>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</si>
  <si>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</si>
  <si>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</si>
  <si>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</si>
  <si>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</si>
  <si>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</si>
  <si>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</si>
  <si>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</si>
  <si>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</si>
  <si>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</si>
  <si>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</si>
  <si>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</si>
  <si>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</si>
  <si>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</si>
  <si>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</si>
  <si>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</si>
  <si>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</si>
  <si>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</si>
  <si>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</si>
  <si>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</si>
  <si>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</si>
  <si>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</si>
  <si>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</si>
  <si>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</si>
  <si>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</si>
  <si>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</si>
  <si>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</si>
  <si>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</si>
  <si>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</si>
  <si>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</si>
  <si>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</si>
  <si>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</si>
  <si>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</si>
  <si>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</si>
  <si>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</si>
  <si>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</si>
  <si>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</si>
  <si>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</si>
  <si>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</si>
  <si>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</si>
  <si>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</si>
  <si>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</si>
  <si>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</si>
  <si>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</si>
  <si>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</si>
  <si>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</si>
  <si>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</si>
  <si>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</si>
  <si>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</si>
  <si>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</si>
  <si>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</si>
  <si>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</si>
  <si>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</si>
  <si>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</si>
  <si>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</si>
  <si>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</si>
  <si>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</si>
  <si>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</si>
  <si>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</si>
  <si>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</si>
  <si>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</si>
  <si>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</si>
  <si>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</si>
  <si>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</si>
  <si>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</si>
  <si>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</si>
  <si>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</si>
  <si>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</si>
  <si>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</si>
  <si>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</si>
  <si>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</si>
  <si>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</si>
  <si>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</si>
  <si>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</si>
  <si>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</si>
  <si>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</si>
  <si>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</si>
  <si>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</si>
  <si>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</si>
  <si>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</si>
  <si>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</si>
  <si>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</si>
  <si>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</si>
  <si>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</si>
  <si>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</si>
  <si>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</si>
  <si>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</si>
  <si>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</si>
  <si>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</si>
  <si>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</si>
  <si>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</si>
  <si>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</si>
  <si>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</si>
  <si>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</si>
  <si>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</si>
  <si>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</si>
  <si>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</si>
  <si>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</si>
  <si>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</si>
  <si>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</si>
  <si>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</si>
  <si>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</si>
  <si>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</si>
  <si>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</si>
  <si>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</si>
  <si>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</si>
  <si>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</si>
  <si>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</si>
  <si>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</si>
  <si>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</si>
  <si>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</si>
  <si>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</si>
  <si>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</si>
  <si>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</si>
  <si>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</si>
  <si>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</si>
  <si>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</si>
  <si>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</si>
  <si>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</si>
  <si>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</si>
  <si>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</si>
  <si>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</si>
  <si>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</si>
  <si>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</si>
  <si>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</si>
  <si>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</si>
  <si>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</si>
  <si>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</si>
  <si>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</si>
  <si>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</si>
  <si>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</si>
  <si>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</si>
  <si>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</si>
  <si>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</si>
  <si>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</si>
  <si>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</si>
  <si>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</si>
  <si>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</si>
  <si>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</si>
  <si>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</si>
  <si>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</si>
  <si>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</si>
  <si>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</si>
  <si>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</si>
  <si>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</si>
  <si>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</si>
  <si>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</si>
  <si>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</si>
  <si>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</si>
  <si>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</si>
  <si>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</si>
  <si>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</si>
  <si>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</si>
  <si>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</si>
  <si>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</si>
  <si>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</si>
  <si>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</si>
  <si>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</si>
  <si>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</si>
  <si>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</si>
  <si>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</si>
  <si>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</si>
  <si>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</si>
  <si>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</si>
  <si>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</si>
  <si>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</si>
  <si>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</si>
  <si>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</si>
  <si>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</si>
  <si>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</si>
  <si>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</si>
  <si>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</si>
  <si>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</si>
  <si>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</si>
  <si>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</si>
  <si>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</si>
  <si>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</si>
  <si>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</si>
  <si>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</si>
  <si>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</si>
  <si>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</si>
  <si>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</si>
  <si>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</si>
  <si>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</si>
  <si>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</si>
  <si>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</si>
  <si>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</si>
  <si>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</si>
  <si>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</si>
  <si>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</si>
  <si>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</si>
  <si>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</si>
  <si>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</si>
  <si>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</si>
  <si>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</si>
  <si>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</si>
  <si>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</si>
  <si>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</si>
  <si>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</si>
  <si>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</si>
  <si>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</si>
  <si>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</si>
  <si>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</si>
  <si>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</si>
  <si>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</si>
  <si>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</si>
  <si>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</si>
  <si>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</si>
  <si>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</si>
  <si>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</si>
  <si>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</si>
  <si>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</si>
  <si>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</si>
  <si>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</si>
  <si>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</si>
  <si>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</si>
  <si>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</si>
  <si>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</si>
  <si>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</si>
  <si>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</si>
  <si>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</si>
  <si>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</si>
  <si>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</si>
  <si>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</si>
  <si>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</si>
  <si>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</si>
  <si>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</si>
  <si>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</si>
  <si>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</si>
  <si>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</si>
  <si>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</si>
  <si>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</si>
  <si>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</si>
  <si>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</si>
  <si>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</si>
  <si>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</si>
  <si>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</si>
  <si>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</si>
  <si>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</si>
  <si>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</si>
  <si>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</si>
  <si>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</si>
  <si>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</si>
  <si>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</si>
  <si>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</si>
  <si>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</si>
  <si>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</si>
  <si>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</si>
  <si>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</si>
  <si>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</si>
  <si>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</si>
  <si>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</si>
  <si>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</si>
  <si>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</si>
  <si>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</si>
  <si>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</si>
  <si>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</si>
  <si>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</si>
  <si>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</si>
  <si>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</si>
  <si>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</si>
  <si>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</si>
  <si>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</si>
  <si>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</si>
  <si>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</si>
  <si>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</si>
  <si>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</si>
  <si>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</si>
  <si>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</si>
  <si>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</si>
  <si>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</si>
  <si>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</si>
  <si>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</si>
  <si>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</si>
  <si>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</si>
  <si>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</si>
  <si>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</si>
  <si>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</si>
  <si>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</si>
  <si>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</si>
  <si>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</si>
  <si>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</si>
  <si>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</si>
  <si>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</si>
  <si>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</si>
  <si>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</si>
  <si>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</si>
  <si>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</si>
  <si>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</si>
  <si>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</si>
  <si>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</si>
  <si>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</si>
  <si>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</si>
  <si>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</si>
  <si>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</si>
  <si>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</si>
  <si>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</si>
  <si>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</si>
  <si>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</si>
  <si>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</si>
  <si>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</si>
  <si>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</si>
  <si>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</si>
  <si>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</si>
  <si>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</si>
  <si>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</si>
  <si>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</si>
  <si>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</si>
  <si>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</si>
  <si>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</si>
  <si>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</si>
  <si>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</si>
  <si>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</si>
  <si>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</si>
  <si>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</si>
  <si>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</si>
  <si>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</si>
  <si>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</si>
  <si>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</si>
  <si>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</si>
  <si>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</si>
  <si>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</si>
  <si>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</si>
  <si>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</si>
  <si>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</si>
  <si>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</si>
  <si>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</si>
  <si>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</si>
  <si>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</si>
  <si>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</si>
  <si>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</si>
  <si>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</si>
  <si>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</si>
  <si>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</si>
  <si>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</si>
  <si>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</si>
  <si>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</si>
  <si>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</si>
  <si>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</si>
  <si>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</si>
  <si>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</si>
  <si>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</si>
  <si>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</si>
  <si>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</si>
  <si>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</si>
  <si>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</si>
  <si>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</si>
  <si>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</si>
  <si>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</si>
  <si>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</si>
  <si>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</si>
  <si>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</si>
  <si>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</si>
  <si>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</si>
  <si>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</si>
  <si>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</si>
  <si>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</si>
  <si>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</si>
  <si>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</si>
  <si>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</si>
  <si>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</si>
  <si>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</si>
  <si>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</si>
  <si>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</si>
  <si>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</si>
  <si>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</si>
  <si>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</si>
  <si>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</si>
  <si>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</si>
  <si>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</si>
  <si>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</si>
  <si>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</si>
  <si>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</si>
  <si>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</si>
  <si>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</si>
  <si>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</si>
  <si>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</si>
  <si>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</si>
  <si>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</si>
  <si>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</si>
  <si>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</si>
  <si>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</si>
  <si>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</si>
  <si>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</si>
  <si>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</si>
  <si>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</si>
  <si>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</si>
  <si>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</si>
  <si>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</si>
  <si>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</si>
  <si>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</si>
  <si>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</si>
  <si>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</si>
  <si>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</si>
  <si>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</si>
  <si>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</si>
  <si>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</si>
  <si>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</si>
  <si>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</si>
  <si>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</si>
  <si>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</si>
  <si>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</si>
  <si>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</si>
  <si>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</si>
  <si>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</si>
  <si>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</si>
  <si>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</si>
  <si>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</si>
  <si>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</si>
  <si>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</si>
  <si>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</si>
  <si>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</si>
  <si>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</si>
  <si>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</si>
  <si>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</si>
  <si>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</si>
  <si>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</si>
  <si>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</si>
  <si>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</si>
  <si>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</si>
  <si>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</si>
  <si>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</si>
  <si>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</si>
  <si>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</si>
  <si>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</si>
  <si>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</si>
  <si>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</si>
  <si>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</si>
  <si>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</si>
  <si>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</si>
  <si>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</si>
  <si>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</si>
  <si>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</si>
  <si>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</si>
  <si>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</si>
  <si>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</si>
  <si>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</si>
  <si>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</si>
  <si>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</si>
  <si>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</si>
  <si>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</si>
  <si>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</si>
  <si>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</si>
  <si>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</si>
  <si>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</si>
  <si>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</si>
  <si>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</si>
  <si>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</si>
  <si>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</si>
  <si>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</si>
  <si>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</si>
  <si>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</si>
  <si>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</si>
  <si>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</si>
  <si>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</si>
  <si>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</si>
  <si>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</si>
  <si>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</si>
  <si>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</si>
  <si>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</si>
  <si>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</si>
  <si>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</si>
  <si>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</si>
  <si>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</si>
  <si>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</si>
  <si>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</si>
  <si>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</si>
  <si>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</si>
  <si>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</si>
  <si>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</si>
  <si>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</si>
  <si>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</si>
  <si>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</si>
  <si>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</si>
  <si>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</si>
  <si>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</si>
  <si>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</si>
  <si>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</si>
  <si>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</si>
  <si>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</si>
  <si>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</si>
  <si>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</si>
  <si>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</si>
  <si>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</si>
  <si>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</si>
  <si>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</si>
  <si>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</si>
  <si>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</si>
  <si>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</si>
  <si>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</si>
  <si>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</si>
  <si>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</si>
  <si>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</si>
  <si>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</si>
  <si>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</si>
  <si>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</si>
  <si>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</si>
  <si>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</si>
  <si>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</si>
  <si>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</si>
  <si>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</si>
  <si>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</si>
  <si>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</si>
  <si>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</si>
  <si>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</si>
  <si>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</si>
  <si>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</si>
  <si>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</si>
  <si>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</si>
  <si>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</si>
  <si>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</si>
  <si>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</si>
  <si>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</si>
  <si>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</si>
  <si>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</si>
  <si>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</si>
  <si>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</si>
  <si>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</si>
  <si>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</si>
  <si>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</si>
  <si>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</si>
  <si>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</si>
  <si>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</si>
  <si>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</si>
  <si>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</si>
  <si>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</si>
  <si>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</si>
  <si>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</si>
  <si>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</si>
  <si>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</si>
  <si>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</si>
  <si>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</si>
  <si>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</si>
  <si>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</si>
  <si>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</si>
  <si>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</si>
  <si>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</si>
  <si>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</si>
  <si>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</si>
  <si>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</si>
  <si>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</si>
  <si>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</si>
  <si>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</si>
  <si>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</si>
  <si>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</si>
  <si>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</si>
  <si>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</si>
  <si>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</si>
  <si>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</si>
  <si>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</si>
  <si>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</si>
  <si>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</si>
  <si>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</si>
  <si>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</si>
  <si>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</si>
  <si>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</si>
  <si>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</si>
  <si>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</si>
  <si>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</si>
  <si>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</si>
  <si>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</si>
  <si>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</si>
  <si>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</si>
  <si>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</si>
  <si>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</si>
  <si>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</si>
  <si>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</si>
  <si>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</si>
  <si>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</si>
  <si>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</si>
  <si>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</si>
  <si>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</si>
  <si>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</si>
  <si>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</si>
  <si>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</si>
  <si>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</si>
  <si>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</si>
  <si>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</si>
  <si>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</si>
  <si>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</si>
  <si>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</si>
  <si>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</si>
  <si>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</si>
  <si>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</si>
  <si>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</si>
  <si>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</si>
  <si>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</si>
  <si>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</si>
  <si>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</si>
  <si>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</si>
  <si>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</si>
  <si>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</si>
  <si>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</si>
  <si>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</si>
  <si>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</si>
  <si>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</si>
  <si>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</si>
  <si>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</si>
  <si>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</si>
  <si>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</si>
  <si>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</si>
  <si>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</si>
  <si>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</si>
  <si>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</si>
  <si>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</si>
  <si>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</si>
  <si>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</si>
  <si>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</si>
  <si>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</si>
  <si>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</si>
  <si>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</si>
  <si>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</si>
  <si>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</si>
  <si>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</si>
  <si>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</si>
  <si>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</si>
  <si>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</si>
  <si>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</si>
  <si>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</si>
  <si>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</si>
  <si>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</si>
  <si>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</si>
  <si>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</si>
  <si>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</si>
  <si>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</si>
  <si>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</si>
  <si>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</si>
  <si>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</si>
  <si>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</si>
  <si>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</si>
  <si>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</si>
  <si>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</si>
  <si>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</si>
  <si>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</si>
  <si>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</si>
  <si>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</si>
  <si>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</si>
  <si>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</si>
  <si>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</si>
  <si>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</si>
  <si>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</si>
  <si>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</si>
  <si>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</si>
  <si>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</si>
  <si>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</si>
  <si>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</si>
  <si>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</si>
  <si>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</si>
  <si>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</si>
  <si>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</si>
  <si>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</si>
  <si>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</si>
  <si>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</si>
  <si>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</si>
  <si>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</si>
  <si>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</si>
  <si>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</si>
  <si>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</si>
  <si>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</si>
  <si>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</si>
  <si>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</si>
  <si>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</si>
  <si>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</si>
  <si>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</si>
  <si>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</si>
  <si>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</si>
  <si>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</si>
  <si>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</si>
  <si>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</si>
  <si>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</si>
  <si>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</si>
  <si>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</si>
  <si>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</si>
  <si>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</si>
  <si>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</si>
  <si>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</si>
  <si>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</si>
  <si>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</si>
  <si>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</si>
  <si>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</si>
  <si>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</si>
  <si>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</si>
  <si>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</si>
  <si>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</si>
  <si>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</si>
  <si>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</si>
  <si>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</si>
  <si>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</si>
  <si>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</si>
  <si>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</si>
  <si>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</si>
  <si>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</si>
  <si>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</si>
  <si>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</si>
  <si>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</si>
  <si>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</si>
  <si>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</si>
  <si>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</si>
  <si>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</si>
  <si>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</si>
  <si>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</si>
  <si>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</si>
  <si>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</si>
  <si>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</si>
  <si>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</si>
  <si>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</si>
  <si>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</si>
  <si>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</si>
  <si>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</si>
  <si>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</si>
  <si>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</si>
  <si>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</si>
  <si>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</si>
  <si>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</si>
  <si>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</si>
  <si>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</si>
  <si>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</si>
  <si>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</si>
  <si>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</si>
  <si>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</si>
  <si>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</si>
  <si>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</si>
  <si>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</si>
  <si>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</si>
  <si>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</si>
  <si>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</si>
  <si>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</si>
  <si>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</si>
  <si>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</si>
  <si>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</si>
  <si>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</si>
  <si>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</si>
  <si>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</si>
  <si>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</si>
  <si>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</si>
  <si>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</si>
  <si>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</si>
  <si>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</si>
  <si>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</si>
  <si>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</si>
  <si>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</si>
  <si>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</si>
  <si>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</si>
  <si>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</si>
  <si>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</si>
  <si>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</si>
  <si>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</si>
  <si>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</si>
  <si>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</si>
  <si>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</si>
  <si>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</si>
  <si>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</si>
  <si>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</si>
  <si>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</si>
  <si>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</si>
  <si>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</si>
  <si>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</si>
  <si>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</si>
  <si>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</si>
  <si>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</si>
  <si>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</si>
  <si>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</si>
  <si>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</si>
  <si>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</si>
  <si>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</si>
  <si>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</si>
  <si>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</si>
  <si>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</si>
  <si>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</si>
  <si>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</si>
  <si>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</si>
  <si>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</si>
  <si>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</si>
  <si>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</si>
  <si>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</si>
  <si>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</si>
  <si>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</si>
  <si>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</si>
  <si>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</si>
  <si>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</si>
  <si>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</si>
  <si>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</si>
  <si>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</si>
  <si>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</si>
  <si>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</si>
  <si>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</si>
  <si>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</si>
  <si>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</si>
  <si>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</si>
  <si>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</si>
  <si>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</si>
  <si>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</si>
  <si>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</si>
  <si>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</si>
  <si>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</si>
  <si>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</si>
  <si>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</si>
  <si>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</si>
  <si>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</si>
  <si>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</si>
  <si>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</si>
  <si>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</si>
  <si>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</si>
  <si>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</si>
  <si>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</si>
  <si>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</si>
  <si>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</si>
  <si>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</si>
  <si>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</si>
  <si>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</si>
  <si>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</si>
  <si>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</si>
  <si>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</si>
  <si>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</si>
  <si>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</si>
  <si>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</si>
  <si>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</si>
  <si>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</si>
  <si>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</si>
  <si>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</si>
  <si>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</si>
  <si>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</si>
  <si>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</si>
  <si>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</si>
  <si>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</si>
  <si>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</si>
  <si>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</si>
  <si>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</si>
  <si>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</si>
  <si>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</si>
  <si>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</si>
  <si>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</si>
  <si>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</si>
  <si>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</si>
  <si>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</si>
  <si>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</si>
  <si>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</si>
  <si>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</si>
  <si>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</si>
  <si>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</si>
  <si>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</si>
  <si>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</si>
  <si>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</si>
  <si>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</si>
  <si>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</si>
  <si>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</si>
  <si>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</si>
  <si>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</si>
  <si>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</si>
  <si>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</si>
  <si>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</si>
  <si>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</si>
  <si>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</si>
  <si>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</si>
  <si>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</si>
  <si>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</si>
  <si>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</si>
  <si>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</si>
  <si>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</si>
  <si>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</si>
  <si>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</si>
  <si>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</si>
  <si>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</si>
  <si>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</si>
  <si>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</si>
  <si>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</si>
  <si>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</si>
  <si>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</si>
  <si>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</si>
  <si>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</si>
  <si>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</si>
  <si>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</si>
  <si>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</si>
  <si>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</si>
  <si>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</si>
  <si>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</si>
  <si>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</si>
  <si>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</si>
  <si>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</si>
  <si>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</si>
  <si>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</si>
  <si>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</si>
  <si>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</si>
  <si>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</si>
  <si>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</si>
  <si>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</si>
  <si>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</si>
  <si>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</si>
  <si>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</si>
  <si>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</si>
  <si>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</si>
  <si>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</si>
  <si>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</si>
  <si>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</si>
  <si>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</si>
  <si>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</si>
  <si>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</si>
  <si>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</si>
  <si>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</si>
  <si>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</si>
  <si>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</si>
  <si>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</si>
  <si>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</si>
  <si>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</si>
  <si>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</si>
  <si>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</si>
  <si>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</si>
  <si>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</si>
  <si>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</si>
  <si>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</si>
  <si>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</si>
  <si>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</si>
  <si>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</si>
  <si>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</si>
  <si>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</si>
  <si>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</si>
  <si>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</si>
  <si>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</si>
  <si>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</si>
  <si>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</si>
  <si>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</si>
  <si>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</si>
  <si>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</si>
  <si>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</si>
  <si>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</si>
  <si>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</si>
  <si>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</si>
  <si>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</si>
  <si>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</si>
  <si>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</si>
  <si>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</si>
  <si>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</si>
  <si>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</si>
  <si>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</si>
  <si>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</si>
  <si>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</si>
  <si>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</si>
  <si>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</si>
  <si>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</si>
  <si>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</si>
  <si>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</si>
  <si>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</si>
  <si>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</si>
  <si>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</si>
  <si>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</si>
  <si>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</si>
  <si>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</si>
  <si>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</si>
  <si>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</si>
  <si>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</si>
  <si>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</si>
  <si>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</si>
  <si>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</si>
  <si>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</si>
  <si>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</si>
  <si>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</si>
  <si>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</si>
  <si>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</si>
  <si>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</si>
  <si>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</si>
  <si>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</si>
  <si>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</si>
  <si>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</si>
  <si>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</si>
  <si>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</si>
  <si>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</si>
  <si>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</si>
  <si>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</si>
  <si>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</si>
  <si>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</si>
  <si>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</si>
  <si>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</si>
  <si>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</si>
  <si>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</si>
  <si>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</si>
  <si>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</si>
  <si>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</si>
  <si>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</si>
  <si>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</si>
  <si>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</si>
  <si>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</si>
  <si>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</si>
  <si>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</si>
  <si>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</si>
  <si>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</si>
  <si>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</si>
  <si>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</si>
  <si>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</si>
  <si>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</si>
  <si>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</si>
  <si>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</si>
  <si>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</si>
  <si>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</si>
  <si>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</si>
  <si>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</si>
  <si>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</si>
  <si>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</si>
  <si>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</si>
  <si>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</si>
  <si>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</si>
  <si>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</si>
  <si>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</si>
  <si>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</si>
  <si>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</si>
  <si>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</si>
  <si>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</si>
  <si>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</si>
  <si>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</si>
  <si>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</si>
  <si>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</si>
  <si>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</si>
  <si>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</si>
  <si>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</si>
  <si>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</si>
  <si>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</si>
  <si>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</si>
  <si>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</si>
  <si>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</si>
  <si>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</si>
  <si>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</si>
  <si>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</si>
  <si>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</si>
  <si>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</si>
  <si>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</si>
  <si>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</si>
  <si>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</si>
  <si>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</si>
  <si>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</si>
  <si>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</si>
  <si>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</si>
  <si>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</si>
  <si>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</si>
  <si>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</si>
  <si>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</si>
  <si>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</si>
  <si>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</si>
  <si>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</si>
  <si>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</si>
  <si>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</si>
  <si>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</si>
  <si>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</si>
  <si>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</si>
  <si>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</si>
  <si>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</si>
  <si>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</si>
  <si>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</si>
  <si>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</si>
  <si>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</si>
  <si>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</si>
  <si>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</si>
  <si>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</si>
  <si>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</si>
  <si>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</si>
  <si>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</si>
  <si>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</si>
  <si>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</si>
  <si>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</si>
  <si>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</si>
  <si>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</si>
  <si>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</si>
  <si>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</si>
  <si>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</si>
  <si>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</si>
  <si>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</si>
  <si>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</si>
  <si>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</si>
  <si>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</si>
  <si>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</si>
  <si>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</si>
  <si>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</si>
  <si>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</si>
  <si>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</si>
  <si>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</si>
  <si>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</si>
  <si>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</si>
  <si>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</si>
  <si>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</si>
  <si>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</si>
  <si>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</si>
  <si>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</si>
  <si>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</si>
  <si>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</si>
  <si>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</si>
  <si>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</si>
  <si>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</si>
  <si>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</si>
  <si>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</si>
  <si>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</si>
  <si>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</si>
  <si>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</si>
  <si>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</si>
  <si>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</si>
  <si>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</si>
  <si>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</si>
  <si>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</si>
  <si>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</si>
  <si>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</si>
  <si>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</si>
  <si>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</si>
  <si>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</si>
  <si>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</si>
  <si>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</si>
  <si>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</si>
  <si>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</si>
  <si>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</si>
  <si>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</si>
  <si>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</si>
  <si>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</si>
  <si>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</si>
  <si>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</si>
  <si>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</si>
  <si>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</si>
  <si>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</si>
  <si>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</si>
  <si>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</si>
  <si>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</si>
  <si>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</si>
  <si>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</si>
  <si>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</si>
  <si>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</si>
  <si>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</si>
  <si>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</si>
  <si>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</si>
  <si>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</si>
  <si>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</si>
  <si>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</si>
  <si>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</si>
  <si>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</si>
  <si>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</si>
  <si>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</si>
  <si>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</si>
  <si>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</si>
  <si>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</si>
  <si>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</si>
  <si>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</si>
  <si>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</si>
  <si>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</si>
  <si>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</si>
  <si>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</si>
  <si>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</si>
  <si>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</si>
  <si>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</si>
  <si>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</si>
  <si>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</si>
  <si>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</si>
  <si>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</si>
  <si>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</si>
  <si>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</si>
  <si>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</si>
  <si>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</si>
  <si>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</si>
  <si>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</si>
  <si>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</si>
  <si>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</si>
  <si>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</si>
  <si>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</si>
  <si>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</si>
  <si>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</si>
  <si>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</si>
  <si>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</si>
  <si>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</si>
  <si>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</si>
  <si>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</si>
  <si>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</si>
  <si>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</si>
  <si>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</si>
  <si>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</si>
  <si>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</si>
  <si>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</si>
  <si>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</si>
  <si>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</si>
  <si>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</si>
  <si>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</si>
  <si>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</si>
  <si>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</si>
  <si>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</si>
  <si>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</si>
  <si>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</si>
  <si>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</si>
  <si>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</si>
  <si>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</si>
  <si>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</si>
  <si>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</si>
  <si>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</si>
  <si>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</si>
  <si>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</si>
  <si>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</si>
  <si>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</si>
  <si>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</si>
  <si>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</si>
  <si>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</si>
  <si>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</si>
  <si>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</si>
  <si>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</si>
  <si>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</si>
  <si>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</si>
  <si>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</si>
  <si>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</si>
  <si>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</si>
  <si>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</si>
  <si>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</si>
  <si>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</si>
  <si>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</si>
  <si>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</si>
  <si>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</si>
  <si>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</si>
  <si>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</si>
  <si>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</si>
  <si>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</si>
  <si>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</si>
  <si>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</si>
  <si>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</si>
  <si>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</si>
  <si>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</si>
  <si>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</si>
  <si>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</si>
  <si>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</si>
  <si>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</si>
  <si>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</si>
  <si>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</si>
  <si>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</si>
  <si>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</si>
  <si>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</si>
  <si>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</si>
  <si>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</si>
  <si>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</si>
  <si>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</si>
  <si>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</si>
  <si>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</si>
  <si>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</si>
  <si>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</si>
  <si>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</si>
  <si>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</si>
  <si>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</si>
  <si>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</si>
  <si>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</si>
  <si>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</si>
  <si>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</si>
  <si>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</si>
  <si>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</si>
  <si>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</si>
  <si>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</si>
  <si>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</si>
  <si>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</si>
  <si>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</si>
  <si>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</si>
  <si>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</si>
  <si>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</si>
  <si>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</si>
  <si>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</si>
  <si>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</si>
  <si>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</si>
  <si>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</si>
  <si>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</si>
  <si>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</si>
  <si>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</si>
  <si>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</si>
  <si>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</si>
  <si>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</si>
  <si>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</si>
  <si>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</si>
  <si>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</si>
  <si>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</si>
  <si>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</si>
  <si>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</si>
  <si>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</si>
  <si>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</si>
  <si>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</si>
  <si>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</si>
  <si>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</si>
  <si>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</si>
  <si>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</si>
  <si>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</si>
  <si>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</si>
  <si>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</si>
  <si>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</si>
  <si>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</si>
  <si>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</si>
  <si>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</si>
  <si>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</si>
  <si>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</si>
  <si>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</si>
  <si>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</si>
  <si>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</si>
  <si>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</si>
  <si>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</si>
  <si>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</si>
  <si>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</si>
  <si>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</si>
  <si>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</si>
  <si>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</si>
  <si>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</si>
  <si>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</si>
  <si>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</si>
  <si>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</si>
  <si>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</si>
  <si>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</si>
  <si>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</si>
  <si>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</si>
  <si>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</si>
  <si>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</si>
  <si>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</si>
  <si>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</si>
  <si>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</si>
  <si>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</si>
  <si>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</si>
  <si>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</si>
  <si>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</si>
  <si>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</si>
  <si>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</si>
  <si>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</si>
  <si>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</si>
  <si>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</si>
  <si>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</si>
  <si>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</si>
  <si>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</si>
  <si>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</si>
  <si>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</si>
  <si>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</si>
  <si>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</si>
  <si>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</si>
  <si>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</si>
  <si>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</si>
  <si>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</si>
  <si>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</si>
  <si>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</si>
  <si>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</si>
  <si>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</si>
  <si>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</si>
  <si>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</si>
  <si>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</si>
  <si>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</si>
  <si>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</si>
  <si>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</si>
  <si>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</si>
  <si>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</si>
  <si>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</si>
  <si>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</si>
  <si>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</si>
  <si>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</si>
  <si>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</si>
  <si>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</si>
  <si>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</si>
  <si>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</si>
  <si>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</si>
  <si>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</si>
  <si>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</si>
  <si>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</si>
  <si>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</si>
  <si>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</si>
  <si>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</si>
  <si>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</si>
  <si>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</si>
  <si>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</si>
  <si>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</si>
  <si>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</si>
  <si>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</si>
  <si>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</si>
  <si>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</si>
  <si>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</si>
  <si>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</si>
  <si>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</si>
  <si>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</si>
  <si>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</si>
  <si>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</si>
  <si>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</si>
  <si>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</si>
  <si>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</si>
  <si>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</si>
  <si>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</si>
  <si>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</si>
  <si>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</si>
  <si>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</si>
  <si>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</si>
  <si>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</si>
  <si>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</si>
  <si>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</si>
  <si>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</si>
  <si>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</si>
  <si>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</si>
  <si>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</si>
  <si>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</si>
  <si>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</si>
  <si>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</si>
  <si>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</si>
  <si>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</si>
  <si>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</si>
  <si>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</si>
  <si>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</si>
  <si>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</si>
  <si>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</si>
  <si>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</si>
  <si>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</si>
  <si>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</si>
  <si>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</si>
  <si>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</si>
  <si>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</si>
  <si>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</si>
  <si>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</si>
  <si>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</si>
  <si>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</si>
  <si>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</si>
  <si>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</si>
  <si>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</si>
  <si>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</si>
  <si>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</si>
  <si>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</si>
  <si>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</si>
  <si>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</si>
  <si>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</si>
  <si>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</si>
  <si>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</si>
  <si>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</si>
  <si>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</si>
  <si>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</si>
  <si>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</si>
  <si>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</si>
  <si>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</si>
  <si>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</si>
  <si>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</si>
  <si>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</si>
  <si>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</si>
  <si>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</si>
  <si>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</si>
  <si>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</si>
  <si>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</si>
  <si>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</si>
  <si>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</si>
  <si>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</si>
  <si>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</si>
  <si>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</si>
  <si>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</si>
  <si>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</si>
  <si>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</si>
  <si>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</si>
  <si>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</si>
  <si>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</si>
  <si>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</si>
  <si>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</si>
  <si>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</si>
  <si>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</si>
  <si>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</si>
  <si>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</si>
  <si>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</si>
  <si>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</si>
  <si>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</si>
  <si>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</si>
  <si>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</si>
  <si>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</si>
  <si>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</si>
  <si>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</si>
  <si>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</si>
  <si>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</si>
  <si>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</si>
  <si>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</si>
  <si>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</si>
  <si>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</si>
  <si>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</si>
  <si>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</si>
  <si>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</si>
  <si>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</si>
  <si>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</si>
  <si>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</si>
  <si>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</si>
  <si>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</si>
  <si>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</si>
  <si>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</si>
  <si>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</si>
  <si>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</si>
  <si>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</si>
  <si>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</si>
  <si>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</si>
  <si>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</si>
  <si>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</si>
  <si>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</si>
  <si>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</si>
  <si>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</si>
  <si>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</si>
  <si>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</si>
  <si>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</si>
  <si>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</si>
  <si>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</si>
  <si>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</si>
  <si>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</si>
  <si>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</si>
  <si>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</si>
  <si>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</si>
  <si>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</si>
  <si>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</si>
  <si>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</si>
  <si>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</si>
  <si>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</si>
  <si>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</si>
  <si>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</si>
  <si>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</si>
  <si>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</si>
  <si>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</si>
  <si>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</si>
  <si>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</si>
  <si>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</si>
  <si>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</si>
  <si>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</si>
  <si>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</si>
  <si>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</si>
  <si>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</si>
  <si>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</si>
  <si>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</si>
  <si>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</si>
  <si>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</si>
  <si>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</si>
  <si>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</si>
  <si>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</si>
  <si>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</si>
  <si>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</si>
  <si>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</si>
  <si>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</si>
  <si>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</si>
  <si>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</si>
  <si>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</si>
  <si>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</si>
  <si>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</si>
  <si>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</si>
  <si>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</si>
  <si>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</si>
  <si>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</si>
  <si>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</si>
  <si>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</si>
  <si>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</si>
  <si>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</si>
  <si>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</si>
  <si>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</si>
  <si>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</si>
  <si>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</si>
  <si>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</si>
  <si>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</si>
  <si>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</si>
  <si>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</si>
  <si>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</si>
  <si>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</si>
  <si>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</si>
  <si>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</si>
  <si>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</si>
  <si>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</si>
  <si>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</si>
  <si>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</si>
  <si>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</si>
  <si>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</si>
  <si>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</si>
  <si>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</si>
  <si>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</si>
  <si>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</si>
  <si>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</si>
  <si>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</si>
  <si>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</si>
  <si>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</si>
  <si>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</si>
  <si>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</si>
  <si>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</si>
  <si>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</si>
  <si>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</si>
  <si>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</si>
  <si>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</si>
  <si>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</si>
  <si>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</si>
  <si>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</si>
  <si>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</si>
  <si>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</si>
  <si>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</si>
  <si>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</si>
  <si>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</si>
  <si>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</si>
  <si>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</si>
  <si>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</si>
  <si>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</si>
  <si>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</si>
  <si>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</si>
  <si>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</si>
  <si>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</si>
  <si>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</si>
  <si>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</si>
  <si>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</si>
  <si>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</si>
  <si>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</si>
  <si>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</si>
  <si>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</si>
  <si>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</si>
  <si>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</si>
  <si>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</si>
  <si>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</si>
  <si>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</si>
  <si>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</si>
  <si>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</si>
  <si>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</si>
  <si>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</si>
  <si>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</si>
  <si>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</si>
  <si>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</si>
  <si>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</si>
  <si>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</si>
  <si>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</si>
  <si>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</si>
  <si>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</si>
  <si>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</si>
  <si>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</si>
  <si>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</si>
  <si>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</si>
  <si>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</si>
  <si>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</si>
  <si>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</si>
  <si>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</si>
  <si>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</si>
  <si>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</si>
  <si>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</si>
  <si>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</si>
  <si>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</si>
  <si>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</si>
  <si>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</si>
  <si>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</si>
  <si>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</si>
  <si>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</si>
  <si>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</si>
  <si>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</si>
  <si>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</si>
  <si>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</si>
  <si>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</si>
  <si>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</si>
  <si>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</si>
  <si>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</si>
  <si>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</si>
  <si>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</si>
  <si>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</si>
  <si>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</si>
  <si>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</si>
  <si>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</si>
  <si>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</si>
  <si>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</si>
  <si>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</si>
  <si>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</si>
  <si>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</si>
  <si>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</si>
  <si>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</si>
  <si>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</si>
  <si>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</si>
  <si>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</si>
  <si>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</si>
  <si>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</si>
  <si>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</si>
  <si>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</si>
  <si>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</si>
  <si>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</si>
  <si>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</si>
  <si>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</si>
  <si>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</si>
  <si>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</si>
  <si>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</si>
  <si>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</si>
  <si>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</si>
  <si>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</si>
  <si>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</si>
  <si>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</si>
  <si>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</si>
  <si>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</si>
  <si>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</si>
  <si>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</si>
  <si>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</si>
  <si>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</si>
  <si>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</si>
  <si>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</si>
  <si>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</si>
  <si>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</si>
  <si>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</si>
  <si>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</si>
  <si>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</si>
  <si>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</si>
  <si>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</si>
  <si>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</si>
  <si>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</si>
  <si>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</si>
  <si>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</si>
  <si>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</si>
  <si>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</si>
  <si>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</si>
  <si>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</si>
  <si>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</si>
  <si>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</si>
  <si>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</si>
  <si>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</si>
  <si>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</si>
  <si>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</si>
  <si>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</si>
  <si>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</si>
  <si>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</si>
  <si>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</si>
  <si>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</si>
  <si>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</si>
  <si>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</si>
  <si>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</si>
  <si>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</si>
  <si>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</si>
  <si>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</si>
  <si>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</si>
  <si>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</si>
  <si>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</si>
  <si>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</si>
  <si>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</si>
  <si>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</si>
  <si>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</si>
  <si>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</si>
  <si>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</si>
  <si>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</si>
  <si>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</si>
  <si>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</si>
  <si>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</si>
  <si>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</si>
  <si>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</si>
  <si>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</si>
  <si>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</si>
  <si>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</si>
  <si>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</si>
  <si>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</si>
  <si>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</si>
  <si>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</si>
  <si>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</si>
  <si>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</si>
  <si>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</si>
  <si>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</si>
  <si>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</si>
  <si>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</si>
  <si>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</si>
  <si>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</si>
  <si>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</si>
  <si>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</si>
  <si>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</si>
  <si>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</si>
  <si>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</si>
  <si>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</si>
  <si>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</si>
  <si>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</si>
  <si>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</si>
  <si>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</si>
  <si>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</si>
  <si>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</si>
  <si>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</si>
  <si>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</si>
  <si>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</si>
  <si>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</si>
  <si>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</si>
  <si>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</si>
  <si>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</si>
  <si>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</si>
  <si>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</si>
  <si>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</si>
  <si>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</si>
  <si>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</si>
  <si>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</si>
  <si>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</si>
  <si>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</si>
  <si>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</si>
  <si>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</si>
  <si>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</si>
  <si>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</si>
  <si>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</si>
  <si>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</si>
  <si>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</si>
  <si>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</si>
  <si>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</si>
  <si>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</si>
  <si>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</si>
  <si>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</si>
  <si>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</si>
  <si>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</si>
  <si>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</si>
  <si>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</si>
  <si>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</si>
  <si>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</si>
  <si>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</si>
  <si>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</si>
  <si>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</si>
  <si>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</si>
  <si>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</si>
  <si>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</si>
  <si>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</si>
  <si>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</si>
  <si>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</si>
  <si>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</si>
  <si>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</si>
  <si>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</si>
  <si>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</si>
  <si>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</si>
  <si>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</si>
  <si>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</si>
  <si>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</si>
  <si>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</si>
  <si>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</si>
  <si>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</si>
  <si>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</si>
  <si>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</si>
  <si>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</si>
  <si>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</si>
  <si>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</si>
  <si>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</si>
  <si>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</si>
  <si>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</si>
  <si>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</si>
  <si>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</si>
  <si>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</si>
  <si>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</si>
  <si>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</si>
  <si>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</si>
  <si>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</si>
  <si>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</si>
  <si>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</si>
  <si>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</si>
  <si>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</si>
  <si>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</si>
  <si>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</si>
  <si>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</si>
  <si>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</si>
  <si>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</si>
  <si>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</si>
  <si>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</si>
  <si>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</si>
  <si>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</si>
  <si>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</si>
  <si>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</si>
  <si>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</si>
  <si>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</si>
  <si>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</si>
  <si>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</si>
  <si>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</si>
  <si>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</si>
  <si>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</si>
  <si>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</si>
  <si>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</si>
  <si>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</si>
  <si>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</si>
  <si>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</si>
  <si>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</si>
  <si>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</si>
  <si>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</si>
  <si>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</si>
  <si>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</si>
  <si>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</si>
  <si>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</si>
  <si>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</si>
  <si>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</si>
  <si>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</si>
  <si>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</si>
  <si>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</si>
  <si>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</si>
  <si>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</si>
  <si>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</si>
  <si>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</si>
  <si>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</si>
  <si>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</si>
  <si>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</si>
  <si>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</si>
  <si>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</si>
  <si>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</si>
  <si>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</si>
  <si>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</si>
  <si>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</si>
  <si>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</si>
  <si>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</si>
  <si>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</si>
  <si>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</si>
  <si>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</si>
  <si>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</si>
  <si>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</si>
  <si>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</si>
  <si>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</si>
  <si>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</si>
  <si>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</si>
  <si>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</si>
  <si>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</si>
  <si>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</si>
  <si>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</si>
  <si>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</si>
  <si>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</si>
  <si>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</si>
  <si>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</si>
  <si>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</si>
  <si>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</si>
  <si>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</si>
  <si>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</si>
  <si>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</si>
  <si>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</si>
  <si>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</si>
  <si>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</si>
  <si>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</si>
  <si>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</si>
  <si>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</si>
  <si>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</si>
  <si>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</si>
  <si>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</si>
  <si>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</si>
  <si>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</si>
  <si>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</si>
  <si>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</si>
  <si>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</si>
  <si>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</si>
  <si>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</si>
  <si>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</si>
  <si>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</si>
  <si>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</si>
  <si>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</si>
  <si>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</si>
  <si>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</si>
  <si>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</si>
  <si>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</si>
  <si>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</si>
  <si>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</si>
  <si>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</si>
  <si>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</si>
  <si>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</si>
  <si>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</si>
  <si>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</si>
  <si>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</si>
  <si>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</si>
  <si>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</si>
  <si>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</si>
  <si>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</si>
  <si>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</si>
  <si>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</si>
  <si>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</si>
  <si>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</si>
  <si>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</si>
  <si>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</si>
  <si>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</si>
  <si>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</si>
  <si>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</si>
  <si>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</si>
  <si>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</si>
  <si>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</si>
  <si>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</si>
  <si>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</si>
  <si>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</si>
  <si>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</si>
  <si>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</si>
  <si>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</si>
  <si>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</si>
  <si>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</si>
  <si>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</si>
  <si>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</si>
  <si>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</si>
  <si>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</si>
  <si>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</si>
  <si>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</si>
  <si>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</si>
  <si>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</si>
  <si>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</si>
  <si>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</si>
  <si>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</si>
  <si>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</si>
  <si>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</si>
  <si>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</si>
  <si>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</si>
  <si>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</si>
  <si>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</si>
  <si>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</si>
  <si>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</si>
  <si>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</si>
  <si>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</si>
  <si>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</si>
  <si>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</si>
  <si>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</si>
  <si>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</si>
  <si>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</si>
  <si>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</si>
  <si>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</si>
  <si>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</si>
  <si>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</si>
  <si>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</si>
  <si>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</si>
  <si>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</si>
  <si>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</si>
  <si>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</si>
  <si>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</si>
  <si>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</si>
  <si>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</si>
  <si>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</si>
  <si>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</si>
  <si>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</si>
  <si>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</si>
  <si>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</si>
  <si>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</si>
  <si>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</si>
  <si>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</si>
  <si>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</si>
  <si>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</si>
  <si>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</si>
  <si>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</si>
  <si>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</si>
  <si>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</si>
  <si>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</si>
  <si>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</si>
  <si>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</si>
  <si>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</si>
  <si>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</si>
  <si>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</si>
  <si>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</si>
  <si>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</si>
  <si>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</si>
  <si>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</si>
  <si>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</si>
  <si>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</si>
  <si>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</si>
  <si>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</si>
  <si>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</si>
  <si>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</si>
  <si>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</si>
  <si>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</si>
  <si>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</si>
  <si>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</si>
  <si>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</si>
  <si>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</si>
  <si>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</si>
  <si>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</si>
  <si>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</si>
  <si>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</si>
  <si>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</si>
  <si>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</si>
  <si>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</si>
  <si>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</si>
  <si>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</si>
  <si>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</si>
  <si>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</si>
  <si>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</si>
  <si>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</si>
  <si>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</si>
  <si>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</si>
  <si>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</si>
  <si>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</si>
  <si>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</si>
  <si>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</si>
  <si>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</si>
  <si>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</si>
  <si>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</si>
  <si>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</si>
  <si>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</si>
  <si>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</si>
  <si>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</si>
  <si>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</si>
  <si>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</si>
  <si>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</si>
  <si>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</si>
  <si>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</si>
  <si>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</si>
  <si>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</si>
  <si>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</si>
  <si>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</si>
  <si>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</si>
  <si>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</si>
  <si>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</si>
  <si>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</si>
  <si>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</si>
  <si>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</si>
  <si>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</si>
  <si>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</si>
  <si>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</si>
  <si>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</si>
  <si>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</si>
  <si>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</si>
  <si>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</si>
  <si>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</si>
  <si>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</si>
  <si>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</si>
  <si>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</si>
  <si>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</si>
  <si>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</si>
  <si>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</si>
  <si>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</si>
  <si>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</si>
  <si>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</si>
  <si>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</si>
  <si>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</si>
  <si>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</si>
  <si>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</si>
  <si>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</si>
  <si>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</si>
  <si>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</si>
  <si>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</si>
  <si>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</si>
  <si>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</si>
  <si>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</si>
  <si>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</si>
  <si>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</si>
  <si>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</si>
  <si>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</si>
  <si>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</si>
  <si>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</si>
  <si>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</si>
  <si>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</si>
  <si>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</si>
  <si>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</si>
  <si>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</si>
  <si>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</si>
  <si>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</si>
  <si>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</si>
  <si>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</si>
  <si>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</si>
  <si>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</si>
  <si>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</si>
  <si>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</si>
  <si>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</si>
  <si>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</si>
  <si>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</si>
  <si>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</si>
  <si>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</si>
  <si>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</si>
  <si>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</si>
  <si>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</si>
  <si>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</si>
  <si>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</si>
  <si>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</si>
  <si>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</si>
  <si>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</si>
  <si>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</si>
  <si>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</si>
  <si>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</si>
  <si>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</si>
  <si>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</si>
  <si>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</si>
  <si>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</si>
  <si>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</si>
  <si>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</si>
  <si>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</si>
  <si>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</si>
  <si>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</si>
  <si>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</si>
  <si>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</si>
  <si>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</si>
  <si>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</si>
  <si>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</si>
  <si>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</si>
  <si>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</si>
  <si>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</si>
  <si>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</si>
  <si>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</si>
  <si>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</si>
  <si>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</si>
  <si>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</si>
  <si>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</si>
  <si>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</si>
  <si>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</si>
  <si>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</si>
  <si>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</si>
  <si>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</si>
  <si>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</si>
  <si>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</si>
  <si>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</si>
  <si>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</si>
  <si>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</si>
  <si>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</si>
  <si>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</si>
  <si>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</si>
  <si>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</si>
  <si>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</si>
  <si>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</si>
  <si>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</si>
  <si>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</si>
  <si>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</si>
  <si>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</si>
  <si>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</si>
  <si>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</si>
  <si>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</si>
  <si>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</si>
  <si>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</si>
  <si>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</si>
  <si>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</si>
  <si>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</si>
  <si>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</si>
  <si>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</si>
  <si>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</si>
  <si>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</si>
  <si>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</si>
  <si>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</si>
  <si>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</si>
  <si>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</si>
  <si>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</si>
  <si>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</si>
  <si>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</si>
  <si>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</si>
  <si>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</si>
  <si>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</si>
  <si>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</si>
  <si>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</si>
  <si>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</si>
  <si>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</si>
  <si>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</si>
  <si>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</si>
  <si>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</si>
  <si>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</si>
  <si>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</si>
  <si>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</si>
  <si>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</si>
  <si>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</si>
  <si>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</si>
  <si>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</si>
  <si>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</si>
  <si>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</si>
  <si>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</si>
  <si>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</si>
  <si>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</si>
  <si>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</si>
  <si>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</si>
  <si>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</si>
  <si>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</si>
  <si>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</si>
  <si>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</si>
  <si>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</si>
  <si>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</si>
  <si>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</si>
  <si>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</si>
  <si>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</si>
  <si>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</si>
  <si>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</si>
  <si>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</si>
  <si>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</si>
  <si>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</si>
  <si>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</si>
  <si>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</si>
  <si>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</si>
  <si>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</si>
  <si>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</si>
  <si>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</si>
  <si>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</si>
  <si>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</si>
  <si>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</si>
  <si>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</si>
  <si>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</si>
  <si>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</si>
  <si>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</si>
  <si>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</si>
  <si>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</si>
  <si>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</si>
  <si>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</si>
  <si>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</si>
  <si>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</si>
  <si>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</si>
  <si>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</si>
  <si>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</si>
  <si>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</si>
  <si>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</si>
  <si>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</si>
  <si>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</si>
  <si>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</si>
  <si>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</si>
  <si>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</si>
  <si>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</si>
  <si>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</si>
  <si>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</si>
  <si>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</si>
  <si>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</si>
  <si>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</si>
  <si>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</si>
  <si>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</si>
  <si>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</si>
  <si>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</si>
  <si>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</si>
  <si>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</si>
  <si>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</si>
  <si>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</si>
  <si>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</si>
  <si>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</si>
  <si>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</si>
  <si>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</si>
  <si>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</si>
  <si>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</si>
  <si>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</si>
  <si>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</si>
  <si>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</si>
  <si>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</si>
  <si>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</si>
  <si>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</si>
  <si>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</si>
  <si>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</si>
  <si>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</si>
  <si>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</si>
  <si>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</si>
  <si>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</si>
  <si>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</si>
  <si>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</si>
  <si>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</si>
  <si>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</si>
  <si>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</si>
  <si>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</si>
  <si>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</si>
  <si>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</si>
  <si>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</si>
  <si>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</si>
  <si>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</si>
  <si>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</si>
  <si>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</si>
  <si>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</si>
  <si>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</si>
  <si>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</si>
  <si>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</si>
  <si>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</si>
  <si>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</si>
  <si>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</si>
  <si>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</si>
  <si>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</si>
  <si>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</si>
  <si>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</si>
  <si>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</si>
  <si>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</si>
  <si>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</si>
  <si>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</si>
  <si>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</si>
  <si>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</si>
  <si>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</si>
  <si>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</si>
  <si>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</si>
  <si>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</si>
  <si>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</si>
  <si>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</si>
  <si>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</si>
  <si>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</si>
  <si>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</si>
  <si>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</si>
  <si>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</si>
  <si>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</si>
  <si>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</si>
  <si>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</si>
  <si>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</si>
  <si>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</si>
  <si>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</si>
  <si>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</si>
  <si>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</si>
  <si>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</si>
  <si>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</si>
  <si>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</si>
  <si>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</si>
  <si>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</si>
  <si>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</si>
  <si>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</si>
  <si>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</si>
  <si>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</si>
  <si>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</si>
  <si>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</si>
  <si>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</si>
  <si>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</si>
  <si>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</si>
  <si>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</si>
  <si>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</si>
  <si>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</si>
  <si>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</si>
  <si>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</si>
  <si>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</si>
  <si>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</si>
  <si>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</si>
  <si>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</si>
  <si>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</si>
  <si>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</si>
  <si>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</si>
  <si>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</si>
  <si>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</si>
  <si>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</si>
  <si>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</si>
  <si>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</si>
  <si>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</si>
  <si>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</si>
  <si>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</si>
  <si>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</si>
  <si>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</si>
  <si>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</si>
  <si>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</si>
  <si>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</si>
  <si>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</si>
  <si>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</si>
  <si>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</si>
  <si>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</si>
  <si>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</si>
  <si>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</si>
  <si>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</si>
  <si>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</si>
  <si>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</si>
  <si>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</si>
  <si>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</si>
  <si>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</si>
  <si>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</si>
  <si>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</si>
  <si>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</si>
  <si>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</si>
  <si>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</si>
  <si>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</si>
  <si>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</si>
  <si>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</si>
  <si>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</si>
  <si>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</si>
  <si>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</si>
  <si>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</si>
  <si>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</si>
  <si>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</si>
  <si>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</si>
  <si>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</si>
  <si>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</si>
  <si>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</si>
  <si>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</si>
  <si>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</si>
  <si>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</si>
  <si>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</si>
  <si>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</si>
  <si>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</si>
  <si>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</si>
  <si>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</si>
  <si>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</si>
  <si>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</si>
  <si>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</si>
  <si>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</si>
  <si>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</si>
  <si>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</si>
  <si>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</si>
  <si>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</si>
  <si>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</si>
  <si>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</si>
  <si>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</si>
  <si>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</si>
  <si>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</si>
  <si>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</si>
  <si>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</si>
  <si>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</si>
  <si>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</si>
  <si>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</si>
  <si>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</si>
  <si>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</si>
  <si>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</si>
  <si>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</si>
  <si>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</si>
  <si>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</si>
  <si>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</si>
  <si>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</si>
  <si>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</si>
  <si>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</si>
  <si>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</si>
  <si>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</si>
  <si>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</si>
  <si>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</si>
  <si>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</si>
  <si>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</si>
  <si>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</si>
  <si>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</si>
  <si>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</si>
  <si>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</si>
  <si>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</si>
  <si>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</si>
  <si>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</si>
  <si>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</si>
  <si>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</si>
  <si>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</si>
  <si>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</si>
  <si>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</si>
  <si>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</si>
  <si>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</si>
  <si>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</si>
  <si>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</si>
  <si>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</si>
  <si>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</si>
  <si>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</si>
  <si>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</si>
  <si>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</si>
  <si>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</si>
  <si>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</si>
  <si>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</si>
  <si>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</si>
  <si>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</si>
  <si>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</si>
  <si>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</si>
  <si>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</si>
  <si>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</si>
  <si>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</si>
  <si>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</si>
  <si>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</si>
  <si>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</si>
  <si>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</si>
  <si>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</si>
  <si>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</si>
  <si>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</si>
  <si>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</si>
  <si>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</si>
  <si>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</si>
  <si>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</si>
  <si>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</si>
  <si>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</si>
  <si>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</si>
  <si>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</si>
  <si>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</si>
  <si>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</si>
  <si>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</si>
  <si>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</si>
  <si>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</si>
  <si>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</si>
  <si>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</si>
  <si>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</si>
  <si>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</si>
  <si>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</si>
  <si>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</si>
  <si>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</si>
  <si>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</si>
  <si>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</si>
  <si>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</si>
  <si>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</si>
  <si>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</si>
  <si>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</si>
  <si>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</si>
  <si>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</si>
  <si>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</si>
  <si>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</si>
  <si>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</si>
  <si>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</si>
  <si>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</si>
  <si>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</si>
  <si>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</si>
  <si>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</si>
  <si>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</si>
  <si>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</si>
  <si>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</si>
  <si>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</si>
  <si>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</si>
  <si>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</si>
  <si>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</si>
  <si>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</si>
  <si>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</si>
  <si>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</si>
  <si>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</si>
  <si>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</si>
  <si>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</si>
  <si>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</si>
  <si>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</si>
  <si>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</si>
  <si>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</si>
  <si>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</si>
  <si>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</si>
  <si>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</si>
  <si>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</si>
  <si>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</si>
  <si>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</si>
  <si>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</si>
  <si>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</si>
  <si>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</si>
  <si>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</si>
  <si>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</si>
  <si>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</si>
  <si>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</si>
  <si>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</si>
  <si>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</si>
  <si>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</si>
  <si>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</si>
  <si>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</si>
  <si>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</si>
  <si>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</si>
  <si>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</si>
  <si>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</si>
  <si>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</si>
  <si>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</si>
  <si>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</si>
  <si>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</si>
  <si>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</si>
  <si>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</si>
  <si>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</si>
  <si>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</si>
  <si>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</si>
  <si>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</si>
  <si>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</si>
  <si>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</si>
  <si>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</si>
  <si>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</si>
  <si>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</si>
  <si>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</si>
  <si>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</si>
  <si>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</si>
  <si>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</si>
  <si>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</si>
  <si>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</si>
  <si>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</si>
  <si>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</si>
  <si>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</si>
  <si>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</si>
  <si>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</si>
  <si>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</si>
  <si>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</si>
  <si>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</si>
  <si>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</si>
  <si>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</si>
  <si>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</si>
  <si>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</si>
  <si>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</si>
  <si>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</si>
  <si>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</si>
  <si>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</si>
  <si>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</si>
  <si>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</si>
  <si>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</si>
  <si>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</si>
  <si>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</si>
  <si>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</si>
  <si>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</si>
  <si>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</si>
  <si>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</si>
  <si>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</si>
  <si>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</si>
  <si>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</si>
  <si>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</si>
  <si>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</si>
  <si>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</si>
  <si>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</si>
  <si>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</si>
  <si>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</si>
  <si>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</si>
  <si>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</si>
  <si>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</si>
  <si>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</si>
  <si>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</si>
  <si>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</si>
  <si>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</si>
  <si>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</si>
  <si>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</si>
  <si>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</si>
  <si>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</si>
  <si>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</si>
  <si>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</si>
  <si>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</si>
  <si>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</si>
  <si>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</si>
  <si>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</si>
  <si>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</si>
  <si>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</si>
  <si>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</si>
  <si>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</si>
  <si>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</si>
  <si>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</si>
  <si>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</si>
  <si>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</si>
  <si>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</si>
  <si>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</si>
  <si>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</si>
  <si>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</si>
  <si>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</si>
  <si>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</si>
  <si>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</si>
  <si>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</si>
  <si>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</si>
  <si>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</si>
  <si>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</si>
  <si>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</si>
  <si>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</si>
  <si>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</si>
  <si>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</si>
  <si>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</si>
  <si>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</si>
  <si>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</si>
  <si>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</si>
  <si>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</si>
  <si>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</si>
  <si>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</si>
  <si>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</si>
  <si>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</si>
  <si>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</si>
  <si>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</si>
  <si>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</si>
  <si>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</si>
  <si>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</si>
  <si>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</si>
  <si>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</si>
  <si>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</si>
  <si>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</si>
  <si>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</si>
  <si>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</si>
  <si>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</si>
  <si>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</si>
  <si>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</si>
  <si>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</si>
  <si>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</si>
  <si>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</si>
  <si>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</si>
  <si>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</si>
  <si>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</si>
  <si>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</si>
  <si>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</si>
  <si>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</si>
  <si>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</si>
  <si>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</si>
  <si>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</si>
  <si>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</si>
  <si>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</si>
  <si>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</si>
  <si>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</si>
  <si>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</si>
  <si>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</si>
  <si>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</si>
  <si>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</si>
  <si>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</si>
  <si>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</si>
  <si>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</si>
  <si>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</si>
  <si>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</si>
  <si>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</si>
  <si>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</si>
  <si>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</si>
  <si>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</si>
  <si>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</si>
  <si>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</si>
  <si>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</si>
  <si>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</si>
  <si>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</si>
  <si>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</si>
  <si>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</si>
  <si>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</si>
  <si>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</si>
  <si>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</si>
  <si>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</si>
  <si>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</si>
  <si>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</si>
  <si>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</si>
  <si>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</si>
  <si>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</si>
  <si>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</si>
  <si>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</si>
  <si>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</si>
  <si>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</si>
  <si>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</si>
  <si>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</si>
  <si>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</si>
  <si>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</si>
  <si>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</si>
  <si>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</si>
  <si>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</si>
  <si>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</si>
  <si>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</si>
  <si>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</si>
  <si>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</si>
  <si>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</si>
  <si>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</si>
  <si>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</si>
  <si>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</si>
  <si>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</si>
  <si>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</si>
  <si>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</si>
  <si>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</si>
  <si>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</si>
  <si>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</si>
  <si>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</si>
  <si>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</si>
  <si>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</si>
  <si>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</si>
  <si>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</si>
  <si>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</si>
  <si>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</si>
  <si>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</si>
  <si>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</si>
  <si>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</si>
  <si>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</si>
  <si>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</si>
  <si>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</si>
  <si>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</si>
  <si>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</si>
  <si>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</si>
  <si>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</si>
  <si>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</si>
  <si>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</si>
  <si>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</si>
  <si>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</si>
  <si>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</si>
  <si>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</si>
  <si>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</si>
  <si>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</si>
  <si>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</si>
  <si>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</si>
  <si>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</si>
  <si>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</si>
  <si>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</si>
  <si>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</si>
  <si>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</si>
  <si>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</si>
  <si>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</si>
  <si>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</si>
  <si>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</si>
  <si>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</si>
  <si>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</si>
  <si>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</si>
  <si>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</si>
  <si>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</si>
  <si>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</si>
  <si>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</si>
  <si>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</si>
  <si>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</si>
  <si>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</si>
  <si>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</si>
  <si>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</si>
  <si>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</si>
  <si>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</si>
  <si>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</si>
  <si>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</si>
  <si>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</si>
  <si>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</si>
  <si>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</si>
  <si>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</si>
  <si>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</si>
  <si>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</si>
  <si>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</si>
  <si>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</si>
  <si>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</si>
  <si>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</si>
  <si>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</si>
  <si>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</si>
  <si>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</si>
  <si>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</si>
  <si>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</si>
  <si>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</si>
  <si>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</si>
  <si>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</si>
  <si>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</si>
  <si>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</si>
  <si>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</si>
  <si>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</si>
  <si>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</si>
  <si>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</si>
  <si>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</si>
  <si>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</si>
  <si>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</si>
  <si>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</si>
  <si>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</si>
  <si>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</si>
  <si>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</si>
  <si>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</si>
  <si>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</si>
  <si>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</si>
  <si>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</si>
  <si>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</si>
  <si>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</si>
  <si>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</si>
  <si>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</si>
  <si>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</si>
  <si>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</si>
  <si>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</si>
  <si>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</si>
  <si>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</si>
  <si>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</si>
  <si>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</si>
  <si>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</si>
  <si>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</si>
  <si>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</si>
  <si>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</si>
  <si>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</si>
  <si>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</si>
  <si>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</si>
  <si>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</si>
  <si>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</si>
  <si>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</si>
  <si>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</si>
  <si>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</si>
  <si>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</si>
  <si>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</si>
  <si>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</si>
  <si>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</si>
  <si>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</si>
  <si>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</si>
  <si>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</si>
  <si>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</si>
  <si>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</si>
  <si>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</si>
  <si>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</si>
  <si>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</si>
  <si>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</si>
  <si>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</si>
  <si>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</si>
  <si>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</si>
  <si>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</si>
  <si>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</si>
  <si>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</si>
  <si>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</si>
  <si>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</si>
  <si>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</si>
  <si>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</si>
  <si>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</si>
  <si>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</si>
  <si>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</si>
  <si>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</si>
  <si>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</si>
  <si>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</si>
  <si>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</si>
  <si>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</si>
  <si>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</si>
  <si>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</si>
  <si>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</si>
  <si>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</si>
  <si>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</si>
  <si>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</si>
  <si>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</si>
  <si>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</si>
  <si>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</si>
  <si>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</si>
  <si>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</si>
  <si>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</si>
  <si>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</si>
  <si>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</si>
  <si>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</si>
  <si>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</si>
  <si>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</si>
  <si>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</si>
  <si>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</si>
  <si>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</si>
  <si>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</si>
  <si>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</si>
  <si>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</si>
  <si>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</si>
  <si>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</si>
  <si>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</si>
  <si>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</si>
  <si>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</si>
  <si>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</si>
  <si>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</si>
  <si>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</si>
  <si>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</si>
  <si>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</si>
  <si>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</si>
  <si>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</si>
  <si>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</si>
  <si>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</si>
  <si>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</si>
  <si>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</si>
  <si>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</si>
  <si>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</si>
  <si>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</si>
  <si>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</si>
  <si>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</si>
  <si>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</si>
  <si>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</si>
  <si>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</si>
  <si>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</si>
  <si>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</si>
  <si>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</si>
  <si>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</si>
  <si>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</si>
  <si>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</si>
  <si>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</si>
  <si>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</si>
  <si>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</si>
  <si>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</si>
  <si>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</si>
  <si>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</si>
  <si>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</si>
  <si>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</si>
  <si>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</si>
  <si>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</si>
  <si>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</si>
  <si>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</si>
  <si>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</si>
  <si>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</si>
  <si>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</si>
  <si>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</si>
  <si>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</si>
  <si>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</si>
  <si>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</si>
  <si>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</si>
  <si>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</si>
  <si>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</si>
  <si>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</si>
  <si>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</si>
  <si>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</si>
  <si>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</si>
  <si>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</si>
  <si>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</si>
  <si>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</si>
  <si>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</si>
  <si>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</si>
  <si>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</si>
  <si>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</si>
  <si>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</si>
  <si>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</si>
  <si>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</si>
  <si>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</si>
  <si>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</si>
  <si>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</si>
  <si>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</si>
  <si>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</si>
  <si>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</si>
  <si>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</si>
  <si>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</si>
  <si>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</si>
  <si>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</si>
  <si>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</si>
  <si>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</si>
  <si>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</si>
  <si>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</si>
  <si>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</si>
  <si>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</si>
  <si>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</si>
  <si>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</si>
  <si>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</si>
  <si>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</si>
  <si>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</si>
  <si>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</si>
  <si>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</si>
  <si>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</si>
  <si>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</si>
  <si>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</si>
  <si>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</si>
  <si>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</si>
  <si>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</si>
  <si>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</si>
  <si>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</si>
  <si>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</si>
  <si>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</si>
  <si>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</si>
  <si>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</si>
  <si>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</si>
  <si>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</si>
  <si>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</si>
  <si>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</si>
  <si>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</si>
  <si>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</si>
  <si>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</si>
  <si>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</si>
  <si>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</si>
  <si>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</si>
  <si>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</si>
  <si>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</si>
  <si>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</si>
  <si>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</si>
  <si>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</si>
  <si>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</si>
  <si>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</si>
  <si>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</si>
  <si>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</si>
  <si>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</si>
  <si>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</si>
  <si>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</si>
  <si>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</si>
  <si>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</si>
  <si>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</si>
  <si>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</si>
  <si>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</si>
  <si>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</si>
  <si>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</si>
  <si>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</si>
  <si>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</si>
  <si>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</si>
  <si>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</si>
  <si>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</si>
  <si>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</si>
  <si>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</si>
  <si>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</si>
  <si>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</si>
  <si>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</si>
  <si>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</si>
  <si>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</si>
  <si>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</si>
  <si>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</si>
  <si>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</si>
  <si>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</si>
  <si>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</si>
  <si>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</si>
  <si>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</si>
  <si>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</si>
  <si>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</si>
  <si>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</si>
  <si>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</si>
  <si>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</si>
  <si>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</si>
  <si>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</si>
  <si>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</si>
  <si>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</si>
  <si>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</si>
  <si>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</si>
  <si>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</si>
  <si>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</si>
  <si>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</si>
  <si>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</si>
  <si>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</si>
  <si>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</si>
  <si>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</si>
  <si>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</si>
  <si>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</si>
  <si>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</si>
  <si>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</si>
  <si>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</si>
  <si>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</si>
  <si>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</si>
  <si>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</si>
  <si>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</si>
  <si>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</si>
  <si>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</si>
  <si>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</si>
  <si>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</si>
  <si>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</si>
  <si>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</si>
  <si>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</si>
  <si>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</si>
  <si>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</si>
  <si>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</si>
  <si>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</si>
  <si>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</si>
  <si>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</si>
  <si>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</si>
  <si>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</si>
  <si>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</si>
  <si>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</si>
  <si>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</si>
  <si>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</si>
  <si>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</si>
  <si>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</si>
  <si>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</si>
  <si>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</si>
  <si>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</si>
  <si>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</si>
  <si>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</si>
  <si>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</si>
  <si>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</si>
  <si>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</si>
  <si>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</si>
  <si>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</si>
  <si>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</si>
  <si>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</si>
  <si>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</si>
  <si>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</si>
  <si>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</si>
  <si>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</si>
  <si>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</si>
  <si>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</si>
  <si>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</si>
  <si>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</si>
  <si>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</si>
  <si>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</si>
  <si>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</si>
  <si>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</si>
  <si>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</si>
  <si>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</si>
  <si>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</si>
  <si>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</si>
  <si>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</si>
  <si>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</si>
  <si>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</si>
  <si>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</si>
  <si>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</si>
  <si>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</si>
  <si>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</si>
  <si>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</si>
  <si>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</si>
  <si>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</si>
  <si>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</si>
  <si>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</si>
  <si>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</si>
  <si>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</si>
  <si>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</si>
  <si>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</si>
  <si>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</si>
  <si>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</si>
  <si>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</si>
  <si>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</si>
  <si>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</si>
  <si>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</si>
  <si>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</si>
  <si>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</si>
  <si>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</si>
  <si>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</si>
  <si>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</si>
  <si>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</si>
  <si>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</si>
  <si>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</si>
  <si>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</si>
  <si>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</si>
  <si>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</si>
  <si>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</si>
  <si>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</si>
  <si>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</si>
  <si>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</si>
  <si>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</si>
  <si>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</si>
  <si>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</si>
  <si>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</si>
  <si>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</si>
  <si>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</si>
  <si>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</si>
  <si>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</si>
  <si>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</si>
  <si>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</si>
  <si>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</si>
  <si>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</si>
  <si>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</si>
  <si>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</si>
  <si>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</si>
  <si>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</si>
  <si>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</si>
  <si>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</si>
  <si>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</si>
  <si>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</si>
  <si>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</si>
  <si>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</si>
  <si>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</si>
  <si>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</si>
  <si>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</si>
  <si>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</si>
  <si>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</si>
  <si>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</si>
  <si>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</si>
  <si>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</si>
  <si>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</si>
  <si>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</si>
  <si>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</si>
  <si>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</si>
  <si>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</si>
  <si>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</si>
  <si>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</si>
  <si>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</si>
  <si>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</si>
  <si>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</si>
  <si>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</si>
  <si>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</si>
  <si>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</si>
  <si>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</si>
  <si>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</si>
  <si>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</si>
  <si>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</si>
  <si>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</si>
  <si>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</si>
  <si>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</si>
  <si>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</si>
  <si>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</si>
  <si>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</si>
  <si>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</si>
  <si>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</si>
  <si>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</si>
  <si>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</si>
  <si>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</si>
  <si>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</si>
  <si>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</si>
  <si>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</si>
  <si>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</si>
  <si>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</si>
  <si>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</si>
  <si>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</si>
  <si>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</si>
  <si>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</si>
  <si>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</si>
  <si>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</si>
  <si>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</si>
  <si>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</si>
  <si>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</si>
  <si>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</si>
  <si>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</si>
  <si>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</si>
  <si>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</si>
  <si>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</si>
  <si>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</si>
  <si>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</si>
  <si>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</si>
  <si>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</si>
  <si>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</si>
  <si>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</si>
  <si>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</si>
  <si>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</si>
  <si>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</si>
  <si>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</si>
  <si>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</si>
  <si>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</si>
  <si>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</si>
  <si>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</si>
  <si>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</si>
  <si>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</si>
  <si>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</si>
  <si>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</si>
  <si>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</si>
  <si>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</si>
  <si>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</si>
  <si>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</si>
  <si>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</si>
  <si>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</si>
  <si>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</si>
  <si>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</si>
  <si>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</si>
  <si>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</si>
  <si>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</si>
  <si>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</si>
  <si>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</si>
  <si>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</si>
  <si>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</si>
  <si>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</si>
  <si>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</si>
  <si>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</si>
  <si>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</si>
  <si>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</si>
  <si>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</si>
  <si>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</si>
  <si>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</si>
  <si>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</si>
  <si>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</si>
  <si>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</si>
  <si>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</si>
  <si>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</si>
  <si>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</si>
  <si>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</si>
  <si>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</si>
  <si>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</si>
  <si>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</si>
  <si>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</si>
  <si>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</si>
  <si>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</si>
  <si>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</si>
  <si>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</si>
  <si>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</si>
  <si>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</si>
  <si>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</si>
  <si>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</si>
  <si>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</si>
  <si>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</si>
  <si>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</si>
  <si>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</si>
  <si>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</si>
  <si>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</si>
  <si>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</si>
  <si>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</si>
  <si>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</si>
  <si>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</si>
  <si>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</si>
  <si>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</si>
  <si>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</si>
  <si>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</si>
  <si>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</si>
  <si>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</si>
  <si>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</si>
  <si>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</si>
  <si>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</si>
  <si>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</si>
  <si>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</si>
  <si>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</si>
  <si>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</si>
  <si>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</si>
  <si>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</si>
  <si>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</si>
  <si>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</si>
  <si>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</si>
  <si>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</si>
  <si>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</si>
  <si>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</si>
  <si>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</si>
  <si>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</si>
  <si>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</si>
  <si>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</si>
  <si>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</si>
  <si>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</si>
  <si>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</si>
  <si>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</si>
  <si>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</si>
  <si>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</si>
  <si>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</si>
  <si>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</si>
  <si>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</si>
  <si>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</si>
  <si>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</si>
  <si>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</si>
  <si>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</si>
  <si>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</si>
  <si>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</si>
  <si>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</si>
  <si>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</si>
  <si>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</si>
  <si>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</si>
  <si>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</si>
  <si>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</si>
  <si>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</si>
  <si>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</si>
  <si>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</si>
  <si>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</si>
  <si>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</si>
  <si>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</si>
  <si>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</si>
  <si>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</si>
  <si>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</si>
  <si>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</si>
  <si>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</si>
  <si>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</si>
  <si>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</si>
  <si>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</si>
  <si>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</si>
  <si>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</si>
  <si>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</si>
  <si>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</si>
  <si>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</si>
  <si>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</si>
  <si>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</si>
  <si>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</si>
  <si>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</si>
  <si>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</si>
  <si>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</si>
  <si>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</si>
  <si>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</si>
  <si>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</si>
  <si>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</si>
  <si>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</si>
  <si>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</si>
  <si>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</si>
  <si>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</si>
  <si>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</si>
  <si>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</si>
  <si>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</si>
  <si>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</si>
  <si>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</si>
  <si>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</si>
  <si>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</si>
  <si>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</si>
  <si>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</si>
  <si>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</si>
  <si>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</si>
  <si>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</si>
  <si>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</si>
  <si>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</si>
  <si>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</si>
  <si>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</si>
  <si>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</si>
  <si>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</si>
  <si>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</si>
  <si>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</si>
  <si>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</si>
  <si>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</si>
  <si>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</si>
  <si>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</si>
  <si>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</si>
  <si>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</si>
  <si>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</si>
  <si>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</si>
  <si>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</si>
  <si>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</si>
  <si>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</si>
  <si>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</si>
  <si>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</si>
  <si>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</si>
  <si>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</si>
  <si>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</si>
  <si>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</si>
  <si>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</si>
  <si>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</si>
  <si>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</si>
  <si>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</si>
  <si>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</si>
  <si>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</si>
  <si>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</si>
  <si>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</si>
  <si>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</si>
  <si>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</si>
  <si>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</si>
  <si>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</si>
  <si>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</si>
  <si>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</si>
  <si>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</si>
  <si>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</si>
  <si>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</si>
  <si>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</si>
  <si>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</si>
  <si>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</si>
  <si>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</si>
  <si>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</si>
  <si>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</si>
  <si>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</si>
  <si>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</si>
  <si>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</si>
  <si>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</si>
  <si>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</si>
  <si>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</si>
  <si>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</si>
  <si>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</si>
  <si>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</si>
  <si>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</si>
  <si>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</si>
  <si>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</si>
  <si>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</si>
  <si>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</si>
  <si>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</si>
  <si>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</si>
  <si>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</si>
  <si>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</si>
  <si>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</si>
  <si>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</si>
  <si>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</si>
  <si>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</si>
  <si>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</si>
  <si>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</si>
  <si>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</si>
  <si>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</si>
  <si>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</si>
  <si>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</si>
  <si>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</si>
  <si>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</si>
  <si>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</si>
  <si>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</si>
  <si>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</si>
  <si>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</si>
  <si>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</si>
  <si>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</si>
  <si>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</si>
  <si>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</si>
  <si>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</si>
  <si>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</si>
  <si>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</si>
  <si>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</si>
  <si>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</si>
  <si>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</si>
  <si>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</si>
  <si>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</si>
  <si>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</si>
  <si>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</si>
  <si>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</si>
  <si>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</si>
  <si>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</si>
  <si>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</si>
  <si>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</si>
  <si>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</si>
  <si>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</si>
  <si>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</si>
  <si>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</si>
  <si>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</si>
  <si>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</si>
  <si>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</si>
  <si>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</si>
  <si>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</si>
  <si>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</si>
  <si>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</si>
  <si>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</si>
  <si>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</si>
  <si>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</si>
  <si>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</si>
  <si>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</si>
  <si>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</si>
  <si>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</si>
  <si>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</si>
  <si>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</si>
  <si>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</si>
  <si>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</si>
  <si>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</si>
  <si>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</si>
  <si>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</si>
  <si>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</si>
  <si>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</si>
  <si>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</si>
  <si>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</si>
  <si>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</si>
  <si>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</si>
  <si>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</si>
  <si>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</si>
  <si>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</si>
  <si>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</si>
  <si>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</si>
  <si>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</si>
  <si>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</si>
  <si>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</si>
  <si>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</si>
  <si>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</si>
  <si>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</si>
  <si>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</si>
  <si>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</si>
  <si>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</si>
  <si>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</si>
  <si>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</si>
  <si>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</si>
  <si>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</si>
  <si>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</si>
  <si>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</si>
  <si>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</si>
  <si>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</si>
  <si>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</si>
  <si>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</si>
  <si>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</si>
  <si>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</si>
  <si>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</si>
  <si>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</si>
  <si>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</si>
  <si>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</si>
  <si>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</si>
  <si>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</si>
  <si>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</si>
  <si>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</si>
  <si>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</si>
  <si>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</si>
  <si>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</si>
  <si>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</si>
  <si>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</si>
  <si>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</si>
  <si>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</si>
  <si>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</si>
  <si>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</si>
  <si>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</si>
  <si>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</si>
  <si>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</si>
  <si>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</si>
  <si>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</si>
  <si>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</si>
  <si>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</si>
  <si>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</si>
  <si>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</si>
  <si>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</si>
  <si>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</si>
  <si>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</si>
  <si>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</si>
  <si>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</si>
  <si>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</si>
  <si>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</si>
  <si>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</si>
  <si>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</si>
  <si>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</si>
  <si>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</si>
  <si>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</si>
  <si>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</si>
  <si>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</si>
  <si>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</si>
  <si>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</si>
  <si>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</si>
  <si>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</si>
  <si>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</si>
  <si>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</si>
  <si>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</si>
  <si>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</si>
  <si>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</si>
  <si>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</si>
  <si>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</si>
  <si>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</si>
  <si>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</si>
  <si>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</si>
  <si>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</si>
  <si>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</si>
  <si>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</si>
  <si>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</si>
  <si>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</si>
  <si>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</si>
  <si>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</si>
  <si>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</si>
  <si>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</si>
  <si>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</si>
  <si>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</si>
  <si>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</si>
  <si>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</si>
  <si>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</si>
  <si>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</si>
  <si>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</si>
  <si>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</si>
  <si>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</si>
  <si>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</si>
  <si>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</si>
  <si>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</si>
  <si>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</si>
  <si>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</si>
  <si>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</si>
  <si>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</si>
  <si>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</si>
  <si>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</si>
  <si>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</si>
  <si>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</si>
  <si>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</si>
  <si>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</si>
  <si>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</si>
  <si>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</si>
  <si>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</si>
  <si>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</si>
  <si>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</si>
  <si>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</si>
  <si>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</si>
  <si>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</si>
  <si>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</si>
  <si>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</si>
  <si>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</si>
  <si>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</si>
  <si>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</si>
  <si>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</si>
  <si>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</si>
  <si>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</si>
  <si>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</si>
  <si>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</si>
  <si>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</si>
  <si>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</si>
  <si>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</si>
  <si>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</si>
  <si>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</si>
  <si>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</si>
  <si>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</si>
  <si>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</si>
  <si>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</si>
  <si>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</si>
  <si>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</si>
  <si>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</si>
  <si>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</si>
  <si>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</si>
  <si>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</si>
  <si>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</si>
  <si>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</si>
  <si>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</si>
  <si>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</si>
  <si>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</si>
  <si>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</si>
  <si>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</si>
  <si>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</si>
  <si>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</si>
  <si>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</si>
  <si>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</si>
  <si>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</si>
  <si>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</si>
  <si>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</si>
  <si>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</si>
  <si>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</si>
  <si>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</si>
  <si>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</si>
  <si>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</si>
  <si>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</si>
  <si>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</si>
  <si>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</si>
  <si>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</si>
  <si>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</si>
  <si>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</si>
  <si>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</si>
  <si>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</si>
  <si>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</si>
  <si>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</si>
  <si>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</si>
  <si>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</si>
  <si>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</si>
  <si>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</si>
  <si>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</si>
  <si>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</si>
  <si>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</si>
  <si>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</si>
  <si>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</si>
  <si>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</si>
  <si>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</si>
  <si>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</si>
  <si>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</si>
  <si>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</si>
  <si>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</si>
  <si>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</si>
  <si>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</si>
  <si>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</si>
  <si>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</si>
  <si>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</si>
  <si>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</si>
  <si>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</si>
  <si>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</si>
  <si>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</si>
  <si>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</si>
  <si>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</si>
  <si>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</si>
  <si>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</si>
  <si>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</si>
  <si>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</si>
  <si>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</si>
  <si>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</si>
  <si>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</si>
  <si>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</si>
  <si>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</si>
  <si>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</si>
  <si>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</si>
  <si>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</si>
  <si>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</si>
  <si>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</si>
  <si>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</si>
  <si>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</si>
  <si>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</si>
  <si>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</si>
  <si>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</si>
  <si>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</si>
  <si>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</si>
  <si>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</si>
  <si>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</si>
  <si>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</si>
  <si>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</si>
  <si>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</si>
  <si>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</si>
  <si>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</si>
  <si>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</si>
  <si>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</si>
  <si>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</si>
  <si>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</si>
  <si>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</si>
  <si>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</si>
  <si>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</si>
  <si>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</si>
  <si>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</si>
  <si>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</si>
  <si>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</si>
  <si>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</si>
  <si>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</si>
  <si>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</si>
  <si>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</si>
  <si>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</si>
  <si>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</si>
  <si>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</si>
  <si>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</si>
  <si>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</si>
  <si>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</si>
  <si>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</si>
  <si>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</si>
  <si>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</si>
  <si>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</si>
  <si>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</si>
  <si>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</si>
  <si>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</si>
  <si>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</si>
  <si>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</si>
  <si>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</si>
  <si>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</si>
  <si>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</si>
  <si>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</si>
  <si>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</si>
  <si>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</si>
  <si>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</si>
  <si>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</si>
  <si>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</si>
  <si>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</si>
  <si>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</si>
  <si>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</si>
  <si>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</si>
  <si>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</si>
  <si>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</si>
  <si>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</si>
  <si>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</si>
  <si>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</si>
  <si>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</si>
  <si>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</si>
  <si>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</si>
  <si>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</si>
  <si>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</si>
  <si>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</si>
  <si>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</si>
  <si>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</si>
  <si>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</si>
  <si>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</si>
  <si>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</si>
  <si>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</si>
  <si>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</si>
  <si>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</si>
  <si>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</si>
  <si>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</si>
  <si>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</si>
  <si>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</si>
  <si>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</si>
  <si>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</si>
  <si>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</si>
  <si>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</si>
  <si>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</si>
  <si>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</si>
  <si>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</si>
  <si>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</si>
  <si>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</si>
  <si>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</si>
  <si>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</si>
  <si>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</si>
  <si>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</si>
  <si>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</si>
  <si>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</si>
  <si>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</si>
  <si>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</si>
  <si>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</si>
  <si>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</si>
  <si>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</si>
  <si>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</si>
  <si>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</si>
  <si>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</si>
  <si>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</si>
  <si>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</si>
  <si>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</si>
  <si>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</si>
  <si>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</si>
  <si>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</si>
  <si>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</si>
  <si>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</si>
  <si>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</si>
  <si>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</si>
  <si>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</si>
  <si>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</si>
  <si>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</si>
  <si>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</si>
  <si>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</si>
  <si>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</si>
  <si>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</si>
  <si>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</si>
  <si>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</si>
  <si>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</si>
  <si>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</si>
  <si>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</si>
  <si>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</si>
  <si>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</si>
  <si>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</si>
  <si>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</si>
  <si>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</si>
  <si>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</si>
  <si>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</si>
  <si>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</si>
  <si>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</si>
  <si>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</si>
  <si>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</si>
  <si>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</si>
  <si>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</si>
  <si>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</si>
  <si>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</si>
  <si>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</si>
  <si>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</si>
  <si>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</si>
  <si>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</si>
  <si>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</si>
  <si>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</si>
  <si>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</si>
  <si>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</si>
  <si>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</si>
  <si>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</si>
  <si>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</si>
  <si>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</si>
  <si>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</si>
  <si>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</si>
  <si>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</si>
  <si>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</si>
  <si>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</si>
  <si>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</si>
  <si>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</si>
  <si>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</si>
  <si>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</si>
  <si>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</si>
  <si>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</si>
  <si>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</si>
  <si>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</si>
  <si>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</si>
  <si>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</si>
  <si>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</si>
  <si>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</si>
  <si>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</si>
  <si>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</si>
  <si>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</si>
  <si>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</si>
  <si>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</si>
  <si>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</si>
  <si>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</si>
  <si>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</si>
  <si>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</si>
  <si>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</si>
  <si>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</si>
  <si>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</si>
  <si>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</si>
  <si>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</si>
  <si>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</si>
  <si>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</si>
  <si>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</si>
  <si>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</si>
  <si>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</si>
  <si>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</si>
  <si>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</si>
  <si>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</si>
  <si>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</si>
  <si>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</si>
  <si>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</si>
  <si>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</si>
  <si>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</si>
  <si>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</si>
  <si>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</si>
  <si>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</si>
  <si>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</si>
  <si>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</si>
  <si>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</si>
  <si>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</si>
  <si>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</si>
  <si>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</si>
  <si>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</si>
  <si>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</si>
  <si>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</si>
  <si>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</si>
  <si>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</si>
  <si>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</si>
  <si>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</si>
  <si>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</si>
  <si>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</si>
  <si>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</si>
  <si>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</si>
  <si>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</si>
  <si>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</si>
  <si>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</si>
  <si>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</si>
  <si>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</si>
  <si>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</si>
  <si>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</si>
  <si>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</si>
  <si>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</si>
  <si>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</si>
  <si>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</si>
  <si>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</si>
  <si>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</si>
  <si>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</si>
  <si>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</si>
  <si>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</si>
  <si>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</si>
  <si>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</si>
  <si>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</si>
  <si>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</si>
  <si>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</si>
  <si>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</si>
  <si>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</si>
  <si>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</si>
  <si>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</si>
  <si>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</si>
  <si>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</si>
  <si>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</si>
  <si>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</si>
  <si>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</si>
  <si>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</si>
  <si>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</si>
  <si>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</si>
  <si>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</si>
  <si>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</si>
  <si>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</si>
  <si>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</si>
  <si>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</si>
  <si>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</si>
  <si>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</si>
  <si>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</si>
  <si>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</si>
  <si>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</si>
  <si>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</si>
  <si>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</si>
  <si>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</si>
  <si>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</si>
  <si>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</si>
  <si>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</si>
  <si>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</si>
  <si>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</si>
  <si>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</si>
  <si>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</si>
  <si>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</si>
  <si>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</si>
  <si>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</si>
  <si>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</si>
  <si>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</si>
  <si>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</si>
  <si>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</si>
  <si>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</si>
  <si>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</si>
  <si>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</si>
  <si>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</si>
  <si>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</si>
  <si>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</si>
  <si>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</si>
  <si>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</si>
  <si>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</si>
  <si>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</si>
  <si>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</si>
  <si>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</si>
  <si>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</si>
  <si>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</si>
  <si>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</si>
  <si>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</si>
  <si>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</si>
  <si>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</si>
  <si>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</si>
  <si>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</si>
  <si>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</si>
  <si>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</si>
  <si>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</si>
  <si>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</si>
  <si>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</si>
  <si>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</si>
  <si>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</si>
  <si>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</si>
  <si>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</si>
  <si>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</si>
  <si>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</si>
  <si>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</si>
  <si>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</si>
  <si>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</si>
  <si>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</si>
  <si>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</si>
  <si>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</si>
  <si>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</si>
  <si>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</si>
  <si>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</si>
  <si>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</si>
  <si>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</si>
  <si>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</si>
  <si>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</si>
  <si>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</si>
  <si>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</si>
  <si>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</si>
  <si>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</si>
  <si>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</si>
  <si>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</si>
  <si>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</si>
  <si>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</si>
  <si>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</si>
  <si>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</si>
  <si>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</si>
  <si>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</si>
  <si>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</si>
  <si>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</si>
  <si>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</si>
  <si>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</si>
  <si>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</si>
  <si>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</si>
  <si>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</si>
  <si>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</si>
  <si>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</si>
  <si>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</si>
  <si>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</si>
  <si>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</si>
  <si>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</si>
  <si>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</si>
  <si>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</si>
  <si>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</si>
  <si>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</si>
  <si>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</si>
  <si>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</si>
  <si>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</si>
  <si>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</si>
  <si>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</si>
  <si>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</si>
  <si>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</si>
  <si>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</si>
  <si>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</si>
  <si>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</si>
  <si>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</si>
  <si>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</si>
  <si>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</si>
  <si>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</si>
  <si>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</si>
  <si>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</si>
  <si>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</si>
  <si>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</si>
  <si>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</si>
  <si>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</si>
  <si>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</si>
  <si>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</si>
  <si>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</si>
  <si>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</si>
  <si>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</si>
  <si>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</si>
  <si>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</si>
  <si>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</si>
  <si>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</si>
  <si>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</si>
  <si>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</si>
  <si>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</si>
  <si>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</si>
  <si>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</si>
  <si>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</si>
  <si>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</si>
  <si>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</si>
  <si>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</si>
  <si>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</si>
  <si>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</si>
  <si>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</si>
  <si>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</si>
  <si>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</si>
  <si>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</si>
  <si>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</si>
  <si>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</si>
  <si>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</si>
  <si>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</si>
  <si>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</si>
  <si>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</si>
  <si>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</si>
  <si>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</si>
  <si>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</si>
  <si>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</si>
  <si>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</si>
  <si>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</si>
  <si>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</si>
  <si>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</si>
  <si>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</si>
  <si>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</si>
  <si>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</si>
  <si>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</si>
  <si>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</si>
  <si>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</si>
  <si>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</si>
  <si>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</si>
  <si>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</si>
  <si>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</si>
  <si>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</si>
  <si>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</si>
  <si>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</si>
  <si>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</si>
  <si>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</si>
  <si>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</si>
  <si>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</si>
  <si>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</si>
  <si>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</si>
  <si>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</si>
  <si>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</si>
  <si>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</si>
  <si>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</si>
  <si>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</si>
  <si>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</si>
  <si>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</si>
  <si>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</si>
  <si>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</si>
  <si>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</si>
  <si>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</si>
  <si>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</si>
  <si>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</si>
  <si>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</si>
  <si>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</si>
  <si>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</si>
  <si>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</si>
  <si>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</si>
  <si>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</si>
  <si>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</si>
  <si>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</si>
  <si>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</si>
  <si>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</si>
  <si>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</si>
  <si>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</si>
  <si>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</si>
  <si>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</si>
  <si>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</si>
  <si>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</si>
  <si>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</si>
  <si>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</si>
  <si>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</si>
  <si>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</si>
  <si>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</si>
  <si>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</si>
  <si>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</si>
  <si>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</si>
  <si>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</si>
  <si>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</si>
  <si>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</si>
  <si>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</si>
  <si>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</si>
  <si>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</si>
  <si>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</si>
  <si>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</si>
  <si>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</si>
  <si>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</si>
  <si>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</si>
  <si>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</si>
  <si>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</si>
  <si>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</si>
  <si>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</si>
  <si>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</si>
  <si>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</si>
  <si>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</si>
  <si>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</si>
  <si>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</si>
  <si>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</si>
  <si>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</si>
  <si>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</si>
  <si>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</si>
  <si>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</si>
  <si>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</si>
  <si>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</si>
  <si>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</si>
  <si>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</si>
  <si>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</si>
  <si>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</si>
  <si>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</si>
  <si>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</si>
  <si>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</si>
  <si>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</si>
  <si>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</si>
  <si>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</si>
  <si>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</si>
  <si>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</si>
  <si>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</si>
  <si>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</si>
  <si>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</si>
  <si>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</si>
  <si>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</si>
  <si>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</si>
  <si>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</si>
  <si>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</si>
  <si>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</si>
  <si>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</si>
  <si>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</si>
  <si>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</si>
  <si>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</si>
  <si>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</si>
  <si>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</si>
  <si>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</si>
  <si>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</si>
  <si>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</si>
  <si>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</si>
  <si>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</si>
  <si>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</si>
  <si>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</si>
  <si>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</si>
  <si>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</si>
  <si>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</si>
  <si>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</si>
  <si>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</si>
  <si>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</si>
  <si>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</si>
  <si>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</si>
  <si>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</si>
  <si>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</si>
  <si>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</si>
  <si>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</si>
  <si>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</si>
  <si>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</si>
  <si>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</si>
  <si>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</si>
  <si>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</si>
  <si>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</si>
  <si>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</si>
  <si>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</si>
  <si>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</si>
  <si>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</si>
  <si>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</si>
  <si>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</si>
  <si>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</si>
  <si>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</si>
  <si>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</si>
  <si>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</si>
  <si>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</si>
  <si>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</si>
  <si>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</si>
  <si>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</si>
  <si>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</si>
  <si>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</si>
  <si>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</si>
  <si>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</si>
  <si>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</si>
  <si>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</si>
  <si>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</si>
  <si>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</si>
  <si>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</si>
  <si>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</si>
  <si>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</si>
  <si>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</si>
  <si>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</si>
  <si>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</si>
  <si>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</si>
  <si>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</si>
  <si>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</si>
  <si>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</si>
  <si>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</si>
  <si>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</si>
  <si>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</si>
  <si>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</si>
  <si>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</si>
  <si>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</si>
  <si>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</si>
  <si>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</si>
  <si>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</si>
  <si>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</si>
  <si>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</si>
  <si>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</si>
  <si>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</si>
  <si>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</si>
  <si>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</si>
  <si>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</si>
  <si>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</si>
  <si>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</si>
  <si>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</si>
  <si>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</si>
  <si>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</si>
  <si>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</si>
  <si>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</si>
  <si>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</si>
  <si>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</si>
  <si>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</si>
  <si>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</si>
  <si>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</si>
  <si>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</si>
  <si>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</si>
  <si>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</si>
  <si>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</si>
  <si>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</si>
  <si>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</si>
  <si>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</si>
  <si>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</si>
  <si>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</si>
  <si>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</si>
  <si>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</si>
  <si>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</si>
  <si>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</si>
  <si>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</si>
  <si>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</si>
  <si>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</si>
  <si>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</si>
  <si>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</si>
  <si>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</si>
  <si>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</si>
  <si>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</si>
  <si>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</si>
  <si>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</si>
  <si>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</si>
  <si>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</si>
  <si>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</si>
  <si>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</si>
  <si>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</si>
  <si>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</si>
  <si>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</si>
  <si>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</si>
  <si>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</si>
  <si>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</si>
  <si>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</si>
  <si>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</si>
  <si>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</si>
  <si>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</si>
  <si>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</si>
  <si>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</si>
  <si>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</si>
  <si>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</si>
  <si>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</si>
  <si>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</si>
  <si>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</si>
  <si>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</si>
  <si>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</si>
  <si>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</si>
  <si>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</si>
  <si>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</si>
  <si>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</si>
  <si>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</si>
  <si>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</si>
  <si>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</si>
  <si>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</si>
  <si>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</si>
  <si>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</si>
  <si>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</si>
  <si>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</si>
  <si>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</si>
  <si>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</si>
  <si>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</si>
  <si>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</si>
  <si>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</si>
  <si>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</si>
  <si>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</si>
  <si>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</si>
  <si>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</si>
  <si>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</si>
  <si>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</si>
  <si>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</si>
  <si>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</si>
  <si>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</si>
  <si>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</si>
  <si>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</si>
  <si>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</si>
  <si>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</si>
  <si>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</si>
  <si>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</si>
  <si>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</si>
  <si>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</si>
  <si>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</si>
  <si>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</si>
  <si>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</si>
  <si>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</si>
  <si>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</si>
  <si>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</si>
  <si>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</si>
  <si>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</si>
  <si>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</si>
  <si>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</si>
  <si>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</si>
  <si>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</si>
  <si>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</si>
  <si>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</si>
  <si>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</si>
  <si>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</si>
  <si>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</si>
  <si>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</si>
  <si>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</si>
  <si>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</si>
  <si>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</si>
  <si>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</si>
  <si>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</si>
  <si>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</si>
  <si>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</si>
  <si>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</si>
  <si>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</si>
  <si>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</si>
  <si>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</si>
  <si>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</si>
  <si>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</si>
  <si>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</si>
  <si>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</si>
  <si>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</si>
  <si>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</si>
  <si>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</si>
  <si>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</si>
  <si>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</si>
  <si>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</si>
  <si>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</si>
  <si>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</si>
  <si>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</si>
  <si>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</si>
  <si>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</si>
  <si>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</si>
  <si>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</si>
  <si>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</si>
  <si>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</si>
  <si>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</si>
  <si>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</si>
  <si>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</si>
  <si>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</si>
  <si>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</si>
  <si>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</si>
  <si>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</si>
  <si>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</si>
  <si>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</si>
  <si>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</si>
  <si>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</si>
  <si>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</si>
  <si>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</si>
  <si>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</si>
  <si>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</si>
  <si>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</si>
  <si>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</si>
  <si>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</si>
  <si>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</si>
  <si>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</si>
  <si>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</si>
  <si>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</si>
  <si>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</si>
  <si>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</si>
  <si>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</si>
  <si>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</si>
  <si>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</si>
  <si>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</si>
  <si>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</si>
  <si>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</si>
  <si>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</si>
  <si>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</si>
  <si>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</si>
  <si>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</si>
  <si>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</si>
  <si>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</si>
  <si>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</si>
  <si>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</si>
  <si>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</si>
  <si>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</si>
  <si>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</si>
  <si>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</si>
  <si>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</si>
  <si>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</si>
  <si>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</si>
  <si>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</si>
  <si>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</si>
  <si>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</si>
  <si>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</si>
  <si>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</si>
  <si>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</si>
  <si>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</si>
  <si>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</si>
  <si>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</si>
  <si>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</si>
  <si>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</si>
  <si>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</si>
  <si>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</si>
  <si>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</si>
  <si>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</si>
  <si>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</si>
  <si>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</si>
  <si>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</si>
  <si>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</si>
  <si>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</si>
  <si>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</si>
  <si>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</si>
  <si>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</si>
  <si>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</si>
  <si>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</si>
  <si>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</si>
  <si>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</si>
  <si>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</si>
  <si>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</si>
  <si>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</si>
  <si>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</si>
  <si>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</si>
  <si>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</si>
  <si>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</si>
  <si>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</si>
  <si>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</si>
  <si>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</si>
  <si>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</si>
  <si>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</si>
  <si>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</si>
  <si>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</si>
  <si>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</si>
  <si>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</si>
  <si>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</si>
  <si>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</si>
  <si>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</si>
  <si>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</si>
  <si>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</si>
  <si>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</si>
  <si>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</si>
  <si>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</si>
  <si>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</si>
  <si>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</si>
  <si>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</si>
  <si>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</si>
  <si>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</si>
  <si>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</si>
  <si>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</si>
  <si>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</si>
  <si>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</si>
  <si>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</si>
  <si>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</si>
  <si>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</si>
  <si>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</si>
  <si>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</si>
  <si>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</si>
  <si>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</si>
  <si>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</si>
  <si>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</si>
  <si>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</si>
  <si>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</si>
  <si>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</si>
  <si>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</si>
  <si>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</si>
  <si>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</si>
  <si>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</si>
  <si>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</si>
  <si>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</si>
  <si>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</si>
  <si>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</si>
  <si>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</si>
  <si>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</si>
  <si>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</si>
  <si>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</si>
  <si>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</si>
  <si>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</si>
  <si>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</si>
  <si>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</si>
  <si>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</si>
  <si>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</si>
  <si>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</si>
  <si>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</si>
  <si>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</si>
  <si>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</si>
  <si>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</si>
  <si>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</si>
  <si>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</si>
  <si>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</si>
  <si>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</si>
  <si>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</si>
  <si>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</si>
  <si>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</si>
  <si>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</si>
  <si>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</si>
  <si>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</si>
  <si>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</si>
  <si>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</si>
  <si>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</si>
  <si>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</si>
  <si>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</si>
  <si>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</si>
  <si>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</si>
  <si>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</si>
  <si>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</si>
  <si>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</si>
  <si>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</si>
  <si>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</si>
  <si>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</si>
  <si>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</si>
  <si>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</si>
  <si>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</si>
  <si>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</si>
  <si>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</si>
  <si>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</si>
  <si>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</si>
  <si>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</si>
  <si>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</si>
  <si>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</si>
  <si>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</si>
  <si>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</si>
  <si>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</si>
  <si>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</si>
  <si>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</si>
  <si>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</si>
  <si>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</si>
  <si>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</si>
  <si>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</si>
  <si>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</si>
  <si>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</si>
  <si>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</si>
  <si>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</si>
  <si>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</si>
  <si>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</si>
  <si>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</si>
  <si>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</si>
  <si>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</si>
  <si>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</si>
  <si>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</si>
  <si>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</si>
  <si>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</si>
  <si>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</si>
  <si>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</si>
  <si>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</si>
  <si>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</si>
  <si>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</si>
  <si>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</si>
  <si>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</si>
  <si>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</si>
  <si>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</si>
  <si>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</si>
  <si>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</si>
  <si>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</si>
  <si>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</si>
  <si>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</si>
  <si>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</si>
  <si>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</si>
  <si>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</si>
  <si>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</si>
  <si>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</si>
  <si>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</si>
  <si>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</si>
  <si>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</si>
  <si>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</si>
  <si>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</si>
  <si>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</si>
  <si>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</si>
  <si>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</si>
  <si>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</si>
  <si>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</si>
  <si>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</si>
  <si>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</si>
  <si>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</si>
  <si>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</si>
  <si>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</si>
  <si>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</si>
  <si>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</si>
  <si>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</si>
  <si>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</si>
  <si>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</si>
  <si>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</si>
  <si>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</si>
  <si>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</si>
  <si>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</si>
  <si>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</si>
  <si>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</si>
  <si>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</si>
  <si>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</si>
  <si>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</si>
  <si>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</si>
  <si>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</si>
  <si>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</si>
  <si>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</si>
  <si>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</si>
  <si>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</si>
  <si>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</si>
  <si>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</si>
  <si>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</si>
  <si>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</si>
  <si>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</si>
  <si>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</si>
  <si>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</si>
  <si>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</si>
  <si>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</si>
  <si>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</si>
  <si>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</si>
  <si>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</si>
  <si>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</si>
  <si>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</si>
  <si>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</si>
  <si>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</si>
  <si>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</si>
  <si>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</si>
  <si>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</si>
  <si>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</si>
  <si>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</si>
  <si>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</si>
  <si>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</si>
  <si>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</si>
  <si>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</si>
  <si>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</si>
  <si>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</si>
  <si>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</si>
  <si>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</si>
  <si>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</si>
  <si>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</si>
  <si>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</si>
  <si>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</si>
  <si>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</si>
  <si>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</si>
  <si>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</si>
  <si>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</si>
  <si>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</si>
  <si>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</si>
  <si>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</si>
  <si>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</si>
  <si>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</si>
  <si>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</si>
  <si>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</si>
  <si>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</si>
  <si>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</si>
  <si>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</si>
  <si>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</si>
  <si>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</si>
  <si>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</si>
  <si>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</si>
  <si>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</si>
  <si>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</si>
  <si>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</si>
  <si>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</si>
  <si>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</si>
  <si>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</si>
  <si>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</si>
  <si>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</si>
  <si>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</si>
  <si>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</si>
  <si>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</si>
  <si>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</si>
  <si>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</si>
  <si>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</si>
  <si>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</si>
  <si>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</si>
  <si>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</si>
  <si>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</si>
  <si>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</si>
  <si>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</si>
  <si>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</si>
  <si>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</si>
  <si>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</si>
  <si>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</si>
  <si>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</si>
  <si>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</si>
  <si>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</si>
  <si>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</si>
  <si>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</si>
  <si>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</si>
  <si>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</si>
  <si>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</si>
  <si>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</si>
  <si>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</si>
  <si>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</si>
  <si>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</si>
  <si>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</si>
  <si>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</si>
  <si>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</si>
  <si>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</si>
  <si>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</si>
  <si>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</si>
  <si>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</si>
  <si>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</si>
  <si>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</si>
  <si>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</si>
  <si>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</si>
  <si>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</si>
  <si>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</si>
  <si>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</si>
  <si>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</si>
  <si>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</si>
  <si>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</si>
  <si>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</si>
  <si>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</si>
  <si>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</si>
  <si>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</si>
  <si>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</si>
  <si>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</si>
  <si>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</si>
  <si>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</si>
  <si>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</si>
  <si>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</si>
  <si>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</si>
  <si>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</si>
  <si>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</si>
  <si>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</si>
  <si>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</si>
  <si>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</si>
  <si>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</si>
  <si>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</si>
  <si>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</si>
  <si>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</si>
  <si>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</si>
  <si>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</si>
  <si>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</si>
  <si>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</si>
  <si>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</si>
  <si>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</si>
  <si>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</si>
  <si>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</si>
  <si>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</si>
  <si>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</si>
  <si>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</si>
  <si>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</si>
  <si>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</si>
  <si>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</si>
  <si>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</si>
  <si>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</si>
  <si>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</si>
  <si>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</si>
  <si>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</si>
  <si>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</si>
  <si>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</si>
  <si>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</si>
  <si>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</si>
  <si>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</si>
  <si>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</si>
  <si>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</si>
  <si>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</si>
  <si>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</si>
  <si>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</si>
  <si>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</si>
  <si>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</si>
  <si>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</si>
  <si>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</si>
  <si>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</si>
  <si>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</si>
  <si>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</si>
  <si>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</si>
  <si>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</si>
  <si>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</si>
  <si>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</si>
  <si>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</si>
  <si>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</si>
  <si>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</si>
  <si>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</si>
  <si>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</si>
  <si>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</si>
  <si>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</si>
  <si>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</si>
  <si>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</si>
  <si>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</si>
  <si>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</si>
  <si>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</si>
  <si>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</si>
  <si>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</si>
  <si>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</si>
  <si>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</si>
  <si>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</si>
  <si>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</si>
  <si>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</si>
  <si>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</si>
  <si>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</si>
  <si>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</si>
  <si>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</si>
  <si>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</si>
  <si>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</si>
  <si>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</si>
  <si>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</si>
  <si>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</si>
  <si>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</si>
  <si>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</si>
  <si>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</si>
  <si>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</si>
  <si>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</si>
  <si>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</si>
  <si>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</si>
  <si>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</si>
  <si>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</si>
  <si>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</si>
  <si>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</si>
  <si>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</si>
  <si>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</si>
  <si>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</si>
  <si>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</si>
  <si>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</si>
  <si>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</si>
  <si>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</si>
  <si>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</si>
  <si>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</si>
  <si>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</si>
  <si>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</si>
  <si>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</si>
  <si>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</si>
  <si>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</si>
  <si>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</si>
  <si>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</si>
  <si>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</si>
  <si>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</si>
  <si>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</si>
  <si>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</si>
  <si>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</si>
  <si>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</si>
  <si>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</si>
  <si>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</si>
  <si>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</si>
  <si>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</si>
  <si>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</si>
  <si>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</si>
  <si>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</si>
  <si>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</si>
  <si>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</si>
  <si>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</si>
  <si>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</si>
  <si>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</si>
  <si>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</si>
  <si>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</si>
  <si>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</si>
  <si>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</si>
  <si>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</si>
  <si>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</si>
  <si>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</si>
  <si>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</si>
  <si>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</si>
  <si>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</si>
  <si>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</si>
  <si>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</si>
  <si>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</si>
  <si>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</si>
  <si>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</si>
  <si>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</si>
  <si>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</si>
  <si>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</si>
  <si>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</si>
  <si>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</si>
  <si>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</si>
  <si>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</si>
  <si>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</si>
  <si>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</si>
  <si>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</si>
  <si>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</si>
  <si>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</si>
  <si>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</si>
  <si>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</si>
  <si>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</si>
  <si>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</si>
  <si>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</si>
  <si>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</si>
  <si>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</si>
  <si>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</si>
  <si>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</si>
  <si>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</si>
  <si>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</si>
  <si>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</si>
  <si>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</si>
  <si>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</si>
  <si>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</si>
  <si>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</si>
  <si>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</si>
  <si>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</si>
  <si>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</si>
  <si>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</si>
  <si>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</si>
  <si>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</si>
  <si>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</si>
  <si>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</si>
  <si>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</si>
  <si>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</si>
  <si>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</si>
  <si>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</si>
  <si>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</si>
  <si>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</si>
  <si>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</si>
  <si>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</si>
  <si>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</si>
  <si>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</si>
  <si>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</si>
  <si>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</si>
  <si>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</si>
  <si>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</si>
  <si>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</si>
  <si>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</si>
  <si>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</si>
  <si>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</si>
  <si>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</si>
  <si>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</si>
  <si>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</si>
  <si>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</si>
  <si>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</si>
  <si>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</si>
  <si>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</si>
  <si>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</si>
  <si>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</si>
  <si>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</si>
  <si>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</si>
  <si>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</si>
  <si>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</si>
  <si>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</si>
  <si>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</si>
  <si>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</si>
  <si>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</si>
  <si>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</si>
  <si>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</si>
  <si>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</si>
  <si>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</si>
  <si>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</si>
  <si>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</si>
  <si>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</si>
  <si>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</si>
  <si>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</si>
  <si>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</si>
  <si>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</si>
  <si>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</si>
  <si>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</si>
  <si>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</si>
  <si>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</si>
  <si>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</si>
  <si>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</si>
  <si>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</si>
  <si>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</si>
  <si>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</si>
  <si>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</si>
  <si>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</si>
  <si>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</si>
  <si>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</si>
  <si>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</si>
  <si>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</si>
  <si>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</si>
  <si>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</si>
  <si>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</si>
  <si>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</si>
  <si>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</si>
  <si>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</si>
  <si>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</si>
  <si>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</si>
  <si>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</si>
  <si>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</si>
  <si>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</si>
  <si>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</si>
  <si>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</si>
  <si>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</si>
  <si>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</si>
  <si>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</si>
  <si>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</si>
  <si>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</si>
  <si>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</si>
  <si>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</si>
  <si>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</si>
  <si>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</si>
  <si>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</si>
  <si>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</si>
  <si>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</si>
  <si>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</si>
  <si>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</si>
  <si>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</si>
  <si>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</si>
  <si>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</si>
  <si>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</si>
  <si>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</si>
  <si>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</si>
  <si>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</si>
  <si>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</si>
  <si>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</si>
  <si>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</si>
  <si>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</si>
  <si>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</si>
  <si>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</si>
  <si>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</si>
  <si>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</si>
  <si>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</si>
  <si>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</si>
  <si>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</si>
  <si>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</si>
  <si>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</si>
  <si>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</si>
  <si>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</si>
  <si>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</si>
  <si>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</si>
  <si>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</si>
  <si>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</si>
  <si>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</si>
  <si>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</si>
  <si>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</si>
  <si>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</si>
  <si>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</si>
  <si>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</si>
  <si>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</si>
  <si>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</si>
  <si>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</si>
  <si>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</si>
  <si>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</si>
  <si>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</si>
  <si>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</si>
  <si>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</si>
  <si>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</si>
  <si>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</si>
  <si>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</si>
  <si>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</si>
  <si>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</si>
  <si>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</si>
  <si>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</si>
  <si>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</si>
  <si>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</si>
  <si>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</si>
  <si>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</si>
  <si>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</si>
  <si>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</si>
  <si>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</si>
  <si>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</si>
  <si>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</si>
  <si>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</si>
  <si>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</si>
  <si>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</si>
  <si>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</si>
  <si>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</si>
  <si>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</si>
  <si>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</si>
  <si>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</si>
  <si>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</si>
  <si>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</si>
  <si>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</si>
  <si>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</si>
  <si>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</si>
  <si>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</si>
  <si>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</si>
  <si>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</si>
  <si>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</si>
  <si>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</si>
  <si>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</si>
  <si>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</si>
  <si>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</si>
  <si>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</si>
  <si>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</si>
  <si>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</si>
  <si>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</si>
  <si>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</si>
  <si>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</si>
  <si>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</si>
  <si>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</si>
  <si>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</si>
  <si>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</si>
  <si>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</si>
  <si>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</si>
  <si>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</si>
  <si>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</si>
  <si>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</si>
  <si>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</si>
  <si>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</si>
  <si>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</si>
  <si>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</si>
  <si>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</si>
  <si>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</si>
  <si>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</si>
  <si>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</si>
  <si>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</si>
  <si>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</si>
  <si>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</si>
  <si>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</si>
  <si>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</si>
  <si>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</si>
  <si>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</si>
  <si>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</si>
  <si>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</si>
  <si>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</si>
  <si>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</si>
  <si>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</si>
  <si>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</si>
  <si>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</si>
  <si>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</si>
  <si>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</si>
  <si>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</si>
  <si>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</si>
  <si>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</si>
  <si>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</si>
  <si>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</si>
  <si>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</si>
  <si>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</si>
  <si>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</si>
  <si>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</si>
  <si>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</si>
  <si>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</si>
  <si>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</si>
  <si>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</si>
  <si>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</si>
  <si>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</si>
  <si>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</si>
  <si>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</si>
  <si>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</si>
  <si>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</si>
  <si>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</si>
  <si>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</si>
  <si>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</si>
  <si>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</si>
  <si>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</si>
  <si>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</si>
  <si>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</si>
  <si>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</si>
  <si>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</si>
  <si>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</si>
  <si>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</si>
  <si>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</si>
  <si>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</si>
  <si>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</si>
  <si>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</si>
  <si>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</si>
  <si>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</si>
  <si>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</si>
  <si>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</si>
  <si>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</si>
  <si>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</si>
  <si>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</si>
  <si>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</si>
  <si>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</si>
  <si>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</si>
  <si>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</si>
  <si>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</si>
  <si>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</si>
  <si>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</si>
  <si>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</si>
  <si>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</si>
  <si>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</si>
  <si>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</si>
  <si>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</si>
  <si>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</si>
  <si>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</si>
  <si>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</si>
  <si>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</si>
  <si>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</si>
  <si>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</si>
  <si>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</si>
  <si>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</si>
  <si>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</si>
  <si>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</si>
  <si>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</si>
  <si>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</si>
  <si>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</si>
  <si>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</si>
  <si>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</si>
  <si>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</si>
  <si>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</si>
  <si>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</si>
  <si>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</si>
  <si>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</si>
  <si>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</si>
  <si>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</si>
  <si>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</si>
  <si>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</si>
  <si>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</si>
  <si>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</si>
  <si>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</si>
  <si>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</si>
  <si>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</si>
  <si>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</si>
  <si>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</si>
  <si>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</si>
  <si>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</si>
  <si>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</si>
  <si>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</si>
  <si>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</si>
  <si>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</si>
  <si>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</si>
  <si>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</si>
  <si>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</si>
  <si>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</si>
  <si>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</si>
  <si>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</si>
  <si>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</si>
  <si>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</si>
  <si>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</si>
  <si>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</si>
  <si>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</si>
  <si>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</si>
  <si>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</si>
  <si>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</si>
  <si>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</si>
  <si>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</si>
  <si>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</si>
  <si>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</si>
  <si>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</si>
  <si>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</si>
  <si>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</si>
  <si>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</si>
  <si>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</si>
  <si>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</si>
  <si>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</si>
  <si>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</si>
  <si>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</si>
  <si>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</si>
  <si>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</si>
  <si>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</si>
  <si>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</si>
  <si>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</si>
  <si>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</si>
  <si>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</si>
  <si>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</si>
  <si>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</si>
  <si>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</si>
  <si>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</si>
  <si>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</si>
  <si>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</si>
  <si>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</si>
  <si>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</si>
  <si>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</si>
  <si>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</si>
  <si>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</si>
  <si>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</si>
  <si>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</si>
  <si>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</si>
  <si>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</si>
  <si>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</si>
  <si>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</si>
  <si>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</si>
  <si>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</si>
  <si>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</si>
  <si>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</si>
  <si>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</si>
  <si>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</si>
  <si>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</si>
  <si>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</si>
  <si>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</si>
  <si>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</si>
  <si>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</si>
  <si>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</si>
  <si>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</si>
  <si>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</si>
  <si>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</si>
  <si>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</si>
  <si>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</si>
  <si>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</si>
  <si>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</si>
  <si>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</si>
  <si>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</si>
  <si>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</si>
  <si>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</si>
  <si>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</si>
  <si>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</si>
  <si>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</si>
  <si>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</si>
  <si>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</si>
  <si>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</si>
  <si>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</si>
  <si>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</si>
  <si>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</si>
  <si>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</si>
  <si>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</si>
  <si>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</si>
  <si>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</si>
  <si>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</si>
  <si>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</si>
  <si>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</si>
  <si>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</si>
  <si>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</si>
  <si>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</si>
  <si>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</si>
  <si>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</si>
  <si>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</si>
  <si>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</si>
  <si>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</si>
  <si>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</si>
  <si>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</si>
  <si>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</si>
  <si>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</si>
  <si>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</si>
  <si>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</si>
  <si>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</si>
  <si>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</si>
  <si>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</si>
  <si>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</si>
  <si>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</si>
  <si>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</si>
  <si>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</si>
  <si>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</si>
  <si>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</si>
  <si>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</si>
  <si>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</si>
  <si>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</si>
  <si>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</si>
  <si>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</si>
  <si>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</si>
  <si>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</si>
  <si>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</si>
  <si>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</si>
  <si>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</si>
  <si>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</si>
  <si>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</si>
  <si>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</si>
  <si>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</si>
  <si>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</si>
  <si>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</si>
  <si>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</si>
  <si>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</si>
  <si>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</si>
  <si>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</si>
  <si>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</si>
  <si>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</si>
  <si>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</si>
  <si>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</si>
  <si>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</si>
  <si>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</si>
  <si>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</si>
  <si>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</si>
  <si>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</si>
  <si>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</si>
  <si>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</si>
  <si>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</si>
  <si>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</si>
  <si>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</si>
  <si>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</si>
  <si>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</si>
  <si>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</si>
  <si>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</si>
  <si>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</si>
  <si>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</si>
  <si>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</si>
  <si>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</si>
  <si>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</si>
  <si>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</si>
  <si>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</si>
  <si>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</si>
  <si>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</si>
  <si>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</si>
  <si>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</si>
  <si>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</si>
  <si>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</si>
  <si>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</si>
  <si>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</si>
  <si>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</si>
  <si>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</si>
  <si>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</si>
  <si>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</si>
  <si>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</si>
  <si>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</si>
  <si>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</si>
  <si>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</si>
  <si>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</si>
  <si>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</si>
  <si>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</si>
  <si>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</si>
  <si>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</si>
  <si>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</si>
  <si>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</si>
  <si>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</si>
  <si>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</si>
  <si>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</si>
  <si>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</si>
  <si>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</si>
  <si>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</si>
  <si>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</si>
  <si>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</si>
  <si>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</si>
  <si>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</si>
  <si>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</si>
  <si>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</si>
  <si>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</si>
  <si>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</si>
  <si>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</si>
  <si>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</si>
  <si>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</si>
  <si>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</si>
  <si>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</si>
  <si>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</si>
  <si>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</si>
  <si>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</si>
  <si>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</si>
  <si>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</si>
  <si>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</si>
  <si>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</si>
  <si>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</si>
  <si>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</si>
  <si>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</si>
  <si>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</si>
  <si>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</si>
  <si>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</si>
  <si>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</si>
  <si>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</si>
  <si>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</si>
  <si>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</si>
  <si>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</si>
  <si>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</si>
  <si>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</si>
  <si>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</si>
  <si>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</si>
  <si>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</si>
  <si>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</si>
  <si>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</si>
  <si>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</si>
  <si>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</si>
  <si>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</si>
  <si>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</si>
  <si>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</si>
  <si>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</si>
  <si>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</si>
  <si>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</si>
  <si>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</si>
  <si>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</si>
  <si>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</si>
  <si>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</si>
  <si>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</si>
  <si>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</si>
  <si>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</si>
  <si>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</si>
  <si>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</si>
  <si>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</si>
  <si>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</si>
  <si>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</si>
  <si>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</si>
  <si>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</si>
  <si>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</si>
  <si>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</si>
  <si>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</si>
  <si>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</si>
  <si>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</si>
  <si>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</si>
  <si>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</si>
  <si>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</si>
  <si>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</si>
  <si>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</si>
  <si>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</si>
  <si>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</si>
  <si>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</si>
  <si>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</si>
  <si>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</si>
  <si>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</si>
  <si>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</si>
  <si>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</si>
  <si>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</si>
  <si>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</si>
  <si>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</si>
  <si>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</si>
  <si>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</si>
  <si>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</si>
  <si>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</si>
  <si>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</si>
  <si>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</si>
  <si>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</si>
  <si>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</si>
  <si>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</si>
  <si>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</si>
  <si>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</si>
  <si>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</si>
  <si>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</si>
  <si>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</si>
  <si>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</si>
  <si>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</si>
  <si>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</si>
  <si>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</si>
  <si>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</si>
  <si>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</si>
  <si>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</si>
  <si>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</si>
  <si>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</si>
  <si>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</si>
  <si>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</si>
  <si>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</si>
  <si>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</si>
  <si>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</si>
  <si>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</si>
  <si>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</si>
  <si>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</si>
  <si>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</si>
  <si>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</si>
  <si>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</si>
  <si>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</si>
  <si>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</si>
  <si>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</si>
  <si>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</si>
  <si>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</si>
  <si>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</si>
  <si>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</si>
  <si>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</si>
  <si>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</si>
  <si>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</si>
  <si>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</si>
  <si>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</si>
  <si>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</si>
  <si>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</si>
  <si>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</si>
  <si>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</si>
  <si>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</si>
  <si>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</si>
  <si>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</si>
  <si>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</si>
  <si>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</si>
  <si>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</si>
  <si>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</si>
  <si>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</si>
  <si>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</si>
  <si>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</si>
  <si>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</si>
  <si>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</si>
  <si>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</si>
  <si>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</si>
  <si>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</si>
  <si>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</si>
  <si>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</si>
  <si>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</si>
  <si>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</si>
  <si>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</si>
  <si>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</si>
  <si>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</si>
  <si>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</si>
  <si>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</si>
  <si>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</si>
  <si>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</si>
  <si>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</si>
  <si>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</si>
  <si>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</si>
  <si>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</si>
  <si>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</si>
  <si>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</si>
  <si>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</si>
  <si>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</si>
  <si>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</si>
  <si>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</si>
  <si>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</si>
  <si>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</si>
  <si>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</si>
  <si>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</si>
  <si>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</si>
  <si>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</si>
  <si>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</si>
  <si>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</si>
  <si>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</si>
  <si>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</si>
  <si>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</si>
  <si>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</si>
  <si>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</si>
  <si>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</si>
  <si>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</si>
  <si>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</si>
  <si>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</si>
  <si>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</si>
  <si>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</si>
  <si>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</si>
  <si>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</si>
  <si>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</si>
  <si>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</si>
  <si>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</si>
  <si>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</si>
  <si>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</si>
  <si>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</si>
  <si>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</si>
  <si>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</si>
  <si>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</si>
  <si>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</si>
  <si>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</si>
  <si>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</si>
  <si>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</si>
  <si>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</si>
  <si>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</si>
  <si>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</si>
  <si>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</si>
  <si>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</si>
  <si>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</si>
  <si>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</si>
  <si>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</si>
  <si>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</si>
  <si>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</si>
  <si>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</si>
  <si>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</si>
  <si>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</si>
  <si>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</si>
  <si>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</si>
  <si>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</si>
  <si>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</si>
  <si>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</si>
  <si>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</si>
  <si>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</si>
  <si>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</si>
  <si>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</si>
  <si>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</si>
  <si>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</si>
  <si>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</si>
  <si>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</si>
  <si>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</si>
  <si>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</si>
  <si>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</si>
  <si>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</si>
  <si>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</si>
  <si>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</si>
  <si>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</si>
  <si>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</si>
  <si>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</si>
  <si>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</si>
  <si>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</si>
  <si>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</si>
  <si>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</si>
  <si>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</si>
  <si>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</si>
  <si>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</si>
  <si>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</si>
  <si>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</si>
  <si>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</si>
  <si>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</si>
  <si>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</si>
  <si>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</si>
  <si>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</si>
  <si>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</si>
  <si>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</si>
  <si>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</si>
  <si>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</si>
  <si>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</si>
  <si>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</si>
  <si>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</si>
  <si>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</si>
  <si>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</si>
  <si>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</si>
  <si>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</si>
  <si>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</si>
  <si>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</si>
  <si>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</si>
  <si>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</si>
  <si>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</si>
  <si>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</si>
  <si>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</si>
  <si>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</si>
  <si>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</si>
  <si>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</si>
  <si>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</si>
  <si>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</si>
  <si>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</si>
  <si>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</si>
  <si>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</si>
  <si>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</si>
  <si>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</si>
  <si>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</si>
  <si>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</si>
  <si>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</si>
  <si>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</si>
  <si>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</si>
  <si>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</si>
  <si>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</si>
  <si>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</si>
  <si>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</si>
  <si>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</si>
  <si>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</si>
  <si>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</si>
  <si>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</si>
  <si>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</si>
  <si>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</si>
  <si>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</si>
  <si>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</si>
  <si>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</si>
  <si>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</si>
  <si>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</si>
  <si>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</si>
  <si>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</si>
  <si>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</si>
  <si>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</si>
  <si>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</si>
  <si>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</si>
  <si>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</si>
  <si>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</si>
  <si>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</si>
  <si>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</si>
  <si>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</si>
  <si>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</si>
  <si>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</si>
  <si>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</si>
  <si>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</si>
  <si>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</si>
  <si>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</si>
  <si>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</si>
  <si>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</si>
  <si>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</si>
  <si>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</si>
  <si>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</si>
  <si>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</si>
  <si>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</si>
  <si>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</si>
  <si>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</si>
  <si>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</si>
  <si>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</si>
  <si>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</si>
  <si>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</si>
  <si>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</si>
  <si>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</si>
  <si>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</si>
  <si>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</si>
  <si>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</si>
  <si>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</si>
  <si>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</si>
  <si>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</si>
  <si>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</si>
  <si>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</si>
  <si>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</si>
  <si>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</si>
  <si>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</si>
  <si>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</si>
  <si>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</si>
  <si>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</si>
  <si>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</si>
  <si>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</si>
  <si>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</si>
  <si>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</si>
  <si>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</si>
  <si>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</si>
  <si>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</si>
  <si>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</si>
  <si>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</si>
  <si>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</si>
  <si>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</si>
  <si>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</si>
  <si>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</si>
  <si>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</si>
  <si>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</si>
  <si>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</si>
  <si>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</si>
  <si>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</si>
  <si>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</si>
  <si>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</si>
  <si>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</si>
  <si>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</si>
  <si>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</si>
  <si>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</si>
  <si>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</si>
  <si>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</si>
  <si>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</si>
  <si>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</si>
  <si>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</si>
  <si>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</si>
  <si>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</si>
  <si>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</si>
  <si>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</si>
  <si>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</si>
  <si>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</si>
  <si>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</si>
  <si>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</si>
  <si>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</si>
  <si>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</si>
  <si>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</si>
  <si>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</si>
  <si>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</si>
  <si>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</si>
  <si>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</si>
  <si>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</si>
  <si>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</si>
  <si>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</si>
  <si>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</si>
  <si>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</si>
  <si>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</si>
  <si>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</si>
  <si>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</si>
  <si>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</si>
  <si>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</si>
  <si>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</si>
  <si>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</si>
  <si>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</si>
  <si>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</si>
  <si>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</si>
  <si>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</si>
  <si>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</si>
  <si>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</si>
  <si>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</si>
  <si>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</si>
  <si>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</si>
  <si>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</si>
  <si>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</si>
  <si>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</si>
  <si>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</si>
  <si>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</si>
  <si>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</si>
  <si>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</si>
  <si>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</si>
  <si>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</si>
  <si>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</si>
  <si>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</si>
  <si>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</si>
  <si>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</si>
  <si>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</si>
  <si>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</si>
  <si>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</si>
  <si>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</si>
  <si>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</si>
  <si>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</si>
  <si>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</si>
  <si>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</si>
  <si>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</si>
  <si>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</si>
  <si>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</si>
  <si>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</si>
  <si>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</si>
  <si>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</si>
  <si>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</si>
  <si>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</si>
  <si>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</si>
  <si>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</si>
  <si>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</si>
  <si>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</si>
  <si>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</si>
  <si>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</si>
  <si>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</si>
  <si>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</si>
  <si>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</si>
  <si>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</si>
  <si>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</si>
  <si>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</si>
  <si>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</si>
  <si>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</si>
  <si>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</si>
  <si>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</si>
  <si>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</si>
  <si>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</si>
  <si>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</si>
  <si>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</si>
  <si>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</si>
  <si>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</si>
  <si>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</si>
  <si>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</si>
  <si>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</si>
  <si>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</si>
  <si>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</si>
  <si>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</si>
  <si>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</si>
  <si>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</si>
  <si>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</si>
  <si>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</si>
  <si>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</si>
  <si>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</si>
  <si>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</si>
  <si>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</si>
  <si>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</si>
  <si>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</si>
  <si>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</si>
  <si>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</si>
  <si>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</si>
  <si>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</si>
  <si>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</si>
  <si>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</si>
  <si>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</si>
  <si>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</si>
  <si>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</si>
  <si>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</si>
  <si>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</si>
  <si>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</si>
  <si>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</si>
  <si>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</si>
  <si>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</si>
  <si>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</si>
  <si>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</si>
  <si>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</si>
  <si>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</si>
  <si>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</si>
  <si>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</si>
  <si>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</si>
  <si>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</si>
  <si>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</si>
  <si>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</si>
  <si>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</si>
  <si>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</si>
  <si>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</si>
  <si>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</si>
  <si>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</si>
  <si>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</si>
  <si>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</si>
  <si>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</si>
  <si>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</si>
  <si>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</si>
  <si>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</si>
  <si>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</si>
  <si>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</si>
  <si>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</si>
  <si>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</si>
  <si>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</si>
  <si>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</si>
  <si>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</si>
  <si>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</si>
  <si>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</si>
  <si>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</si>
  <si>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</si>
  <si>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</si>
  <si>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</si>
  <si>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</si>
  <si>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</si>
  <si>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</si>
  <si>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</si>
  <si>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</si>
  <si>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</si>
  <si>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</si>
  <si>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</si>
  <si>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</si>
  <si>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</si>
  <si>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</si>
  <si>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</si>
  <si>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</si>
  <si>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</si>
  <si>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</si>
  <si>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</si>
  <si>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</si>
  <si>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</si>
  <si>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</si>
  <si>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</si>
  <si>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</si>
  <si>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</si>
  <si>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</si>
  <si>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</si>
  <si>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</si>
  <si>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</si>
  <si>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</si>
  <si>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</si>
  <si>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</si>
  <si>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</si>
  <si>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</si>
  <si>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</si>
  <si>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</si>
  <si>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</si>
  <si>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</si>
  <si>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</si>
  <si>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</si>
  <si>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</si>
  <si>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</si>
  <si>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</si>
  <si>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</si>
  <si>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</si>
  <si>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</si>
  <si>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</si>
  <si>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</si>
  <si>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</si>
  <si>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</si>
  <si>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</si>
  <si>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</si>
  <si>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</si>
  <si>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</si>
  <si>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</si>
  <si>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</si>
  <si>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</si>
  <si>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</si>
  <si>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</si>
  <si>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</si>
  <si>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</si>
  <si>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</si>
  <si>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</si>
  <si>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</si>
  <si>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</si>
  <si>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</si>
  <si>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</si>
  <si>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</si>
  <si>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</si>
  <si>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</si>
  <si>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</si>
  <si>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</si>
  <si>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</si>
  <si>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</si>
  <si>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</si>
  <si>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</si>
  <si>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</si>
  <si>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</si>
  <si>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</si>
  <si>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</si>
  <si>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</si>
  <si>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</si>
  <si>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</si>
  <si>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</si>
  <si>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</si>
  <si>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</si>
  <si>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</si>
  <si>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</si>
  <si>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</si>
  <si>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</si>
  <si>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</si>
  <si>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</si>
  <si>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</si>
  <si>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</si>
  <si>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</si>
  <si>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</si>
  <si>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</si>
  <si>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</si>
  <si>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</si>
  <si>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</si>
  <si>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</si>
  <si>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</si>
  <si>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</si>
  <si>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</si>
  <si>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</si>
  <si>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</si>
  <si>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</si>
  <si>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</si>
  <si>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</si>
  <si>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</si>
  <si>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</si>
  <si>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</si>
  <si>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</si>
  <si>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</si>
  <si>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</si>
  <si>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</si>
  <si>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</si>
  <si>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</si>
  <si>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</si>
  <si>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</si>
  <si>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</si>
  <si>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</si>
  <si>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</si>
  <si>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</si>
  <si>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</si>
  <si>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</si>
  <si>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</si>
  <si>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</si>
  <si>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</si>
  <si>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</si>
  <si>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</si>
  <si>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</si>
  <si>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</si>
  <si>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</si>
  <si>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</si>
  <si>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</si>
  <si>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</si>
  <si>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</si>
  <si>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</si>
  <si>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</si>
  <si>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</si>
  <si>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</si>
  <si>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</si>
  <si>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</si>
  <si>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</si>
  <si>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</si>
  <si>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</si>
  <si>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</si>
  <si>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</si>
  <si>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</si>
  <si>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</si>
  <si>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</si>
  <si>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</si>
  <si>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</si>
  <si>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</si>
  <si>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</si>
  <si>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</si>
  <si>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</si>
  <si>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</si>
  <si>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</si>
  <si>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</si>
  <si>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</si>
  <si>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</si>
  <si>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</si>
  <si>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</si>
  <si>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</si>
  <si>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</si>
  <si>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</si>
  <si>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</si>
  <si>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</si>
  <si>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</si>
  <si>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</si>
  <si>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</si>
  <si>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</si>
  <si>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</si>
  <si>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</si>
  <si>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</si>
  <si>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</si>
  <si>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</si>
  <si>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</si>
  <si>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</si>
  <si>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</si>
  <si>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</si>
  <si>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</si>
  <si>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</si>
  <si>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</si>
  <si>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</si>
  <si>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</si>
  <si>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</si>
  <si>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</si>
  <si>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</si>
  <si>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</si>
  <si>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</si>
  <si>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</si>
  <si>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</si>
  <si>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</si>
  <si>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</si>
  <si>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</si>
  <si>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</si>
  <si>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</si>
  <si>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</si>
  <si>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</si>
  <si>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</si>
  <si>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</si>
  <si>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</si>
  <si>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</si>
  <si>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</si>
  <si>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</si>
  <si>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</si>
  <si>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</si>
  <si>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</si>
  <si>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</si>
  <si>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</si>
  <si>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</si>
  <si>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</si>
  <si>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</si>
  <si>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</si>
  <si>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</si>
  <si>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</si>
  <si>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</si>
  <si>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</si>
  <si>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</si>
  <si>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</si>
  <si>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</si>
  <si>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</si>
  <si>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</si>
  <si>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</si>
  <si>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</si>
  <si>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</si>
  <si>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</si>
  <si>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</si>
  <si>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</si>
  <si>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</si>
  <si>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</si>
  <si>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</si>
  <si>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</si>
  <si>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</si>
  <si>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</si>
  <si>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</si>
  <si>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</si>
  <si>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</si>
  <si>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</si>
  <si>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</si>
  <si>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</si>
  <si>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</si>
  <si>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</si>
  <si>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</si>
  <si>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</si>
  <si>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</si>
  <si>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</si>
  <si>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</si>
  <si>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</si>
  <si>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</si>
  <si>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</si>
  <si>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</si>
  <si>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</si>
  <si>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</si>
  <si>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</si>
  <si>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</si>
  <si>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</si>
  <si>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</si>
  <si>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</si>
  <si>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</si>
  <si>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</si>
  <si>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</si>
  <si>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</si>
  <si>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</si>
  <si>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</si>
  <si>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</si>
  <si>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</si>
  <si>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</si>
  <si>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</si>
  <si>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</si>
  <si>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</si>
  <si>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</si>
  <si>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</si>
  <si>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</si>
  <si>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</si>
  <si>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</si>
  <si>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</si>
  <si>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</si>
  <si>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</si>
  <si>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</si>
  <si>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</si>
  <si>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</si>
  <si>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</si>
  <si>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</si>
  <si>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</si>
  <si>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</si>
  <si>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</si>
  <si>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</si>
  <si>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</si>
  <si>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</si>
  <si>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</si>
  <si>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</si>
  <si>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</si>
  <si>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</si>
  <si>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</si>
  <si>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</si>
  <si>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</si>
  <si>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</si>
  <si>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</si>
  <si>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</si>
  <si>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</si>
  <si>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</si>
  <si>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</si>
  <si>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</si>
  <si>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</si>
  <si>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</si>
  <si>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</si>
  <si>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</si>
  <si>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</si>
  <si>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</si>
  <si>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</si>
  <si>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</si>
  <si>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</si>
  <si>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</si>
  <si>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</si>
  <si>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</si>
  <si>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</si>
  <si>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</si>
  <si>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</si>
  <si>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</si>
  <si>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</si>
  <si>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</si>
  <si>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</si>
  <si>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</si>
  <si>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</si>
  <si>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</si>
  <si>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</si>
  <si>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</si>
  <si>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</si>
  <si>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</si>
  <si>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</si>
  <si>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</si>
  <si>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</si>
  <si>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</si>
  <si>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</si>
  <si>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</si>
  <si>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</si>
  <si>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</si>
  <si>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</si>
  <si>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</si>
  <si>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</si>
  <si>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</si>
  <si>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</si>
  <si>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</si>
  <si>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</si>
  <si>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</si>
  <si>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</si>
  <si>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</si>
  <si>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</si>
  <si>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</si>
  <si>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</si>
  <si>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</si>
  <si>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</si>
  <si>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</si>
  <si>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</si>
  <si>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</si>
  <si>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</si>
  <si>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</si>
  <si>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</si>
  <si>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</si>
  <si>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</si>
  <si>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</si>
  <si>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</si>
  <si>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</si>
  <si>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</si>
  <si>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</si>
  <si>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</si>
  <si>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</si>
  <si>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</si>
  <si>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</si>
  <si>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</si>
  <si>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</si>
  <si>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</si>
  <si>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</si>
  <si>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</si>
  <si>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</si>
  <si>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</si>
  <si>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</si>
  <si>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</si>
  <si>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</si>
  <si>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</si>
  <si>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</si>
  <si>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</si>
  <si>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</si>
  <si>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</si>
  <si>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</si>
  <si>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</si>
  <si>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</si>
  <si>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</si>
  <si>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</si>
  <si>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</si>
  <si>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</si>
  <si>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</si>
  <si>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</si>
  <si>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</si>
  <si>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</si>
  <si>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</si>
  <si>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</si>
  <si>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</si>
  <si>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</si>
  <si>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</si>
  <si>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</si>
  <si>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</si>
  <si>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</si>
  <si>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</si>
  <si>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</si>
  <si>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</si>
  <si>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</si>
  <si>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</si>
  <si>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</si>
  <si>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</si>
  <si>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</si>
  <si>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</si>
  <si>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</si>
  <si>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</si>
  <si>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</si>
  <si>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</si>
  <si>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</si>
  <si>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</si>
  <si>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</si>
  <si>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</si>
  <si>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</si>
  <si>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</si>
  <si>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</si>
  <si>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</si>
  <si>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</si>
  <si>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</si>
  <si>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</si>
  <si>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</si>
  <si>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</si>
  <si>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</si>
  <si>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</si>
  <si>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</si>
  <si>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</si>
  <si>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</si>
  <si>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</si>
  <si>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</si>
  <si>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</si>
  <si>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</si>
  <si>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</si>
  <si>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</si>
  <si>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</si>
  <si>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</si>
  <si>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</si>
  <si>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</si>
  <si>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</si>
  <si>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</si>
  <si>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</si>
  <si>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</si>
  <si>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</si>
  <si>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</si>
  <si>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</si>
  <si>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</si>
  <si>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</si>
  <si>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</si>
  <si>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</si>
  <si>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</si>
  <si>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</si>
  <si>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</si>
  <si>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</si>
  <si>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</si>
  <si>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</si>
  <si>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</si>
  <si>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</si>
  <si>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</si>
  <si>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</si>
  <si>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</si>
  <si>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</si>
  <si>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</si>
  <si>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</si>
  <si>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</si>
  <si>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</si>
  <si>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</si>
  <si>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</si>
  <si>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</si>
  <si>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</si>
  <si>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</si>
  <si>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</si>
  <si>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</si>
  <si>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</si>
  <si>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</si>
  <si>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</si>
  <si>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</si>
  <si>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</si>
  <si>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</si>
  <si>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</si>
  <si>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</si>
  <si>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</si>
  <si>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</si>
  <si>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</si>
  <si>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</si>
  <si>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</si>
  <si>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</si>
  <si>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</si>
  <si>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</si>
  <si>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</si>
  <si>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</si>
  <si>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</si>
  <si>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</si>
  <si>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</si>
  <si>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</si>
  <si>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</si>
  <si>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</si>
  <si>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</si>
  <si>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</si>
  <si>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</si>
  <si>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</si>
  <si>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</si>
  <si>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</si>
  <si>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</si>
  <si>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</si>
  <si>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</si>
  <si>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</si>
  <si>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</si>
  <si>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</si>
  <si>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</si>
  <si>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</si>
  <si>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</si>
  <si>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</si>
  <si>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</si>
  <si>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</si>
  <si>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</si>
  <si>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</si>
  <si>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</si>
  <si>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</si>
  <si>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</si>
  <si>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</si>
  <si>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</si>
  <si>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</si>
  <si>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</si>
  <si>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</si>
  <si>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</si>
  <si>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</si>
  <si>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</si>
  <si>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</si>
  <si>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</si>
  <si>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</si>
  <si>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</si>
  <si>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</si>
  <si>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</si>
  <si>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</si>
  <si>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</si>
  <si>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</si>
  <si>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</si>
  <si>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</si>
  <si>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</si>
  <si>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</si>
  <si>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</si>
  <si>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</si>
  <si>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</si>
  <si>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</si>
  <si>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</si>
  <si>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</si>
  <si>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</si>
  <si>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</si>
  <si>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</si>
  <si>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</si>
  <si>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</si>
  <si>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</si>
  <si>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</si>
  <si>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</si>
  <si>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</si>
  <si>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</si>
  <si>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</si>
  <si>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</si>
  <si>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</si>
  <si>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</si>
  <si>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</si>
  <si>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</si>
  <si>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</si>
  <si>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</si>
  <si>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</si>
  <si>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</si>
  <si>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</si>
  <si>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</si>
  <si>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</si>
  <si>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</si>
  <si>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</si>
  <si>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</si>
  <si>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</si>
  <si>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</si>
  <si>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</si>
  <si>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</si>
  <si>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</si>
  <si>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</si>
  <si>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</si>
  <si>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</si>
  <si>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</si>
  <si>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</si>
  <si>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</si>
  <si>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</si>
  <si>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</si>
  <si>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</si>
  <si>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</si>
  <si>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</si>
  <si>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</si>
  <si>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</si>
  <si>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</si>
  <si>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</si>
  <si>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</si>
  <si>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</si>
  <si>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</si>
  <si>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</si>
  <si>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</si>
  <si>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</si>
  <si>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</si>
  <si>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</si>
  <si>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</si>
  <si>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</si>
  <si>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</si>
  <si>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</si>
  <si>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</si>
  <si>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</si>
  <si>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</si>
  <si>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</si>
  <si>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</si>
  <si>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</si>
  <si>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</si>
  <si>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</si>
  <si>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</si>
  <si>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</si>
  <si>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</si>
  <si>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</si>
  <si>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</si>
  <si>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</si>
  <si>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</si>
  <si>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</si>
  <si>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</si>
  <si>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</si>
  <si>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</si>
  <si>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</si>
  <si>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</si>
  <si>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</si>
  <si>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</si>
  <si>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</si>
  <si>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</si>
  <si>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</si>
  <si>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</si>
  <si>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</si>
  <si>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</si>
  <si>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</si>
  <si>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</si>
  <si>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</si>
  <si>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</si>
  <si>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</si>
  <si>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</si>
  <si>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</si>
  <si>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</si>
  <si>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</si>
  <si>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</si>
  <si>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</si>
  <si>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</si>
  <si>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</si>
  <si>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</si>
  <si>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</si>
  <si>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</si>
  <si>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</si>
  <si>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</si>
  <si>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</si>
  <si>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</si>
  <si>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</si>
  <si>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</si>
  <si>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</si>
  <si>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</si>
  <si>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</si>
  <si>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</si>
  <si>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</si>
  <si>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</si>
  <si>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</si>
  <si>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</si>
  <si>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</si>
  <si>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</si>
  <si>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</si>
  <si>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</si>
  <si>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</si>
  <si>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</si>
  <si>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</si>
  <si>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</si>
  <si>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</si>
  <si>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</si>
  <si>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</si>
  <si>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</si>
  <si>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</si>
  <si>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</si>
  <si>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</si>
  <si>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</si>
  <si>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</si>
  <si>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</si>
  <si>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</si>
  <si>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</si>
  <si>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</si>
  <si>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</si>
  <si>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</si>
  <si>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</si>
  <si>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</si>
  <si>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</si>
  <si>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</si>
  <si>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</si>
  <si>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</si>
  <si>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</si>
  <si>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</si>
  <si>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</si>
  <si>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</si>
  <si>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</si>
  <si>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</si>
  <si>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</si>
  <si>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</si>
  <si>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</si>
  <si>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</si>
  <si>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</si>
  <si>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</si>
  <si>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</si>
  <si>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</si>
  <si>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</si>
  <si>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</si>
  <si>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</si>
  <si>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</si>
  <si>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</si>
  <si>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</si>
  <si>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</si>
  <si>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</si>
  <si>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</si>
  <si>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</si>
  <si>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</si>
  <si>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</si>
  <si>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</si>
  <si>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</si>
  <si>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</si>
  <si>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</si>
  <si>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</si>
  <si>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</si>
  <si>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</si>
  <si>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</si>
  <si>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</si>
  <si>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</si>
  <si>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</si>
  <si>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</si>
  <si>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</si>
  <si>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</si>
  <si>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</si>
  <si>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</si>
  <si>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</si>
  <si>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</si>
  <si>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</si>
  <si>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</si>
  <si>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</si>
  <si>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</si>
  <si>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</si>
  <si>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</si>
  <si>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</si>
  <si>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</si>
  <si>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</si>
  <si>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</si>
  <si>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</si>
  <si>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</si>
  <si>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</si>
  <si>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</si>
  <si>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</si>
  <si>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</si>
  <si>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</si>
  <si>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</si>
  <si>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</si>
  <si>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</si>
  <si>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</si>
  <si>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</si>
  <si>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</si>
  <si>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</si>
  <si>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</si>
  <si>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</si>
  <si>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</si>
  <si>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</si>
  <si>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</si>
  <si>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</si>
  <si>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</si>
  <si>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</si>
  <si>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</si>
  <si>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</si>
  <si>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</si>
  <si>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</si>
  <si>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</si>
  <si>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</si>
  <si>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</si>
  <si>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</si>
  <si>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</si>
  <si>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</si>
  <si>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</si>
  <si>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</si>
  <si>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</si>
  <si>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</si>
  <si>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</si>
  <si>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</si>
  <si>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</si>
  <si>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</si>
  <si>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</si>
  <si>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</si>
  <si>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</si>
  <si>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</si>
  <si>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</si>
  <si>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</si>
  <si>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</si>
  <si>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</si>
  <si>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</si>
  <si>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</si>
  <si>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</si>
  <si>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</si>
  <si>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</si>
  <si>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</si>
  <si>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</si>
  <si>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</si>
  <si>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</si>
  <si>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</si>
  <si>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</si>
  <si>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</si>
  <si>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</si>
  <si>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</si>
  <si>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</si>
  <si>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</si>
  <si>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</si>
  <si>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</si>
  <si>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</si>
  <si>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</si>
  <si>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</si>
  <si>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</si>
  <si>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</si>
  <si>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</si>
  <si>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</si>
  <si>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</si>
  <si>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</si>
  <si>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</si>
  <si>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</si>
  <si>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</si>
  <si>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</si>
  <si>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</si>
  <si>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</si>
  <si>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</si>
  <si>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</si>
  <si>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</si>
  <si>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</si>
  <si>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</si>
  <si>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</si>
  <si>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</si>
  <si>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</si>
  <si>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</si>
  <si>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</si>
  <si>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</si>
  <si>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</si>
  <si>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</si>
  <si>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</si>
  <si>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</si>
  <si>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</si>
  <si>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</si>
  <si>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</si>
  <si>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</si>
  <si>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</si>
  <si>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</si>
  <si>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</si>
  <si>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</si>
  <si>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</si>
  <si>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</si>
  <si>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</si>
  <si>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</si>
  <si>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</si>
  <si>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</si>
  <si>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</si>
  <si>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</si>
  <si>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</si>
  <si>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</si>
  <si>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</si>
  <si>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</si>
  <si>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</si>
  <si>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</si>
  <si>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</si>
  <si>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</si>
  <si>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</si>
  <si>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</si>
  <si>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</si>
  <si>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</si>
  <si>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</si>
  <si>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</si>
  <si>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</si>
  <si>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</si>
  <si>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</si>
  <si>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</si>
  <si>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</si>
  <si>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</si>
  <si>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</si>
  <si>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</si>
  <si>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</si>
  <si>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</si>
  <si>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</si>
  <si>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</si>
  <si>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</si>
  <si>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</si>
  <si>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</si>
  <si>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</si>
  <si>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</si>
  <si>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</si>
  <si>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</si>
  <si>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</si>
  <si>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</si>
  <si>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</si>
  <si>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</si>
  <si>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</si>
  <si>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</si>
  <si>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</si>
  <si>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</si>
  <si>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</si>
  <si>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</si>
  <si>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</si>
  <si>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</si>
  <si>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</si>
  <si>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</si>
  <si>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</si>
  <si>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</si>
  <si>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</si>
  <si>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</si>
  <si>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</si>
  <si>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</si>
  <si>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</si>
  <si>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</si>
  <si>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</si>
  <si>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</si>
  <si>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</si>
  <si>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</si>
  <si>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</si>
  <si>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</si>
  <si>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</si>
  <si>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</si>
  <si>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</si>
  <si>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</si>
  <si>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</si>
  <si>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</si>
  <si>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</si>
  <si>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</si>
  <si>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</si>
  <si>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</si>
  <si>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</si>
  <si>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</si>
  <si>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</si>
  <si>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</si>
  <si>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</si>
  <si>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</si>
  <si>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</si>
  <si>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</si>
  <si>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</si>
  <si>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</si>
  <si>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</si>
  <si>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</si>
  <si>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</si>
  <si>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</si>
  <si>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</si>
  <si>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</si>
  <si>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</si>
  <si>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</si>
  <si>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</si>
  <si>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</si>
  <si>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</si>
  <si>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</si>
  <si>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</si>
  <si>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</si>
  <si>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</si>
  <si>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</si>
  <si>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</si>
  <si>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</si>
  <si>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</si>
  <si>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</si>
  <si>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</si>
  <si>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</si>
  <si>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</si>
  <si>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</si>
  <si>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</si>
  <si>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</si>
  <si>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</si>
  <si>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</si>
  <si>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</si>
  <si>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</si>
  <si>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</si>
  <si>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</si>
  <si>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</si>
  <si>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</si>
  <si>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</si>
  <si>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% pledged</t>
  </si>
  <si>
    <t>average donation</t>
  </si>
  <si>
    <t>category and subcategory</t>
  </si>
  <si>
    <t>parent category</t>
  </si>
  <si>
    <t>subcategory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</si>
  <si>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</si>
  <si>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</si>
  <si>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</si>
  <si>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</si>
  <si>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</si>
  <si>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</si>
  <si>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</si>
  <si>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</si>
  <si>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</si>
  <si>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</si>
  <si>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</si>
  <si>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</si>
  <si>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outcomes</t>
  </si>
  <si>
    <t>plays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</si>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</sst>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2" applyNumberFormat="1" applyFont="1"/>
  </cellXfs>
  <cellStyles count="3">
    <cellStyle name="Comma" xfId="1" builtinId="3"/>
    <cellStyle name="Currency" xfId="2" builtinId="4"/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727077865266841"/>
          <c:y val="5.79425841665985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9-4A2B-A2E1-C04A43B9593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9-4A2B-A2E1-C04A43B9593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9-4A2B-A2E1-C04A43B9593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9-4A2B-A2E1-C04A43B95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598800"/>
        <c:axId val="622601752"/>
      </c:barChart>
      <c:catAx>
        <c:axId val="62259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01752"/>
        <c:crosses val="autoZero"/>
        <c:auto val="1"/>
        <c:lblAlgn val="ctr"/>
        <c:lblOffset val="100"/>
        <c:noMultiLvlLbl val="0"/>
      </c:catAx>
      <c:valAx>
        <c:axId val="62260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9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A-4376-9447-BCAB2320E0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3A-4376-9447-BCAB2320E0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3A-4376-9447-BCAB2320E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457416"/>
        <c:axId val="416456432"/>
      </c:barChart>
      <c:catAx>
        <c:axId val="41645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6432"/>
        <c:crosses val="autoZero"/>
        <c:auto val="1"/>
        <c:lblAlgn val="ctr"/>
        <c:lblOffset val="100"/>
        <c:noMultiLvlLbl val="0"/>
      </c:catAx>
      <c:valAx>
        <c:axId val="4164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4-4525-9F59-05C89F73E2A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4-4525-9F59-05C89F73E2A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4-4525-9F59-05C89F73E2A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5-4A9B-8E95-229A38B27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481128"/>
        <c:axId val="763485720"/>
      </c:lineChart>
      <c:catAx>
        <c:axId val="76348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85720"/>
        <c:crosses val="autoZero"/>
        <c:auto val="1"/>
        <c:lblAlgn val="ctr"/>
        <c:lblOffset val="100"/>
        <c:noMultiLvlLbl val="0"/>
      </c:catAx>
      <c:valAx>
        <c:axId val="76348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8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AC936129-D483-4FD6-9E91-E9F1598275F4}">
          <cx:tx>
            <cx:txData>
              <cx:f>_xlchart.v1.16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58ABAC-635B-4D03-B9D6-413CE4F1CFE5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153987</xdr:rowOff>
    </xdr:from>
    <xdr:to>
      <xdr:col>14</xdr:col>
      <xdr:colOff>0</xdr:colOff>
      <xdr:row>16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40DB8-22F8-44E8-9458-37ADBD84A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1</xdr:row>
      <xdr:rowOff>134937</xdr:rowOff>
    </xdr:from>
    <xdr:to>
      <xdr:col>17</xdr:col>
      <xdr:colOff>88899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6B21B-A6EE-4E9A-A248-F9E54D9F8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</xdr:row>
      <xdr:rowOff>106362</xdr:rowOff>
    </xdr:from>
    <xdr:to>
      <xdr:col>14</xdr:col>
      <xdr:colOff>238125</xdr:colOff>
      <xdr:row>16</xdr:row>
      <xdr:rowOff>141287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60F13-FF1A-454C-B50F-05BC11712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9</xdr:col>
      <xdr:colOff>554288</xdr:colOff>
      <xdr:row>20</xdr:row>
      <xdr:rowOff>5516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5C6C03-AA93-44B4-86DE-2FAD549B80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361950"/>
              <a:ext cx="5431088" cy="32630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Maldonado" refreshedDate="44513.476241898148" createdVersion="7" refreshedVersion="7" minRefreshableVersion="3" recordCount="4114" xr:uid="{AA46910D-31C8-40A9-AB3B-7D72B94B35AD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Maldonado" refreshedDate="44513.505922916665" createdVersion="7" refreshedVersion="7" minRefreshableVersion="3" recordCount="4114" xr:uid="{CB7D3512-F088-4C47-91C4-20E20087FDAB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94143-C501-4499-A300-0FA640F0C48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0D977-959D-48E9-B922-47DD8E4BE6F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9E3E5-8779-497F-BC96-61847A64FCD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E4A3E-8523-4BAB-B832-CFAB0DE87634}">
  <dimension ref="A1:F14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8222</v>
      </c>
      <c r="B1" t="s">
        <v>8223</v>
      </c>
    </row>
    <row r="3" spans="1:6" x14ac:dyDescent="0.35">
      <c r="A3" s="6" t="s">
        <v>8322</v>
      </c>
      <c r="B3" s="6" t="s">
        <v>8310</v>
      </c>
    </row>
    <row r="4" spans="1:6" x14ac:dyDescent="0.35">
      <c r="A4" s="6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7" t="s">
        <v>8313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35">
      <c r="A6" s="7" t="s">
        <v>8314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35">
      <c r="A7" s="7" t="s">
        <v>8315</v>
      </c>
      <c r="B7" s="8"/>
      <c r="C7" s="8">
        <v>96</v>
      </c>
      <c r="D7" s="8"/>
      <c r="E7" s="8">
        <v>52</v>
      </c>
      <c r="F7" s="8">
        <v>148</v>
      </c>
    </row>
    <row r="8" spans="1:6" x14ac:dyDescent="0.35">
      <c r="A8" s="7" t="s">
        <v>8316</v>
      </c>
      <c r="B8" s="8">
        <v>23</v>
      </c>
      <c r="C8" s="8"/>
      <c r="D8" s="8"/>
      <c r="E8" s="8"/>
      <c r="F8" s="8">
        <v>23</v>
      </c>
    </row>
    <row r="9" spans="1:6" x14ac:dyDescent="0.35">
      <c r="A9" s="7" t="s">
        <v>8317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35">
      <c r="A10" s="7" t="s">
        <v>8318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35">
      <c r="A11" s="7" t="s">
        <v>8319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35">
      <c r="A12" s="7" t="s">
        <v>8320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35">
      <c r="A13" s="7" t="s">
        <v>8321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35">
      <c r="A14" s="7" t="s">
        <v>8311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5078-8BA3-487B-A298-BD7F677E6561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54296875" bestFit="1" customWidth="1"/>
    <col min="4" max="4" width="9.1796875" bestFit="1" customWidth="1"/>
    <col min="5" max="6" width="10.7265625" bestFit="1" customWidth="1"/>
  </cols>
  <sheetData>
    <row r="1" spans="1:5" x14ac:dyDescent="0.35">
      <c r="A1" s="6" t="s">
        <v>8222</v>
      </c>
      <c r="B1" t="s">
        <v>8223</v>
      </c>
    </row>
    <row r="2" spans="1:5" x14ac:dyDescent="0.35">
      <c r="A2" s="6" t="s">
        <v>8308</v>
      </c>
      <c r="B2" t="s">
        <v>8321</v>
      </c>
    </row>
    <row r="4" spans="1:5" x14ac:dyDescent="0.35">
      <c r="A4" s="6" t="s">
        <v>8322</v>
      </c>
      <c r="B4" s="6" t="s">
        <v>8310</v>
      </c>
    </row>
    <row r="5" spans="1:5" x14ac:dyDescent="0.35">
      <c r="A5" s="6" t="s">
        <v>8312</v>
      </c>
      <c r="B5" t="s">
        <v>8220</v>
      </c>
      <c r="C5" t="s">
        <v>8221</v>
      </c>
      <c r="D5" t="s">
        <v>8218</v>
      </c>
      <c r="E5" t="s">
        <v>8311</v>
      </c>
    </row>
    <row r="6" spans="1:5" x14ac:dyDescent="0.35">
      <c r="A6" s="7" t="s">
        <v>8323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35">
      <c r="A7" s="7" t="s">
        <v>8311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03877-5650-4C1E-AFD8-28AE521656FE}">
  <dimension ref="A1:F1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8321</v>
      </c>
    </row>
    <row r="3" spans="1:6" x14ac:dyDescent="0.35">
      <c r="A3" s="6" t="s">
        <v>8322</v>
      </c>
      <c r="B3" s="6" t="s">
        <v>8310</v>
      </c>
    </row>
    <row r="4" spans="1:6" x14ac:dyDescent="0.35">
      <c r="A4" s="6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10" t="s">
        <v>8332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35">
      <c r="A6" s="10" t="s">
        <v>8333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35">
      <c r="A7" s="10" t="s">
        <v>8334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35">
      <c r="A8" s="10" t="s">
        <v>8335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35">
      <c r="A9" s="10" t="s">
        <v>8326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35">
      <c r="A10" s="10" t="s">
        <v>8336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35">
      <c r="A11" s="10" t="s">
        <v>8327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35">
      <c r="A12" s="10" t="s">
        <v>8328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35">
      <c r="A13" s="10" t="s">
        <v>8329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35">
      <c r="A14" s="10" t="s">
        <v>8330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35">
      <c r="A15" s="10" t="s">
        <v>8331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35">
      <c r="A16" s="10" t="s">
        <v>8337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35">
      <c r="A17" s="10" t="s">
        <v>8311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FED12-264B-4988-AA7D-834BA433408F}">
  <dimension ref="A1:F6"/>
  <sheetViews>
    <sheetView workbookViewId="0"/>
  </sheetViews>
  <sheetFormatPr defaultRowHeight="14.5" x14ac:dyDescent="0.35"/>
  <cols>
    <col min="1" max="1" width="32" bestFit="1" customWidth="1"/>
    <col min="2" max="2" width="41.1796875" customWidth="1"/>
    <col min="5" max="5" width="15.81640625" bestFit="1" customWidth="1"/>
    <col min="6" max="6" width="16.81640625" bestFit="1" customWidth="1"/>
  </cols>
  <sheetData>
    <row r="1" spans="1:6" x14ac:dyDescent="0.35">
      <c r="A1" t="s">
        <v>1</v>
      </c>
      <c r="B1" t="s">
        <v>4110</v>
      </c>
      <c r="C1" t="s">
        <v>8216</v>
      </c>
      <c r="D1" t="s">
        <v>8217</v>
      </c>
      <c r="E1" t="s">
        <v>8306</v>
      </c>
      <c r="F1" t="s">
        <v>8338</v>
      </c>
    </row>
    <row r="2" spans="1:6" x14ac:dyDescent="0.35">
      <c r="A2" t="s">
        <v>3473</v>
      </c>
      <c r="B2" t="str">
        <f>VLOOKUP(A2,'Original Data'!B:C, 2, FALSE)</f>
        <v>Help us get actor-writer Ian Bonar's debut play - a hilarious, heartbreaking story of grief and loss - to the 2016 Edinburgh Fringe.</v>
      </c>
      <c r="C2">
        <f>VLOOKUP(A2,'Original Data'!B:E, 3, FALSE)</f>
        <v>2000</v>
      </c>
      <c r="D2">
        <f>VLOOKUP(A2,'Original Data'!B:E, 4, FALSE)</f>
        <v>2020</v>
      </c>
      <c r="E2">
        <f>VLOOKUP(A2,'Original Data'!B:P, 15, FALSE)</f>
        <v>51.79</v>
      </c>
      <c r="F2">
        <f>VLOOKUP(A2,'Original Data'!B:P, 11, FALSE)</f>
        <v>39</v>
      </c>
    </row>
    <row r="3" spans="1:6" x14ac:dyDescent="0.35">
      <c r="A3" t="s">
        <v>3616</v>
      </c>
      <c r="B3" t="str">
        <f>VLOOKUP(A3,'Original Data'!B:C, 2, FALSE)</f>
        <v>The play yet to be described as "A surefire Edinburgh Fringe Festival Cult Hit". Coming to the Underbelly, Edinburgh, 5th-30th August.</v>
      </c>
      <c r="C3">
        <f>VLOOKUP(A3,'Original Data'!B:E, 3, FALSE)</f>
        <v>2000</v>
      </c>
      <c r="D3">
        <f>VLOOKUP(A3,'Original Data'!B:E, 4, FALSE)</f>
        <v>2020</v>
      </c>
      <c r="E3">
        <f>VLOOKUP(A3,'Original Data'!B:P, 15, FALSE)</f>
        <v>36.07</v>
      </c>
      <c r="F3">
        <f>VLOOKUP(A3,'Original Data'!B:P, 11, FALSE)</f>
        <v>56</v>
      </c>
    </row>
    <row r="4" spans="1:6" x14ac:dyDescent="0.35">
      <c r="A4" t="s">
        <v>3178</v>
      </c>
      <c r="B4" t="str">
        <f>VLOOKUP(A4,'Original Data'!B:C, 2, FALSE)</f>
        <v>Cutting Off Kate Bush is a one-woman show written &amp; performed by Lucy Benson-Brown, premiering at the Edinburgh Fringe Festival 2014</v>
      </c>
      <c r="C4">
        <f>VLOOKUP(A4,'Original Data'!B:E, 3, FALSE)</f>
        <v>1500</v>
      </c>
      <c r="D4">
        <f>VLOOKUP(A4,'Original Data'!B:E, 4, FALSE)</f>
        <v>2576</v>
      </c>
      <c r="E4">
        <f>VLOOKUP(A4,'Original Data'!B:P, 15, FALSE)</f>
        <v>33.03</v>
      </c>
      <c r="F4">
        <f>VLOOKUP(A4,'Original Data'!B:P, 11, FALSE)</f>
        <v>78</v>
      </c>
    </row>
    <row r="5" spans="1:6" x14ac:dyDescent="0.35">
      <c r="A5" t="s">
        <v>3329</v>
      </c>
      <c r="B5" t="str">
        <f>VLOOKUP(A5,'Original Data'!B:C, 2, FALSE)</f>
        <v>Jestia and Raedon is a brand new romantic comedy play going to the Edinburgh Fringe Festival this summer.</v>
      </c>
      <c r="C5">
        <f>VLOOKUP(A5,'Original Data'!B:E, 3, FALSE)</f>
        <v>1000</v>
      </c>
      <c r="D5">
        <f>VLOOKUP(A5,'Original Data'!B:E, 4, FALSE)</f>
        <v>1168</v>
      </c>
      <c r="E5">
        <f>VLOOKUP(A5,'Original Data'!B:P, 15, FALSE)</f>
        <v>44.92</v>
      </c>
      <c r="F5">
        <f>VLOOKUP(A5,'Original Data'!B:P, 11, FALSE)</f>
        <v>26</v>
      </c>
    </row>
    <row r="6" spans="1:6" x14ac:dyDescent="0.35">
      <c r="A6" t="s">
        <v>3221</v>
      </c>
      <c r="B6" t="str">
        <f>VLOOKUP(A6,'Original Data'!B:C, 2, FALSE)</f>
        <v>A one-man show about love, loss, and motorways, written &amp; performed by Ben Norris. Help us get to the 2015 Edinburgh Fringe and beyond!</v>
      </c>
      <c r="C6">
        <f>VLOOKUP(A6,'Original Data'!B:E, 3, FALSE)</f>
        <v>4000</v>
      </c>
      <c r="D6">
        <f>VLOOKUP(A6,'Original Data'!B:E, 4, FALSE)</f>
        <v>4137</v>
      </c>
      <c r="E6">
        <f>VLOOKUP(A6,'Original Data'!B:P, 15, FALSE)</f>
        <v>36.61</v>
      </c>
      <c r="F6">
        <f>VLOOKUP(A6,'Original Data'!B:P,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BFDED-F9F6-4A05-9D75-EE52CDC69F8F}">
  <dimension ref="A1:T413"/>
  <sheetViews>
    <sheetView workbookViewId="0"/>
  </sheetViews>
  <sheetFormatPr defaultRowHeight="14.5" x14ac:dyDescent="0.35"/>
  <cols>
    <col min="1" max="1" width="4.81640625" bestFit="1" customWidth="1"/>
    <col min="3" max="3" width="9.453125" bestFit="1" customWidth="1"/>
    <col min="4" max="4" width="12.1796875" bestFit="1" customWidth="1"/>
    <col min="5" max="5" width="10.81640625" bestFit="1" customWidth="1"/>
    <col min="6" max="6" width="9.54296875" bestFit="1" customWidth="1"/>
    <col min="7" max="7" width="7.453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1796875" bestFit="1" customWidth="1"/>
    <col min="12" max="12" width="13.1796875" bestFit="1" customWidth="1"/>
    <col min="13" max="13" width="8.453125" bestFit="1" customWidth="1"/>
    <col min="14" max="14" width="22.7265625" bestFit="1" customWidth="1"/>
    <col min="15" max="15" width="9.81640625" bestFit="1" customWidth="1"/>
    <col min="16" max="16" width="15.81640625" bestFit="1" customWidth="1"/>
    <col min="17" max="17" width="14.26953125" bestFit="1" customWidth="1"/>
    <col min="18" max="18" width="11.1796875" bestFit="1" customWidth="1"/>
    <col min="19" max="19" width="21.54296875" bestFit="1" customWidth="1"/>
    <col min="20" max="20" width="20.7265625" bestFit="1" customWidth="1"/>
  </cols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t="s">
        <v>8324</v>
      </c>
      <c r="T1" t="s">
        <v>8325</v>
      </c>
    </row>
    <row r="2" spans="1:20" x14ac:dyDescent="0.3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8321</v>
      </c>
      <c r="R2" t="s">
        <v>8323</v>
      </c>
      <c r="S2">
        <v>42646.092812499999</v>
      </c>
      <c r="T2">
        <v>42675.207638888889</v>
      </c>
    </row>
    <row r="3" spans="1:20" x14ac:dyDescent="0.3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8321</v>
      </c>
      <c r="R3" t="s">
        <v>8323</v>
      </c>
      <c r="S3">
        <v>42430.040798611109</v>
      </c>
      <c r="T3">
        <v>42449.999131944445</v>
      </c>
    </row>
    <row r="4" spans="1:20" x14ac:dyDescent="0.3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8321</v>
      </c>
      <c r="R4" t="s">
        <v>8323</v>
      </c>
      <c r="S4">
        <v>42238.13282407407</v>
      </c>
      <c r="T4">
        <v>42268.13282407407</v>
      </c>
    </row>
    <row r="5" spans="1:20" x14ac:dyDescent="0.3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8321</v>
      </c>
      <c r="R5" t="s">
        <v>8323</v>
      </c>
      <c r="S5">
        <v>41850.400937500002</v>
      </c>
      <c r="T5">
        <v>41895.400937500002</v>
      </c>
    </row>
    <row r="6" spans="1:20" x14ac:dyDescent="0.3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8321</v>
      </c>
      <c r="R6" t="s">
        <v>8323</v>
      </c>
      <c r="S6">
        <v>42753.205625000002</v>
      </c>
      <c r="T6">
        <v>42783.670138888891</v>
      </c>
    </row>
    <row r="7" spans="1:20" x14ac:dyDescent="0.3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8321</v>
      </c>
      <c r="R7" t="s">
        <v>8323</v>
      </c>
      <c r="S7">
        <v>42155.920219907406</v>
      </c>
      <c r="T7">
        <v>42176.888888888891</v>
      </c>
    </row>
    <row r="8" spans="1:20" x14ac:dyDescent="0.3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8321</v>
      </c>
      <c r="R8" t="s">
        <v>8323</v>
      </c>
      <c r="S8">
        <v>42157.591064814813</v>
      </c>
      <c r="T8">
        <v>42179.083333333328</v>
      </c>
    </row>
    <row r="9" spans="1:20" x14ac:dyDescent="0.3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8321</v>
      </c>
      <c r="R9" t="s">
        <v>8323</v>
      </c>
      <c r="S9">
        <v>42676.065150462964</v>
      </c>
      <c r="T9">
        <v>42721.290972222225</v>
      </c>
    </row>
    <row r="10" spans="1:20" x14ac:dyDescent="0.3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8321</v>
      </c>
      <c r="R10" t="s">
        <v>8323</v>
      </c>
      <c r="S10">
        <v>42473.007037037038</v>
      </c>
      <c r="T10">
        <v>42503.007037037038</v>
      </c>
    </row>
    <row r="11" spans="1:20" x14ac:dyDescent="0.3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8321</v>
      </c>
      <c r="R11" t="s">
        <v>8323</v>
      </c>
      <c r="S11">
        <v>42282.768414351856</v>
      </c>
      <c r="T11">
        <v>42312.810081018513</v>
      </c>
    </row>
    <row r="12" spans="1:20" x14ac:dyDescent="0.3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8321</v>
      </c>
      <c r="R12" t="s">
        <v>8323</v>
      </c>
      <c r="S12">
        <v>42473.794710648144</v>
      </c>
      <c r="T12">
        <v>42503.794710648144</v>
      </c>
    </row>
    <row r="13" spans="1:20" x14ac:dyDescent="0.3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8321</v>
      </c>
      <c r="R13" t="s">
        <v>8323</v>
      </c>
      <c r="S13">
        <v>42712.23474537037</v>
      </c>
      <c r="T13">
        <v>42735.707638888889</v>
      </c>
    </row>
    <row r="14" spans="1:20" x14ac:dyDescent="0.3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8321</v>
      </c>
      <c r="R14" t="s">
        <v>8323</v>
      </c>
      <c r="S14">
        <v>42561.154664351852</v>
      </c>
      <c r="T14">
        <v>42592.166666666672</v>
      </c>
    </row>
    <row r="15" spans="1:20" x14ac:dyDescent="0.3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8321</v>
      </c>
      <c r="R15" t="s">
        <v>8323</v>
      </c>
      <c r="S15">
        <v>42709.134780092587</v>
      </c>
      <c r="T15">
        <v>42739.134780092587</v>
      </c>
    </row>
    <row r="16" spans="1:20" x14ac:dyDescent="0.3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8321</v>
      </c>
      <c r="R16" t="s">
        <v>8323</v>
      </c>
      <c r="S16">
        <v>42086.614942129629</v>
      </c>
      <c r="T16">
        <v>42117.290972222225</v>
      </c>
    </row>
    <row r="17" spans="1:20" x14ac:dyDescent="0.3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8321</v>
      </c>
      <c r="R17" t="s">
        <v>8323</v>
      </c>
      <c r="S17">
        <v>42064.652673611112</v>
      </c>
      <c r="T17">
        <v>42101.291666666672</v>
      </c>
    </row>
    <row r="18" spans="1:20" x14ac:dyDescent="0.3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8321</v>
      </c>
      <c r="R18" t="s">
        <v>8323</v>
      </c>
      <c r="S18">
        <v>42292.701053240744</v>
      </c>
      <c r="T18">
        <v>42322.742719907401</v>
      </c>
    </row>
    <row r="19" spans="1:20" x14ac:dyDescent="0.3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8321</v>
      </c>
      <c r="R19" t="s">
        <v>8323</v>
      </c>
      <c r="S19">
        <v>42461.747199074074</v>
      </c>
      <c r="T19">
        <v>42491.747199074074</v>
      </c>
    </row>
    <row r="20" spans="1:20" x14ac:dyDescent="0.3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8321</v>
      </c>
      <c r="R20" t="s">
        <v>8323</v>
      </c>
      <c r="S20">
        <v>42169.814340277779</v>
      </c>
      <c r="T20">
        <v>42199.814340277779</v>
      </c>
    </row>
    <row r="21" spans="1:20" x14ac:dyDescent="0.3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8321</v>
      </c>
      <c r="R21" t="s">
        <v>8323</v>
      </c>
      <c r="S21">
        <v>42483.675208333334</v>
      </c>
      <c r="T21">
        <v>42522.789583333331</v>
      </c>
    </row>
    <row r="22" spans="1:20" x14ac:dyDescent="0.3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8321</v>
      </c>
      <c r="R22" t="s">
        <v>8323</v>
      </c>
      <c r="S22">
        <v>42195.749745370369</v>
      </c>
      <c r="T22">
        <v>42206.125</v>
      </c>
    </row>
    <row r="23" spans="1:20" x14ac:dyDescent="0.3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8321</v>
      </c>
      <c r="R23" t="s">
        <v>8323</v>
      </c>
      <c r="S23">
        <v>42675.057997685188</v>
      </c>
      <c r="T23">
        <v>42705.099664351852</v>
      </c>
    </row>
    <row r="24" spans="1:20" x14ac:dyDescent="0.3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8321</v>
      </c>
      <c r="R24" t="s">
        <v>8323</v>
      </c>
      <c r="S24">
        <v>42018.94159722222</v>
      </c>
      <c r="T24">
        <v>42047.291666666672</v>
      </c>
    </row>
    <row r="25" spans="1:20" x14ac:dyDescent="0.3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8321</v>
      </c>
      <c r="R25" t="s">
        <v>8323</v>
      </c>
      <c r="S25">
        <v>42026.924976851849</v>
      </c>
      <c r="T25">
        <v>42052.207638888889</v>
      </c>
    </row>
    <row r="26" spans="1:20" x14ac:dyDescent="0.3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8321</v>
      </c>
      <c r="R26" t="s">
        <v>8323</v>
      </c>
      <c r="S26">
        <v>41920.787534722222</v>
      </c>
      <c r="T26">
        <v>41941.787534722222</v>
      </c>
    </row>
    <row r="27" spans="1:20" x14ac:dyDescent="0.3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8321</v>
      </c>
      <c r="R27" t="s">
        <v>8323</v>
      </c>
      <c r="S27">
        <v>42558.189432870371</v>
      </c>
      <c r="T27">
        <v>42587.875</v>
      </c>
    </row>
    <row r="28" spans="1:20" x14ac:dyDescent="0.3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8321</v>
      </c>
      <c r="R28" t="s">
        <v>8323</v>
      </c>
      <c r="S28">
        <v>41808.198518518519</v>
      </c>
      <c r="T28">
        <v>41838.198518518519</v>
      </c>
    </row>
    <row r="29" spans="1:20" x14ac:dyDescent="0.3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8321</v>
      </c>
      <c r="R29" t="s">
        <v>8323</v>
      </c>
      <c r="S29">
        <v>42550.701886574068</v>
      </c>
      <c r="T29">
        <v>42580.701886574068</v>
      </c>
    </row>
    <row r="30" spans="1:20" x14ac:dyDescent="0.3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8321</v>
      </c>
      <c r="R30" t="s">
        <v>8323</v>
      </c>
      <c r="S30">
        <v>42056.013124999998</v>
      </c>
      <c r="T30">
        <v>42075.166666666672</v>
      </c>
    </row>
    <row r="31" spans="1:20" x14ac:dyDescent="0.3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8321</v>
      </c>
      <c r="R31" t="s">
        <v>8323</v>
      </c>
      <c r="S31">
        <v>42016.938692129625</v>
      </c>
      <c r="T31">
        <v>42046.938692129625</v>
      </c>
    </row>
    <row r="32" spans="1:20" x14ac:dyDescent="0.3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8321</v>
      </c>
      <c r="R32" t="s">
        <v>8323</v>
      </c>
      <c r="S32">
        <v>42591.899988425925</v>
      </c>
      <c r="T32">
        <v>42622.166666666672</v>
      </c>
    </row>
    <row r="33" spans="1:20" x14ac:dyDescent="0.3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8321</v>
      </c>
      <c r="R33" t="s">
        <v>8323</v>
      </c>
      <c r="S33">
        <v>42183.231006944443</v>
      </c>
      <c r="T33">
        <v>42228.231006944443</v>
      </c>
    </row>
    <row r="34" spans="1:20" x14ac:dyDescent="0.3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8321</v>
      </c>
      <c r="R34" t="s">
        <v>8323</v>
      </c>
      <c r="S34">
        <v>41780.525937500002</v>
      </c>
      <c r="T34">
        <v>41796.958333333336</v>
      </c>
    </row>
    <row r="35" spans="1:20" x14ac:dyDescent="0.3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8321</v>
      </c>
      <c r="R35" t="s">
        <v>8323</v>
      </c>
      <c r="S35">
        <v>42158.065694444449</v>
      </c>
      <c r="T35">
        <v>42201</v>
      </c>
    </row>
    <row r="36" spans="1:20" x14ac:dyDescent="0.3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8321</v>
      </c>
      <c r="R36" t="s">
        <v>8323</v>
      </c>
      <c r="S36">
        <v>42154.873124999998</v>
      </c>
      <c r="T36">
        <v>42184.873124999998</v>
      </c>
    </row>
    <row r="37" spans="1:20" x14ac:dyDescent="0.3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8321</v>
      </c>
      <c r="R37" t="s">
        <v>8323</v>
      </c>
      <c r="S37">
        <v>42208.84646990741</v>
      </c>
      <c r="T37">
        <v>42238.84646990741</v>
      </c>
    </row>
    <row r="38" spans="1:20" x14ac:dyDescent="0.3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8321</v>
      </c>
      <c r="R38" t="s">
        <v>8323</v>
      </c>
      <c r="S38">
        <v>42451.496817129635</v>
      </c>
      <c r="T38">
        <v>42459.610416666663</v>
      </c>
    </row>
    <row r="39" spans="1:20" x14ac:dyDescent="0.3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8321</v>
      </c>
      <c r="R39" t="s">
        <v>8323</v>
      </c>
      <c r="S39">
        <v>41759.13962962963</v>
      </c>
      <c r="T39">
        <v>41791.165972222225</v>
      </c>
    </row>
    <row r="40" spans="1:20" x14ac:dyDescent="0.3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8321</v>
      </c>
      <c r="R40" t="s">
        <v>8323</v>
      </c>
      <c r="S40">
        <v>42693.742604166662</v>
      </c>
      <c r="T40">
        <v>42718.742604166662</v>
      </c>
    </row>
    <row r="41" spans="1:20" x14ac:dyDescent="0.3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8321</v>
      </c>
      <c r="R41" t="s">
        <v>8323</v>
      </c>
      <c r="S41">
        <v>42250.598217592589</v>
      </c>
      <c r="T41">
        <v>42270.598217592589</v>
      </c>
    </row>
    <row r="42" spans="1:20" x14ac:dyDescent="0.3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8321</v>
      </c>
      <c r="R42" t="s">
        <v>8323</v>
      </c>
      <c r="S42">
        <v>42060.683935185181</v>
      </c>
      <c r="T42">
        <v>42090.642268518524</v>
      </c>
    </row>
    <row r="43" spans="1:20" x14ac:dyDescent="0.3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8321</v>
      </c>
      <c r="R43" t="s">
        <v>8323</v>
      </c>
      <c r="S43">
        <v>42136.270787037036</v>
      </c>
      <c r="T43">
        <v>42168.071527777778</v>
      </c>
    </row>
    <row r="44" spans="1:20" x14ac:dyDescent="0.3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8321</v>
      </c>
      <c r="R44" t="s">
        <v>8323</v>
      </c>
      <c r="S44">
        <v>42171.034861111111</v>
      </c>
      <c r="T44">
        <v>42195.291666666672</v>
      </c>
    </row>
    <row r="45" spans="1:20" x14ac:dyDescent="0.3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8321</v>
      </c>
      <c r="R45" t="s">
        <v>8323</v>
      </c>
      <c r="S45">
        <v>42494.683634259258</v>
      </c>
      <c r="T45">
        <v>42524.6875</v>
      </c>
    </row>
    <row r="46" spans="1:20" x14ac:dyDescent="0.3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8321</v>
      </c>
      <c r="R46" t="s">
        <v>8323</v>
      </c>
      <c r="S46">
        <v>41758.839675925927</v>
      </c>
      <c r="T46">
        <v>41771.165972222225</v>
      </c>
    </row>
    <row r="47" spans="1:20" x14ac:dyDescent="0.3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8321</v>
      </c>
      <c r="R47" t="s">
        <v>8323</v>
      </c>
      <c r="S47">
        <v>42171.824884259258</v>
      </c>
      <c r="T47">
        <v>42201.824884259258</v>
      </c>
    </row>
    <row r="48" spans="1:20" x14ac:dyDescent="0.3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8321</v>
      </c>
      <c r="R48" t="s">
        <v>8323</v>
      </c>
      <c r="S48">
        <v>42268.127696759257</v>
      </c>
      <c r="T48">
        <v>42288.083333333328</v>
      </c>
    </row>
    <row r="49" spans="1:20" x14ac:dyDescent="0.3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8321</v>
      </c>
      <c r="R49" t="s">
        <v>8323</v>
      </c>
      <c r="S49">
        <v>42746.261782407411</v>
      </c>
      <c r="T49">
        <v>42784.207638888889</v>
      </c>
    </row>
    <row r="50" spans="1:20" x14ac:dyDescent="0.3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8321</v>
      </c>
      <c r="R50" t="s">
        <v>8323</v>
      </c>
      <c r="S50">
        <v>41842.607592592591</v>
      </c>
      <c r="T50">
        <v>41864.916666666664</v>
      </c>
    </row>
    <row r="51" spans="1:20" x14ac:dyDescent="0.3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8321</v>
      </c>
      <c r="R51" t="s">
        <v>8323</v>
      </c>
      <c r="S51">
        <v>41853.240208333329</v>
      </c>
      <c r="T51">
        <v>41876.207638888889</v>
      </c>
    </row>
    <row r="52" spans="1:20" x14ac:dyDescent="0.3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8321</v>
      </c>
      <c r="R52" t="s">
        <v>8323</v>
      </c>
      <c r="S52">
        <v>42061.212488425925</v>
      </c>
      <c r="T52">
        <v>42089.166666666672</v>
      </c>
    </row>
    <row r="53" spans="1:20" x14ac:dyDescent="0.3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8321</v>
      </c>
      <c r="R53" t="s">
        <v>8323</v>
      </c>
      <c r="S53">
        <v>42036.24428240741</v>
      </c>
      <c r="T53">
        <v>42064.290972222225</v>
      </c>
    </row>
    <row r="54" spans="1:20" x14ac:dyDescent="0.3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8321</v>
      </c>
      <c r="R54" t="s">
        <v>8323</v>
      </c>
      <c r="S54">
        <v>42157.470185185186</v>
      </c>
      <c r="T54">
        <v>42187.470185185186</v>
      </c>
    </row>
    <row r="55" spans="1:20" x14ac:dyDescent="0.3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8321</v>
      </c>
      <c r="R55" t="s">
        <v>8323</v>
      </c>
      <c r="S55">
        <v>41827.909942129627</v>
      </c>
      <c r="T55">
        <v>41857.897222222222</v>
      </c>
    </row>
    <row r="56" spans="1:20" x14ac:dyDescent="0.3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8321</v>
      </c>
      <c r="R56" t="s">
        <v>8323</v>
      </c>
      <c r="S56">
        <v>42162.729548611111</v>
      </c>
      <c r="T56">
        <v>42192.729548611111</v>
      </c>
    </row>
    <row r="57" spans="1:20" x14ac:dyDescent="0.3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8321</v>
      </c>
      <c r="R57" t="s">
        <v>8323</v>
      </c>
      <c r="S57">
        <v>42233.738564814819</v>
      </c>
      <c r="T57">
        <v>42263.738564814819</v>
      </c>
    </row>
    <row r="58" spans="1:20" x14ac:dyDescent="0.3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8321</v>
      </c>
      <c r="R58" t="s">
        <v>8323</v>
      </c>
      <c r="S58">
        <v>42042.197824074072</v>
      </c>
      <c r="T58">
        <v>42072.156157407408</v>
      </c>
    </row>
    <row r="59" spans="1:20" x14ac:dyDescent="0.3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8321</v>
      </c>
      <c r="R59" t="s">
        <v>8323</v>
      </c>
      <c r="S59">
        <v>42585.523842592593</v>
      </c>
      <c r="T59">
        <v>42599.165972222225</v>
      </c>
    </row>
    <row r="60" spans="1:20" x14ac:dyDescent="0.3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8321</v>
      </c>
      <c r="R60" t="s">
        <v>8323</v>
      </c>
      <c r="S60">
        <v>41808.669571759259</v>
      </c>
      <c r="T60">
        <v>41838.669571759259</v>
      </c>
    </row>
    <row r="61" spans="1:20" x14ac:dyDescent="0.3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8321</v>
      </c>
      <c r="R61" t="s">
        <v>8323</v>
      </c>
      <c r="S61">
        <v>41852.658310185187</v>
      </c>
      <c r="T61">
        <v>41882.658310185187</v>
      </c>
    </row>
    <row r="62" spans="1:20" x14ac:dyDescent="0.3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8321</v>
      </c>
      <c r="R62" t="s">
        <v>8323</v>
      </c>
      <c r="S62">
        <v>42694.110185185185</v>
      </c>
      <c r="T62">
        <v>42709.041666666672</v>
      </c>
    </row>
    <row r="63" spans="1:20" x14ac:dyDescent="0.3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8321</v>
      </c>
      <c r="R63" t="s">
        <v>8323</v>
      </c>
      <c r="S63">
        <v>42341.818379629629</v>
      </c>
      <c r="T63">
        <v>42370.166666666672</v>
      </c>
    </row>
    <row r="64" spans="1:20" x14ac:dyDescent="0.3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8321</v>
      </c>
      <c r="R64" t="s">
        <v>8323</v>
      </c>
      <c r="S64">
        <v>41880.061006944445</v>
      </c>
      <c r="T64">
        <v>41908.065972222219</v>
      </c>
    </row>
    <row r="65" spans="1:20" x14ac:dyDescent="0.3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8321</v>
      </c>
      <c r="R65" t="s">
        <v>8323</v>
      </c>
      <c r="S65">
        <v>41941.683865740742</v>
      </c>
      <c r="T65">
        <v>41970.125</v>
      </c>
    </row>
    <row r="66" spans="1:20" x14ac:dyDescent="0.3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8321</v>
      </c>
      <c r="R66" t="s">
        <v>8323</v>
      </c>
      <c r="S66">
        <v>42026.88118055556</v>
      </c>
      <c r="T66">
        <v>42086.093055555553</v>
      </c>
    </row>
    <row r="67" spans="1:20" x14ac:dyDescent="0.3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8321</v>
      </c>
      <c r="R67" t="s">
        <v>8323</v>
      </c>
      <c r="S67">
        <v>41922.640590277777</v>
      </c>
      <c r="T67">
        <v>41932.249305555553</v>
      </c>
    </row>
    <row r="68" spans="1:20" x14ac:dyDescent="0.3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8321</v>
      </c>
      <c r="R68" t="s">
        <v>8323</v>
      </c>
      <c r="S68">
        <v>41993.824340277773</v>
      </c>
      <c r="T68">
        <v>42010.25</v>
      </c>
    </row>
    <row r="69" spans="1:20" x14ac:dyDescent="0.3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8321</v>
      </c>
      <c r="R69" t="s">
        <v>8323</v>
      </c>
      <c r="S69">
        <v>42219.915856481486</v>
      </c>
      <c r="T69">
        <v>42240.083333333328</v>
      </c>
    </row>
    <row r="70" spans="1:20" x14ac:dyDescent="0.3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8321</v>
      </c>
      <c r="R70" t="s">
        <v>8323</v>
      </c>
      <c r="S70">
        <v>41909.969386574077</v>
      </c>
      <c r="T70">
        <v>41950.011053240742</v>
      </c>
    </row>
    <row r="71" spans="1:20" x14ac:dyDescent="0.3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8321</v>
      </c>
      <c r="R71" t="s">
        <v>8323</v>
      </c>
      <c r="S71">
        <v>41891.665324074071</v>
      </c>
      <c r="T71">
        <v>41913.166666666664</v>
      </c>
    </row>
    <row r="72" spans="1:20" x14ac:dyDescent="0.3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8321</v>
      </c>
      <c r="R72" t="s">
        <v>8323</v>
      </c>
      <c r="S72">
        <v>41226.017361111109</v>
      </c>
      <c r="T72">
        <v>41250.083333333336</v>
      </c>
    </row>
    <row r="73" spans="1:20" x14ac:dyDescent="0.3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8321</v>
      </c>
      <c r="R73" t="s">
        <v>8323</v>
      </c>
      <c r="S73">
        <v>40478.263923611114</v>
      </c>
      <c r="T73">
        <v>40568.166666666664</v>
      </c>
    </row>
    <row r="74" spans="1:20" x14ac:dyDescent="0.3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8321</v>
      </c>
      <c r="R74" t="s">
        <v>8323</v>
      </c>
      <c r="S74">
        <v>41862.83997685185</v>
      </c>
      <c r="T74">
        <v>41892.83997685185</v>
      </c>
    </row>
    <row r="75" spans="1:20" x14ac:dyDescent="0.3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8321</v>
      </c>
      <c r="R75" t="s">
        <v>8323</v>
      </c>
      <c r="S75">
        <v>40633.154363425929</v>
      </c>
      <c r="T75">
        <v>40664.207638888889</v>
      </c>
    </row>
    <row r="76" spans="1:20" x14ac:dyDescent="0.3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8321</v>
      </c>
      <c r="R76" t="s">
        <v>8323</v>
      </c>
      <c r="S76">
        <v>40970.875671296293</v>
      </c>
      <c r="T76">
        <v>41000.834004629629</v>
      </c>
    </row>
    <row r="77" spans="1:20" x14ac:dyDescent="0.3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8321</v>
      </c>
      <c r="R77" t="s">
        <v>8323</v>
      </c>
      <c r="S77">
        <v>41026.953055555554</v>
      </c>
      <c r="T77">
        <v>41061.953055555554</v>
      </c>
    </row>
    <row r="78" spans="1:20" x14ac:dyDescent="0.3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8321</v>
      </c>
      <c r="R78" t="s">
        <v>8323</v>
      </c>
      <c r="S78">
        <v>41829.788252314815</v>
      </c>
      <c r="T78">
        <v>41839.208333333336</v>
      </c>
    </row>
    <row r="79" spans="1:20" x14ac:dyDescent="0.3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8321</v>
      </c>
      <c r="R79" t="s">
        <v>8323</v>
      </c>
      <c r="S79">
        <v>41447.839722222219</v>
      </c>
      <c r="T79">
        <v>41477.839722222219</v>
      </c>
    </row>
    <row r="80" spans="1:20" x14ac:dyDescent="0.3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8321</v>
      </c>
      <c r="R80" t="s">
        <v>8323</v>
      </c>
      <c r="S80">
        <v>40884.066678240742</v>
      </c>
      <c r="T80">
        <v>40926.958333333336</v>
      </c>
    </row>
    <row r="81" spans="1:20" x14ac:dyDescent="0.3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8321</v>
      </c>
      <c r="R81" t="s">
        <v>8323</v>
      </c>
      <c r="S81">
        <v>41841.26489583333</v>
      </c>
      <c r="T81">
        <v>41864.207638888889</v>
      </c>
    </row>
    <row r="82" spans="1:20" x14ac:dyDescent="0.3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8321</v>
      </c>
      <c r="R82" t="s">
        <v>8323</v>
      </c>
      <c r="S82">
        <v>41799.685902777775</v>
      </c>
      <c r="T82">
        <v>41827.083333333336</v>
      </c>
    </row>
    <row r="83" spans="1:20" x14ac:dyDescent="0.3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8321</v>
      </c>
      <c r="R83" t="s">
        <v>8323</v>
      </c>
      <c r="S83">
        <v>41775.753761574073</v>
      </c>
      <c r="T83">
        <v>41805.753761574073</v>
      </c>
    </row>
    <row r="84" spans="1:20" x14ac:dyDescent="0.3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8321</v>
      </c>
      <c r="R84" t="s">
        <v>8323</v>
      </c>
      <c r="S84">
        <v>41766.80572916667</v>
      </c>
      <c r="T84">
        <v>41799.80572916667</v>
      </c>
    </row>
    <row r="85" spans="1:20" x14ac:dyDescent="0.3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8321</v>
      </c>
      <c r="R85" t="s">
        <v>8323</v>
      </c>
      <c r="S85">
        <v>40644.159259259257</v>
      </c>
      <c r="T85">
        <v>40666.165972222225</v>
      </c>
    </row>
    <row r="86" spans="1:20" x14ac:dyDescent="0.3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8321</v>
      </c>
      <c r="R86" t="s">
        <v>8323</v>
      </c>
      <c r="S86">
        <v>41940.69158564815</v>
      </c>
      <c r="T86">
        <v>41969.332638888889</v>
      </c>
    </row>
    <row r="87" spans="1:20" x14ac:dyDescent="0.3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8321</v>
      </c>
      <c r="R87" t="s">
        <v>8323</v>
      </c>
      <c r="S87">
        <v>41839.175706018519</v>
      </c>
      <c r="T87">
        <v>41853.175706018519</v>
      </c>
    </row>
    <row r="88" spans="1:20" x14ac:dyDescent="0.3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8321</v>
      </c>
      <c r="R88" t="s">
        <v>8323</v>
      </c>
      <c r="S88">
        <v>41772.105937500004</v>
      </c>
      <c r="T88">
        <v>41803.916666666664</v>
      </c>
    </row>
    <row r="89" spans="1:20" x14ac:dyDescent="0.3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8321</v>
      </c>
      <c r="R89" t="s">
        <v>8323</v>
      </c>
      <c r="S89">
        <v>41591.737974537034</v>
      </c>
      <c r="T89">
        <v>41621.207638888889</v>
      </c>
    </row>
    <row r="90" spans="1:20" x14ac:dyDescent="0.3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8321</v>
      </c>
      <c r="R90" t="s">
        <v>8323</v>
      </c>
      <c r="S90">
        <v>41789.080370370371</v>
      </c>
      <c r="T90">
        <v>41822.166666666664</v>
      </c>
    </row>
    <row r="91" spans="1:20" x14ac:dyDescent="0.3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8321</v>
      </c>
      <c r="R91" t="s">
        <v>8323</v>
      </c>
      <c r="S91">
        <v>40923.729953703703</v>
      </c>
      <c r="T91">
        <v>40953.729953703703</v>
      </c>
    </row>
    <row r="92" spans="1:20" x14ac:dyDescent="0.3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8321</v>
      </c>
      <c r="R92" t="s">
        <v>8323</v>
      </c>
      <c r="S92">
        <v>41878.878379629627</v>
      </c>
      <c r="T92">
        <v>41908.878379629627</v>
      </c>
    </row>
    <row r="93" spans="1:20" x14ac:dyDescent="0.3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8321</v>
      </c>
      <c r="R93" t="s">
        <v>8323</v>
      </c>
      <c r="S93">
        <v>41862.864675925928</v>
      </c>
      <c r="T93">
        <v>41876.864675925928</v>
      </c>
    </row>
    <row r="94" spans="1:20" x14ac:dyDescent="0.3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8321</v>
      </c>
      <c r="R94" t="s">
        <v>8323</v>
      </c>
      <c r="S94">
        <v>40531.886886574073</v>
      </c>
      <c r="T94">
        <v>40591.886886574073</v>
      </c>
    </row>
    <row r="95" spans="1:20" x14ac:dyDescent="0.3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8321</v>
      </c>
      <c r="R95" t="s">
        <v>8323</v>
      </c>
      <c r="S95">
        <v>41477.930914351848</v>
      </c>
      <c r="T95">
        <v>41504.625</v>
      </c>
    </row>
    <row r="96" spans="1:20" x14ac:dyDescent="0.3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8321</v>
      </c>
      <c r="R96" t="s">
        <v>8323</v>
      </c>
      <c r="S96">
        <v>41781.666770833333</v>
      </c>
      <c r="T96">
        <v>41811.666770833333</v>
      </c>
    </row>
    <row r="97" spans="1:20" x14ac:dyDescent="0.3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8321</v>
      </c>
      <c r="R97" t="s">
        <v>8323</v>
      </c>
      <c r="S97">
        <v>41375.702210648145</v>
      </c>
      <c r="T97">
        <v>41400.702210648145</v>
      </c>
    </row>
    <row r="98" spans="1:20" x14ac:dyDescent="0.3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8321</v>
      </c>
      <c r="R98" t="s">
        <v>8323</v>
      </c>
      <c r="S98">
        <v>40883.949317129627</v>
      </c>
      <c r="T98">
        <v>40939.708333333336</v>
      </c>
    </row>
    <row r="99" spans="1:20" x14ac:dyDescent="0.3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8321</v>
      </c>
      <c r="R99" t="s">
        <v>8323</v>
      </c>
      <c r="S99">
        <v>41491.79478009259</v>
      </c>
      <c r="T99">
        <v>41509.79478009259</v>
      </c>
    </row>
    <row r="100" spans="1:20" x14ac:dyDescent="0.3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8321</v>
      </c>
      <c r="R100" t="s">
        <v>8323</v>
      </c>
      <c r="S100">
        <v>41791.993414351848</v>
      </c>
      <c r="T100">
        <v>41821.993414351848</v>
      </c>
    </row>
    <row r="101" spans="1:20" x14ac:dyDescent="0.3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8321</v>
      </c>
      <c r="R101" t="s">
        <v>8323</v>
      </c>
      <c r="S101">
        <v>41835.666354166664</v>
      </c>
      <c r="T101">
        <v>41855.666354166664</v>
      </c>
    </row>
    <row r="102" spans="1:20" x14ac:dyDescent="0.3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8321</v>
      </c>
      <c r="R102" t="s">
        <v>8323</v>
      </c>
      <c r="S102">
        <v>41827.605057870373</v>
      </c>
      <c r="T102">
        <v>41848.605057870373</v>
      </c>
    </row>
    <row r="103" spans="1:20" x14ac:dyDescent="0.3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8321</v>
      </c>
      <c r="R103" t="s">
        <v>8323</v>
      </c>
      <c r="S103">
        <v>41778.637245370373</v>
      </c>
      <c r="T103">
        <v>41810.958333333336</v>
      </c>
    </row>
    <row r="104" spans="1:20" x14ac:dyDescent="0.3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8321</v>
      </c>
      <c r="R104" t="s">
        <v>8323</v>
      </c>
      <c r="S104">
        <v>41013.936562499999</v>
      </c>
      <c r="T104">
        <v>41061.165972222225</v>
      </c>
    </row>
    <row r="105" spans="1:20" x14ac:dyDescent="0.3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8321</v>
      </c>
      <c r="R105" t="s">
        <v>8323</v>
      </c>
      <c r="S105">
        <v>41834.586574074077</v>
      </c>
      <c r="T105">
        <v>41866.083333333336</v>
      </c>
    </row>
    <row r="106" spans="1:20" x14ac:dyDescent="0.3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8321</v>
      </c>
      <c r="R106" t="s">
        <v>8323</v>
      </c>
      <c r="S106">
        <v>41829.795729166668</v>
      </c>
      <c r="T106">
        <v>41859.795729166668</v>
      </c>
    </row>
    <row r="107" spans="1:20" x14ac:dyDescent="0.3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8321</v>
      </c>
      <c r="R107" t="s">
        <v>8323</v>
      </c>
      <c r="S107">
        <v>42219.665173611109</v>
      </c>
      <c r="T107">
        <v>42257.165972222225</v>
      </c>
    </row>
    <row r="108" spans="1:20" x14ac:dyDescent="0.3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8321</v>
      </c>
      <c r="R108" t="s">
        <v>8323</v>
      </c>
      <c r="S108">
        <v>42648.546111111107</v>
      </c>
      <c r="T108">
        <v>42678.546111111107</v>
      </c>
    </row>
    <row r="109" spans="1:20" x14ac:dyDescent="0.3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8321</v>
      </c>
      <c r="R109" t="s">
        <v>8323</v>
      </c>
      <c r="S109">
        <v>42050.983182870375</v>
      </c>
      <c r="T109">
        <v>42085.941516203704</v>
      </c>
    </row>
    <row r="110" spans="1:20" x14ac:dyDescent="0.3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8321</v>
      </c>
      <c r="R110" t="s">
        <v>8323</v>
      </c>
      <c r="S110">
        <v>42772.833379629628</v>
      </c>
      <c r="T110">
        <v>42806.875</v>
      </c>
    </row>
    <row r="111" spans="1:20" x14ac:dyDescent="0.3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8321</v>
      </c>
      <c r="R111" t="s">
        <v>8323</v>
      </c>
      <c r="S111">
        <v>42270.582141203704</v>
      </c>
      <c r="T111">
        <v>42301.895138888889</v>
      </c>
    </row>
    <row r="112" spans="1:20" x14ac:dyDescent="0.3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8321</v>
      </c>
      <c r="R112" t="s">
        <v>8323</v>
      </c>
      <c r="S112">
        <v>42206.835370370376</v>
      </c>
      <c r="T112">
        <v>42236.835370370376</v>
      </c>
    </row>
    <row r="113" spans="1:20" x14ac:dyDescent="0.3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8321</v>
      </c>
      <c r="R113" t="s">
        <v>8323</v>
      </c>
      <c r="S113">
        <v>42697.850844907407</v>
      </c>
      <c r="T113">
        <v>42745.208333333328</v>
      </c>
    </row>
    <row r="114" spans="1:20" x14ac:dyDescent="0.3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8321</v>
      </c>
      <c r="R114" t="s">
        <v>8323</v>
      </c>
      <c r="S114">
        <v>42503.559467592597</v>
      </c>
      <c r="T114">
        <v>42524.875</v>
      </c>
    </row>
    <row r="115" spans="1:20" x14ac:dyDescent="0.3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8321</v>
      </c>
      <c r="R115" t="s">
        <v>8323</v>
      </c>
      <c r="S115">
        <v>42323.70930555556</v>
      </c>
      <c r="T115">
        <v>42355.207638888889</v>
      </c>
    </row>
    <row r="116" spans="1:20" x14ac:dyDescent="0.3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8321</v>
      </c>
      <c r="R116" t="s">
        <v>8323</v>
      </c>
      <c r="S116">
        <v>41933.291643518518</v>
      </c>
      <c r="T116">
        <v>41963.333310185189</v>
      </c>
    </row>
    <row r="117" spans="1:20" x14ac:dyDescent="0.3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8321</v>
      </c>
      <c r="R117" t="s">
        <v>8323</v>
      </c>
      <c r="S117">
        <v>41898.168125000004</v>
      </c>
      <c r="T117">
        <v>41913.165972222225</v>
      </c>
    </row>
    <row r="118" spans="1:20" x14ac:dyDescent="0.3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8321</v>
      </c>
      <c r="R118" t="s">
        <v>8323</v>
      </c>
      <c r="S118">
        <v>42446.943831018521</v>
      </c>
      <c r="T118">
        <v>42476.943831018521</v>
      </c>
    </row>
    <row r="119" spans="1:20" x14ac:dyDescent="0.3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8321</v>
      </c>
      <c r="R119" t="s">
        <v>8323</v>
      </c>
      <c r="S119">
        <v>42463.81385416667</v>
      </c>
      <c r="T119">
        <v>42494.165972222225</v>
      </c>
    </row>
    <row r="120" spans="1:20" x14ac:dyDescent="0.3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8321</v>
      </c>
      <c r="R120" t="s">
        <v>8323</v>
      </c>
      <c r="S120">
        <v>42766.805034722223</v>
      </c>
      <c r="T120">
        <v>42796.805034722223</v>
      </c>
    </row>
    <row r="121" spans="1:20" x14ac:dyDescent="0.3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8321</v>
      </c>
      <c r="R121" t="s">
        <v>8323</v>
      </c>
      <c r="S121">
        <v>42522.347812499997</v>
      </c>
      <c r="T121">
        <v>42552.347812499997</v>
      </c>
    </row>
    <row r="122" spans="1:20" x14ac:dyDescent="0.3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8321</v>
      </c>
      <c r="R122" t="s">
        <v>8323</v>
      </c>
      <c r="S122">
        <v>42702.917048611111</v>
      </c>
      <c r="T122">
        <v>42732.917048611111</v>
      </c>
    </row>
    <row r="123" spans="1:20" x14ac:dyDescent="0.3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8321</v>
      </c>
      <c r="R123" t="s">
        <v>8323</v>
      </c>
      <c r="S123">
        <v>42252.474351851852</v>
      </c>
      <c r="T123">
        <v>42276.165972222225</v>
      </c>
    </row>
    <row r="124" spans="1:20" x14ac:dyDescent="0.3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8321</v>
      </c>
      <c r="R124" t="s">
        <v>8323</v>
      </c>
      <c r="S124">
        <v>41893.324884259258</v>
      </c>
      <c r="T124">
        <v>41926.290972222225</v>
      </c>
    </row>
    <row r="125" spans="1:20" x14ac:dyDescent="0.3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8321</v>
      </c>
      <c r="R125" t="s">
        <v>8323</v>
      </c>
      <c r="S125">
        <v>41871.755694444444</v>
      </c>
      <c r="T125">
        <v>41901.755694444444</v>
      </c>
    </row>
    <row r="126" spans="1:20" x14ac:dyDescent="0.3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8321</v>
      </c>
      <c r="R126" t="s">
        <v>8323</v>
      </c>
      <c r="S126">
        <v>42262.096782407403</v>
      </c>
      <c r="T126">
        <v>42286</v>
      </c>
    </row>
    <row r="127" spans="1:20" x14ac:dyDescent="0.3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8321</v>
      </c>
      <c r="R127" t="s">
        <v>8323</v>
      </c>
      <c r="S127">
        <v>42135.60020833333</v>
      </c>
      <c r="T127">
        <v>42167.083333333328</v>
      </c>
    </row>
    <row r="128" spans="1:20" x14ac:dyDescent="0.3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8321</v>
      </c>
      <c r="R128" t="s">
        <v>8323</v>
      </c>
      <c r="S128">
        <v>42230.472222222219</v>
      </c>
      <c r="T128">
        <v>42259.165972222225</v>
      </c>
    </row>
    <row r="129" spans="1:20" x14ac:dyDescent="0.3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8321</v>
      </c>
      <c r="R129" t="s">
        <v>8323</v>
      </c>
      <c r="S129">
        <v>42068.888391203705</v>
      </c>
      <c r="T129">
        <v>42098.846724537041</v>
      </c>
    </row>
    <row r="130" spans="1:20" x14ac:dyDescent="0.3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8321</v>
      </c>
      <c r="R130" t="s">
        <v>8323</v>
      </c>
      <c r="S130">
        <v>42145.746689814812</v>
      </c>
      <c r="T130">
        <v>42175.746689814812</v>
      </c>
    </row>
    <row r="131" spans="1:20" x14ac:dyDescent="0.3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8321</v>
      </c>
      <c r="R131" t="s">
        <v>8323</v>
      </c>
      <c r="S131">
        <v>41918.742175925923</v>
      </c>
      <c r="T131">
        <v>41948.783842592595</v>
      </c>
    </row>
    <row r="132" spans="1:20" x14ac:dyDescent="0.3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8321</v>
      </c>
      <c r="R132" t="s">
        <v>8323</v>
      </c>
      <c r="S132">
        <v>42146.731087962966</v>
      </c>
      <c r="T132">
        <v>42176.731087962966</v>
      </c>
    </row>
    <row r="133" spans="1:20" x14ac:dyDescent="0.3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8321</v>
      </c>
      <c r="R133" t="s">
        <v>8323</v>
      </c>
      <c r="S133">
        <v>42602.576712962968</v>
      </c>
      <c r="T133">
        <v>42621.15625</v>
      </c>
    </row>
    <row r="134" spans="1:20" x14ac:dyDescent="0.3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8321</v>
      </c>
      <c r="R134" t="s">
        <v>8323</v>
      </c>
      <c r="S134">
        <v>42144.573807870373</v>
      </c>
      <c r="T134">
        <v>42166.165972222225</v>
      </c>
    </row>
    <row r="135" spans="1:20" x14ac:dyDescent="0.3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8321</v>
      </c>
      <c r="R135" t="s">
        <v>8323</v>
      </c>
      <c r="S135">
        <v>41982.887280092589</v>
      </c>
      <c r="T135">
        <v>42012.887280092589</v>
      </c>
    </row>
    <row r="136" spans="1:20" x14ac:dyDescent="0.3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8321</v>
      </c>
      <c r="R136" t="s">
        <v>8323</v>
      </c>
      <c r="S136">
        <v>42614.760937500003</v>
      </c>
      <c r="T136">
        <v>42644.165972222225</v>
      </c>
    </row>
    <row r="137" spans="1:20" x14ac:dyDescent="0.3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8321</v>
      </c>
      <c r="R137" t="s">
        <v>8323</v>
      </c>
      <c r="S137">
        <v>42303.672662037032</v>
      </c>
      <c r="T137">
        <v>42338.714328703703</v>
      </c>
    </row>
    <row r="138" spans="1:20" x14ac:dyDescent="0.3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8321</v>
      </c>
      <c r="R138" t="s">
        <v>8323</v>
      </c>
      <c r="S138">
        <v>42171.725416666668</v>
      </c>
      <c r="T138">
        <v>42201.725416666668</v>
      </c>
    </row>
    <row r="139" spans="1:20" x14ac:dyDescent="0.3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8321</v>
      </c>
      <c r="R139" t="s">
        <v>8323</v>
      </c>
      <c r="S139">
        <v>41964.315532407403</v>
      </c>
      <c r="T139">
        <v>41995.166666666672</v>
      </c>
    </row>
    <row r="140" spans="1:20" x14ac:dyDescent="0.3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8321</v>
      </c>
      <c r="R140" t="s">
        <v>8323</v>
      </c>
      <c r="S140">
        <v>42284.516064814816</v>
      </c>
      <c r="T140">
        <v>42307.875</v>
      </c>
    </row>
    <row r="141" spans="1:20" x14ac:dyDescent="0.3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8321</v>
      </c>
      <c r="R141" t="s">
        <v>8323</v>
      </c>
      <c r="S141">
        <v>42016.800208333334</v>
      </c>
      <c r="T141">
        <v>42032.916666666672</v>
      </c>
    </row>
    <row r="142" spans="1:20" x14ac:dyDescent="0.3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8321</v>
      </c>
      <c r="R142" t="s">
        <v>8323</v>
      </c>
      <c r="S142">
        <v>42136.536134259266</v>
      </c>
      <c r="T142">
        <v>42167.875</v>
      </c>
    </row>
    <row r="143" spans="1:20" x14ac:dyDescent="0.3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8321</v>
      </c>
      <c r="R143" t="s">
        <v>8323</v>
      </c>
      <c r="S143">
        <v>42172.757638888885</v>
      </c>
      <c r="T143">
        <v>42202.757638888885</v>
      </c>
    </row>
    <row r="144" spans="1:20" x14ac:dyDescent="0.3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8321</v>
      </c>
      <c r="R144" t="s">
        <v>8323</v>
      </c>
      <c r="S144">
        <v>42590.90425925926</v>
      </c>
      <c r="T144">
        <v>42606.90425925926</v>
      </c>
    </row>
    <row r="145" spans="1:20" x14ac:dyDescent="0.3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8321</v>
      </c>
      <c r="R145" t="s">
        <v>8323</v>
      </c>
      <c r="S145">
        <v>42284.500104166669</v>
      </c>
      <c r="T145">
        <v>42314.541770833333</v>
      </c>
    </row>
    <row r="146" spans="1:20" x14ac:dyDescent="0.3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8321</v>
      </c>
      <c r="R146" t="s">
        <v>8323</v>
      </c>
      <c r="S146">
        <v>42611.801412037035</v>
      </c>
      <c r="T146">
        <v>42627.791666666672</v>
      </c>
    </row>
    <row r="147" spans="1:20" x14ac:dyDescent="0.3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8321</v>
      </c>
      <c r="R147" t="s">
        <v>8323</v>
      </c>
      <c r="S147">
        <v>42400.704537037032</v>
      </c>
      <c r="T147">
        <v>42444.875</v>
      </c>
    </row>
    <row r="148" spans="1:20" x14ac:dyDescent="0.3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8321</v>
      </c>
      <c r="R148" t="s">
        <v>8323</v>
      </c>
      <c r="S148">
        <v>42017.88045138889</v>
      </c>
      <c r="T148">
        <v>42044.1875</v>
      </c>
    </row>
    <row r="149" spans="1:20" x14ac:dyDescent="0.3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8321</v>
      </c>
      <c r="R149" t="s">
        <v>8323</v>
      </c>
      <c r="S149">
        <v>42431.102534722217</v>
      </c>
      <c r="T149">
        <v>42461.06086805556</v>
      </c>
    </row>
    <row r="150" spans="1:20" x14ac:dyDescent="0.3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8321</v>
      </c>
      <c r="R150" t="s">
        <v>8323</v>
      </c>
      <c r="S150">
        <v>42121.756921296299</v>
      </c>
      <c r="T150">
        <v>42156.208333333328</v>
      </c>
    </row>
    <row r="151" spans="1:20" x14ac:dyDescent="0.3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8321</v>
      </c>
      <c r="R151" t="s">
        <v>8323</v>
      </c>
      <c r="S151">
        <v>42219.019733796296</v>
      </c>
      <c r="T151">
        <v>42249.019733796296</v>
      </c>
    </row>
    <row r="152" spans="1:20" x14ac:dyDescent="0.3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8321</v>
      </c>
      <c r="R152" t="s">
        <v>8323</v>
      </c>
      <c r="S152">
        <v>42445.19430555556</v>
      </c>
      <c r="T152">
        <v>42489.19430555556</v>
      </c>
    </row>
    <row r="153" spans="1:20" x14ac:dyDescent="0.3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8321</v>
      </c>
      <c r="R153" t="s">
        <v>8323</v>
      </c>
      <c r="S153">
        <v>42380.884872685187</v>
      </c>
      <c r="T153">
        <v>42398.249305555553</v>
      </c>
    </row>
    <row r="154" spans="1:20" x14ac:dyDescent="0.3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8321</v>
      </c>
      <c r="R154" t="s">
        <v>8323</v>
      </c>
      <c r="S154">
        <v>42762.942430555559</v>
      </c>
      <c r="T154">
        <v>42794.208333333328</v>
      </c>
    </row>
    <row r="155" spans="1:20" x14ac:dyDescent="0.3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8321</v>
      </c>
      <c r="R155" t="s">
        <v>8323</v>
      </c>
      <c r="S155">
        <v>42567.840069444443</v>
      </c>
      <c r="T155">
        <v>42597.840069444443</v>
      </c>
    </row>
    <row r="156" spans="1:20" x14ac:dyDescent="0.3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8321</v>
      </c>
      <c r="R156" t="s">
        <v>8323</v>
      </c>
      <c r="S156">
        <v>42232.702546296292</v>
      </c>
      <c r="T156">
        <v>42264.165972222225</v>
      </c>
    </row>
    <row r="157" spans="1:20" x14ac:dyDescent="0.3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8321</v>
      </c>
      <c r="R157" t="s">
        <v>8323</v>
      </c>
      <c r="S157">
        <v>42239.957962962959</v>
      </c>
      <c r="T157">
        <v>42260</v>
      </c>
    </row>
    <row r="158" spans="1:20" x14ac:dyDescent="0.3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8321</v>
      </c>
      <c r="R158" t="s">
        <v>8323</v>
      </c>
      <c r="S158">
        <v>42261.917395833334</v>
      </c>
      <c r="T158">
        <v>42291.917395833334</v>
      </c>
    </row>
    <row r="159" spans="1:20" x14ac:dyDescent="0.3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8321</v>
      </c>
      <c r="R159" t="s">
        <v>8323</v>
      </c>
      <c r="S159">
        <v>42102.743773148148</v>
      </c>
      <c r="T159">
        <v>42123.743773148148</v>
      </c>
    </row>
    <row r="160" spans="1:20" x14ac:dyDescent="0.3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8321</v>
      </c>
      <c r="R160" t="s">
        <v>8323</v>
      </c>
      <c r="S160">
        <v>42538.73583333334</v>
      </c>
      <c r="T160">
        <v>42583.290972222225</v>
      </c>
    </row>
    <row r="161" spans="1:20" x14ac:dyDescent="0.3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8321</v>
      </c>
      <c r="R161" t="s">
        <v>8323</v>
      </c>
      <c r="S161">
        <v>42056.65143518518</v>
      </c>
      <c r="T161">
        <v>42091.609768518523</v>
      </c>
    </row>
    <row r="162" spans="1:20" x14ac:dyDescent="0.3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8321</v>
      </c>
      <c r="R162" t="s">
        <v>8323</v>
      </c>
      <c r="S162">
        <v>42696.624444444446</v>
      </c>
      <c r="T162">
        <v>42726.624444444446</v>
      </c>
    </row>
    <row r="163" spans="1:20" x14ac:dyDescent="0.3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8321</v>
      </c>
      <c r="R163" t="s">
        <v>8323</v>
      </c>
      <c r="S163">
        <v>42186.855879629627</v>
      </c>
      <c r="T163">
        <v>42216.855879629627</v>
      </c>
    </row>
    <row r="164" spans="1:20" x14ac:dyDescent="0.3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8321</v>
      </c>
      <c r="R164" t="s">
        <v>8323</v>
      </c>
      <c r="S164">
        <v>42493.219236111108</v>
      </c>
      <c r="T164">
        <v>42531.125</v>
      </c>
    </row>
    <row r="165" spans="1:20" x14ac:dyDescent="0.3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8321</v>
      </c>
      <c r="R165" t="s">
        <v>8323</v>
      </c>
      <c r="S165">
        <v>42475.057164351849</v>
      </c>
      <c r="T165">
        <v>42505.057164351849</v>
      </c>
    </row>
    <row r="166" spans="1:20" x14ac:dyDescent="0.3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8321</v>
      </c>
      <c r="R166" t="s">
        <v>8323</v>
      </c>
      <c r="S166">
        <v>42452.876909722225</v>
      </c>
      <c r="T166">
        <v>42473.876909722225</v>
      </c>
    </row>
    <row r="167" spans="1:20" x14ac:dyDescent="0.3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8321</v>
      </c>
      <c r="R167" t="s">
        <v>8323</v>
      </c>
      <c r="S167">
        <v>42253.928530092591</v>
      </c>
      <c r="T167">
        <v>42283.928530092591</v>
      </c>
    </row>
    <row r="168" spans="1:20" x14ac:dyDescent="0.3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8321</v>
      </c>
      <c r="R168" t="s">
        <v>8323</v>
      </c>
      <c r="S168">
        <v>42264.29178240741</v>
      </c>
      <c r="T168">
        <v>42294.29178240741</v>
      </c>
    </row>
    <row r="169" spans="1:20" x14ac:dyDescent="0.3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8321</v>
      </c>
      <c r="R169" t="s">
        <v>8323</v>
      </c>
      <c r="S169">
        <v>42664.809560185182</v>
      </c>
      <c r="T169">
        <v>42685.916666666672</v>
      </c>
    </row>
    <row r="170" spans="1:20" x14ac:dyDescent="0.3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8321</v>
      </c>
      <c r="R170" t="s">
        <v>8323</v>
      </c>
      <c r="S170">
        <v>42382.244409722218</v>
      </c>
      <c r="T170">
        <v>42396.041666666672</v>
      </c>
    </row>
    <row r="171" spans="1:20" x14ac:dyDescent="0.3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8321</v>
      </c>
      <c r="R171" t="s">
        <v>8323</v>
      </c>
      <c r="S171">
        <v>41826.871238425927</v>
      </c>
      <c r="T171">
        <v>41859.57916666667</v>
      </c>
    </row>
    <row r="172" spans="1:20" x14ac:dyDescent="0.3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8321</v>
      </c>
      <c r="R172" t="s">
        <v>8323</v>
      </c>
      <c r="S172">
        <v>42499.039629629624</v>
      </c>
      <c r="T172">
        <v>42529.039629629624</v>
      </c>
    </row>
    <row r="173" spans="1:20" x14ac:dyDescent="0.3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8321</v>
      </c>
      <c r="R173" t="s">
        <v>8323</v>
      </c>
      <c r="S173">
        <v>42513.045798611114</v>
      </c>
      <c r="T173">
        <v>42543.045798611114</v>
      </c>
    </row>
    <row r="174" spans="1:20" x14ac:dyDescent="0.3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8321</v>
      </c>
      <c r="R174" t="s">
        <v>8323</v>
      </c>
      <c r="S174">
        <v>41914.100289351853</v>
      </c>
      <c r="T174">
        <v>41928.165972222225</v>
      </c>
    </row>
    <row r="175" spans="1:20" x14ac:dyDescent="0.3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8321</v>
      </c>
      <c r="R175" t="s">
        <v>8323</v>
      </c>
      <c r="S175">
        <v>42521.010370370372</v>
      </c>
      <c r="T175">
        <v>42543.163194444445</v>
      </c>
    </row>
    <row r="176" spans="1:20" x14ac:dyDescent="0.3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8321</v>
      </c>
      <c r="R176" t="s">
        <v>8323</v>
      </c>
      <c r="S176">
        <v>42041.714178240742</v>
      </c>
      <c r="T176">
        <v>42071.67251157407</v>
      </c>
    </row>
    <row r="177" spans="1:20" x14ac:dyDescent="0.3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8321</v>
      </c>
      <c r="R177" t="s">
        <v>8323</v>
      </c>
      <c r="S177">
        <v>41822.57503472222</v>
      </c>
      <c r="T177">
        <v>41825.041666666664</v>
      </c>
    </row>
    <row r="178" spans="1:20" x14ac:dyDescent="0.3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8321</v>
      </c>
      <c r="R178" t="s">
        <v>8323</v>
      </c>
      <c r="S178">
        <v>42248.697754629626</v>
      </c>
      <c r="T178">
        <v>42283.697754629626</v>
      </c>
    </row>
    <row r="179" spans="1:20" x14ac:dyDescent="0.3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8321</v>
      </c>
      <c r="R179" t="s">
        <v>8323</v>
      </c>
      <c r="S179">
        <v>41809.860300925924</v>
      </c>
      <c r="T179">
        <v>41839.860300925924</v>
      </c>
    </row>
    <row r="180" spans="1:20" x14ac:dyDescent="0.3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8321</v>
      </c>
      <c r="R180" t="s">
        <v>8323</v>
      </c>
      <c r="S180">
        <v>42148.676851851851</v>
      </c>
      <c r="T180">
        <v>42170.676851851851</v>
      </c>
    </row>
    <row r="181" spans="1:20" x14ac:dyDescent="0.3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8321</v>
      </c>
      <c r="R181" t="s">
        <v>8323</v>
      </c>
      <c r="S181">
        <v>42185.521087962959</v>
      </c>
      <c r="T181">
        <v>42215.521087962959</v>
      </c>
    </row>
    <row r="182" spans="1:20" x14ac:dyDescent="0.3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8321</v>
      </c>
      <c r="R182" t="s">
        <v>8323</v>
      </c>
      <c r="S182">
        <v>42769.574999999997</v>
      </c>
      <c r="T182">
        <v>42790.574999999997</v>
      </c>
    </row>
    <row r="183" spans="1:20" x14ac:dyDescent="0.3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8321</v>
      </c>
      <c r="R183" t="s">
        <v>8323</v>
      </c>
      <c r="S183">
        <v>42549.665717592594</v>
      </c>
      <c r="T183">
        <v>42579.665717592594</v>
      </c>
    </row>
    <row r="184" spans="1:20" x14ac:dyDescent="0.3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8321</v>
      </c>
      <c r="R184" t="s">
        <v>8323</v>
      </c>
      <c r="S184">
        <v>42685.974004629628</v>
      </c>
      <c r="T184">
        <v>42710.974004629628</v>
      </c>
    </row>
    <row r="185" spans="1:20" x14ac:dyDescent="0.3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8321</v>
      </c>
      <c r="R185" t="s">
        <v>8323</v>
      </c>
      <c r="S185">
        <v>42062.296412037031</v>
      </c>
      <c r="T185">
        <v>42095.207638888889</v>
      </c>
    </row>
    <row r="186" spans="1:20" x14ac:dyDescent="0.3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8321</v>
      </c>
      <c r="R186" t="s">
        <v>8323</v>
      </c>
      <c r="S186">
        <v>41851.200150462959</v>
      </c>
      <c r="T186">
        <v>41881.200150462959</v>
      </c>
    </row>
    <row r="187" spans="1:20" x14ac:dyDescent="0.3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8321</v>
      </c>
      <c r="R187" t="s">
        <v>8323</v>
      </c>
      <c r="S187">
        <v>42053.106111111112</v>
      </c>
      <c r="T187">
        <v>42112.025694444441</v>
      </c>
    </row>
    <row r="188" spans="1:20" x14ac:dyDescent="0.3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8321</v>
      </c>
      <c r="R188" t="s">
        <v>8323</v>
      </c>
      <c r="S188">
        <v>42054.024421296301</v>
      </c>
      <c r="T188">
        <v>42061.024421296301</v>
      </c>
    </row>
    <row r="189" spans="1:20" x14ac:dyDescent="0.3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8321</v>
      </c>
      <c r="R189" t="s">
        <v>8323</v>
      </c>
      <c r="S189">
        <v>42466.558796296296</v>
      </c>
      <c r="T189">
        <v>42490.165972222225</v>
      </c>
    </row>
    <row r="190" spans="1:20" x14ac:dyDescent="0.3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8321</v>
      </c>
      <c r="R190" t="s">
        <v>8323</v>
      </c>
      <c r="S190">
        <v>42513.110787037032</v>
      </c>
      <c r="T190">
        <v>42534.708333333328</v>
      </c>
    </row>
    <row r="191" spans="1:20" x14ac:dyDescent="0.3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8321</v>
      </c>
      <c r="R191" t="s">
        <v>8323</v>
      </c>
      <c r="S191">
        <v>42270.7269212963</v>
      </c>
      <c r="T191">
        <v>42306.167361111111</v>
      </c>
    </row>
    <row r="192" spans="1:20" x14ac:dyDescent="0.3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8321</v>
      </c>
      <c r="R192" t="s">
        <v>8323</v>
      </c>
      <c r="S192">
        <v>41932.311099537037</v>
      </c>
      <c r="T192">
        <v>41962.352766203709</v>
      </c>
    </row>
    <row r="193" spans="1:20" x14ac:dyDescent="0.3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8321</v>
      </c>
      <c r="R193" t="s">
        <v>8323</v>
      </c>
      <c r="S193">
        <v>42746.057106481487</v>
      </c>
      <c r="T193">
        <v>42791.057106481487</v>
      </c>
    </row>
    <row r="194" spans="1:20" x14ac:dyDescent="0.3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8321</v>
      </c>
      <c r="R194" t="s">
        <v>8323</v>
      </c>
      <c r="S194">
        <v>41866.025347222225</v>
      </c>
      <c r="T194">
        <v>41883.665972222225</v>
      </c>
    </row>
    <row r="195" spans="1:20" x14ac:dyDescent="0.3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8321</v>
      </c>
      <c r="R195" t="s">
        <v>8323</v>
      </c>
      <c r="S195">
        <v>42056.091631944444</v>
      </c>
      <c r="T195">
        <v>42070.204861111109</v>
      </c>
    </row>
    <row r="196" spans="1:20" x14ac:dyDescent="0.3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8321</v>
      </c>
      <c r="R196" t="s">
        <v>8323</v>
      </c>
      <c r="S196">
        <v>41851.771354166667</v>
      </c>
      <c r="T196">
        <v>41870.666666666664</v>
      </c>
    </row>
    <row r="197" spans="1:20" x14ac:dyDescent="0.3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8321</v>
      </c>
      <c r="R197" t="s">
        <v>8323</v>
      </c>
      <c r="S197">
        <v>42321.101759259262</v>
      </c>
      <c r="T197">
        <v>42351.101759259262</v>
      </c>
    </row>
    <row r="198" spans="1:20" x14ac:dyDescent="0.3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8321</v>
      </c>
      <c r="R198" t="s">
        <v>8323</v>
      </c>
      <c r="S198">
        <v>42107.067557870367</v>
      </c>
      <c r="T198">
        <v>42137.067557870367</v>
      </c>
    </row>
    <row r="199" spans="1:20" x14ac:dyDescent="0.3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8321</v>
      </c>
      <c r="R199" t="s">
        <v>8323</v>
      </c>
      <c r="S199">
        <v>41969.199756944443</v>
      </c>
      <c r="T199">
        <v>42005.208333333328</v>
      </c>
    </row>
    <row r="200" spans="1:20" x14ac:dyDescent="0.3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8321</v>
      </c>
      <c r="R200" t="s">
        <v>8323</v>
      </c>
      <c r="S200">
        <v>42690.334317129629</v>
      </c>
      <c r="T200">
        <v>42721.333333333328</v>
      </c>
    </row>
    <row r="201" spans="1:20" x14ac:dyDescent="0.3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8321</v>
      </c>
      <c r="R201" t="s">
        <v>8323</v>
      </c>
      <c r="S201">
        <v>42312.874594907407</v>
      </c>
      <c r="T201">
        <v>42340.874594907407</v>
      </c>
    </row>
    <row r="202" spans="1:20" x14ac:dyDescent="0.3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8321</v>
      </c>
      <c r="R202" t="s">
        <v>8323</v>
      </c>
      <c r="S202">
        <v>41855.548101851848</v>
      </c>
      <c r="T202">
        <v>41876.207638888889</v>
      </c>
    </row>
    <row r="203" spans="1:20" x14ac:dyDescent="0.3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8321</v>
      </c>
      <c r="R203" t="s">
        <v>8323</v>
      </c>
      <c r="S203">
        <v>42059.701319444444</v>
      </c>
      <c r="T203">
        <v>42119.659652777773</v>
      </c>
    </row>
    <row r="204" spans="1:20" x14ac:dyDescent="0.3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8321</v>
      </c>
      <c r="R204" t="s">
        <v>8323</v>
      </c>
      <c r="S204">
        <v>41937.95344907407</v>
      </c>
      <c r="T204">
        <v>41972.995115740734</v>
      </c>
    </row>
    <row r="205" spans="1:20" x14ac:dyDescent="0.3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8321</v>
      </c>
      <c r="R205" t="s">
        <v>8323</v>
      </c>
      <c r="S205">
        <v>42044.184988425928</v>
      </c>
      <c r="T205">
        <v>42074.143321759257</v>
      </c>
    </row>
    <row r="206" spans="1:20" x14ac:dyDescent="0.3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8321</v>
      </c>
      <c r="R206" t="s">
        <v>8323</v>
      </c>
      <c r="S206">
        <v>42524.782638888893</v>
      </c>
      <c r="T206">
        <v>42544.782638888893</v>
      </c>
    </row>
    <row r="207" spans="1:20" x14ac:dyDescent="0.3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8321</v>
      </c>
      <c r="R207" t="s">
        <v>8323</v>
      </c>
      <c r="S207">
        <v>42292.087592592594</v>
      </c>
      <c r="T207">
        <v>42329.125</v>
      </c>
    </row>
    <row r="208" spans="1:20" x14ac:dyDescent="0.3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8321</v>
      </c>
      <c r="R208" t="s">
        <v>8323</v>
      </c>
      <c r="S208">
        <v>41953.8675</v>
      </c>
      <c r="T208">
        <v>41983.8675</v>
      </c>
    </row>
    <row r="209" spans="1:20" x14ac:dyDescent="0.3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8321</v>
      </c>
      <c r="R209" t="s">
        <v>8323</v>
      </c>
      <c r="S209">
        <v>41946.644745370373</v>
      </c>
      <c r="T209">
        <v>41976.644745370373</v>
      </c>
    </row>
    <row r="210" spans="1:20" x14ac:dyDescent="0.3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8321</v>
      </c>
      <c r="R210" t="s">
        <v>8323</v>
      </c>
      <c r="S210">
        <v>41947.762592592589</v>
      </c>
      <c r="T210">
        <v>41987.762592592597</v>
      </c>
    </row>
    <row r="211" spans="1:20" x14ac:dyDescent="0.3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8321</v>
      </c>
      <c r="R211" t="s">
        <v>8323</v>
      </c>
      <c r="S211">
        <v>42494.563449074078</v>
      </c>
      <c r="T211">
        <v>42524.563449074078</v>
      </c>
    </row>
    <row r="212" spans="1:20" x14ac:dyDescent="0.3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8321</v>
      </c>
      <c r="R212" t="s">
        <v>8323</v>
      </c>
      <c r="S212">
        <v>41815.774826388886</v>
      </c>
      <c r="T212">
        <v>41830.774826388886</v>
      </c>
    </row>
    <row r="213" spans="1:20" x14ac:dyDescent="0.3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8321</v>
      </c>
      <c r="R213" t="s">
        <v>8323</v>
      </c>
      <c r="S213">
        <v>41830.545694444445</v>
      </c>
      <c r="T213">
        <v>41859.936111111114</v>
      </c>
    </row>
    <row r="214" spans="1:20" x14ac:dyDescent="0.3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8321</v>
      </c>
      <c r="R214" t="s">
        <v>8323</v>
      </c>
      <c r="S214">
        <v>41923.921643518523</v>
      </c>
      <c r="T214">
        <v>41949.031944444447</v>
      </c>
    </row>
    <row r="215" spans="1:20" x14ac:dyDescent="0.3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8321</v>
      </c>
      <c r="R215" t="s">
        <v>8323</v>
      </c>
      <c r="S215">
        <v>41764.44663194444</v>
      </c>
      <c r="T215">
        <v>41791.165972222225</v>
      </c>
    </row>
    <row r="216" spans="1:20" x14ac:dyDescent="0.3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8321</v>
      </c>
      <c r="R216" t="s">
        <v>8323</v>
      </c>
      <c r="S216">
        <v>41941.75203703704</v>
      </c>
      <c r="T216">
        <v>41964.708333333328</v>
      </c>
    </row>
    <row r="217" spans="1:20" x14ac:dyDescent="0.3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8321</v>
      </c>
      <c r="R217" t="s">
        <v>8323</v>
      </c>
      <c r="S217">
        <v>41834.953865740739</v>
      </c>
      <c r="T217">
        <v>41879.953865740739</v>
      </c>
    </row>
    <row r="218" spans="1:20" x14ac:dyDescent="0.3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8321</v>
      </c>
      <c r="R218" t="s">
        <v>8323</v>
      </c>
      <c r="S218">
        <v>42290.61855324074</v>
      </c>
      <c r="T218">
        <v>42320.104861111111</v>
      </c>
    </row>
    <row r="219" spans="1:20" x14ac:dyDescent="0.3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8321</v>
      </c>
      <c r="R219" t="s">
        <v>8323</v>
      </c>
      <c r="S219">
        <v>42152.503495370373</v>
      </c>
      <c r="T219">
        <v>42172.503495370373</v>
      </c>
    </row>
    <row r="220" spans="1:20" x14ac:dyDescent="0.3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8321</v>
      </c>
      <c r="R220" t="s">
        <v>8323</v>
      </c>
      <c r="S220">
        <v>41791.492777777778</v>
      </c>
      <c r="T220">
        <v>41836.492777777778</v>
      </c>
    </row>
    <row r="221" spans="1:20" x14ac:dyDescent="0.3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8321</v>
      </c>
      <c r="R221" t="s">
        <v>8323</v>
      </c>
      <c r="S221">
        <v>41808.991944444446</v>
      </c>
      <c r="T221">
        <v>41838.991944444446</v>
      </c>
    </row>
    <row r="222" spans="1:20" x14ac:dyDescent="0.3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8321</v>
      </c>
      <c r="R222" t="s">
        <v>8323</v>
      </c>
      <c r="S222">
        <v>42500.041550925926</v>
      </c>
      <c r="T222">
        <v>42527.291666666672</v>
      </c>
    </row>
    <row r="223" spans="1:20" x14ac:dyDescent="0.3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8321</v>
      </c>
      <c r="R223" t="s">
        <v>8323</v>
      </c>
      <c r="S223">
        <v>42265.022824074069</v>
      </c>
      <c r="T223">
        <v>42285.022824074069</v>
      </c>
    </row>
    <row r="224" spans="1:20" x14ac:dyDescent="0.3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8321</v>
      </c>
      <c r="R224" t="s">
        <v>8323</v>
      </c>
      <c r="S224">
        <v>42053.733078703706</v>
      </c>
      <c r="T224">
        <v>42063.207638888889</v>
      </c>
    </row>
    <row r="225" spans="1:20" x14ac:dyDescent="0.3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8321</v>
      </c>
      <c r="R225" t="s">
        <v>8323</v>
      </c>
      <c r="S225">
        <v>42675.832465277781</v>
      </c>
      <c r="T225">
        <v>42705.332638888889</v>
      </c>
    </row>
    <row r="226" spans="1:20" x14ac:dyDescent="0.3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8321</v>
      </c>
      <c r="R226" t="s">
        <v>8323</v>
      </c>
      <c r="S226">
        <v>42467.144166666665</v>
      </c>
      <c r="T226">
        <v>42477.979166666672</v>
      </c>
    </row>
    <row r="227" spans="1:20" x14ac:dyDescent="0.3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8321</v>
      </c>
      <c r="R227" t="s">
        <v>8323</v>
      </c>
      <c r="S227">
        <v>41894.91375</v>
      </c>
      <c r="T227">
        <v>41938.029861111114</v>
      </c>
    </row>
    <row r="228" spans="1:20" x14ac:dyDescent="0.3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8321</v>
      </c>
      <c r="R228" t="s">
        <v>8323</v>
      </c>
      <c r="S228">
        <v>41752.83457175926</v>
      </c>
      <c r="T228">
        <v>41782.83457175926</v>
      </c>
    </row>
    <row r="229" spans="1:20" x14ac:dyDescent="0.3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8321</v>
      </c>
      <c r="R229" t="s">
        <v>8323</v>
      </c>
      <c r="S229">
        <v>42037.791238425925</v>
      </c>
      <c r="T229">
        <v>42067.791238425925</v>
      </c>
    </row>
    <row r="230" spans="1:20" x14ac:dyDescent="0.3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8321</v>
      </c>
      <c r="R230" t="s">
        <v>8323</v>
      </c>
      <c r="S230">
        <v>42088.911354166667</v>
      </c>
      <c r="T230">
        <v>42118.911354166667</v>
      </c>
    </row>
    <row r="231" spans="1:20" x14ac:dyDescent="0.3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8321</v>
      </c>
      <c r="R231" t="s">
        <v>8323</v>
      </c>
      <c r="S231">
        <v>42018.676898148144</v>
      </c>
      <c r="T231">
        <v>42040.290972222225</v>
      </c>
    </row>
    <row r="232" spans="1:20" x14ac:dyDescent="0.3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8321</v>
      </c>
      <c r="R232" t="s">
        <v>8323</v>
      </c>
      <c r="S232">
        <v>41884.617314814815</v>
      </c>
      <c r="T232">
        <v>41916.617314814815</v>
      </c>
    </row>
    <row r="233" spans="1:20" x14ac:dyDescent="0.3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8321</v>
      </c>
      <c r="R233" t="s">
        <v>8323</v>
      </c>
      <c r="S233">
        <v>41884.056747685187</v>
      </c>
      <c r="T233">
        <v>41903.083333333336</v>
      </c>
    </row>
    <row r="234" spans="1:20" x14ac:dyDescent="0.3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8321</v>
      </c>
      <c r="R234" t="s">
        <v>8323</v>
      </c>
      <c r="S234">
        <v>41839.730937500004</v>
      </c>
      <c r="T234">
        <v>41869.730937500004</v>
      </c>
    </row>
    <row r="235" spans="1:20" x14ac:dyDescent="0.3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8321</v>
      </c>
      <c r="R235" t="s">
        <v>8323</v>
      </c>
      <c r="S235">
        <v>42380.581180555557</v>
      </c>
      <c r="T235">
        <v>42405.916666666672</v>
      </c>
    </row>
    <row r="236" spans="1:20" x14ac:dyDescent="0.3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8321</v>
      </c>
      <c r="R236" t="s">
        <v>8323</v>
      </c>
      <c r="S236">
        <v>41776.063136574077</v>
      </c>
      <c r="T236">
        <v>41807.125</v>
      </c>
    </row>
    <row r="237" spans="1:20" x14ac:dyDescent="0.3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8321</v>
      </c>
      <c r="R237" t="s">
        <v>8323</v>
      </c>
      <c r="S237">
        <v>41800.380428240744</v>
      </c>
      <c r="T237">
        <v>41830.380428240744</v>
      </c>
    </row>
    <row r="238" spans="1:20" x14ac:dyDescent="0.3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8321</v>
      </c>
      <c r="R238" t="s">
        <v>8323</v>
      </c>
      <c r="S238">
        <v>42572.61681712963</v>
      </c>
      <c r="T238">
        <v>42589.125</v>
      </c>
    </row>
    <row r="239" spans="1:20" x14ac:dyDescent="0.3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8321</v>
      </c>
      <c r="R239" t="s">
        <v>8323</v>
      </c>
      <c r="S239">
        <v>41851.541585648149</v>
      </c>
      <c r="T239">
        <v>41872.686111111114</v>
      </c>
    </row>
    <row r="240" spans="1:20" x14ac:dyDescent="0.3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8321</v>
      </c>
      <c r="R240" t="s">
        <v>8323</v>
      </c>
      <c r="S240">
        <v>42205.710879629631</v>
      </c>
      <c r="T240">
        <v>42235.710879629631</v>
      </c>
    </row>
    <row r="241" spans="1:20" x14ac:dyDescent="0.3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8321</v>
      </c>
      <c r="R241" t="s">
        <v>8323</v>
      </c>
      <c r="S241">
        <v>42374.911226851851</v>
      </c>
      <c r="T241">
        <v>42388.207638888889</v>
      </c>
    </row>
    <row r="242" spans="1:20" x14ac:dyDescent="0.3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8321</v>
      </c>
      <c r="R242" t="s">
        <v>8323</v>
      </c>
      <c r="S242">
        <v>41809.12300925926</v>
      </c>
      <c r="T242">
        <v>41831.677083333336</v>
      </c>
    </row>
    <row r="243" spans="1:20" x14ac:dyDescent="0.3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8321</v>
      </c>
      <c r="R243" t="s">
        <v>8323</v>
      </c>
      <c r="S243">
        <v>42294.429641203707</v>
      </c>
      <c r="T243">
        <v>42321.845138888893</v>
      </c>
    </row>
    <row r="244" spans="1:20" x14ac:dyDescent="0.3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8321</v>
      </c>
      <c r="R244" t="s">
        <v>8323</v>
      </c>
      <c r="S244">
        <v>42124.841111111105</v>
      </c>
      <c r="T244">
        <v>42154.841111111105</v>
      </c>
    </row>
    <row r="245" spans="1:20" x14ac:dyDescent="0.3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8321</v>
      </c>
      <c r="R245" t="s">
        <v>8323</v>
      </c>
      <c r="S245">
        <v>41861.524837962963</v>
      </c>
      <c r="T245">
        <v>41891.524837962963</v>
      </c>
    </row>
    <row r="246" spans="1:20" x14ac:dyDescent="0.3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8321</v>
      </c>
      <c r="R246" t="s">
        <v>8323</v>
      </c>
      <c r="S246">
        <v>42402.889027777783</v>
      </c>
      <c r="T246">
        <v>42447.847361111111</v>
      </c>
    </row>
    <row r="247" spans="1:20" x14ac:dyDescent="0.3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8321</v>
      </c>
      <c r="R247" t="s">
        <v>8323</v>
      </c>
      <c r="S247">
        <v>41960.119085648148</v>
      </c>
      <c r="T247">
        <v>41990.119085648148</v>
      </c>
    </row>
    <row r="248" spans="1:20" x14ac:dyDescent="0.3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8321</v>
      </c>
      <c r="R248" t="s">
        <v>8323</v>
      </c>
      <c r="S248">
        <v>42532.052523148144</v>
      </c>
      <c r="T248">
        <v>42560.166666666672</v>
      </c>
    </row>
    <row r="249" spans="1:20" x14ac:dyDescent="0.3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8321</v>
      </c>
      <c r="R249" t="s">
        <v>8323</v>
      </c>
      <c r="S249">
        <v>42088.723692129628</v>
      </c>
      <c r="T249">
        <v>42115.723692129628</v>
      </c>
    </row>
    <row r="250" spans="1:20" x14ac:dyDescent="0.3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8321</v>
      </c>
      <c r="R250" t="s">
        <v>8323</v>
      </c>
      <c r="S250">
        <v>41820.639189814814</v>
      </c>
      <c r="T250">
        <v>41843.165972222225</v>
      </c>
    </row>
    <row r="251" spans="1:20" x14ac:dyDescent="0.3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8321</v>
      </c>
      <c r="R251" t="s">
        <v>8323</v>
      </c>
      <c r="S251">
        <v>42626.7503125</v>
      </c>
      <c r="T251">
        <v>42656.7503125</v>
      </c>
    </row>
    <row r="252" spans="1:20" x14ac:dyDescent="0.3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8321</v>
      </c>
      <c r="R252" t="s">
        <v>8323</v>
      </c>
      <c r="S252">
        <v>41821.205636574072</v>
      </c>
      <c r="T252">
        <v>41852.290972222225</v>
      </c>
    </row>
    <row r="253" spans="1:20" x14ac:dyDescent="0.3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8321</v>
      </c>
      <c r="R253" t="s">
        <v>8323</v>
      </c>
      <c r="S253">
        <v>42016.706678240742</v>
      </c>
      <c r="T253">
        <v>42047.249305555553</v>
      </c>
    </row>
    <row r="254" spans="1:20" x14ac:dyDescent="0.3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8321</v>
      </c>
      <c r="R254" t="s">
        <v>8323</v>
      </c>
      <c r="S254">
        <v>42011.202581018515</v>
      </c>
      <c r="T254">
        <v>42038.185416666667</v>
      </c>
    </row>
    <row r="255" spans="1:20" x14ac:dyDescent="0.3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8321</v>
      </c>
      <c r="R255" t="s">
        <v>8323</v>
      </c>
      <c r="S255">
        <v>42643.632858796293</v>
      </c>
      <c r="T255">
        <v>42672.125</v>
      </c>
    </row>
    <row r="256" spans="1:20" x14ac:dyDescent="0.3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8321</v>
      </c>
      <c r="R256" t="s">
        <v>8323</v>
      </c>
      <c r="S256">
        <v>42179.898472222223</v>
      </c>
      <c r="T256">
        <v>42195.75</v>
      </c>
    </row>
    <row r="257" spans="1:20" x14ac:dyDescent="0.3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8321</v>
      </c>
      <c r="R257" t="s">
        <v>8323</v>
      </c>
      <c r="S257">
        <v>42575.130057870367</v>
      </c>
      <c r="T257">
        <v>42605.130057870367</v>
      </c>
    </row>
    <row r="258" spans="1:20" x14ac:dyDescent="0.3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8321</v>
      </c>
      <c r="R258" t="s">
        <v>8323</v>
      </c>
      <c r="S258">
        <v>42420.019097222219</v>
      </c>
      <c r="T258">
        <v>42479.977430555555</v>
      </c>
    </row>
    <row r="259" spans="1:20" x14ac:dyDescent="0.3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8321</v>
      </c>
      <c r="R259" t="s">
        <v>8323</v>
      </c>
      <c r="S259">
        <v>42053.671666666662</v>
      </c>
      <c r="T259">
        <v>42083.630000000005</v>
      </c>
    </row>
    <row r="260" spans="1:20" x14ac:dyDescent="0.3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8321</v>
      </c>
      <c r="R260" t="s">
        <v>8323</v>
      </c>
      <c r="S260">
        <v>42605.765381944439</v>
      </c>
      <c r="T260">
        <v>42634.125</v>
      </c>
    </row>
    <row r="261" spans="1:20" x14ac:dyDescent="0.3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8321</v>
      </c>
      <c r="R261" t="s">
        <v>8323</v>
      </c>
      <c r="S261">
        <v>42458.641724537039</v>
      </c>
      <c r="T261">
        <v>42488.641724537039</v>
      </c>
    </row>
    <row r="262" spans="1:20" x14ac:dyDescent="0.3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8321</v>
      </c>
      <c r="R262" t="s">
        <v>8323</v>
      </c>
      <c r="S262">
        <v>42529.022013888884</v>
      </c>
      <c r="T262">
        <v>42566.901388888888</v>
      </c>
    </row>
    <row r="263" spans="1:20" x14ac:dyDescent="0.3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8321</v>
      </c>
      <c r="R263" t="s">
        <v>8323</v>
      </c>
      <c r="S263">
        <v>41928.170497685183</v>
      </c>
      <c r="T263">
        <v>41949.249305555553</v>
      </c>
    </row>
    <row r="264" spans="1:20" x14ac:dyDescent="0.3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8321</v>
      </c>
      <c r="R264" t="s">
        <v>8323</v>
      </c>
      <c r="S264">
        <v>42062.834444444445</v>
      </c>
      <c r="T264">
        <v>42083.852083333331</v>
      </c>
    </row>
    <row r="265" spans="1:20" x14ac:dyDescent="0.3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8321</v>
      </c>
      <c r="R265" t="s">
        <v>8323</v>
      </c>
      <c r="S265">
        <v>41921.279976851853</v>
      </c>
      <c r="T265">
        <v>41939.125</v>
      </c>
    </row>
    <row r="266" spans="1:20" x14ac:dyDescent="0.3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8321</v>
      </c>
      <c r="R266" t="s">
        <v>8323</v>
      </c>
      <c r="S266">
        <v>42128.736608796295</v>
      </c>
      <c r="T266">
        <v>42141.125</v>
      </c>
    </row>
    <row r="267" spans="1:20" x14ac:dyDescent="0.3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8321</v>
      </c>
      <c r="R267" t="s">
        <v>8323</v>
      </c>
      <c r="S267">
        <v>42053.916921296302</v>
      </c>
      <c r="T267">
        <v>42079.875</v>
      </c>
    </row>
    <row r="268" spans="1:20" x14ac:dyDescent="0.3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8321</v>
      </c>
      <c r="R268" t="s">
        <v>8323</v>
      </c>
      <c r="S268">
        <v>42171.317442129628</v>
      </c>
      <c r="T268">
        <v>42195.875</v>
      </c>
    </row>
    <row r="269" spans="1:20" x14ac:dyDescent="0.3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8321</v>
      </c>
      <c r="R269" t="s">
        <v>8323</v>
      </c>
      <c r="S269">
        <v>41793.668761574074</v>
      </c>
      <c r="T269">
        <v>41823.668761574074</v>
      </c>
    </row>
    <row r="270" spans="1:20" x14ac:dyDescent="0.3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8321</v>
      </c>
      <c r="R270" t="s">
        <v>8323</v>
      </c>
      <c r="S270">
        <v>42506.760405092587</v>
      </c>
      <c r="T270">
        <v>42536.760405092587</v>
      </c>
    </row>
    <row r="271" spans="1:20" x14ac:dyDescent="0.3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8321</v>
      </c>
      <c r="R271" t="s">
        <v>8323</v>
      </c>
      <c r="S271">
        <v>42372.693055555559</v>
      </c>
      <c r="T271">
        <v>42402.693055555559</v>
      </c>
    </row>
    <row r="272" spans="1:20" x14ac:dyDescent="0.3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8321</v>
      </c>
      <c r="R272" t="s">
        <v>8323</v>
      </c>
      <c r="S272">
        <v>42126.87501157407</v>
      </c>
      <c r="T272">
        <v>42158.290972222225</v>
      </c>
    </row>
    <row r="273" spans="1:20" x14ac:dyDescent="0.3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8321</v>
      </c>
      <c r="R273" t="s">
        <v>8323</v>
      </c>
      <c r="S273">
        <v>42087.768055555556</v>
      </c>
      <c r="T273">
        <v>42111.666666666672</v>
      </c>
    </row>
    <row r="274" spans="1:20" x14ac:dyDescent="0.3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8321</v>
      </c>
      <c r="R274" t="s">
        <v>8323</v>
      </c>
      <c r="S274">
        <v>42443.802361111113</v>
      </c>
      <c r="T274">
        <v>42473.802361111113</v>
      </c>
    </row>
    <row r="275" spans="1:20" x14ac:dyDescent="0.3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8321</v>
      </c>
      <c r="R275" t="s">
        <v>8323</v>
      </c>
      <c r="S275">
        <v>42121.249814814815</v>
      </c>
      <c r="T275">
        <v>42142.249814814815</v>
      </c>
    </row>
    <row r="276" spans="1:20" x14ac:dyDescent="0.3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8321</v>
      </c>
      <c r="R276" t="s">
        <v>8323</v>
      </c>
      <c r="S276">
        <v>42268.009224537032</v>
      </c>
      <c r="T276">
        <v>42303.009224537032</v>
      </c>
    </row>
    <row r="277" spans="1:20" x14ac:dyDescent="0.3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8321</v>
      </c>
      <c r="R277" t="s">
        <v>8323</v>
      </c>
      <c r="S277">
        <v>41848.866157407407</v>
      </c>
      <c r="T277">
        <v>41868.21597222222</v>
      </c>
    </row>
    <row r="278" spans="1:20" x14ac:dyDescent="0.3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8321</v>
      </c>
      <c r="R278" t="s">
        <v>8323</v>
      </c>
      <c r="S278">
        <v>42689.214988425927</v>
      </c>
      <c r="T278">
        <v>42700.25</v>
      </c>
    </row>
    <row r="279" spans="1:20" x14ac:dyDescent="0.3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8321</v>
      </c>
      <c r="R279" t="s">
        <v>8323</v>
      </c>
      <c r="S279">
        <v>42584.846828703703</v>
      </c>
      <c r="T279">
        <v>42624.846828703703</v>
      </c>
    </row>
    <row r="280" spans="1:20" x14ac:dyDescent="0.3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8321</v>
      </c>
      <c r="R280" t="s">
        <v>8323</v>
      </c>
      <c r="S280">
        <v>42511.741944444439</v>
      </c>
      <c r="T280">
        <v>42523.916666666672</v>
      </c>
    </row>
    <row r="281" spans="1:20" x14ac:dyDescent="0.3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8321</v>
      </c>
      <c r="R281" t="s">
        <v>8323</v>
      </c>
      <c r="S281">
        <v>42132.036168981482</v>
      </c>
      <c r="T281">
        <v>42186.290972222225</v>
      </c>
    </row>
    <row r="282" spans="1:20" x14ac:dyDescent="0.3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8321</v>
      </c>
      <c r="R282" t="s">
        <v>8323</v>
      </c>
      <c r="S282">
        <v>42419.91942129629</v>
      </c>
      <c r="T282">
        <v>42436.207638888889</v>
      </c>
    </row>
    <row r="283" spans="1:20" x14ac:dyDescent="0.3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8321</v>
      </c>
      <c r="R283" t="s">
        <v>8323</v>
      </c>
      <c r="S283">
        <v>42430.839398148149</v>
      </c>
      <c r="T283">
        <v>42445.165972222225</v>
      </c>
    </row>
    <row r="284" spans="1:20" x14ac:dyDescent="0.3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8321</v>
      </c>
      <c r="R284" t="s">
        <v>8323</v>
      </c>
      <c r="S284">
        <v>42297.748738425929</v>
      </c>
      <c r="T284">
        <v>42327.790405092594</v>
      </c>
    </row>
    <row r="285" spans="1:20" x14ac:dyDescent="0.3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8321</v>
      </c>
      <c r="R285" t="s">
        <v>8323</v>
      </c>
      <c r="S285">
        <v>41760.935706018521</v>
      </c>
      <c r="T285">
        <v>41772.166666666664</v>
      </c>
    </row>
    <row r="286" spans="1:20" x14ac:dyDescent="0.3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8321</v>
      </c>
      <c r="R286" t="s">
        <v>8323</v>
      </c>
      <c r="S286">
        <v>41829.734259259261</v>
      </c>
      <c r="T286">
        <v>41874.734259259261</v>
      </c>
    </row>
    <row r="287" spans="1:20" x14ac:dyDescent="0.3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8321</v>
      </c>
      <c r="R287" t="s">
        <v>8323</v>
      </c>
      <c r="S287">
        <v>42491.92288194444</v>
      </c>
      <c r="T287">
        <v>42521.92288194444</v>
      </c>
    </row>
    <row r="288" spans="1:20" x14ac:dyDescent="0.3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8321</v>
      </c>
      <c r="R288" t="s">
        <v>8323</v>
      </c>
      <c r="S288">
        <v>41950.859560185185</v>
      </c>
      <c r="T288">
        <v>41964.204861111109</v>
      </c>
    </row>
    <row r="289" spans="1:20" x14ac:dyDescent="0.3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8321</v>
      </c>
      <c r="R289" t="s">
        <v>8323</v>
      </c>
      <c r="S289">
        <v>41802.62090277778</v>
      </c>
      <c r="T289">
        <v>41822.62090277778</v>
      </c>
    </row>
    <row r="290" spans="1:20" x14ac:dyDescent="0.3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8321</v>
      </c>
      <c r="R290" t="s">
        <v>8323</v>
      </c>
      <c r="S290">
        <v>41781.096203703702</v>
      </c>
      <c r="T290">
        <v>41794.207638888889</v>
      </c>
    </row>
    <row r="291" spans="1:20" x14ac:dyDescent="0.3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8321</v>
      </c>
      <c r="R291" t="s">
        <v>8323</v>
      </c>
      <c r="S291">
        <v>42020.846666666665</v>
      </c>
      <c r="T291">
        <v>42037.207638888889</v>
      </c>
    </row>
    <row r="292" spans="1:20" x14ac:dyDescent="0.3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8321</v>
      </c>
      <c r="R292" t="s">
        <v>8323</v>
      </c>
      <c r="S292">
        <v>42125.772812499999</v>
      </c>
      <c r="T292">
        <v>42155.772812499999</v>
      </c>
    </row>
    <row r="293" spans="1:20" x14ac:dyDescent="0.3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8321</v>
      </c>
      <c r="R293" t="s">
        <v>8323</v>
      </c>
      <c r="S293">
        <v>41856.010069444441</v>
      </c>
      <c r="T293">
        <v>41890.125</v>
      </c>
    </row>
    <row r="294" spans="1:20" x14ac:dyDescent="0.3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8321</v>
      </c>
      <c r="R294" t="s">
        <v>8323</v>
      </c>
      <c r="S294">
        <v>41893.783553240741</v>
      </c>
      <c r="T294">
        <v>41914.597916666666</v>
      </c>
    </row>
    <row r="295" spans="1:20" x14ac:dyDescent="0.3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8321</v>
      </c>
      <c r="R295" t="s">
        <v>8323</v>
      </c>
      <c r="S295">
        <v>41881.361342592594</v>
      </c>
      <c r="T295">
        <v>41911.361342592594</v>
      </c>
    </row>
    <row r="296" spans="1:20" x14ac:dyDescent="0.3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8321</v>
      </c>
      <c r="R296" t="s">
        <v>8323</v>
      </c>
      <c r="S296">
        <v>41880.76357638889</v>
      </c>
      <c r="T296">
        <v>41895.166666666664</v>
      </c>
    </row>
    <row r="297" spans="1:20" x14ac:dyDescent="0.3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8321</v>
      </c>
      <c r="R297" t="s">
        <v>8323</v>
      </c>
      <c r="S297">
        <v>42214.6956712963</v>
      </c>
      <c r="T297">
        <v>42225.666666666672</v>
      </c>
    </row>
    <row r="298" spans="1:20" x14ac:dyDescent="0.3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8321</v>
      </c>
      <c r="R298" t="s">
        <v>8323</v>
      </c>
      <c r="S298">
        <v>42460.335312499999</v>
      </c>
      <c r="T298">
        <v>42488.249305555553</v>
      </c>
    </row>
    <row r="299" spans="1:20" x14ac:dyDescent="0.3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8321</v>
      </c>
      <c r="R299" t="s">
        <v>8323</v>
      </c>
      <c r="S299">
        <v>42167.023206018523</v>
      </c>
      <c r="T299">
        <v>42196.165972222225</v>
      </c>
    </row>
    <row r="300" spans="1:20" x14ac:dyDescent="0.3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8321</v>
      </c>
      <c r="R300" t="s">
        <v>8323</v>
      </c>
      <c r="S300">
        <v>42177.761782407411</v>
      </c>
      <c r="T300">
        <v>42198.041666666672</v>
      </c>
    </row>
    <row r="301" spans="1:20" x14ac:dyDescent="0.3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8321</v>
      </c>
      <c r="R301" t="s">
        <v>8323</v>
      </c>
      <c r="S301">
        <v>42521.654328703706</v>
      </c>
      <c r="T301">
        <v>42551.654328703706</v>
      </c>
    </row>
    <row r="302" spans="1:20" x14ac:dyDescent="0.3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8321</v>
      </c>
      <c r="R302" t="s">
        <v>8323</v>
      </c>
      <c r="S302">
        <v>41884.599849537037</v>
      </c>
      <c r="T302">
        <v>41900.165972222225</v>
      </c>
    </row>
    <row r="303" spans="1:20" x14ac:dyDescent="0.3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8321</v>
      </c>
      <c r="R303" t="s">
        <v>8323</v>
      </c>
      <c r="S303">
        <v>42289.761192129634</v>
      </c>
      <c r="T303">
        <v>42319.802858796291</v>
      </c>
    </row>
    <row r="304" spans="1:20" x14ac:dyDescent="0.3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8321</v>
      </c>
      <c r="R304" t="s">
        <v>8323</v>
      </c>
      <c r="S304">
        <v>42243.6252662037</v>
      </c>
      <c r="T304">
        <v>42278.6252662037</v>
      </c>
    </row>
    <row r="305" spans="1:20" x14ac:dyDescent="0.3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8321</v>
      </c>
      <c r="R305" t="s">
        <v>8323</v>
      </c>
      <c r="S305">
        <v>42600.756041666667</v>
      </c>
      <c r="T305">
        <v>42621.756041666667</v>
      </c>
    </row>
    <row r="306" spans="1:20" x14ac:dyDescent="0.3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8321</v>
      </c>
      <c r="R306" t="s">
        <v>8323</v>
      </c>
      <c r="S306">
        <v>41829.599791666667</v>
      </c>
      <c r="T306">
        <v>41889.599791666667</v>
      </c>
    </row>
    <row r="307" spans="1:20" x14ac:dyDescent="0.3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8321</v>
      </c>
      <c r="R307" t="s">
        <v>8323</v>
      </c>
      <c r="S307">
        <v>42040.831678240742</v>
      </c>
      <c r="T307">
        <v>42070.831678240742</v>
      </c>
    </row>
    <row r="308" spans="1:20" x14ac:dyDescent="0.3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8321</v>
      </c>
      <c r="R308" t="s">
        <v>8323</v>
      </c>
      <c r="S308">
        <v>42075.807395833333</v>
      </c>
      <c r="T308">
        <v>42105.807395833333</v>
      </c>
    </row>
    <row r="309" spans="1:20" x14ac:dyDescent="0.3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8321</v>
      </c>
      <c r="R309" t="s">
        <v>8323</v>
      </c>
      <c r="S309">
        <v>42073.660694444443</v>
      </c>
      <c r="T309">
        <v>42095.165972222225</v>
      </c>
    </row>
    <row r="310" spans="1:20" x14ac:dyDescent="0.3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8321</v>
      </c>
      <c r="R310" t="s">
        <v>8323</v>
      </c>
      <c r="S310">
        <v>42480.078715277778</v>
      </c>
      <c r="T310">
        <v>42504.165972222225</v>
      </c>
    </row>
    <row r="311" spans="1:20" x14ac:dyDescent="0.3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8321</v>
      </c>
      <c r="R311" t="s">
        <v>8323</v>
      </c>
      <c r="S311">
        <v>42411.942291666666</v>
      </c>
      <c r="T311">
        <v>42434.041666666672</v>
      </c>
    </row>
    <row r="312" spans="1:20" x14ac:dyDescent="0.3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8321</v>
      </c>
      <c r="R312" t="s">
        <v>8323</v>
      </c>
      <c r="S312">
        <v>41753.515856481477</v>
      </c>
      <c r="T312">
        <v>41781.921527777777</v>
      </c>
    </row>
    <row r="313" spans="1:20" x14ac:dyDescent="0.3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8321</v>
      </c>
      <c r="R313" t="s">
        <v>8323</v>
      </c>
      <c r="S313">
        <v>42196.028703703705</v>
      </c>
      <c r="T313">
        <v>42228</v>
      </c>
    </row>
    <row r="314" spans="1:20" x14ac:dyDescent="0.3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8321</v>
      </c>
      <c r="R314" t="s">
        <v>8323</v>
      </c>
      <c r="S314">
        <v>42016.050451388888</v>
      </c>
      <c r="T314">
        <v>42046.708333333328</v>
      </c>
    </row>
    <row r="315" spans="1:20" x14ac:dyDescent="0.3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8321</v>
      </c>
      <c r="R315" t="s">
        <v>8323</v>
      </c>
      <c r="S315">
        <v>41730.276747685188</v>
      </c>
      <c r="T315">
        <v>41764.276747685188</v>
      </c>
    </row>
    <row r="316" spans="1:20" x14ac:dyDescent="0.3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8321</v>
      </c>
      <c r="R316" t="s">
        <v>8323</v>
      </c>
      <c r="S316">
        <v>42203.680300925931</v>
      </c>
      <c r="T316">
        <v>42221.774999999994</v>
      </c>
    </row>
    <row r="317" spans="1:20" x14ac:dyDescent="0.3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8321</v>
      </c>
      <c r="R317" t="s">
        <v>8323</v>
      </c>
      <c r="S317">
        <v>41974.743148148147</v>
      </c>
      <c r="T317">
        <v>42004.743148148147</v>
      </c>
    </row>
    <row r="318" spans="1:20" x14ac:dyDescent="0.3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8321</v>
      </c>
      <c r="R318" t="s">
        <v>8323</v>
      </c>
      <c r="S318">
        <v>41869.740671296298</v>
      </c>
      <c r="T318">
        <v>41899.740671296298</v>
      </c>
    </row>
    <row r="319" spans="1:20" x14ac:dyDescent="0.3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8321</v>
      </c>
      <c r="R319" t="s">
        <v>8323</v>
      </c>
      <c r="S319">
        <v>41982.688611111109</v>
      </c>
      <c r="T319">
        <v>42012.688611111109</v>
      </c>
    </row>
    <row r="320" spans="1:20" x14ac:dyDescent="0.3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8321</v>
      </c>
      <c r="R320" t="s">
        <v>8323</v>
      </c>
      <c r="S320">
        <v>41976.331979166673</v>
      </c>
      <c r="T320">
        <v>42004.291666666672</v>
      </c>
    </row>
    <row r="321" spans="1:20" x14ac:dyDescent="0.3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8321</v>
      </c>
      <c r="R321" t="s">
        <v>8323</v>
      </c>
      <c r="S321">
        <v>41926.942685185182</v>
      </c>
      <c r="T321">
        <v>41956.984351851846</v>
      </c>
    </row>
    <row r="322" spans="1:20" x14ac:dyDescent="0.3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8321</v>
      </c>
      <c r="R322" t="s">
        <v>8323</v>
      </c>
      <c r="S322">
        <v>42561.783877314811</v>
      </c>
      <c r="T322">
        <v>42593.165972222225</v>
      </c>
    </row>
    <row r="323" spans="1:20" x14ac:dyDescent="0.3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8321</v>
      </c>
      <c r="R323" t="s">
        <v>8323</v>
      </c>
      <c r="S323">
        <v>42649.54923611111</v>
      </c>
      <c r="T323">
        <v>42709.590902777782</v>
      </c>
    </row>
    <row r="324" spans="1:20" x14ac:dyDescent="0.3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8321</v>
      </c>
      <c r="R324" t="s">
        <v>8323</v>
      </c>
      <c r="S324">
        <v>42093.786840277782</v>
      </c>
      <c r="T324">
        <v>42120.26944444445</v>
      </c>
    </row>
    <row r="325" spans="1:20" x14ac:dyDescent="0.3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8321</v>
      </c>
      <c r="R325" t="s">
        <v>8323</v>
      </c>
      <c r="S325">
        <v>42026.176180555558</v>
      </c>
      <c r="T325">
        <v>42064.207638888889</v>
      </c>
    </row>
    <row r="326" spans="1:20" x14ac:dyDescent="0.3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8321</v>
      </c>
      <c r="R326" t="s">
        <v>8323</v>
      </c>
      <c r="S326">
        <v>42451.095856481479</v>
      </c>
      <c r="T326">
        <v>42465.095856481479</v>
      </c>
    </row>
    <row r="327" spans="1:20" x14ac:dyDescent="0.3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8321</v>
      </c>
      <c r="R327" t="s">
        <v>8323</v>
      </c>
      <c r="S327">
        <v>42418.425983796296</v>
      </c>
      <c r="T327">
        <v>42478.384317129632</v>
      </c>
    </row>
    <row r="328" spans="1:20" x14ac:dyDescent="0.3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8321</v>
      </c>
      <c r="R328" t="s">
        <v>8323</v>
      </c>
      <c r="S328">
        <v>41964.716319444444</v>
      </c>
      <c r="T328">
        <v>41994.716319444444</v>
      </c>
    </row>
    <row r="329" spans="1:20" x14ac:dyDescent="0.3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8321</v>
      </c>
      <c r="R329" t="s">
        <v>8323</v>
      </c>
      <c r="S329">
        <v>42576.697569444441</v>
      </c>
      <c r="T329">
        <v>42636.697569444441</v>
      </c>
    </row>
    <row r="330" spans="1:20" x14ac:dyDescent="0.3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8321</v>
      </c>
      <c r="R330" t="s">
        <v>8323</v>
      </c>
      <c r="S330">
        <v>42125.647534722222</v>
      </c>
      <c r="T330">
        <v>42150.647534722222</v>
      </c>
    </row>
    <row r="331" spans="1:20" x14ac:dyDescent="0.3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8321</v>
      </c>
      <c r="R331" t="s">
        <v>8323</v>
      </c>
      <c r="S331">
        <v>42003.948425925926</v>
      </c>
      <c r="T331">
        <v>42028.207638888889</v>
      </c>
    </row>
    <row r="332" spans="1:20" x14ac:dyDescent="0.3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8321</v>
      </c>
      <c r="R332" t="s">
        <v>8323</v>
      </c>
      <c r="S332">
        <v>41988.829942129625</v>
      </c>
      <c r="T332">
        <v>42046.207638888889</v>
      </c>
    </row>
    <row r="333" spans="1:20" x14ac:dyDescent="0.3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8321</v>
      </c>
      <c r="R333" t="s">
        <v>8323</v>
      </c>
      <c r="S333">
        <v>41974.898599537039</v>
      </c>
      <c r="T333">
        <v>42009.851388888885</v>
      </c>
    </row>
    <row r="334" spans="1:20" x14ac:dyDescent="0.3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8321</v>
      </c>
      <c r="R334" t="s">
        <v>8323</v>
      </c>
      <c r="S334">
        <v>42592.066921296297</v>
      </c>
      <c r="T334">
        <v>42617.066921296297</v>
      </c>
    </row>
    <row r="335" spans="1:20" x14ac:dyDescent="0.3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8321</v>
      </c>
      <c r="R335" t="s">
        <v>8323</v>
      </c>
      <c r="S335">
        <v>42050.008368055554</v>
      </c>
      <c r="T335">
        <v>42076.290972222225</v>
      </c>
    </row>
    <row r="336" spans="1:20" x14ac:dyDescent="0.3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8321</v>
      </c>
      <c r="R336" t="s">
        <v>8323</v>
      </c>
      <c r="S336">
        <v>42417.585532407407</v>
      </c>
      <c r="T336">
        <v>42432.249305555553</v>
      </c>
    </row>
    <row r="337" spans="1:20" x14ac:dyDescent="0.3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8321</v>
      </c>
      <c r="R337" t="s">
        <v>8323</v>
      </c>
      <c r="S337">
        <v>41866.79886574074</v>
      </c>
      <c r="T337">
        <v>41885.207638888889</v>
      </c>
    </row>
    <row r="338" spans="1:20" x14ac:dyDescent="0.3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8321</v>
      </c>
      <c r="R338" t="s">
        <v>8323</v>
      </c>
      <c r="S338">
        <v>42220.79487268519</v>
      </c>
      <c r="T338">
        <v>42246</v>
      </c>
    </row>
    <row r="339" spans="1:20" x14ac:dyDescent="0.3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8321</v>
      </c>
      <c r="R339" t="s">
        <v>8323</v>
      </c>
      <c r="S339">
        <v>42628.849120370374</v>
      </c>
      <c r="T339">
        <v>42656.849120370374</v>
      </c>
    </row>
    <row r="340" spans="1:20" x14ac:dyDescent="0.3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8321</v>
      </c>
      <c r="R340" t="s">
        <v>8323</v>
      </c>
      <c r="S340">
        <v>42447.894432870366</v>
      </c>
      <c r="T340">
        <v>42507.894432870366</v>
      </c>
    </row>
    <row r="341" spans="1:20" x14ac:dyDescent="0.3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8321</v>
      </c>
      <c r="R341" t="s">
        <v>8323</v>
      </c>
      <c r="S341">
        <v>42283.864351851851</v>
      </c>
      <c r="T341">
        <v>42313.906018518523</v>
      </c>
    </row>
    <row r="342" spans="1:20" x14ac:dyDescent="0.3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8321</v>
      </c>
      <c r="R342" t="s">
        <v>8323</v>
      </c>
      <c r="S342">
        <v>42483.015694444446</v>
      </c>
      <c r="T342">
        <v>42489.290972222225</v>
      </c>
    </row>
    <row r="343" spans="1:20" x14ac:dyDescent="0.3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8321</v>
      </c>
      <c r="R343" t="s">
        <v>8323</v>
      </c>
      <c r="S343">
        <v>41788.58997685185</v>
      </c>
      <c r="T343">
        <v>41818.58997685185</v>
      </c>
    </row>
    <row r="344" spans="1:20" x14ac:dyDescent="0.3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8321</v>
      </c>
      <c r="R344" t="s">
        <v>8323</v>
      </c>
      <c r="S344">
        <v>42144.041851851856</v>
      </c>
      <c r="T344">
        <v>42174.041851851856</v>
      </c>
    </row>
    <row r="345" spans="1:20" x14ac:dyDescent="0.3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8321</v>
      </c>
      <c r="R345" t="s">
        <v>8323</v>
      </c>
      <c r="S345">
        <v>42661.132245370376</v>
      </c>
      <c r="T345">
        <v>42693.916666666672</v>
      </c>
    </row>
    <row r="346" spans="1:20" x14ac:dyDescent="0.3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8321</v>
      </c>
      <c r="R346" t="s">
        <v>8323</v>
      </c>
      <c r="S346">
        <v>42037.938206018516</v>
      </c>
      <c r="T346">
        <v>42068.166666666672</v>
      </c>
    </row>
    <row r="347" spans="1:20" x14ac:dyDescent="0.3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8321</v>
      </c>
      <c r="R347" t="s">
        <v>8323</v>
      </c>
      <c r="S347">
        <v>42619.935694444444</v>
      </c>
      <c r="T347">
        <v>42643.875</v>
      </c>
    </row>
    <row r="348" spans="1:20" x14ac:dyDescent="0.3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8321</v>
      </c>
      <c r="R348" t="s">
        <v>8323</v>
      </c>
      <c r="S348">
        <v>41877.221886574072</v>
      </c>
      <c r="T348">
        <v>41910.140972222223</v>
      </c>
    </row>
    <row r="349" spans="1:20" x14ac:dyDescent="0.3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8321</v>
      </c>
      <c r="R349" t="s">
        <v>8323</v>
      </c>
      <c r="S349">
        <v>41828.736921296295</v>
      </c>
      <c r="T349">
        <v>41846.291666666664</v>
      </c>
    </row>
    <row r="350" spans="1:20" x14ac:dyDescent="0.3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8321</v>
      </c>
      <c r="R350" t="s">
        <v>8323</v>
      </c>
      <c r="S350">
        <v>42545.774189814809</v>
      </c>
      <c r="T350">
        <v>42605.774189814809</v>
      </c>
    </row>
    <row r="351" spans="1:20" x14ac:dyDescent="0.3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8321</v>
      </c>
      <c r="R351" t="s">
        <v>8323</v>
      </c>
      <c r="S351">
        <v>42460.741747685184</v>
      </c>
      <c r="T351">
        <v>42511.165972222225</v>
      </c>
    </row>
    <row r="352" spans="1:20" x14ac:dyDescent="0.3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8321</v>
      </c>
      <c r="R352" t="s">
        <v>8323</v>
      </c>
      <c r="S352">
        <v>41887.292187500003</v>
      </c>
      <c r="T352">
        <v>41917.292187500003</v>
      </c>
    </row>
    <row r="353" spans="1:20" x14ac:dyDescent="0.3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8321</v>
      </c>
      <c r="R353" t="s">
        <v>8323</v>
      </c>
      <c r="S353">
        <v>41828.646319444444</v>
      </c>
      <c r="T353">
        <v>41861.665972222225</v>
      </c>
    </row>
    <row r="354" spans="1:20" x14ac:dyDescent="0.3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8321</v>
      </c>
      <c r="R354" t="s">
        <v>8323</v>
      </c>
      <c r="S354">
        <v>42173.803217592591</v>
      </c>
      <c r="T354">
        <v>42203.290972222225</v>
      </c>
    </row>
    <row r="355" spans="1:20" x14ac:dyDescent="0.3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8321</v>
      </c>
      <c r="R355" t="s">
        <v>8323</v>
      </c>
      <c r="S355">
        <v>41775.858564814815</v>
      </c>
      <c r="T355">
        <v>41822.165972222225</v>
      </c>
    </row>
    <row r="356" spans="1:20" x14ac:dyDescent="0.3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8321</v>
      </c>
      <c r="R356" t="s">
        <v>8323</v>
      </c>
      <c r="S356">
        <v>42055.277199074073</v>
      </c>
      <c r="T356">
        <v>42082.610416666663</v>
      </c>
    </row>
    <row r="357" spans="1:20" x14ac:dyDescent="0.3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8321</v>
      </c>
      <c r="R357" t="s">
        <v>8323</v>
      </c>
      <c r="S357">
        <v>42447.896666666667</v>
      </c>
      <c r="T357">
        <v>42470.166666666672</v>
      </c>
    </row>
    <row r="358" spans="1:20" x14ac:dyDescent="0.3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8321</v>
      </c>
      <c r="R358" t="s">
        <v>8323</v>
      </c>
      <c r="S358">
        <v>42523.248715277776</v>
      </c>
      <c r="T358">
        <v>42537.248715277776</v>
      </c>
    </row>
    <row r="359" spans="1:20" x14ac:dyDescent="0.3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8321</v>
      </c>
      <c r="R359" t="s">
        <v>8323</v>
      </c>
      <c r="S359">
        <v>41822.90488425926</v>
      </c>
      <c r="T359">
        <v>41844.291666666664</v>
      </c>
    </row>
    <row r="360" spans="1:20" x14ac:dyDescent="0.3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8321</v>
      </c>
      <c r="R360" t="s">
        <v>8323</v>
      </c>
      <c r="S360">
        <v>42185.556157407409</v>
      </c>
      <c r="T360">
        <v>42208.772916666669</v>
      </c>
    </row>
    <row r="361" spans="1:20" x14ac:dyDescent="0.3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8321</v>
      </c>
      <c r="R361" t="s">
        <v>8323</v>
      </c>
      <c r="S361">
        <v>41820.62809027778</v>
      </c>
      <c r="T361">
        <v>41841.165972222225</v>
      </c>
    </row>
    <row r="362" spans="1:20" x14ac:dyDescent="0.3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8321</v>
      </c>
      <c r="R362" t="s">
        <v>8323</v>
      </c>
      <c r="S362">
        <v>41876.815787037034</v>
      </c>
      <c r="T362">
        <v>41894.815787037034</v>
      </c>
    </row>
    <row r="363" spans="1:20" x14ac:dyDescent="0.3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8321</v>
      </c>
      <c r="R363" t="s">
        <v>8323</v>
      </c>
      <c r="S363">
        <v>41802.574282407404</v>
      </c>
      <c r="T363">
        <v>41823.165972222225</v>
      </c>
    </row>
    <row r="364" spans="1:20" x14ac:dyDescent="0.3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8321</v>
      </c>
      <c r="R364" t="s">
        <v>8323</v>
      </c>
      <c r="S364">
        <v>41786.761354166665</v>
      </c>
      <c r="T364">
        <v>41821.207638888889</v>
      </c>
    </row>
    <row r="365" spans="1:20" x14ac:dyDescent="0.3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8321</v>
      </c>
      <c r="R365" t="s">
        <v>8323</v>
      </c>
      <c r="S365">
        <v>42627.454097222217</v>
      </c>
      <c r="T365">
        <v>42648.454097222217</v>
      </c>
    </row>
    <row r="366" spans="1:20" x14ac:dyDescent="0.3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8321</v>
      </c>
      <c r="R366" t="s">
        <v>8323</v>
      </c>
      <c r="S366">
        <v>42374.651504629626</v>
      </c>
      <c r="T366">
        <v>42384.651504629626</v>
      </c>
    </row>
    <row r="367" spans="1:20" x14ac:dyDescent="0.3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8321</v>
      </c>
      <c r="R367" t="s">
        <v>8323</v>
      </c>
      <c r="S367">
        <v>41772.685393518521</v>
      </c>
      <c r="T367">
        <v>41806.290972222225</v>
      </c>
    </row>
    <row r="368" spans="1:20" x14ac:dyDescent="0.3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8321</v>
      </c>
      <c r="R368" t="s">
        <v>8323</v>
      </c>
      <c r="S368">
        <v>42633.116851851853</v>
      </c>
      <c r="T368">
        <v>42663.116851851853</v>
      </c>
    </row>
    <row r="369" spans="1:20" x14ac:dyDescent="0.3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8321</v>
      </c>
      <c r="R369" t="s">
        <v>8323</v>
      </c>
      <c r="S369">
        <v>42219.180393518516</v>
      </c>
      <c r="T369">
        <v>42249.180393518516</v>
      </c>
    </row>
    <row r="370" spans="1:20" x14ac:dyDescent="0.3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8321</v>
      </c>
      <c r="R370" t="s">
        <v>8323</v>
      </c>
      <c r="S370">
        <v>41753.593275462961</v>
      </c>
      <c r="T370">
        <v>41778.875</v>
      </c>
    </row>
    <row r="371" spans="1:20" x14ac:dyDescent="0.3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8321</v>
      </c>
      <c r="R371" t="s">
        <v>8323</v>
      </c>
      <c r="S371">
        <v>42230.662731481483</v>
      </c>
      <c r="T371">
        <v>42245.165972222225</v>
      </c>
    </row>
    <row r="372" spans="1:20" x14ac:dyDescent="0.3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8321</v>
      </c>
      <c r="R372" t="s">
        <v>8323</v>
      </c>
      <c r="S372">
        <v>41787.218229166669</v>
      </c>
      <c r="T372">
        <v>41817.218229166669</v>
      </c>
    </row>
    <row r="373" spans="1:20" x14ac:dyDescent="0.3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8321</v>
      </c>
      <c r="R373" t="s">
        <v>8323</v>
      </c>
      <c r="S373">
        <v>42147.826840277776</v>
      </c>
      <c r="T373">
        <v>42176.934027777781</v>
      </c>
    </row>
    <row r="374" spans="1:20" x14ac:dyDescent="0.3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8321</v>
      </c>
      <c r="R374" t="s">
        <v>8323</v>
      </c>
      <c r="S374">
        <v>41940.598182870373</v>
      </c>
      <c r="T374">
        <v>41970.639849537038</v>
      </c>
    </row>
    <row r="375" spans="1:20" x14ac:dyDescent="0.3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8321</v>
      </c>
      <c r="R375" t="s">
        <v>8323</v>
      </c>
      <c r="S375">
        <v>42020.700567129628</v>
      </c>
      <c r="T375">
        <v>42065.207638888889</v>
      </c>
    </row>
    <row r="376" spans="1:20" x14ac:dyDescent="0.3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8321</v>
      </c>
      <c r="R376" t="s">
        <v>8323</v>
      </c>
      <c r="S376">
        <v>41891.96503472222</v>
      </c>
      <c r="T376">
        <v>41901</v>
      </c>
    </row>
    <row r="377" spans="1:20" x14ac:dyDescent="0.3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8321</v>
      </c>
      <c r="R377" t="s">
        <v>8323</v>
      </c>
      <c r="S377">
        <v>42490.133877314816</v>
      </c>
      <c r="T377">
        <v>42527.083333333328</v>
      </c>
    </row>
    <row r="378" spans="1:20" x14ac:dyDescent="0.3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8321</v>
      </c>
      <c r="R378" t="s">
        <v>8323</v>
      </c>
      <c r="S378">
        <v>41995.870486111111</v>
      </c>
      <c r="T378">
        <v>42015.870486111111</v>
      </c>
    </row>
    <row r="379" spans="1:20" x14ac:dyDescent="0.3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8321</v>
      </c>
      <c r="R379" t="s">
        <v>8323</v>
      </c>
      <c r="S379">
        <v>42401.806562500002</v>
      </c>
      <c r="T379">
        <v>42431.806562500002</v>
      </c>
    </row>
    <row r="380" spans="1:20" x14ac:dyDescent="0.3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8321</v>
      </c>
      <c r="R380" t="s">
        <v>8323</v>
      </c>
      <c r="S380">
        <v>41897.602037037039</v>
      </c>
      <c r="T380">
        <v>41927.602037037039</v>
      </c>
    </row>
    <row r="381" spans="1:20" x14ac:dyDescent="0.3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8321</v>
      </c>
      <c r="R381" t="s">
        <v>8323</v>
      </c>
      <c r="S381">
        <v>41882.585648148146</v>
      </c>
      <c r="T381">
        <v>41912.666666666664</v>
      </c>
    </row>
    <row r="382" spans="1:20" x14ac:dyDescent="0.3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8321</v>
      </c>
      <c r="R382" t="s">
        <v>8323</v>
      </c>
      <c r="S382">
        <v>42556.504490740743</v>
      </c>
      <c r="T382">
        <v>42595.290972222225</v>
      </c>
    </row>
    <row r="383" spans="1:20" x14ac:dyDescent="0.3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8321</v>
      </c>
      <c r="R383" t="s">
        <v>8323</v>
      </c>
      <c r="S383">
        <v>41792.542986111112</v>
      </c>
      <c r="T383">
        <v>41813.75</v>
      </c>
    </row>
    <row r="384" spans="1:20" x14ac:dyDescent="0.3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8321</v>
      </c>
      <c r="R384" t="s">
        <v>8323</v>
      </c>
      <c r="S384">
        <v>41879.913761574076</v>
      </c>
      <c r="T384">
        <v>41894.913761574076</v>
      </c>
    </row>
    <row r="385" spans="1:20" x14ac:dyDescent="0.3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8321</v>
      </c>
      <c r="R385" t="s">
        <v>8323</v>
      </c>
      <c r="S385">
        <v>42552.048356481479</v>
      </c>
      <c r="T385">
        <v>42573.226388888885</v>
      </c>
    </row>
    <row r="386" spans="1:20" x14ac:dyDescent="0.3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8321</v>
      </c>
      <c r="R386" t="s">
        <v>8323</v>
      </c>
      <c r="S386">
        <v>41810.142199074071</v>
      </c>
      <c r="T386">
        <v>41824.142199074071</v>
      </c>
    </row>
    <row r="387" spans="1:20" x14ac:dyDescent="0.3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8321</v>
      </c>
      <c r="R387" t="s">
        <v>8323</v>
      </c>
      <c r="S387">
        <v>42072.576249999998</v>
      </c>
      <c r="T387">
        <v>42097.576249999998</v>
      </c>
    </row>
    <row r="388" spans="1:20" x14ac:dyDescent="0.3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8321</v>
      </c>
      <c r="R388" t="s">
        <v>8323</v>
      </c>
      <c r="S388">
        <v>41779.724224537036</v>
      </c>
      <c r="T388">
        <v>41805.666666666664</v>
      </c>
    </row>
    <row r="389" spans="1:20" x14ac:dyDescent="0.3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8321</v>
      </c>
      <c r="R389" t="s">
        <v>8323</v>
      </c>
      <c r="S389">
        <v>42134.172071759262</v>
      </c>
      <c r="T389">
        <v>42155.290972222225</v>
      </c>
    </row>
    <row r="390" spans="1:20" x14ac:dyDescent="0.3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8321</v>
      </c>
      <c r="R390" t="s">
        <v>8323</v>
      </c>
      <c r="S390">
        <v>42505.738032407404</v>
      </c>
      <c r="T390">
        <v>42525.738032407404</v>
      </c>
    </row>
    <row r="391" spans="1:20" x14ac:dyDescent="0.3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8321</v>
      </c>
      <c r="R391" t="s">
        <v>8323</v>
      </c>
      <c r="S391">
        <v>42118.556331018524</v>
      </c>
      <c r="T391">
        <v>42150.165972222225</v>
      </c>
    </row>
    <row r="392" spans="1:20" x14ac:dyDescent="0.3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8321</v>
      </c>
      <c r="R392" t="s">
        <v>8323</v>
      </c>
      <c r="S392">
        <v>42360.887835648144</v>
      </c>
      <c r="T392">
        <v>42390.887835648144</v>
      </c>
    </row>
    <row r="393" spans="1:20" x14ac:dyDescent="0.3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8321</v>
      </c>
      <c r="R393" t="s">
        <v>8323</v>
      </c>
      <c r="S393">
        <v>42165.993125000001</v>
      </c>
      <c r="T393">
        <v>42187.993125000001</v>
      </c>
    </row>
    <row r="394" spans="1:20" x14ac:dyDescent="0.3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8321</v>
      </c>
      <c r="R394" t="s">
        <v>8323</v>
      </c>
      <c r="S394">
        <v>41927.936157407406</v>
      </c>
      <c r="T394">
        <v>41948.977824074071</v>
      </c>
    </row>
    <row r="395" spans="1:20" x14ac:dyDescent="0.3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8321</v>
      </c>
      <c r="R395" t="s">
        <v>8323</v>
      </c>
      <c r="S395">
        <v>42462.140868055561</v>
      </c>
      <c r="T395">
        <v>42489.875</v>
      </c>
    </row>
    <row r="396" spans="1:20" x14ac:dyDescent="0.3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8321</v>
      </c>
      <c r="R396" t="s">
        <v>8323</v>
      </c>
      <c r="S396">
        <v>42632.348310185189</v>
      </c>
      <c r="T396">
        <v>42663.204861111109</v>
      </c>
    </row>
    <row r="397" spans="1:20" x14ac:dyDescent="0.3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8321</v>
      </c>
      <c r="R397" t="s">
        <v>8323</v>
      </c>
      <c r="S397">
        <v>42054.849050925928</v>
      </c>
      <c r="T397">
        <v>42084.807384259257</v>
      </c>
    </row>
    <row r="398" spans="1:20" x14ac:dyDescent="0.3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8321</v>
      </c>
      <c r="R398" t="s">
        <v>8323</v>
      </c>
      <c r="S398">
        <v>42497.275706018518</v>
      </c>
      <c r="T398">
        <v>42535.904861111107</v>
      </c>
    </row>
    <row r="399" spans="1:20" x14ac:dyDescent="0.3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8321</v>
      </c>
      <c r="R399" t="s">
        <v>8323</v>
      </c>
      <c r="S399">
        <v>42058.904074074075</v>
      </c>
      <c r="T399">
        <v>42095.165972222225</v>
      </c>
    </row>
    <row r="400" spans="1:20" x14ac:dyDescent="0.3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8321</v>
      </c>
      <c r="R400" t="s">
        <v>8323</v>
      </c>
      <c r="S400">
        <v>41807.690081018518</v>
      </c>
      <c r="T400">
        <v>41837.690081018518</v>
      </c>
    </row>
    <row r="401" spans="1:20" x14ac:dyDescent="0.3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8321</v>
      </c>
      <c r="R401" t="s">
        <v>8323</v>
      </c>
      <c r="S401">
        <v>42284.69694444444</v>
      </c>
      <c r="T401">
        <v>42301.165972222225</v>
      </c>
    </row>
    <row r="402" spans="1:20" x14ac:dyDescent="0.3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8321</v>
      </c>
      <c r="R402" t="s">
        <v>8323</v>
      </c>
      <c r="S402">
        <v>42045.84238425926</v>
      </c>
      <c r="T402">
        <v>42075.800717592589</v>
      </c>
    </row>
    <row r="403" spans="1:20" x14ac:dyDescent="0.3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8321</v>
      </c>
      <c r="R403" t="s">
        <v>8323</v>
      </c>
      <c r="S403">
        <v>42184.209537037037</v>
      </c>
      <c r="T403">
        <v>42202.876388888893</v>
      </c>
    </row>
    <row r="404" spans="1:20" x14ac:dyDescent="0.3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8321</v>
      </c>
      <c r="R404" t="s">
        <v>8323</v>
      </c>
      <c r="S404">
        <v>42341.180636574078</v>
      </c>
      <c r="T404">
        <v>42373.180636574078</v>
      </c>
    </row>
    <row r="405" spans="1:20" x14ac:dyDescent="0.3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8321</v>
      </c>
      <c r="R405" t="s">
        <v>8323</v>
      </c>
      <c r="S405">
        <v>42170.910231481481</v>
      </c>
      <c r="T405">
        <v>42205.165972222225</v>
      </c>
    </row>
    <row r="406" spans="1:20" x14ac:dyDescent="0.3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8321</v>
      </c>
      <c r="R406" t="s">
        <v>8323</v>
      </c>
      <c r="S406">
        <v>42151.069606481484</v>
      </c>
      <c r="T406">
        <v>42172.069606481484</v>
      </c>
    </row>
    <row r="407" spans="1:20" x14ac:dyDescent="0.3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8321</v>
      </c>
      <c r="R407" t="s">
        <v>8323</v>
      </c>
      <c r="S407">
        <v>41944.527627314819</v>
      </c>
      <c r="T407">
        <v>42004.569293981483</v>
      </c>
    </row>
    <row r="408" spans="1:20" x14ac:dyDescent="0.3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8321</v>
      </c>
      <c r="R408" t="s">
        <v>8323</v>
      </c>
      <c r="S408">
        <v>42593.865405092598</v>
      </c>
      <c r="T408">
        <v>42613.865405092598</v>
      </c>
    </row>
    <row r="409" spans="1:20" x14ac:dyDescent="0.3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8321</v>
      </c>
      <c r="R409" t="s">
        <v>8323</v>
      </c>
      <c r="S409">
        <v>42503.740868055553</v>
      </c>
      <c r="T409">
        <v>42517.740868055553</v>
      </c>
    </row>
    <row r="410" spans="1:20" x14ac:dyDescent="0.3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8321</v>
      </c>
      <c r="R410" t="s">
        <v>8323</v>
      </c>
      <c r="S410">
        <v>41927.848900462966</v>
      </c>
      <c r="T410">
        <v>41948.890567129631</v>
      </c>
    </row>
    <row r="411" spans="1:20" x14ac:dyDescent="0.3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8321</v>
      </c>
      <c r="R411" t="s">
        <v>8323</v>
      </c>
      <c r="S411">
        <v>42375.114988425921</v>
      </c>
      <c r="T411">
        <v>42420.114988425921</v>
      </c>
    </row>
    <row r="412" spans="1:20" x14ac:dyDescent="0.3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8321</v>
      </c>
      <c r="R412" t="s">
        <v>8323</v>
      </c>
      <c r="S412">
        <v>42553.926527777774</v>
      </c>
      <c r="T412">
        <v>42585.172916666663</v>
      </c>
    </row>
    <row r="413" spans="1:20" x14ac:dyDescent="0.3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8321</v>
      </c>
      <c r="R413" t="s">
        <v>8323</v>
      </c>
      <c r="S413">
        <v>42155.142638888887</v>
      </c>
      <c r="T413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O2:O413 O1:T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26BEB-B63D-4FEB-9A0F-689CEC6BDBBF}">
  <dimension ref="A1:T251"/>
  <sheetViews>
    <sheetView workbookViewId="0"/>
  </sheetViews>
  <sheetFormatPr defaultRowHeight="14.5" x14ac:dyDescent="0.35"/>
  <cols>
    <col min="1" max="1" width="8.81640625" bestFit="1" customWidth="1"/>
    <col min="4" max="5" width="8.81640625" bestFit="1" customWidth="1"/>
    <col min="9" max="10" width="10.81640625" bestFit="1" customWidth="1"/>
    <col min="11" max="13" width="8.81640625" bestFit="1" customWidth="1"/>
    <col min="15" max="16" width="8.81640625" bestFit="1" customWidth="1"/>
    <col min="19" max="20" width="8.81640625" bestFit="1" customWidth="1"/>
  </cols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t="s">
        <v>8324</v>
      </c>
      <c r="T1" t="s">
        <v>8325</v>
      </c>
    </row>
    <row r="2" spans="1:20" x14ac:dyDescent="0.3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8321</v>
      </c>
      <c r="R2" t="s">
        <v>8323</v>
      </c>
      <c r="S2">
        <v>42492.737847222219</v>
      </c>
      <c r="T2">
        <v>42534.166666666672</v>
      </c>
    </row>
    <row r="3" spans="1:20" x14ac:dyDescent="0.3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8321</v>
      </c>
      <c r="R3" t="s">
        <v>8323</v>
      </c>
      <c r="S3">
        <v>42103.016585648147</v>
      </c>
      <c r="T3">
        <v>42163.016585648147</v>
      </c>
    </row>
    <row r="4" spans="1:20" x14ac:dyDescent="0.3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8321</v>
      </c>
      <c r="R4" t="s">
        <v>8323</v>
      </c>
      <c r="S4">
        <v>42108.692060185189</v>
      </c>
      <c r="T4">
        <v>42153.692060185189</v>
      </c>
    </row>
    <row r="5" spans="1:20" x14ac:dyDescent="0.3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8321</v>
      </c>
      <c r="R5" t="s">
        <v>8323</v>
      </c>
      <c r="S5">
        <v>42453.806307870371</v>
      </c>
      <c r="T5">
        <v>42513.806307870371</v>
      </c>
    </row>
    <row r="6" spans="1:20" x14ac:dyDescent="0.3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8321</v>
      </c>
      <c r="R6" t="s">
        <v>8323</v>
      </c>
      <c r="S6">
        <v>42123.648831018523</v>
      </c>
      <c r="T6">
        <v>42153.648831018523</v>
      </c>
    </row>
    <row r="7" spans="1:20" x14ac:dyDescent="0.3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8321</v>
      </c>
      <c r="R7" t="s">
        <v>8323</v>
      </c>
      <c r="S7">
        <v>41858.007071759261</v>
      </c>
      <c r="T7">
        <v>41888.007071759261</v>
      </c>
    </row>
    <row r="8" spans="1:20" x14ac:dyDescent="0.3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8321</v>
      </c>
      <c r="R8" t="s">
        <v>8323</v>
      </c>
      <c r="S8">
        <v>41781.045173611114</v>
      </c>
      <c r="T8">
        <v>41811.045173611114</v>
      </c>
    </row>
    <row r="9" spans="1:20" x14ac:dyDescent="0.3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8321</v>
      </c>
      <c r="R9" t="s">
        <v>8323</v>
      </c>
      <c r="S9">
        <v>42370.007766203707</v>
      </c>
      <c r="T9">
        <v>42398.981944444444</v>
      </c>
    </row>
    <row r="10" spans="1:20" x14ac:dyDescent="0.3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8321</v>
      </c>
      <c r="R10" t="s">
        <v>8323</v>
      </c>
      <c r="S10">
        <v>42165.037581018521</v>
      </c>
      <c r="T10">
        <v>42224.898611111115</v>
      </c>
    </row>
    <row r="11" spans="1:20" x14ac:dyDescent="0.3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8321</v>
      </c>
      <c r="R11" t="s">
        <v>8323</v>
      </c>
      <c r="S11">
        <v>42480.800648148142</v>
      </c>
      <c r="T11">
        <v>42540.800648148142</v>
      </c>
    </row>
    <row r="12" spans="1:20" x14ac:dyDescent="0.3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8321</v>
      </c>
      <c r="R12" t="s">
        <v>8323</v>
      </c>
      <c r="S12">
        <v>41784.789687500001</v>
      </c>
      <c r="T12">
        <v>41814.789687500001</v>
      </c>
    </row>
    <row r="13" spans="1:20" x14ac:dyDescent="0.3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8321</v>
      </c>
      <c r="R13" t="s">
        <v>8323</v>
      </c>
      <c r="S13">
        <v>41831.675034722226</v>
      </c>
      <c r="T13">
        <v>41891.675034722226</v>
      </c>
    </row>
    <row r="14" spans="1:20" x14ac:dyDescent="0.3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8321</v>
      </c>
      <c r="R14" t="s">
        <v>8323</v>
      </c>
      <c r="S14">
        <v>41950.114108796297</v>
      </c>
      <c r="T14">
        <v>42010.114108796297</v>
      </c>
    </row>
    <row r="15" spans="1:20" x14ac:dyDescent="0.3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8321</v>
      </c>
      <c r="R15" t="s">
        <v>8323</v>
      </c>
      <c r="S15">
        <v>42627.955104166671</v>
      </c>
      <c r="T15">
        <v>42657.916666666672</v>
      </c>
    </row>
    <row r="16" spans="1:20" x14ac:dyDescent="0.3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8321</v>
      </c>
      <c r="R16" t="s">
        <v>8323</v>
      </c>
      <c r="S16">
        <v>42531.195277777777</v>
      </c>
      <c r="T16">
        <v>42555.166666666672</v>
      </c>
    </row>
    <row r="17" spans="1:20" x14ac:dyDescent="0.3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8321</v>
      </c>
      <c r="R17" t="s">
        <v>8323</v>
      </c>
      <c r="S17">
        <v>42618.827013888891</v>
      </c>
      <c r="T17">
        <v>42648.827013888891</v>
      </c>
    </row>
    <row r="18" spans="1:20" x14ac:dyDescent="0.3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8321</v>
      </c>
      <c r="R18" t="s">
        <v>8323</v>
      </c>
      <c r="S18">
        <v>42540.593530092592</v>
      </c>
      <c r="T18">
        <v>42570.593530092592</v>
      </c>
    </row>
    <row r="19" spans="1:20" x14ac:dyDescent="0.3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8321</v>
      </c>
      <c r="R19" t="s">
        <v>8323</v>
      </c>
      <c r="S19">
        <v>41746.189409722225</v>
      </c>
      <c r="T19">
        <v>41776.189409722225</v>
      </c>
    </row>
    <row r="20" spans="1:20" x14ac:dyDescent="0.3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8321</v>
      </c>
      <c r="R20" t="s">
        <v>8323</v>
      </c>
      <c r="S20">
        <v>41974.738576388889</v>
      </c>
      <c r="T20">
        <v>41994.738576388889</v>
      </c>
    </row>
    <row r="21" spans="1:20" x14ac:dyDescent="0.3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8321</v>
      </c>
      <c r="R21" t="s">
        <v>8323</v>
      </c>
      <c r="S21">
        <v>42115.11618055556</v>
      </c>
      <c r="T21">
        <v>42175.11618055556</v>
      </c>
    </row>
    <row r="22" spans="1:20" x14ac:dyDescent="0.3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8321</v>
      </c>
      <c r="R22" t="s">
        <v>8323</v>
      </c>
      <c r="S22">
        <v>42002.817488425921</v>
      </c>
      <c r="T22">
        <v>42032.817488425921</v>
      </c>
    </row>
    <row r="23" spans="1:20" x14ac:dyDescent="0.3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8321</v>
      </c>
      <c r="R23" t="s">
        <v>8323</v>
      </c>
      <c r="S23">
        <v>42722.84474537037</v>
      </c>
      <c r="T23">
        <v>42752.84474537037</v>
      </c>
    </row>
    <row r="24" spans="1:20" x14ac:dyDescent="0.3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8321</v>
      </c>
      <c r="R24" t="s">
        <v>8323</v>
      </c>
      <c r="S24">
        <v>42465.128391203703</v>
      </c>
      <c r="T24">
        <v>42495.128391203703</v>
      </c>
    </row>
    <row r="25" spans="1:20" x14ac:dyDescent="0.3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8321</v>
      </c>
      <c r="R25" t="s">
        <v>8323</v>
      </c>
      <c r="S25">
        <v>42171.743969907402</v>
      </c>
      <c r="T25">
        <v>42201.743969907402</v>
      </c>
    </row>
    <row r="26" spans="1:20" x14ac:dyDescent="0.3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8321</v>
      </c>
      <c r="R26" t="s">
        <v>8323</v>
      </c>
      <c r="S26">
        <v>42672.955138888887</v>
      </c>
      <c r="T26">
        <v>42704.708333333328</v>
      </c>
    </row>
    <row r="27" spans="1:20" x14ac:dyDescent="0.3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8321</v>
      </c>
      <c r="R27" t="s">
        <v>8323</v>
      </c>
      <c r="S27">
        <v>42359.725243055553</v>
      </c>
      <c r="T27">
        <v>42389.725243055553</v>
      </c>
    </row>
    <row r="28" spans="1:20" x14ac:dyDescent="0.3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8321</v>
      </c>
      <c r="R28" t="s">
        <v>8323</v>
      </c>
      <c r="S28">
        <v>42192.905694444446</v>
      </c>
      <c r="T28">
        <v>42236.711805555555</v>
      </c>
    </row>
    <row r="29" spans="1:20" x14ac:dyDescent="0.3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8321</v>
      </c>
      <c r="R29" t="s">
        <v>8323</v>
      </c>
      <c r="S29">
        <v>41916.597638888888</v>
      </c>
      <c r="T29">
        <v>41976.639305555553</v>
      </c>
    </row>
    <row r="30" spans="1:20" x14ac:dyDescent="0.3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8321</v>
      </c>
      <c r="R30" t="s">
        <v>8323</v>
      </c>
      <c r="S30">
        <v>42461.596273148149</v>
      </c>
      <c r="T30">
        <v>42491.596273148149</v>
      </c>
    </row>
    <row r="31" spans="1:20" x14ac:dyDescent="0.3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8321</v>
      </c>
      <c r="R31" t="s">
        <v>8323</v>
      </c>
      <c r="S31">
        <v>42370.90320601852</v>
      </c>
      <c r="T31">
        <v>42406.207638888889</v>
      </c>
    </row>
    <row r="32" spans="1:20" x14ac:dyDescent="0.3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8321</v>
      </c>
      <c r="R32" t="s">
        <v>8323</v>
      </c>
      <c r="S32">
        <v>41948.727256944447</v>
      </c>
      <c r="T32">
        <v>41978.727256944447</v>
      </c>
    </row>
    <row r="33" spans="1:20" x14ac:dyDescent="0.3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8321</v>
      </c>
      <c r="R33" t="s">
        <v>8323</v>
      </c>
      <c r="S33">
        <v>42047.07640046296</v>
      </c>
      <c r="T33">
        <v>42077.034733796296</v>
      </c>
    </row>
    <row r="34" spans="1:20" x14ac:dyDescent="0.3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8321</v>
      </c>
      <c r="R34" t="s">
        <v>8323</v>
      </c>
      <c r="S34">
        <v>42261.632916666669</v>
      </c>
      <c r="T34">
        <v>42266.165972222225</v>
      </c>
    </row>
    <row r="35" spans="1:20" x14ac:dyDescent="0.3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8321</v>
      </c>
      <c r="R35" t="s">
        <v>8323</v>
      </c>
      <c r="S35">
        <v>41985.427361111113</v>
      </c>
      <c r="T35">
        <v>42015.427361111113</v>
      </c>
    </row>
    <row r="36" spans="1:20" x14ac:dyDescent="0.3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8321</v>
      </c>
      <c r="R36" t="s">
        <v>8323</v>
      </c>
      <c r="S36">
        <v>41922.535185185188</v>
      </c>
      <c r="T36">
        <v>41930.207638888889</v>
      </c>
    </row>
    <row r="37" spans="1:20" x14ac:dyDescent="0.3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8321</v>
      </c>
      <c r="R37" t="s">
        <v>8323</v>
      </c>
      <c r="S37">
        <v>41850.863252314812</v>
      </c>
      <c r="T37">
        <v>41880.863252314812</v>
      </c>
    </row>
    <row r="38" spans="1:20" x14ac:dyDescent="0.3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8321</v>
      </c>
      <c r="R38" t="s">
        <v>8323</v>
      </c>
      <c r="S38">
        <v>41831.742962962962</v>
      </c>
      <c r="T38">
        <v>41860.125</v>
      </c>
    </row>
    <row r="39" spans="1:20" x14ac:dyDescent="0.3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8321</v>
      </c>
      <c r="R39" t="s">
        <v>8323</v>
      </c>
      <c r="S39">
        <v>42415.883425925931</v>
      </c>
      <c r="T39">
        <v>42475.84175925926</v>
      </c>
    </row>
    <row r="40" spans="1:20" x14ac:dyDescent="0.3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8321</v>
      </c>
      <c r="R40" t="s">
        <v>8323</v>
      </c>
      <c r="S40">
        <v>41869.714166666665</v>
      </c>
      <c r="T40">
        <v>41876.875</v>
      </c>
    </row>
    <row r="41" spans="1:20" x14ac:dyDescent="0.3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8321</v>
      </c>
      <c r="R41" t="s">
        <v>8323</v>
      </c>
      <c r="S41">
        <v>41953.773090277777</v>
      </c>
      <c r="T41">
        <v>42013.083333333328</v>
      </c>
    </row>
    <row r="42" spans="1:20" x14ac:dyDescent="0.3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8321</v>
      </c>
      <c r="R42" t="s">
        <v>8323</v>
      </c>
      <c r="S42">
        <v>42037.986284722225</v>
      </c>
      <c r="T42">
        <v>42097.944618055553</v>
      </c>
    </row>
    <row r="43" spans="1:20" x14ac:dyDescent="0.3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8321</v>
      </c>
      <c r="R43" t="s">
        <v>8323</v>
      </c>
      <c r="S43">
        <v>41811.555462962962</v>
      </c>
      <c r="T43">
        <v>41812.875</v>
      </c>
    </row>
    <row r="44" spans="1:20" x14ac:dyDescent="0.3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8321</v>
      </c>
      <c r="R44" t="s">
        <v>8323</v>
      </c>
      <c r="S44">
        <v>42701.908807870372</v>
      </c>
      <c r="T44">
        <v>42716.25</v>
      </c>
    </row>
    <row r="45" spans="1:20" x14ac:dyDescent="0.3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8321</v>
      </c>
      <c r="R45" t="s">
        <v>8323</v>
      </c>
      <c r="S45">
        <v>42258.646504629629</v>
      </c>
      <c r="T45">
        <v>42288.645196759258</v>
      </c>
    </row>
    <row r="46" spans="1:20" x14ac:dyDescent="0.3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8321</v>
      </c>
      <c r="R46" t="s">
        <v>8323</v>
      </c>
      <c r="S46">
        <v>42278.664965277778</v>
      </c>
      <c r="T46">
        <v>42308.664965277778</v>
      </c>
    </row>
    <row r="47" spans="1:20" x14ac:dyDescent="0.3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8321</v>
      </c>
      <c r="R47" t="s">
        <v>8323</v>
      </c>
      <c r="S47">
        <v>42515.078217592592</v>
      </c>
      <c r="T47">
        <v>42575.078217592592</v>
      </c>
    </row>
    <row r="48" spans="1:20" x14ac:dyDescent="0.3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8321</v>
      </c>
      <c r="R48" t="s">
        <v>8323</v>
      </c>
      <c r="S48">
        <v>41830.234166666669</v>
      </c>
      <c r="T48">
        <v>41860.234166666669</v>
      </c>
    </row>
    <row r="49" spans="1:20" x14ac:dyDescent="0.3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8321</v>
      </c>
      <c r="R49" t="s">
        <v>8323</v>
      </c>
      <c r="S49">
        <v>41982.904386574075</v>
      </c>
      <c r="T49">
        <v>42042.904386574075</v>
      </c>
    </row>
    <row r="50" spans="1:20" x14ac:dyDescent="0.3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8321</v>
      </c>
      <c r="R50" t="s">
        <v>8323</v>
      </c>
      <c r="S50">
        <v>42210.439768518518</v>
      </c>
      <c r="T50">
        <v>42240.439768518518</v>
      </c>
    </row>
    <row r="51" spans="1:20" x14ac:dyDescent="0.3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8321</v>
      </c>
      <c r="R51" t="s">
        <v>8323</v>
      </c>
      <c r="S51">
        <v>42196.166874999995</v>
      </c>
      <c r="T51">
        <v>42256.166874999995</v>
      </c>
    </row>
    <row r="52" spans="1:20" x14ac:dyDescent="0.3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8321</v>
      </c>
      <c r="R52" t="s">
        <v>8323</v>
      </c>
      <c r="S52">
        <v>42606.056863425925</v>
      </c>
      <c r="T52">
        <v>42620.056863425925</v>
      </c>
    </row>
    <row r="53" spans="1:20" x14ac:dyDescent="0.3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8321</v>
      </c>
      <c r="R53" t="s">
        <v>8323</v>
      </c>
      <c r="S53">
        <v>42199.648912037039</v>
      </c>
      <c r="T53">
        <v>42217.041666666672</v>
      </c>
    </row>
    <row r="54" spans="1:20" x14ac:dyDescent="0.3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8321</v>
      </c>
      <c r="R54" t="s">
        <v>8323</v>
      </c>
      <c r="S54">
        <v>42444.877743055549</v>
      </c>
      <c r="T54">
        <v>42504.877743055549</v>
      </c>
    </row>
    <row r="55" spans="1:20" x14ac:dyDescent="0.3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8321</v>
      </c>
      <c r="R55" t="s">
        <v>8323</v>
      </c>
      <c r="S55">
        <v>42499.731701388882</v>
      </c>
      <c r="T55">
        <v>42529.731701388882</v>
      </c>
    </row>
    <row r="56" spans="1:20" x14ac:dyDescent="0.3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8321</v>
      </c>
      <c r="R56" t="s">
        <v>8323</v>
      </c>
      <c r="S56">
        <v>41929.266215277778</v>
      </c>
      <c r="T56">
        <v>41968.823611111111</v>
      </c>
    </row>
    <row r="57" spans="1:20" x14ac:dyDescent="0.3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8321</v>
      </c>
      <c r="R57" t="s">
        <v>8323</v>
      </c>
      <c r="S57">
        <v>42142.768819444449</v>
      </c>
      <c r="T57">
        <v>42182.768819444449</v>
      </c>
    </row>
    <row r="58" spans="1:20" x14ac:dyDescent="0.3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8321</v>
      </c>
      <c r="R58" t="s">
        <v>8323</v>
      </c>
      <c r="S58">
        <v>42354.131643518514</v>
      </c>
      <c r="T58">
        <v>42384.131643518514</v>
      </c>
    </row>
    <row r="59" spans="1:20" x14ac:dyDescent="0.3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8321</v>
      </c>
      <c r="R59" t="s">
        <v>8323</v>
      </c>
      <c r="S59">
        <v>41828.922905092593</v>
      </c>
      <c r="T59">
        <v>41888.922905092593</v>
      </c>
    </row>
    <row r="60" spans="1:20" x14ac:dyDescent="0.3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8321</v>
      </c>
      <c r="R60" t="s">
        <v>8323</v>
      </c>
      <c r="S60">
        <v>42245.234340277777</v>
      </c>
      <c r="T60">
        <v>42263.234340277777</v>
      </c>
    </row>
    <row r="61" spans="1:20" x14ac:dyDescent="0.3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8321</v>
      </c>
      <c r="R61" t="s">
        <v>8323</v>
      </c>
      <c r="S61">
        <v>42278.629710648151</v>
      </c>
      <c r="T61">
        <v>42306.629710648151</v>
      </c>
    </row>
    <row r="62" spans="1:20" x14ac:dyDescent="0.3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8321</v>
      </c>
      <c r="R62" t="s">
        <v>8323</v>
      </c>
      <c r="S62">
        <v>41826.61954861111</v>
      </c>
      <c r="T62">
        <v>41856.61954861111</v>
      </c>
    </row>
    <row r="63" spans="1:20" x14ac:dyDescent="0.3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8321</v>
      </c>
      <c r="R63" t="s">
        <v>8323</v>
      </c>
      <c r="S63">
        <v>42205.171018518522</v>
      </c>
      <c r="T63">
        <v>42235.171018518522</v>
      </c>
    </row>
    <row r="64" spans="1:20" x14ac:dyDescent="0.3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8321</v>
      </c>
      <c r="R64" t="s">
        <v>8323</v>
      </c>
      <c r="S64">
        <v>42041.205000000002</v>
      </c>
      <c r="T64">
        <v>42086.16333333333</v>
      </c>
    </row>
    <row r="65" spans="1:20" x14ac:dyDescent="0.3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8321</v>
      </c>
      <c r="R65" t="s">
        <v>8323</v>
      </c>
      <c r="S65">
        <v>42203.677766203706</v>
      </c>
      <c r="T65">
        <v>42233.677766203706</v>
      </c>
    </row>
    <row r="66" spans="1:20" x14ac:dyDescent="0.3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8321</v>
      </c>
      <c r="R66" t="s">
        <v>8323</v>
      </c>
      <c r="S66">
        <v>41983.752847222218</v>
      </c>
      <c r="T66">
        <v>42014.140972222223</v>
      </c>
    </row>
    <row r="67" spans="1:20" x14ac:dyDescent="0.3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8321</v>
      </c>
      <c r="R67" t="s">
        <v>8323</v>
      </c>
      <c r="S67">
        <v>42103.024398148147</v>
      </c>
      <c r="T67">
        <v>42112.9375</v>
      </c>
    </row>
    <row r="68" spans="1:20" x14ac:dyDescent="0.3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8321</v>
      </c>
      <c r="R68" t="s">
        <v>8323</v>
      </c>
      <c r="S68">
        <v>42089.901574074072</v>
      </c>
      <c r="T68">
        <v>42149.901574074072</v>
      </c>
    </row>
    <row r="69" spans="1:20" x14ac:dyDescent="0.3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8321</v>
      </c>
      <c r="R69" t="s">
        <v>8323</v>
      </c>
      <c r="S69">
        <v>42297.691006944442</v>
      </c>
      <c r="T69">
        <v>42320.290972222225</v>
      </c>
    </row>
    <row r="70" spans="1:20" x14ac:dyDescent="0.3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8321</v>
      </c>
      <c r="R70" t="s">
        <v>8323</v>
      </c>
      <c r="S70">
        <v>41833.089756944442</v>
      </c>
      <c r="T70">
        <v>41863.079143518517</v>
      </c>
    </row>
    <row r="71" spans="1:20" x14ac:dyDescent="0.3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8321</v>
      </c>
      <c r="R71" t="s">
        <v>8323</v>
      </c>
      <c r="S71">
        <v>42325.920717592591</v>
      </c>
      <c r="T71">
        <v>42355.920717592591</v>
      </c>
    </row>
    <row r="72" spans="1:20" x14ac:dyDescent="0.3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8321</v>
      </c>
      <c r="R72" t="s">
        <v>8323</v>
      </c>
      <c r="S72">
        <v>41858.214629629627</v>
      </c>
      <c r="T72">
        <v>41888.214629629627</v>
      </c>
    </row>
    <row r="73" spans="1:20" x14ac:dyDescent="0.3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8321</v>
      </c>
      <c r="R73" t="s">
        <v>8323</v>
      </c>
      <c r="S73">
        <v>41793.710231481484</v>
      </c>
      <c r="T73">
        <v>41823.710231481484</v>
      </c>
    </row>
    <row r="74" spans="1:20" x14ac:dyDescent="0.3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8321</v>
      </c>
      <c r="R74" t="s">
        <v>8323</v>
      </c>
      <c r="S74">
        <v>41793.814259259263</v>
      </c>
      <c r="T74">
        <v>41825.165972222225</v>
      </c>
    </row>
    <row r="75" spans="1:20" x14ac:dyDescent="0.3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8321</v>
      </c>
      <c r="R75" t="s">
        <v>8323</v>
      </c>
      <c r="S75">
        <v>41831.697939814818</v>
      </c>
      <c r="T75">
        <v>41861.697939814818</v>
      </c>
    </row>
    <row r="76" spans="1:20" x14ac:dyDescent="0.3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8321</v>
      </c>
      <c r="R76" t="s">
        <v>8323</v>
      </c>
      <c r="S76">
        <v>42621.389340277776</v>
      </c>
      <c r="T76">
        <v>42651.389340277776</v>
      </c>
    </row>
    <row r="77" spans="1:20" x14ac:dyDescent="0.3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8321</v>
      </c>
      <c r="R77" t="s">
        <v>8323</v>
      </c>
      <c r="S77">
        <v>41780.785729166666</v>
      </c>
      <c r="T77">
        <v>41840.785729166666</v>
      </c>
    </row>
    <row r="78" spans="1:20" x14ac:dyDescent="0.3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8321</v>
      </c>
      <c r="R78" t="s">
        <v>8323</v>
      </c>
      <c r="S78">
        <v>41766.072500000002</v>
      </c>
      <c r="T78">
        <v>41791.072500000002</v>
      </c>
    </row>
    <row r="79" spans="1:20" x14ac:dyDescent="0.3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8321</v>
      </c>
      <c r="R79" t="s">
        <v>8323</v>
      </c>
      <c r="S79">
        <v>41766.617291666669</v>
      </c>
      <c r="T79">
        <v>41793.290972222225</v>
      </c>
    </row>
    <row r="80" spans="1:20" x14ac:dyDescent="0.3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8321</v>
      </c>
      <c r="R80" t="s">
        <v>8323</v>
      </c>
      <c r="S80">
        <v>42248.627013888887</v>
      </c>
      <c r="T80">
        <v>42278.627013888887</v>
      </c>
    </row>
    <row r="81" spans="1:20" x14ac:dyDescent="0.3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8321</v>
      </c>
      <c r="R81" t="s">
        <v>8323</v>
      </c>
      <c r="S81">
        <v>41885.221550925926</v>
      </c>
      <c r="T81">
        <v>41916.290972222225</v>
      </c>
    </row>
    <row r="82" spans="1:20" x14ac:dyDescent="0.3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8321</v>
      </c>
      <c r="R82" t="s">
        <v>8323</v>
      </c>
      <c r="S82">
        <v>42159.224432870367</v>
      </c>
      <c r="T82">
        <v>42204.224432870367</v>
      </c>
    </row>
    <row r="83" spans="1:20" x14ac:dyDescent="0.3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8321</v>
      </c>
      <c r="R83" t="s">
        <v>8323</v>
      </c>
      <c r="S83">
        <v>42265.817002314812</v>
      </c>
      <c r="T83">
        <v>42295.817002314812</v>
      </c>
    </row>
    <row r="84" spans="1:20" x14ac:dyDescent="0.3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8321</v>
      </c>
      <c r="R84" t="s">
        <v>8323</v>
      </c>
      <c r="S84">
        <v>41975.124340277776</v>
      </c>
      <c r="T84">
        <v>42005.124340277776</v>
      </c>
    </row>
    <row r="85" spans="1:20" x14ac:dyDescent="0.3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8321</v>
      </c>
      <c r="R85" t="s">
        <v>8323</v>
      </c>
      <c r="S85">
        <v>42065.190694444449</v>
      </c>
      <c r="T85">
        <v>42090.149027777778</v>
      </c>
    </row>
    <row r="86" spans="1:20" x14ac:dyDescent="0.3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8321</v>
      </c>
      <c r="R86" t="s">
        <v>8323</v>
      </c>
      <c r="S86">
        <v>41848.84002314815</v>
      </c>
      <c r="T86">
        <v>41883.84002314815</v>
      </c>
    </row>
    <row r="87" spans="1:20" x14ac:dyDescent="0.3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8321</v>
      </c>
      <c r="R87" t="s">
        <v>8323</v>
      </c>
      <c r="S87">
        <v>42103.884930555556</v>
      </c>
      <c r="T87">
        <v>42133.884930555556</v>
      </c>
    </row>
    <row r="88" spans="1:20" x14ac:dyDescent="0.3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8321</v>
      </c>
      <c r="R88" t="s">
        <v>8323</v>
      </c>
      <c r="S88">
        <v>42059.970729166671</v>
      </c>
      <c r="T88">
        <v>42089.929062499999</v>
      </c>
    </row>
    <row r="89" spans="1:20" x14ac:dyDescent="0.3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8321</v>
      </c>
      <c r="R89" t="s">
        <v>8323</v>
      </c>
      <c r="S89">
        <v>42041.743090277778</v>
      </c>
      <c r="T89">
        <v>42071.701423611114</v>
      </c>
    </row>
    <row r="90" spans="1:20" x14ac:dyDescent="0.3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8321</v>
      </c>
      <c r="R90" t="s">
        <v>8323</v>
      </c>
      <c r="S90">
        <v>41829.73715277778</v>
      </c>
      <c r="T90">
        <v>41852.716666666667</v>
      </c>
    </row>
    <row r="91" spans="1:20" x14ac:dyDescent="0.3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8321</v>
      </c>
      <c r="R91" t="s">
        <v>8323</v>
      </c>
      <c r="S91">
        <v>41789.893599537041</v>
      </c>
      <c r="T91">
        <v>41815.875</v>
      </c>
    </row>
    <row r="92" spans="1:20" x14ac:dyDescent="0.3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8321</v>
      </c>
      <c r="R92" t="s">
        <v>8323</v>
      </c>
      <c r="S92">
        <v>41833.660995370366</v>
      </c>
      <c r="T92">
        <v>41863.660995370366</v>
      </c>
    </row>
    <row r="93" spans="1:20" x14ac:dyDescent="0.3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8321</v>
      </c>
      <c r="R93" t="s">
        <v>8323</v>
      </c>
      <c r="S93">
        <v>41914.590011574073</v>
      </c>
      <c r="T93">
        <v>41955.907638888893</v>
      </c>
    </row>
    <row r="94" spans="1:20" x14ac:dyDescent="0.3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8321</v>
      </c>
      <c r="R94" t="s">
        <v>8323</v>
      </c>
      <c r="S94">
        <v>42611.261064814811</v>
      </c>
      <c r="T94">
        <v>42625.707638888889</v>
      </c>
    </row>
    <row r="95" spans="1:20" x14ac:dyDescent="0.3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8321</v>
      </c>
      <c r="R95" t="s">
        <v>8323</v>
      </c>
      <c r="S95">
        <v>42253.633159722223</v>
      </c>
      <c r="T95">
        <v>42313.674826388888</v>
      </c>
    </row>
    <row r="96" spans="1:20" x14ac:dyDescent="0.3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8321</v>
      </c>
      <c r="R96" t="s">
        <v>8323</v>
      </c>
      <c r="S96">
        <v>42295.891828703709</v>
      </c>
      <c r="T96">
        <v>42325.933495370366</v>
      </c>
    </row>
    <row r="97" spans="1:20" x14ac:dyDescent="0.3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8321</v>
      </c>
      <c r="R97" t="s">
        <v>8323</v>
      </c>
      <c r="S97">
        <v>42402.947002314817</v>
      </c>
      <c r="T97">
        <v>42452.145138888889</v>
      </c>
    </row>
    <row r="98" spans="1:20" x14ac:dyDescent="0.3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8321</v>
      </c>
      <c r="R98" t="s">
        <v>8323</v>
      </c>
      <c r="S98">
        <v>42509.814108796301</v>
      </c>
      <c r="T98">
        <v>42539.814108796301</v>
      </c>
    </row>
    <row r="99" spans="1:20" x14ac:dyDescent="0.3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8321</v>
      </c>
      <c r="R99" t="s">
        <v>8323</v>
      </c>
      <c r="S99">
        <v>41977.004976851851</v>
      </c>
      <c r="T99">
        <v>42008.976388888885</v>
      </c>
    </row>
    <row r="100" spans="1:20" x14ac:dyDescent="0.3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8321</v>
      </c>
      <c r="R100" t="s">
        <v>8323</v>
      </c>
      <c r="S100">
        <v>42171.758611111116</v>
      </c>
      <c r="T100">
        <v>42231.758611111116</v>
      </c>
    </row>
    <row r="101" spans="1:20" x14ac:dyDescent="0.3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8321</v>
      </c>
      <c r="R101" t="s">
        <v>8323</v>
      </c>
      <c r="S101">
        <v>42056.1324537037</v>
      </c>
      <c r="T101">
        <v>42086.207638888889</v>
      </c>
    </row>
    <row r="102" spans="1:20" x14ac:dyDescent="0.3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8321</v>
      </c>
      <c r="R102" t="s">
        <v>8323</v>
      </c>
      <c r="S102">
        <v>41867.652280092596</v>
      </c>
      <c r="T102">
        <v>41875.291666666664</v>
      </c>
    </row>
    <row r="103" spans="1:20" x14ac:dyDescent="0.3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8321</v>
      </c>
      <c r="R103" t="s">
        <v>8323</v>
      </c>
      <c r="S103">
        <v>41779.657870370371</v>
      </c>
      <c r="T103">
        <v>41821.25</v>
      </c>
    </row>
    <row r="104" spans="1:20" x14ac:dyDescent="0.3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8321</v>
      </c>
      <c r="R104" t="s">
        <v>8323</v>
      </c>
      <c r="S104">
        <v>42679.958472222221</v>
      </c>
      <c r="T104">
        <v>42710.207638888889</v>
      </c>
    </row>
    <row r="105" spans="1:20" x14ac:dyDescent="0.3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8321</v>
      </c>
      <c r="R105" t="s">
        <v>8323</v>
      </c>
      <c r="S105">
        <v>42032.250208333338</v>
      </c>
      <c r="T105">
        <v>42063.250208333338</v>
      </c>
    </row>
    <row r="106" spans="1:20" x14ac:dyDescent="0.3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8321</v>
      </c>
      <c r="R106" t="s">
        <v>8323</v>
      </c>
      <c r="S106">
        <v>41793.191875000004</v>
      </c>
      <c r="T106">
        <v>41807.191875000004</v>
      </c>
    </row>
    <row r="107" spans="1:20" x14ac:dyDescent="0.3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8321</v>
      </c>
      <c r="R107" t="s">
        <v>8323</v>
      </c>
      <c r="S107">
        <v>41843.775011574071</v>
      </c>
      <c r="T107">
        <v>41863.775011574071</v>
      </c>
    </row>
    <row r="108" spans="1:20" x14ac:dyDescent="0.3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8321</v>
      </c>
      <c r="R108" t="s">
        <v>8323</v>
      </c>
      <c r="S108">
        <v>42136.092488425929</v>
      </c>
      <c r="T108">
        <v>42166.092488425929</v>
      </c>
    </row>
    <row r="109" spans="1:20" x14ac:dyDescent="0.3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8321</v>
      </c>
      <c r="R109" t="s">
        <v>8323</v>
      </c>
      <c r="S109">
        <v>42317.826377314821</v>
      </c>
      <c r="T109">
        <v>42357.826377314821</v>
      </c>
    </row>
    <row r="110" spans="1:20" x14ac:dyDescent="0.3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8321</v>
      </c>
      <c r="R110" t="s">
        <v>8323</v>
      </c>
      <c r="S110">
        <v>42186.01116898148</v>
      </c>
      <c r="T110">
        <v>42230.818055555559</v>
      </c>
    </row>
    <row r="111" spans="1:20" x14ac:dyDescent="0.3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8321</v>
      </c>
      <c r="R111" t="s">
        <v>8323</v>
      </c>
      <c r="S111">
        <v>42095.229166666672</v>
      </c>
      <c r="T111">
        <v>42109.211111111115</v>
      </c>
    </row>
    <row r="112" spans="1:20" x14ac:dyDescent="0.3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8321</v>
      </c>
      <c r="R112" t="s">
        <v>8323</v>
      </c>
      <c r="S112">
        <v>41906.819513888891</v>
      </c>
      <c r="T112">
        <v>41938.838888888888</v>
      </c>
    </row>
    <row r="113" spans="1:20" x14ac:dyDescent="0.3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8321</v>
      </c>
      <c r="R113" t="s">
        <v>8323</v>
      </c>
      <c r="S113">
        <v>41834.135370370372</v>
      </c>
      <c r="T113">
        <v>41849.135370370372</v>
      </c>
    </row>
    <row r="114" spans="1:20" x14ac:dyDescent="0.3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8321</v>
      </c>
      <c r="R114" t="s">
        <v>8323</v>
      </c>
      <c r="S114">
        <v>41863.359282407408</v>
      </c>
      <c r="T114">
        <v>41893.359282407408</v>
      </c>
    </row>
    <row r="115" spans="1:20" x14ac:dyDescent="0.3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8321</v>
      </c>
      <c r="R115" t="s">
        <v>8323</v>
      </c>
      <c r="S115">
        <v>42224.756909722222</v>
      </c>
      <c r="T115">
        <v>42254.756909722222</v>
      </c>
    </row>
    <row r="116" spans="1:20" x14ac:dyDescent="0.3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8321</v>
      </c>
      <c r="R116" t="s">
        <v>8323</v>
      </c>
      <c r="S116">
        <v>41939.8122337963</v>
      </c>
      <c r="T116">
        <v>41969.853900462964</v>
      </c>
    </row>
    <row r="117" spans="1:20" x14ac:dyDescent="0.3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8321</v>
      </c>
      <c r="R117" t="s">
        <v>8323</v>
      </c>
      <c r="S117">
        <v>42059.270023148143</v>
      </c>
      <c r="T117">
        <v>42119.190972222219</v>
      </c>
    </row>
    <row r="118" spans="1:20" x14ac:dyDescent="0.3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8321</v>
      </c>
      <c r="R118" t="s">
        <v>8323</v>
      </c>
      <c r="S118">
        <v>42308.211215277777</v>
      </c>
      <c r="T118">
        <v>42338.252881944441</v>
      </c>
    </row>
    <row r="119" spans="1:20" x14ac:dyDescent="0.3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8321</v>
      </c>
      <c r="R119" t="s">
        <v>8323</v>
      </c>
      <c r="S119">
        <v>42020.768634259264</v>
      </c>
      <c r="T119">
        <v>42065.958333333328</v>
      </c>
    </row>
    <row r="120" spans="1:20" x14ac:dyDescent="0.3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8321</v>
      </c>
      <c r="R120" t="s">
        <v>8323</v>
      </c>
      <c r="S120">
        <v>41786.959745370368</v>
      </c>
      <c r="T120">
        <v>41816.959745370368</v>
      </c>
    </row>
    <row r="121" spans="1:20" x14ac:dyDescent="0.3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8321</v>
      </c>
      <c r="R121" t="s">
        <v>8323</v>
      </c>
      <c r="S121">
        <v>41820.870821759258</v>
      </c>
      <c r="T121">
        <v>41850.870821759258</v>
      </c>
    </row>
    <row r="122" spans="1:20" x14ac:dyDescent="0.3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8321</v>
      </c>
      <c r="R122" t="s">
        <v>8323</v>
      </c>
      <c r="S122">
        <v>42265.683182870373</v>
      </c>
      <c r="T122">
        <v>42293.207638888889</v>
      </c>
    </row>
    <row r="123" spans="1:20" x14ac:dyDescent="0.3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8321</v>
      </c>
      <c r="R123" t="s">
        <v>8323</v>
      </c>
      <c r="S123">
        <v>42601.827141203699</v>
      </c>
      <c r="T123">
        <v>42631.827141203699</v>
      </c>
    </row>
    <row r="124" spans="1:20" x14ac:dyDescent="0.3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8321</v>
      </c>
      <c r="R124" t="s">
        <v>8323</v>
      </c>
      <c r="S124">
        <v>42228.151701388888</v>
      </c>
      <c r="T124">
        <v>42253.151701388888</v>
      </c>
    </row>
    <row r="125" spans="1:20" x14ac:dyDescent="0.3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8321</v>
      </c>
      <c r="R125" t="s">
        <v>8323</v>
      </c>
      <c r="S125">
        <v>42415.168564814812</v>
      </c>
      <c r="T125">
        <v>42445.126898148148</v>
      </c>
    </row>
    <row r="126" spans="1:20" x14ac:dyDescent="0.3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8321</v>
      </c>
      <c r="R126" t="s">
        <v>8323</v>
      </c>
      <c r="S126">
        <v>42538.968310185184</v>
      </c>
      <c r="T126">
        <v>42568.029861111107</v>
      </c>
    </row>
    <row r="127" spans="1:20" x14ac:dyDescent="0.3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8321</v>
      </c>
      <c r="R127" t="s">
        <v>8323</v>
      </c>
      <c r="S127">
        <v>42233.671747685185</v>
      </c>
      <c r="T127">
        <v>42278.541666666672</v>
      </c>
    </row>
    <row r="128" spans="1:20" x14ac:dyDescent="0.3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8321</v>
      </c>
      <c r="R128" t="s">
        <v>8323</v>
      </c>
      <c r="S128">
        <v>42675.262962962966</v>
      </c>
      <c r="T128">
        <v>42705.304629629631</v>
      </c>
    </row>
    <row r="129" spans="1:20" x14ac:dyDescent="0.3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8321</v>
      </c>
      <c r="R129" t="s">
        <v>8323</v>
      </c>
      <c r="S129">
        <v>42534.631481481483</v>
      </c>
      <c r="T129">
        <v>42562.631481481483</v>
      </c>
    </row>
    <row r="130" spans="1:20" x14ac:dyDescent="0.3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8321</v>
      </c>
      <c r="R130" t="s">
        <v>8323</v>
      </c>
      <c r="S130">
        <v>42151.905717592599</v>
      </c>
      <c r="T130">
        <v>42182.905717592599</v>
      </c>
    </row>
    <row r="131" spans="1:20" x14ac:dyDescent="0.3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8321</v>
      </c>
      <c r="R131" t="s">
        <v>8323</v>
      </c>
      <c r="S131">
        <v>41961.492488425924</v>
      </c>
      <c r="T131">
        <v>42006.492488425924</v>
      </c>
    </row>
    <row r="132" spans="1:20" x14ac:dyDescent="0.3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8321</v>
      </c>
      <c r="R132" t="s">
        <v>8323</v>
      </c>
      <c r="S132">
        <v>41940.587233796294</v>
      </c>
      <c r="T132">
        <v>41968.041666666672</v>
      </c>
    </row>
    <row r="133" spans="1:20" x14ac:dyDescent="0.3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8321</v>
      </c>
      <c r="R133" t="s">
        <v>8323</v>
      </c>
      <c r="S133">
        <v>42111.904097222221</v>
      </c>
      <c r="T133">
        <v>42171.904097222221</v>
      </c>
    </row>
    <row r="134" spans="1:20" x14ac:dyDescent="0.3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8321</v>
      </c>
      <c r="R134" t="s">
        <v>8323</v>
      </c>
      <c r="S134">
        <v>42279.778564814813</v>
      </c>
      <c r="T134">
        <v>42310.701388888891</v>
      </c>
    </row>
    <row r="135" spans="1:20" x14ac:dyDescent="0.3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8321</v>
      </c>
      <c r="R135" t="s">
        <v>8323</v>
      </c>
      <c r="S135">
        <v>42213.662905092591</v>
      </c>
      <c r="T135">
        <v>42243.662905092591</v>
      </c>
    </row>
    <row r="136" spans="1:20" x14ac:dyDescent="0.3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8321</v>
      </c>
      <c r="R136" t="s">
        <v>8323</v>
      </c>
      <c r="S136">
        <v>42109.801712962959</v>
      </c>
      <c r="T136">
        <v>42139.801712962959</v>
      </c>
    </row>
    <row r="137" spans="1:20" x14ac:dyDescent="0.3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8321</v>
      </c>
      <c r="R137" t="s">
        <v>8323</v>
      </c>
      <c r="S137">
        <v>42031.833587962959</v>
      </c>
      <c r="T137">
        <v>42063.333333333328</v>
      </c>
    </row>
    <row r="138" spans="1:20" x14ac:dyDescent="0.3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8321</v>
      </c>
      <c r="R138" t="s">
        <v>8323</v>
      </c>
      <c r="S138">
        <v>42615.142870370371</v>
      </c>
      <c r="T138">
        <v>42645.142870370371</v>
      </c>
    </row>
    <row r="139" spans="1:20" x14ac:dyDescent="0.3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8321</v>
      </c>
      <c r="R139" t="s">
        <v>8323</v>
      </c>
      <c r="S139">
        <v>42439.702314814815</v>
      </c>
      <c r="T139">
        <v>42468.774305555555</v>
      </c>
    </row>
    <row r="140" spans="1:20" x14ac:dyDescent="0.3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8321</v>
      </c>
      <c r="R140" t="s">
        <v>8323</v>
      </c>
      <c r="S140">
        <v>42243.790393518517</v>
      </c>
      <c r="T140">
        <v>42303.790393518517</v>
      </c>
    </row>
    <row r="141" spans="1:20" x14ac:dyDescent="0.3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8321</v>
      </c>
      <c r="R141" t="s">
        <v>8323</v>
      </c>
      <c r="S141">
        <v>42550.048449074078</v>
      </c>
      <c r="T141">
        <v>42580.978472222225</v>
      </c>
    </row>
    <row r="142" spans="1:20" x14ac:dyDescent="0.3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8321</v>
      </c>
      <c r="R142" t="s">
        <v>8323</v>
      </c>
      <c r="S142">
        <v>42306.848854166667</v>
      </c>
      <c r="T142">
        <v>42336.890520833331</v>
      </c>
    </row>
    <row r="143" spans="1:20" x14ac:dyDescent="0.3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8321</v>
      </c>
      <c r="R143" t="s">
        <v>8323</v>
      </c>
      <c r="S143">
        <v>42457.932025462964</v>
      </c>
      <c r="T143">
        <v>42485.013888888891</v>
      </c>
    </row>
    <row r="144" spans="1:20" x14ac:dyDescent="0.3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8321</v>
      </c>
      <c r="R144" t="s">
        <v>8323</v>
      </c>
      <c r="S144">
        <v>42513.976319444439</v>
      </c>
      <c r="T144">
        <v>42559.976319444439</v>
      </c>
    </row>
    <row r="145" spans="1:20" x14ac:dyDescent="0.3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8321</v>
      </c>
      <c r="R145" t="s">
        <v>8323</v>
      </c>
      <c r="S145">
        <v>41816.950370370374</v>
      </c>
      <c r="T145">
        <v>41853.583333333336</v>
      </c>
    </row>
    <row r="146" spans="1:20" x14ac:dyDescent="0.3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8321</v>
      </c>
      <c r="R146" t="s">
        <v>8323</v>
      </c>
      <c r="S146">
        <v>41880.788842592592</v>
      </c>
      <c r="T146">
        <v>41910.788842592592</v>
      </c>
    </row>
    <row r="147" spans="1:20" x14ac:dyDescent="0.3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8321</v>
      </c>
      <c r="R147" t="s">
        <v>8323</v>
      </c>
      <c r="S147">
        <v>42342.845555555556</v>
      </c>
      <c r="T147">
        <v>42372.845555555556</v>
      </c>
    </row>
    <row r="148" spans="1:20" x14ac:dyDescent="0.3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8321</v>
      </c>
      <c r="R148" t="s">
        <v>8323</v>
      </c>
      <c r="S148">
        <v>42053.722060185188</v>
      </c>
      <c r="T148">
        <v>42113.680393518516</v>
      </c>
    </row>
    <row r="149" spans="1:20" x14ac:dyDescent="0.3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8321</v>
      </c>
      <c r="R149" t="s">
        <v>8323</v>
      </c>
      <c r="S149">
        <v>42414.235879629632</v>
      </c>
      <c r="T149">
        <v>42474.194212962961</v>
      </c>
    </row>
    <row r="150" spans="1:20" x14ac:dyDescent="0.3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8321</v>
      </c>
      <c r="R150" t="s">
        <v>8323</v>
      </c>
      <c r="S150">
        <v>41801.711550925924</v>
      </c>
      <c r="T150">
        <v>41844.124305555553</v>
      </c>
    </row>
    <row r="151" spans="1:20" x14ac:dyDescent="0.3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8321</v>
      </c>
      <c r="R151" t="s">
        <v>8323</v>
      </c>
      <c r="S151">
        <v>42770.290590277778</v>
      </c>
      <c r="T151">
        <v>42800.290590277778</v>
      </c>
    </row>
    <row r="152" spans="1:20" x14ac:dyDescent="0.3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8321</v>
      </c>
      <c r="R152" t="s">
        <v>8323</v>
      </c>
      <c r="S152">
        <v>42452.815659722226</v>
      </c>
      <c r="T152">
        <v>42512.815659722226</v>
      </c>
    </row>
    <row r="153" spans="1:20" x14ac:dyDescent="0.3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8321</v>
      </c>
      <c r="R153" t="s">
        <v>8323</v>
      </c>
      <c r="S153">
        <v>42601.854699074072</v>
      </c>
      <c r="T153">
        <v>42611.163194444445</v>
      </c>
    </row>
    <row r="154" spans="1:20" x14ac:dyDescent="0.3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8321</v>
      </c>
      <c r="R154" t="s">
        <v>8323</v>
      </c>
      <c r="S154">
        <v>42447.863553240735</v>
      </c>
      <c r="T154">
        <v>42477.863553240735</v>
      </c>
    </row>
    <row r="155" spans="1:20" x14ac:dyDescent="0.3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8321</v>
      </c>
      <c r="R155" t="s">
        <v>8323</v>
      </c>
      <c r="S155">
        <v>41811.536180555559</v>
      </c>
      <c r="T155">
        <v>41841.536180555559</v>
      </c>
    </row>
    <row r="156" spans="1:20" x14ac:dyDescent="0.3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8321</v>
      </c>
      <c r="R156" t="s">
        <v>8323</v>
      </c>
      <c r="S156">
        <v>41981.067523148144</v>
      </c>
      <c r="T156">
        <v>42041.067523148144</v>
      </c>
    </row>
    <row r="157" spans="1:20" x14ac:dyDescent="0.3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8321</v>
      </c>
      <c r="R157" t="s">
        <v>8323</v>
      </c>
      <c r="S157">
        <v>42469.68414351852</v>
      </c>
      <c r="T157">
        <v>42499.166666666672</v>
      </c>
    </row>
    <row r="158" spans="1:20" x14ac:dyDescent="0.3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8321</v>
      </c>
      <c r="R158" t="s">
        <v>8323</v>
      </c>
      <c r="S158">
        <v>42534.866875</v>
      </c>
      <c r="T158">
        <v>42564.866875</v>
      </c>
    </row>
    <row r="159" spans="1:20" x14ac:dyDescent="0.3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8321</v>
      </c>
      <c r="R159" t="s">
        <v>8323</v>
      </c>
      <c r="S159">
        <v>41830.858344907407</v>
      </c>
      <c r="T159">
        <v>41852.291666666664</v>
      </c>
    </row>
    <row r="160" spans="1:20" x14ac:dyDescent="0.3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8321</v>
      </c>
      <c r="R160" t="s">
        <v>8323</v>
      </c>
      <c r="S160">
        <v>42543.788564814815</v>
      </c>
      <c r="T160">
        <v>42573.788564814815</v>
      </c>
    </row>
    <row r="161" spans="1:20" x14ac:dyDescent="0.3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8321</v>
      </c>
      <c r="R161" t="s">
        <v>8323</v>
      </c>
      <c r="S161">
        <v>41975.642974537041</v>
      </c>
      <c r="T161">
        <v>42035.642974537041</v>
      </c>
    </row>
    <row r="162" spans="1:20" x14ac:dyDescent="0.3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8321</v>
      </c>
      <c r="R162" t="s">
        <v>8323</v>
      </c>
      <c r="S162">
        <v>41795.598923611113</v>
      </c>
      <c r="T162">
        <v>41825.598923611113</v>
      </c>
    </row>
    <row r="163" spans="1:20" x14ac:dyDescent="0.3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8321</v>
      </c>
      <c r="R163" t="s">
        <v>8323</v>
      </c>
      <c r="S163">
        <v>42508.179965277777</v>
      </c>
      <c r="T163">
        <v>42568.179965277777</v>
      </c>
    </row>
    <row r="164" spans="1:20" x14ac:dyDescent="0.3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8321</v>
      </c>
      <c r="R164" t="s">
        <v>8323</v>
      </c>
      <c r="S164">
        <v>41747.86986111111</v>
      </c>
      <c r="T164">
        <v>41779.290972222225</v>
      </c>
    </row>
    <row r="165" spans="1:20" x14ac:dyDescent="0.3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8321</v>
      </c>
      <c r="R165" t="s">
        <v>8323</v>
      </c>
      <c r="S165">
        <v>42399.707407407404</v>
      </c>
      <c r="T165">
        <v>42420.878472222219</v>
      </c>
    </row>
    <row r="166" spans="1:20" x14ac:dyDescent="0.3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8321</v>
      </c>
      <c r="R166" t="s">
        <v>8323</v>
      </c>
      <c r="S166">
        <v>42230.08116898148</v>
      </c>
      <c r="T166">
        <v>42245.08116898148</v>
      </c>
    </row>
    <row r="167" spans="1:20" x14ac:dyDescent="0.3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8321</v>
      </c>
      <c r="R167" t="s">
        <v>8323</v>
      </c>
      <c r="S167">
        <v>42286.749780092592</v>
      </c>
      <c r="T167">
        <v>42316.791446759264</v>
      </c>
    </row>
    <row r="168" spans="1:20" x14ac:dyDescent="0.3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8321</v>
      </c>
      <c r="R168" t="s">
        <v>8323</v>
      </c>
      <c r="S168">
        <v>42125.644467592589</v>
      </c>
      <c r="T168">
        <v>42155.644467592589</v>
      </c>
    </row>
    <row r="169" spans="1:20" x14ac:dyDescent="0.3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8321</v>
      </c>
      <c r="R169" t="s">
        <v>8323</v>
      </c>
      <c r="S169">
        <v>42289.94049768518</v>
      </c>
      <c r="T169">
        <v>42349.982164351852</v>
      </c>
    </row>
    <row r="170" spans="1:20" x14ac:dyDescent="0.3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8321</v>
      </c>
      <c r="R170" t="s">
        <v>8323</v>
      </c>
      <c r="S170">
        <v>42107.864722222221</v>
      </c>
      <c r="T170">
        <v>42137.864722222221</v>
      </c>
    </row>
    <row r="171" spans="1:20" x14ac:dyDescent="0.3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8321</v>
      </c>
      <c r="R171" t="s">
        <v>8323</v>
      </c>
      <c r="S171">
        <v>41809.389930555553</v>
      </c>
      <c r="T171">
        <v>41839.389930555553</v>
      </c>
    </row>
    <row r="172" spans="1:20" x14ac:dyDescent="0.3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8321</v>
      </c>
      <c r="R172" t="s">
        <v>8323</v>
      </c>
      <c r="S172">
        <v>41950.26694444444</v>
      </c>
      <c r="T172">
        <v>41963.669444444444</v>
      </c>
    </row>
    <row r="173" spans="1:20" x14ac:dyDescent="0.3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8321</v>
      </c>
      <c r="R173" t="s">
        <v>8323</v>
      </c>
      <c r="S173">
        <v>42061.963263888887</v>
      </c>
      <c r="T173">
        <v>42091.921597222223</v>
      </c>
    </row>
    <row r="174" spans="1:20" x14ac:dyDescent="0.3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8321</v>
      </c>
      <c r="R174" t="s">
        <v>8323</v>
      </c>
      <c r="S174">
        <v>41842.828680555554</v>
      </c>
      <c r="T174">
        <v>41882.827650462961</v>
      </c>
    </row>
    <row r="175" spans="1:20" x14ac:dyDescent="0.3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8321</v>
      </c>
      <c r="R175" t="s">
        <v>8323</v>
      </c>
      <c r="S175">
        <v>42437.64534722222</v>
      </c>
      <c r="T175">
        <v>42497.603680555556</v>
      </c>
    </row>
    <row r="176" spans="1:20" x14ac:dyDescent="0.3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8321</v>
      </c>
      <c r="R176" t="s">
        <v>8323</v>
      </c>
      <c r="S176">
        <v>41879.043530092589</v>
      </c>
      <c r="T176">
        <v>41909.043530092589</v>
      </c>
    </row>
    <row r="177" spans="1:20" x14ac:dyDescent="0.3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8321</v>
      </c>
      <c r="R177" t="s">
        <v>8323</v>
      </c>
      <c r="S177">
        <v>42020.587349537032</v>
      </c>
      <c r="T177">
        <v>42050.587349537032</v>
      </c>
    </row>
    <row r="178" spans="1:20" x14ac:dyDescent="0.3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8321</v>
      </c>
      <c r="R178" t="s">
        <v>8323</v>
      </c>
      <c r="S178">
        <v>41890.16269675926</v>
      </c>
      <c r="T178">
        <v>41920.16269675926</v>
      </c>
    </row>
    <row r="179" spans="1:20" x14ac:dyDescent="0.3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8321</v>
      </c>
      <c r="R179" t="s">
        <v>8323</v>
      </c>
      <c r="S179">
        <v>41872.807696759257</v>
      </c>
      <c r="T179">
        <v>41932.807696759257</v>
      </c>
    </row>
    <row r="180" spans="1:20" x14ac:dyDescent="0.3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8321</v>
      </c>
      <c r="R180" t="s">
        <v>8323</v>
      </c>
      <c r="S180">
        <v>42391.772997685184</v>
      </c>
      <c r="T180">
        <v>42416.772997685184</v>
      </c>
    </row>
    <row r="181" spans="1:20" x14ac:dyDescent="0.3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8321</v>
      </c>
      <c r="R181" t="s">
        <v>8323</v>
      </c>
      <c r="S181">
        <v>41848.772928240738</v>
      </c>
      <c r="T181">
        <v>41877.686111111114</v>
      </c>
    </row>
    <row r="182" spans="1:20" x14ac:dyDescent="0.3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8321</v>
      </c>
      <c r="R182" t="s">
        <v>8323</v>
      </c>
      <c r="S182">
        <v>41921.770439814813</v>
      </c>
      <c r="T182">
        <v>41938.770439814813</v>
      </c>
    </row>
    <row r="183" spans="1:20" x14ac:dyDescent="0.3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8321</v>
      </c>
      <c r="R183" t="s">
        <v>8323</v>
      </c>
      <c r="S183">
        <v>42021.301192129627</v>
      </c>
      <c r="T183">
        <v>42051.301192129627</v>
      </c>
    </row>
    <row r="184" spans="1:20" x14ac:dyDescent="0.3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8321</v>
      </c>
      <c r="R184" t="s">
        <v>8323</v>
      </c>
      <c r="S184">
        <v>42419.246168981481</v>
      </c>
      <c r="T184">
        <v>42434.246168981481</v>
      </c>
    </row>
    <row r="185" spans="1:20" x14ac:dyDescent="0.3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8321</v>
      </c>
      <c r="R185" t="s">
        <v>8323</v>
      </c>
      <c r="S185">
        <v>42174.780821759254</v>
      </c>
      <c r="T185">
        <v>42204.780821759254</v>
      </c>
    </row>
    <row r="186" spans="1:20" x14ac:dyDescent="0.3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8321</v>
      </c>
      <c r="R186" t="s">
        <v>8323</v>
      </c>
      <c r="S186">
        <v>41856.672152777777</v>
      </c>
      <c r="T186">
        <v>41886.672152777777</v>
      </c>
    </row>
    <row r="187" spans="1:20" x14ac:dyDescent="0.3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8321</v>
      </c>
      <c r="R187" t="s">
        <v>8323</v>
      </c>
      <c r="S187">
        <v>42417.675879629634</v>
      </c>
      <c r="T187">
        <v>42475.686111111107</v>
      </c>
    </row>
    <row r="188" spans="1:20" x14ac:dyDescent="0.3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8321</v>
      </c>
      <c r="R188" t="s">
        <v>8323</v>
      </c>
      <c r="S188">
        <v>42057.190960648149</v>
      </c>
      <c r="T188">
        <v>42087.149293981478</v>
      </c>
    </row>
    <row r="189" spans="1:20" x14ac:dyDescent="0.3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8321</v>
      </c>
      <c r="R189" t="s">
        <v>8323</v>
      </c>
      <c r="S189">
        <v>41878.911550925928</v>
      </c>
      <c r="T189">
        <v>41938.911550925928</v>
      </c>
    </row>
    <row r="190" spans="1:20" x14ac:dyDescent="0.3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8321</v>
      </c>
      <c r="R190" t="s">
        <v>8323</v>
      </c>
      <c r="S190">
        <v>41990.584108796291</v>
      </c>
      <c r="T190">
        <v>42036.120833333334</v>
      </c>
    </row>
    <row r="191" spans="1:20" x14ac:dyDescent="0.3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8321</v>
      </c>
      <c r="R191" t="s">
        <v>8323</v>
      </c>
      <c r="S191">
        <v>42408.999571759254</v>
      </c>
      <c r="T191">
        <v>42453.957905092597</v>
      </c>
    </row>
    <row r="192" spans="1:20" x14ac:dyDescent="0.3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8321</v>
      </c>
      <c r="R192" t="s">
        <v>8323</v>
      </c>
      <c r="S192">
        <v>42217.670104166667</v>
      </c>
      <c r="T192">
        <v>42247.670104166667</v>
      </c>
    </row>
    <row r="193" spans="1:20" x14ac:dyDescent="0.3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8321</v>
      </c>
      <c r="R193" t="s">
        <v>8323</v>
      </c>
      <c r="S193">
        <v>42282.655543981484</v>
      </c>
      <c r="T193">
        <v>42342.697210648148</v>
      </c>
    </row>
    <row r="194" spans="1:20" x14ac:dyDescent="0.3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8321</v>
      </c>
      <c r="R194" t="s">
        <v>8323</v>
      </c>
      <c r="S194">
        <v>42768.97084490741</v>
      </c>
      <c r="T194">
        <v>42789.041666666672</v>
      </c>
    </row>
    <row r="195" spans="1:20" x14ac:dyDescent="0.3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8321</v>
      </c>
      <c r="R195" t="s">
        <v>8323</v>
      </c>
      <c r="S195">
        <v>41765.938657407409</v>
      </c>
      <c r="T195">
        <v>41795.938657407409</v>
      </c>
    </row>
    <row r="196" spans="1:20" x14ac:dyDescent="0.3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8321</v>
      </c>
      <c r="R196" t="s">
        <v>8323</v>
      </c>
      <c r="S196">
        <v>42322.025115740747</v>
      </c>
      <c r="T196">
        <v>42352.025115740747</v>
      </c>
    </row>
    <row r="197" spans="1:20" x14ac:dyDescent="0.3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8321</v>
      </c>
      <c r="R197" t="s">
        <v>8323</v>
      </c>
      <c r="S197">
        <v>42374.655081018514</v>
      </c>
      <c r="T197">
        <v>42403.784027777772</v>
      </c>
    </row>
    <row r="198" spans="1:20" x14ac:dyDescent="0.3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8321</v>
      </c>
      <c r="R198" t="s">
        <v>8323</v>
      </c>
      <c r="S198">
        <v>41941.585231481484</v>
      </c>
      <c r="T198">
        <v>41991.626898148148</v>
      </c>
    </row>
    <row r="199" spans="1:20" x14ac:dyDescent="0.3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8321</v>
      </c>
      <c r="R199" t="s">
        <v>8323</v>
      </c>
      <c r="S199">
        <v>42293.809212962966</v>
      </c>
      <c r="T199">
        <v>42353.85087962963</v>
      </c>
    </row>
    <row r="200" spans="1:20" x14ac:dyDescent="0.3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8321</v>
      </c>
      <c r="R200" t="s">
        <v>8323</v>
      </c>
      <c r="S200">
        <v>42067.947337962964</v>
      </c>
      <c r="T200">
        <v>42097.905671296292</v>
      </c>
    </row>
    <row r="201" spans="1:20" x14ac:dyDescent="0.3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8321</v>
      </c>
      <c r="R201" t="s">
        <v>8323</v>
      </c>
      <c r="S201">
        <v>41903.882951388885</v>
      </c>
      <c r="T201">
        <v>41933.882951388885</v>
      </c>
    </row>
    <row r="202" spans="1:20" x14ac:dyDescent="0.3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8321</v>
      </c>
      <c r="R202" t="s">
        <v>8323</v>
      </c>
      <c r="S202">
        <v>41804.937083333331</v>
      </c>
      <c r="T202">
        <v>41821.9375</v>
      </c>
    </row>
    <row r="203" spans="1:20" x14ac:dyDescent="0.3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8321</v>
      </c>
      <c r="R203" t="s">
        <v>8323</v>
      </c>
      <c r="S203">
        <v>42497.070775462969</v>
      </c>
      <c r="T203">
        <v>42514.600694444445</v>
      </c>
    </row>
    <row r="204" spans="1:20" x14ac:dyDescent="0.3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8321</v>
      </c>
      <c r="R204" t="s">
        <v>8323</v>
      </c>
      <c r="S204">
        <v>41869.798726851855</v>
      </c>
      <c r="T204">
        <v>41929.798726851855</v>
      </c>
    </row>
    <row r="205" spans="1:20" x14ac:dyDescent="0.3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8321</v>
      </c>
      <c r="R205" t="s">
        <v>8323</v>
      </c>
      <c r="S205">
        <v>42305.670914351853</v>
      </c>
      <c r="T205">
        <v>42339.249305555553</v>
      </c>
    </row>
    <row r="206" spans="1:20" x14ac:dyDescent="0.3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8321</v>
      </c>
      <c r="R206" t="s">
        <v>8323</v>
      </c>
      <c r="S206">
        <v>42144.231527777782</v>
      </c>
      <c r="T206">
        <v>42203.125</v>
      </c>
    </row>
    <row r="207" spans="1:20" x14ac:dyDescent="0.3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8321</v>
      </c>
      <c r="R207" t="s">
        <v>8323</v>
      </c>
      <c r="S207">
        <v>41995.084074074075</v>
      </c>
      <c r="T207">
        <v>42024.802777777775</v>
      </c>
    </row>
    <row r="208" spans="1:20" x14ac:dyDescent="0.3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8321</v>
      </c>
      <c r="R208" t="s">
        <v>8323</v>
      </c>
      <c r="S208">
        <v>42074.219699074078</v>
      </c>
      <c r="T208">
        <v>42104.208333333328</v>
      </c>
    </row>
    <row r="209" spans="1:20" x14ac:dyDescent="0.3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8321</v>
      </c>
      <c r="R209" t="s">
        <v>8323</v>
      </c>
      <c r="S209">
        <v>41904.650578703702</v>
      </c>
      <c r="T209">
        <v>41934.650578703702</v>
      </c>
    </row>
    <row r="210" spans="1:20" x14ac:dyDescent="0.3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8321</v>
      </c>
      <c r="R210" t="s">
        <v>8323</v>
      </c>
      <c r="S210">
        <v>41991.022488425922</v>
      </c>
      <c r="T210">
        <v>42015.041666666672</v>
      </c>
    </row>
    <row r="211" spans="1:20" x14ac:dyDescent="0.3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8321</v>
      </c>
      <c r="R211" t="s">
        <v>8323</v>
      </c>
      <c r="S211">
        <v>42169.958506944444</v>
      </c>
      <c r="T211">
        <v>42199.958506944444</v>
      </c>
    </row>
    <row r="212" spans="1:20" x14ac:dyDescent="0.3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8321</v>
      </c>
      <c r="R212" t="s">
        <v>8323</v>
      </c>
      <c r="S212">
        <v>41905.636469907404</v>
      </c>
      <c r="T212">
        <v>41935.636469907404</v>
      </c>
    </row>
    <row r="213" spans="1:20" x14ac:dyDescent="0.3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8321</v>
      </c>
      <c r="R213" t="s">
        <v>8323</v>
      </c>
      <c r="S213">
        <v>41761.810150462967</v>
      </c>
      <c r="T213">
        <v>41768.286805555559</v>
      </c>
    </row>
    <row r="214" spans="1:20" x14ac:dyDescent="0.3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8321</v>
      </c>
      <c r="R214" t="s">
        <v>8323</v>
      </c>
      <c r="S214">
        <v>41865.878657407404</v>
      </c>
      <c r="T214">
        <v>41925.878657407404</v>
      </c>
    </row>
    <row r="215" spans="1:20" x14ac:dyDescent="0.3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8321</v>
      </c>
      <c r="R215" t="s">
        <v>8323</v>
      </c>
      <c r="S215">
        <v>42613.841261574074</v>
      </c>
      <c r="T215">
        <v>42644.166666666672</v>
      </c>
    </row>
    <row r="216" spans="1:20" x14ac:dyDescent="0.3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8321</v>
      </c>
      <c r="R216" t="s">
        <v>8323</v>
      </c>
      <c r="S216">
        <v>42534.933321759265</v>
      </c>
      <c r="T216">
        <v>42554.832638888889</v>
      </c>
    </row>
    <row r="217" spans="1:20" x14ac:dyDescent="0.3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8321</v>
      </c>
      <c r="R217" t="s">
        <v>8323</v>
      </c>
      <c r="S217">
        <v>42446.060694444444</v>
      </c>
      <c r="T217">
        <v>42461.165972222225</v>
      </c>
    </row>
    <row r="218" spans="1:20" x14ac:dyDescent="0.3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8321</v>
      </c>
      <c r="R218" t="s">
        <v>8323</v>
      </c>
      <c r="S218">
        <v>42421.141469907408</v>
      </c>
      <c r="T218">
        <v>42481.099803240737</v>
      </c>
    </row>
    <row r="219" spans="1:20" x14ac:dyDescent="0.3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8321</v>
      </c>
      <c r="R219" t="s">
        <v>8323</v>
      </c>
      <c r="S219">
        <v>42523.739212962959</v>
      </c>
      <c r="T219">
        <v>42553.739212962959</v>
      </c>
    </row>
    <row r="220" spans="1:20" x14ac:dyDescent="0.3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8321</v>
      </c>
      <c r="R220" t="s">
        <v>8323</v>
      </c>
      <c r="S220">
        <v>41833.951516203706</v>
      </c>
      <c r="T220">
        <v>41863.951516203706</v>
      </c>
    </row>
    <row r="221" spans="1:20" x14ac:dyDescent="0.3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8321</v>
      </c>
      <c r="R221" t="s">
        <v>8323</v>
      </c>
      <c r="S221">
        <v>42479.039212962962</v>
      </c>
      <c r="T221">
        <v>42509.039212962962</v>
      </c>
    </row>
    <row r="222" spans="1:20" x14ac:dyDescent="0.3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8321</v>
      </c>
      <c r="R222" t="s">
        <v>8323</v>
      </c>
      <c r="S222">
        <v>42235.117476851854</v>
      </c>
      <c r="T222">
        <v>42275.117476851854</v>
      </c>
    </row>
    <row r="223" spans="1:20" x14ac:dyDescent="0.3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8321</v>
      </c>
      <c r="R223" t="s">
        <v>8323</v>
      </c>
      <c r="S223">
        <v>42718.963599537034</v>
      </c>
      <c r="T223">
        <v>42748.961805555555</v>
      </c>
    </row>
    <row r="224" spans="1:20" x14ac:dyDescent="0.3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8321</v>
      </c>
      <c r="R224" t="s">
        <v>8323</v>
      </c>
      <c r="S224">
        <v>42031.666898148149</v>
      </c>
      <c r="T224">
        <v>42064.125</v>
      </c>
    </row>
    <row r="225" spans="1:20" x14ac:dyDescent="0.3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8321</v>
      </c>
      <c r="R225" t="s">
        <v>8323</v>
      </c>
      <c r="S225">
        <v>42078.34520833334</v>
      </c>
      <c r="T225">
        <v>42133.166666666672</v>
      </c>
    </row>
    <row r="226" spans="1:20" x14ac:dyDescent="0.3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8321</v>
      </c>
      <c r="R226" t="s">
        <v>8323</v>
      </c>
      <c r="S226">
        <v>41905.795706018522</v>
      </c>
      <c r="T226">
        <v>41933.82708333333</v>
      </c>
    </row>
    <row r="227" spans="1:20" x14ac:dyDescent="0.3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8321</v>
      </c>
      <c r="R227" t="s">
        <v>8323</v>
      </c>
      <c r="S227">
        <v>42695.7105787037</v>
      </c>
      <c r="T227">
        <v>42725.7105787037</v>
      </c>
    </row>
    <row r="228" spans="1:20" x14ac:dyDescent="0.3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8321</v>
      </c>
      <c r="R228" t="s">
        <v>8323</v>
      </c>
      <c r="S228">
        <v>42510.938900462963</v>
      </c>
      <c r="T228">
        <v>42540.938900462963</v>
      </c>
    </row>
    <row r="229" spans="1:20" x14ac:dyDescent="0.3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8321</v>
      </c>
      <c r="R229" t="s">
        <v>8323</v>
      </c>
      <c r="S229">
        <v>42511.698101851856</v>
      </c>
      <c r="T229">
        <v>42535.787500000006</v>
      </c>
    </row>
    <row r="230" spans="1:20" x14ac:dyDescent="0.3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8321</v>
      </c>
      <c r="R230" t="s">
        <v>8323</v>
      </c>
      <c r="S230">
        <v>42041.581307870365</v>
      </c>
      <c r="T230">
        <v>42071.539641203708</v>
      </c>
    </row>
    <row r="231" spans="1:20" x14ac:dyDescent="0.3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8321</v>
      </c>
      <c r="R231" t="s">
        <v>8323</v>
      </c>
      <c r="S231">
        <v>42307.189270833333</v>
      </c>
      <c r="T231">
        <v>42322.958333333328</v>
      </c>
    </row>
    <row r="232" spans="1:20" x14ac:dyDescent="0.3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8321</v>
      </c>
      <c r="R232" t="s">
        <v>8323</v>
      </c>
      <c r="S232">
        <v>42353.761759259258</v>
      </c>
      <c r="T232">
        <v>42383.761759259258</v>
      </c>
    </row>
    <row r="233" spans="1:20" x14ac:dyDescent="0.3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8321</v>
      </c>
      <c r="R233" t="s">
        <v>8323</v>
      </c>
      <c r="S233">
        <v>42058.603877314818</v>
      </c>
      <c r="T233">
        <v>42087.165972222225</v>
      </c>
    </row>
    <row r="234" spans="1:20" x14ac:dyDescent="0.3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8321</v>
      </c>
      <c r="R234" t="s">
        <v>8323</v>
      </c>
      <c r="S234">
        <v>42304.940960648149</v>
      </c>
      <c r="T234">
        <v>42329.166666666672</v>
      </c>
    </row>
    <row r="235" spans="1:20" x14ac:dyDescent="0.3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8321</v>
      </c>
      <c r="R235" t="s">
        <v>8323</v>
      </c>
      <c r="S235">
        <v>42538.742893518516</v>
      </c>
      <c r="T235">
        <v>42568.742893518516</v>
      </c>
    </row>
    <row r="236" spans="1:20" x14ac:dyDescent="0.3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8321</v>
      </c>
      <c r="R236" t="s">
        <v>8323</v>
      </c>
      <c r="S236">
        <v>42122.732499999998</v>
      </c>
      <c r="T236">
        <v>42155.732638888891</v>
      </c>
    </row>
    <row r="237" spans="1:20" x14ac:dyDescent="0.3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8321</v>
      </c>
      <c r="R237" t="s">
        <v>8323</v>
      </c>
      <c r="S237">
        <v>42209.67288194444</v>
      </c>
      <c r="T237">
        <v>42223.625</v>
      </c>
    </row>
    <row r="238" spans="1:20" x14ac:dyDescent="0.3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8321</v>
      </c>
      <c r="R238" t="s">
        <v>8323</v>
      </c>
      <c r="S238">
        <v>41990.506377314814</v>
      </c>
      <c r="T238">
        <v>42020.506377314814</v>
      </c>
    </row>
    <row r="239" spans="1:20" x14ac:dyDescent="0.3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8321</v>
      </c>
      <c r="R239" t="s">
        <v>8323</v>
      </c>
      <c r="S239">
        <v>42039.194988425923</v>
      </c>
      <c r="T239">
        <v>42099.153321759266</v>
      </c>
    </row>
    <row r="240" spans="1:20" x14ac:dyDescent="0.3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8321</v>
      </c>
      <c r="R240" t="s">
        <v>8323</v>
      </c>
      <c r="S240">
        <v>41890.086805555555</v>
      </c>
      <c r="T240">
        <v>41934.207638888889</v>
      </c>
    </row>
    <row r="241" spans="1:20" x14ac:dyDescent="0.3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8321</v>
      </c>
      <c r="R241" t="s">
        <v>8323</v>
      </c>
      <c r="S241">
        <v>42495.722187499996</v>
      </c>
      <c r="T241">
        <v>42525.722187499996</v>
      </c>
    </row>
    <row r="242" spans="1:20" x14ac:dyDescent="0.3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8321</v>
      </c>
      <c r="R242" t="s">
        <v>8323</v>
      </c>
      <c r="S242">
        <v>42570.850381944445</v>
      </c>
      <c r="T242">
        <v>42615.850381944445</v>
      </c>
    </row>
    <row r="243" spans="1:20" x14ac:dyDescent="0.3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8321</v>
      </c>
      <c r="R243" t="s">
        <v>8323</v>
      </c>
      <c r="S243">
        <v>41927.124884259261</v>
      </c>
      <c r="T243">
        <v>41937.124884259261</v>
      </c>
    </row>
    <row r="244" spans="1:20" x14ac:dyDescent="0.3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8321</v>
      </c>
      <c r="R244" t="s">
        <v>8323</v>
      </c>
      <c r="S244">
        <v>42730.903726851851</v>
      </c>
      <c r="T244">
        <v>42760.903726851851</v>
      </c>
    </row>
    <row r="245" spans="1:20" x14ac:dyDescent="0.3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8321</v>
      </c>
      <c r="R245" t="s">
        <v>8323</v>
      </c>
      <c r="S245">
        <v>42475.848067129627</v>
      </c>
      <c r="T245">
        <v>42505.848067129627</v>
      </c>
    </row>
    <row r="246" spans="1:20" x14ac:dyDescent="0.3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8321</v>
      </c>
      <c r="R246" t="s">
        <v>8323</v>
      </c>
      <c r="S246">
        <v>42188.83293981482</v>
      </c>
      <c r="T246">
        <v>42242.772222222222</v>
      </c>
    </row>
    <row r="247" spans="1:20" x14ac:dyDescent="0.3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8321</v>
      </c>
      <c r="R247" t="s">
        <v>8323</v>
      </c>
      <c r="S247">
        <v>42053.049375000002</v>
      </c>
      <c r="T247">
        <v>42096.041666666672</v>
      </c>
    </row>
    <row r="248" spans="1:20" x14ac:dyDescent="0.3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8321</v>
      </c>
      <c r="R248" t="s">
        <v>8323</v>
      </c>
      <c r="S248">
        <v>41883.916678240741</v>
      </c>
      <c r="T248">
        <v>41906.916678240741</v>
      </c>
    </row>
    <row r="249" spans="1:20" x14ac:dyDescent="0.3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8321</v>
      </c>
      <c r="R249" t="s">
        <v>8323</v>
      </c>
      <c r="S249">
        <v>42767.031678240746</v>
      </c>
      <c r="T249">
        <v>42797.208333333328</v>
      </c>
    </row>
    <row r="250" spans="1:20" x14ac:dyDescent="0.3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8321</v>
      </c>
      <c r="R250" t="s">
        <v>8323</v>
      </c>
      <c r="S250">
        <v>42029.135879629626</v>
      </c>
      <c r="T250">
        <v>42059.135879629626</v>
      </c>
    </row>
    <row r="251" spans="1:20" x14ac:dyDescent="0.3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8321</v>
      </c>
      <c r="R251" t="s">
        <v>8323</v>
      </c>
      <c r="S251">
        <v>42358.573182870372</v>
      </c>
      <c r="T251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1:T1 O2:O25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6142-78EA-458E-8674-D7C6A5794953}">
  <dimension ref="A1:C14"/>
  <sheetViews>
    <sheetView workbookViewId="0"/>
  </sheetViews>
  <sheetFormatPr defaultRowHeight="14.5" x14ac:dyDescent="0.35"/>
  <cols>
    <col min="1" max="1" width="23.81640625" bestFit="1" customWidth="1"/>
    <col min="2" max="2" width="11.81640625" style="11" bestFit="1" customWidth="1"/>
    <col min="3" max="3" width="11.1796875" style="11" bestFit="1" customWidth="1"/>
  </cols>
  <sheetData>
    <row r="1" spans="1:3" x14ac:dyDescent="0.35">
      <c r="B1" s="11" t="s">
        <v>8339</v>
      </c>
      <c r="C1" s="11" t="s">
        <v>8340</v>
      </c>
    </row>
    <row r="2" spans="1:3" x14ac:dyDescent="0.35">
      <c r="A2" t="s">
        <v>8341</v>
      </c>
      <c r="B2" s="11">
        <f>AVERAGE('Successful US Kickstarters'!D:D)</f>
        <v>5048.8786407766993</v>
      </c>
      <c r="C2" s="11">
        <f>AVERAGE('Failed US Kickstarters'!D:D)</f>
        <v>10554.212</v>
      </c>
    </row>
    <row r="3" spans="1:3" x14ac:dyDescent="0.35">
      <c r="A3" t="s">
        <v>8342</v>
      </c>
      <c r="B3" s="11">
        <f>MEDIAN('Successful US Kickstarters'!D:D)</f>
        <v>3000</v>
      </c>
      <c r="C3" s="11">
        <f>MEDIAN('Failed US Kickstarters'!D:D)</f>
        <v>5000</v>
      </c>
    </row>
    <row r="4" spans="1:3" x14ac:dyDescent="0.35">
      <c r="A4" t="s">
        <v>8345</v>
      </c>
      <c r="B4" s="11">
        <f>_xlfn.STDEV.P('Successful US Kickstarters'!D:D)</f>
        <v>7748.7537726373303</v>
      </c>
      <c r="C4" s="11">
        <f>_xlfn.STDEV.P('Failed US Kickstarters'!D:D)</f>
        <v>21967.731061515115</v>
      </c>
    </row>
    <row r="5" spans="1:3" x14ac:dyDescent="0.35">
      <c r="A5" t="s">
        <v>8346</v>
      </c>
      <c r="B5" s="11">
        <f>_xlfn.QUARTILE.EXC('Successful US Kickstarters'!D:D, 3)</f>
        <v>5000</v>
      </c>
      <c r="C5" s="11">
        <f>_xlfn.QUARTILE.EXC('Failed US Kickstarters'!D:D, 3)</f>
        <v>10000</v>
      </c>
    </row>
    <row r="6" spans="1:3" x14ac:dyDescent="0.35">
      <c r="A6" t="s">
        <v>8347</v>
      </c>
      <c r="B6" s="11">
        <f>_xlfn.QUARTILE.EXC('Successful US Kickstarters'!D:D, 1)</f>
        <v>1500</v>
      </c>
      <c r="C6" s="11">
        <f>_xlfn.QUARTILE.EXC('Failed US Kickstarters'!D:D, 1)</f>
        <v>2000</v>
      </c>
    </row>
    <row r="7" spans="1:3" x14ac:dyDescent="0.35">
      <c r="A7" t="s">
        <v>8348</v>
      </c>
      <c r="B7" s="11">
        <f>B5-B6</f>
        <v>3500</v>
      </c>
      <c r="C7" s="11">
        <f>C5-C6</f>
        <v>8000</v>
      </c>
    </row>
    <row r="9" spans="1:3" x14ac:dyDescent="0.35">
      <c r="A9" t="s">
        <v>8343</v>
      </c>
      <c r="B9" s="11">
        <f>AVERAGE('Successful US Kickstarters'!E:E)</f>
        <v>5601.5458009708727</v>
      </c>
      <c r="C9" s="11">
        <f>AVERAGE('Failed US Kickstarters'!E:E)</f>
        <v>558.65484000000004</v>
      </c>
    </row>
    <row r="10" spans="1:3" x14ac:dyDescent="0.35">
      <c r="A10" t="s">
        <v>8344</v>
      </c>
      <c r="B10" s="11">
        <f>MEDIAN('Successful US Kickstarters'!E:E)</f>
        <v>3167.5</v>
      </c>
      <c r="C10" s="11">
        <f>MEDIAN('Failed US Kickstarters'!E:E)</f>
        <v>103</v>
      </c>
    </row>
    <row r="11" spans="1:3" x14ac:dyDescent="0.35">
      <c r="A11" t="s">
        <v>8345</v>
      </c>
      <c r="B11" s="11">
        <f>_xlfn.STDEV.P('Successful US Kickstarters'!E:E)</f>
        <v>8334.5731699164608</v>
      </c>
      <c r="C11" s="11">
        <f>_xlfn.STDEV.P('Failed US Kickstarters'!E:E)</f>
        <v>1330.5230280400915</v>
      </c>
    </row>
    <row r="12" spans="1:3" x14ac:dyDescent="0.35">
      <c r="A12" t="s">
        <v>8349</v>
      </c>
      <c r="B12" s="11">
        <f>_xlfn.QUARTILE.EXC('Successful US Kickstarters'!E:E, 3)</f>
        <v>5699</v>
      </c>
      <c r="C12" s="11">
        <f>_xlfn.QUARTILE.EXC('Failed US Kickstarters'!E:E, 3)</f>
        <v>501</v>
      </c>
    </row>
    <row r="13" spans="1:3" x14ac:dyDescent="0.35">
      <c r="A13" t="s">
        <v>8350</v>
      </c>
      <c r="B13" s="11">
        <f>_xlfn.QUARTILE.EXC('Successful US Kickstarters'!E:E, 1)</f>
        <v>1716.5074999999999</v>
      </c>
      <c r="C13" s="11">
        <f>_xlfn.QUARTILE.EXC('Failed US Kickstarters'!E:E, 1)</f>
        <v>9.25</v>
      </c>
    </row>
    <row r="14" spans="1:3" x14ac:dyDescent="0.35">
      <c r="A14" t="s">
        <v>8351</v>
      </c>
      <c r="B14" s="11">
        <f>B12-B13</f>
        <v>3982.4925000000003</v>
      </c>
      <c r="C14" s="11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" activePane="bottomLeft" state="frozen"/>
      <selection pane="bottomLeft"/>
    </sheetView>
  </sheetViews>
  <sheetFormatPr defaultColWidth="8.81640625" defaultRowHeight="14.5" x14ac:dyDescent="0.35"/>
  <cols>
    <col min="2" max="2" width="38.453125" customWidth="1"/>
    <col min="3" max="3" width="40.453125" customWidth="1"/>
    <col min="4" max="4" width="15.54296875" bestFit="1" customWidth="1"/>
    <col min="5" max="5" width="16.453125" customWidth="1"/>
    <col min="6" max="6" width="21.453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18.54296875" bestFit="1" customWidth="1"/>
    <col min="13" max="13" width="36.453125" customWidth="1"/>
    <col min="14" max="14" width="41.1796875" customWidth="1"/>
    <col min="15" max="15" width="10.81640625" customWidth="1"/>
    <col min="16" max="16" width="15.54296875" bestFit="1" customWidth="1"/>
    <col min="17" max="17" width="14.1796875" bestFit="1" customWidth="1"/>
    <col min="18" max="18" width="11" bestFit="1" customWidth="1"/>
    <col min="19" max="19" width="22.1796875" style="9" bestFit="1" customWidth="1"/>
    <col min="20" max="20" width="21" style="9" bestFit="1" customWidth="1"/>
  </cols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s="9" t="s">
        <v>8324</v>
      </c>
      <c r="T1" s="9" t="s">
        <v>8325</v>
      </c>
    </row>
    <row r="2" spans="1:20" ht="43.5" hidden="1" x14ac:dyDescent="0.3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 t="shared" ref="O2:O65" si="0">ROUND(E2/D2*100, 0)</f>
        <v>137</v>
      </c>
      <c r="P2">
        <f>IFERROR(ROUND(E2/L2, 2),0)</f>
        <v>63.92</v>
      </c>
      <c r="Q2" t="str">
        <f>LEFT(N2, FIND("/", N2, 1) - 1)</f>
        <v>film &amp; video</v>
      </c>
      <c r="R2" t="str">
        <f>RIGHT(N2, LEN(N2) - FIND("/", N2, 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hidden="1" x14ac:dyDescent="0.3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si="0"/>
        <v>143</v>
      </c>
      <c r="P3">
        <f t="shared" ref="P3:P66" si="1">IFERROR(ROUND(E3/L3, 2),0)</f>
        <v>185.48</v>
      </c>
      <c r="Q3" t="str">
        <f t="shared" ref="Q3:Q66" si="2">LEFT(N3, FIND("/", N3, 1) - 1)</f>
        <v>film &amp; video</v>
      </c>
      <c r="R3" t="str">
        <f t="shared" ref="R3:R66" si="3">RIGHT(N3, LEN(N3) - FIND("/", N3, 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5" hidden="1" x14ac:dyDescent="0.3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9" hidden="1" x14ac:dyDescent="0.3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8" hidden="1" x14ac:dyDescent="0.3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5" hidden="1" x14ac:dyDescent="0.3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5" hidden="1" x14ac:dyDescent="0.3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8" hidden="1" x14ac:dyDescent="0.3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9" hidden="1" x14ac:dyDescent="0.3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5" hidden="1" x14ac:dyDescent="0.3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5" hidden="1" x14ac:dyDescent="0.3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8" hidden="1" x14ac:dyDescent="0.3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8" hidden="1" x14ac:dyDescent="0.3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5" hidden="1" x14ac:dyDescent="0.3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9" hidden="1" x14ac:dyDescent="0.3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5" hidden="1" x14ac:dyDescent="0.3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5" hidden="1" x14ac:dyDescent="0.3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5" hidden="1" x14ac:dyDescent="0.3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5" hidden="1" x14ac:dyDescent="0.3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5" hidden="1" x14ac:dyDescent="0.3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5" hidden="1" x14ac:dyDescent="0.3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5" hidden="1" x14ac:dyDescent="0.3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9" hidden="1" x14ac:dyDescent="0.3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5" hidden="1" x14ac:dyDescent="0.3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9" hidden="1" x14ac:dyDescent="0.3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5" hidden="1" x14ac:dyDescent="0.3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5" hidden="1" x14ac:dyDescent="0.3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5" hidden="1" x14ac:dyDescent="0.3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9" hidden="1" x14ac:dyDescent="0.3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5" hidden="1" x14ac:dyDescent="0.3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5" hidden="1" x14ac:dyDescent="0.3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5" hidden="1" x14ac:dyDescent="0.3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8" hidden="1" x14ac:dyDescent="0.3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5" hidden="1" x14ac:dyDescent="0.3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5" hidden="1" x14ac:dyDescent="0.3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5" hidden="1" x14ac:dyDescent="0.3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9" hidden="1" x14ac:dyDescent="0.3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5" hidden="1" x14ac:dyDescent="0.3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5" hidden="1" x14ac:dyDescent="0.3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8" hidden="1" x14ac:dyDescent="0.3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58" hidden="1" x14ac:dyDescent="0.3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5" hidden="1" x14ac:dyDescent="0.3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5" hidden="1" x14ac:dyDescent="0.3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5" hidden="1" x14ac:dyDescent="0.3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8" hidden="1" x14ac:dyDescent="0.3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5" hidden="1" x14ac:dyDescent="0.3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5" hidden="1" x14ac:dyDescent="0.3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8" hidden="1" x14ac:dyDescent="0.3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5" hidden="1" x14ac:dyDescent="0.3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idden="1" x14ac:dyDescent="0.3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5" hidden="1" x14ac:dyDescent="0.3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5" hidden="1" x14ac:dyDescent="0.3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5" hidden="1" x14ac:dyDescent="0.3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9" hidden="1" x14ac:dyDescent="0.3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8" hidden="1" x14ac:dyDescent="0.3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5" hidden="1" x14ac:dyDescent="0.3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9" hidden="1" x14ac:dyDescent="0.3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5" hidden="1" x14ac:dyDescent="0.3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5" hidden="1" x14ac:dyDescent="0.3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5" hidden="1" x14ac:dyDescent="0.3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5" hidden="1" x14ac:dyDescent="0.3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5" hidden="1" x14ac:dyDescent="0.3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5" hidden="1" x14ac:dyDescent="0.3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5" hidden="1" x14ac:dyDescent="0.3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5" hidden="1" x14ac:dyDescent="0.3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ref="O66:O129" si="6">ROUND(E66/D66*100, 0)</f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5" hidden="1" x14ac:dyDescent="0.3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si="6"/>
        <v>108</v>
      </c>
      <c r="P67">
        <f t="shared" ref="P67:P130" si="7">IFERROR(ROUND(E67/L67, 2),0)</f>
        <v>132.05000000000001</v>
      </c>
      <c r="Q67" t="str">
        <f t="shared" ref="Q67:Q130" si="8">LEFT(N67, FIND("/", N67, 1) - 1)</f>
        <v>film &amp; video</v>
      </c>
      <c r="R67" t="str">
        <f t="shared" ref="R67:R130" si="9">RIGHT(N67, LEN(N67) - FIND("/", N67, 1))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9" hidden="1" x14ac:dyDescent="0.3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5" hidden="1" x14ac:dyDescent="0.3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8" hidden="1" x14ac:dyDescent="0.3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5" hidden="1" x14ac:dyDescent="0.3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5" hidden="1" x14ac:dyDescent="0.3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5" hidden="1" x14ac:dyDescent="0.3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5" hidden="1" x14ac:dyDescent="0.3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5" hidden="1" x14ac:dyDescent="0.3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5" hidden="1" x14ac:dyDescent="0.3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5" hidden="1" x14ac:dyDescent="0.3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5" hidden="1" x14ac:dyDescent="0.3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5" hidden="1" x14ac:dyDescent="0.3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7" hidden="1" x14ac:dyDescent="0.3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5" hidden="1" x14ac:dyDescent="0.3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5" hidden="1" x14ac:dyDescent="0.3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5" hidden="1" x14ac:dyDescent="0.3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5" hidden="1" x14ac:dyDescent="0.3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5" hidden="1" x14ac:dyDescent="0.3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5" hidden="1" x14ac:dyDescent="0.3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5" hidden="1" x14ac:dyDescent="0.3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8" hidden="1" x14ac:dyDescent="0.3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5" hidden="1" x14ac:dyDescent="0.3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58" hidden="1" x14ac:dyDescent="0.3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5" hidden="1" x14ac:dyDescent="0.3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9" hidden="1" x14ac:dyDescent="0.3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5" hidden="1" x14ac:dyDescent="0.3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5" hidden="1" x14ac:dyDescent="0.3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8" hidden="1" x14ac:dyDescent="0.3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5" hidden="1" x14ac:dyDescent="0.3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5" hidden="1" x14ac:dyDescent="0.3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8" hidden="1" x14ac:dyDescent="0.3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5" hidden="1" x14ac:dyDescent="0.3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5" hidden="1" x14ac:dyDescent="0.3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9" hidden="1" x14ac:dyDescent="0.3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5" hidden="1" x14ac:dyDescent="0.3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5" hidden="1" x14ac:dyDescent="0.3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5" hidden="1" x14ac:dyDescent="0.3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5" hidden="1" x14ac:dyDescent="0.3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9" hidden="1" x14ac:dyDescent="0.3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5" hidden="1" x14ac:dyDescent="0.3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idden="1" x14ac:dyDescent="0.3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5" hidden="1" x14ac:dyDescent="0.3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5" hidden="1" x14ac:dyDescent="0.3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5" hidden="1" x14ac:dyDescent="0.3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5" hidden="1" x14ac:dyDescent="0.3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5" hidden="1" x14ac:dyDescent="0.3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5" hidden="1" x14ac:dyDescent="0.3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9" hidden="1" x14ac:dyDescent="0.3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5" hidden="1" x14ac:dyDescent="0.3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idden="1" x14ac:dyDescent="0.3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5" hidden="1" x14ac:dyDescent="0.3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8" hidden="1" x14ac:dyDescent="0.3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9" hidden="1" x14ac:dyDescent="0.3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5" hidden="1" x14ac:dyDescent="0.3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8" hidden="1" x14ac:dyDescent="0.3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8" hidden="1" x14ac:dyDescent="0.3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9" hidden="1" x14ac:dyDescent="0.3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58" hidden="1" x14ac:dyDescent="0.3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5" hidden="1" x14ac:dyDescent="0.3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5" hidden="1" x14ac:dyDescent="0.3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5" hidden="1" x14ac:dyDescent="0.3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5" hidden="1" x14ac:dyDescent="0.3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9" hidden="1" x14ac:dyDescent="0.3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ref="O130:O193" si="12">ROUND(E130/D130*100, 0)</f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8" hidden="1" x14ac:dyDescent="0.3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si="12"/>
        <v>0</v>
      </c>
      <c r="P131">
        <f t="shared" ref="P131:P194" si="13">IFERROR(ROUND(E131/L131, 2),0)</f>
        <v>0</v>
      </c>
      <c r="Q131" t="str">
        <f t="shared" ref="Q131:Q194" si="14">LEFT(N131, FIND("/", N131, 1) - 1)</f>
        <v>film &amp; video</v>
      </c>
      <c r="R131" t="str">
        <f t="shared" ref="R131:R194" si="15">RIGHT(N131, LEN(N131) - FIND("/", N131, 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5" hidden="1" x14ac:dyDescent="0.3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idden="1" x14ac:dyDescent="0.3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58" hidden="1" x14ac:dyDescent="0.3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9" hidden="1" x14ac:dyDescent="0.3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9" hidden="1" x14ac:dyDescent="0.3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5" hidden="1" x14ac:dyDescent="0.3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8" hidden="1" x14ac:dyDescent="0.3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5" hidden="1" x14ac:dyDescent="0.3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5" hidden="1" x14ac:dyDescent="0.3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5" hidden="1" x14ac:dyDescent="0.3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5" hidden="1" x14ac:dyDescent="0.3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5" hidden="1" x14ac:dyDescent="0.3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5" hidden="1" x14ac:dyDescent="0.3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5" hidden="1" x14ac:dyDescent="0.3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5" hidden="1" x14ac:dyDescent="0.3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5" hidden="1" x14ac:dyDescent="0.3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5" hidden="1" x14ac:dyDescent="0.3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9" hidden="1" x14ac:dyDescent="0.3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5" hidden="1" x14ac:dyDescent="0.3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5" hidden="1" x14ac:dyDescent="0.3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5" hidden="1" x14ac:dyDescent="0.3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5" hidden="1" x14ac:dyDescent="0.3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9" hidden="1" x14ac:dyDescent="0.3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5" hidden="1" x14ac:dyDescent="0.3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5" hidden="1" x14ac:dyDescent="0.3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8" hidden="1" x14ac:dyDescent="0.3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8" hidden="1" x14ac:dyDescent="0.3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5" hidden="1" x14ac:dyDescent="0.3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5" hidden="1" x14ac:dyDescent="0.3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5" hidden="1" x14ac:dyDescent="0.3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5" hidden="1" x14ac:dyDescent="0.3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5" hidden="1" x14ac:dyDescent="0.3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5" hidden="1" x14ac:dyDescent="0.3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8" hidden="1" x14ac:dyDescent="0.3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5" hidden="1" x14ac:dyDescent="0.3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9" hidden="1" x14ac:dyDescent="0.3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5" hidden="1" x14ac:dyDescent="0.3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5" hidden="1" x14ac:dyDescent="0.3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5" hidden="1" x14ac:dyDescent="0.3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5" hidden="1" x14ac:dyDescent="0.3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58" hidden="1" x14ac:dyDescent="0.3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5" hidden="1" x14ac:dyDescent="0.3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5" hidden="1" x14ac:dyDescent="0.3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5" hidden="1" x14ac:dyDescent="0.3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5" hidden="1" x14ac:dyDescent="0.3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5" hidden="1" x14ac:dyDescent="0.3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5" hidden="1" x14ac:dyDescent="0.3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9" hidden="1" x14ac:dyDescent="0.3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9" hidden="1" x14ac:dyDescent="0.3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9" hidden="1" x14ac:dyDescent="0.3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5" hidden="1" x14ac:dyDescent="0.3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5" hidden="1" x14ac:dyDescent="0.3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58" hidden="1" x14ac:dyDescent="0.3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idden="1" x14ac:dyDescent="0.3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58" hidden="1" x14ac:dyDescent="0.3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idden="1" x14ac:dyDescent="0.3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5" hidden="1" x14ac:dyDescent="0.3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5" hidden="1" x14ac:dyDescent="0.3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58" hidden="1" x14ac:dyDescent="0.3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5" hidden="1" x14ac:dyDescent="0.3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idden="1" x14ac:dyDescent="0.3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5" hidden="1" x14ac:dyDescent="0.3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8" hidden="1" x14ac:dyDescent="0.3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ref="O194:O257" si="18">ROUND(E194/D194*100, 0)</f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8" hidden="1" x14ac:dyDescent="0.3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si="18"/>
        <v>0</v>
      </c>
      <c r="P195">
        <f t="shared" ref="P195:P258" si="19">IFERROR(ROUND(E195/L195, 2),0)</f>
        <v>0</v>
      </c>
      <c r="Q195" t="str">
        <f t="shared" ref="Q195:Q258" si="20">LEFT(N195, FIND("/", N195, 1) - 1)</f>
        <v>film &amp; video</v>
      </c>
      <c r="R195" t="str">
        <f t="shared" ref="R195:R258" si="21">RIGHT(N195, LEN(N195) - FIND("/", N195, 1))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5" hidden="1" x14ac:dyDescent="0.3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5" hidden="1" x14ac:dyDescent="0.3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5" hidden="1" x14ac:dyDescent="0.3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5" hidden="1" x14ac:dyDescent="0.3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5" hidden="1" x14ac:dyDescent="0.3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5" hidden="1" x14ac:dyDescent="0.3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9" hidden="1" x14ac:dyDescent="0.3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5" hidden="1" x14ac:dyDescent="0.3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idden="1" x14ac:dyDescent="0.3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5" hidden="1" x14ac:dyDescent="0.3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5" hidden="1" x14ac:dyDescent="0.3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5" hidden="1" x14ac:dyDescent="0.3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5" hidden="1" x14ac:dyDescent="0.3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5" hidden="1" x14ac:dyDescent="0.3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58" hidden="1" x14ac:dyDescent="0.3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5" hidden="1" x14ac:dyDescent="0.3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5" hidden="1" x14ac:dyDescent="0.3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5" hidden="1" x14ac:dyDescent="0.3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9" hidden="1" x14ac:dyDescent="0.3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5" hidden="1" x14ac:dyDescent="0.3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58" hidden="1" x14ac:dyDescent="0.3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5" hidden="1" x14ac:dyDescent="0.3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5" hidden="1" x14ac:dyDescent="0.3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idden="1" x14ac:dyDescent="0.3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5" hidden="1" x14ac:dyDescent="0.3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9" hidden="1" x14ac:dyDescent="0.3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5" hidden="1" x14ac:dyDescent="0.3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idden="1" x14ac:dyDescent="0.3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5" hidden="1" x14ac:dyDescent="0.3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58" hidden="1" x14ac:dyDescent="0.3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58" hidden="1" x14ac:dyDescent="0.3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5" hidden="1" x14ac:dyDescent="0.3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5" hidden="1" x14ac:dyDescent="0.3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5" hidden="1" x14ac:dyDescent="0.3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9" hidden="1" x14ac:dyDescent="0.3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5" hidden="1" x14ac:dyDescent="0.3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5" hidden="1" x14ac:dyDescent="0.3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5" hidden="1" x14ac:dyDescent="0.3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5" hidden="1" x14ac:dyDescent="0.3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5" hidden="1" x14ac:dyDescent="0.3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58" hidden="1" x14ac:dyDescent="0.3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5" hidden="1" x14ac:dyDescent="0.3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5" hidden="1" x14ac:dyDescent="0.3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9" hidden="1" x14ac:dyDescent="0.3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5" hidden="1" x14ac:dyDescent="0.3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5" hidden="1" x14ac:dyDescent="0.3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8" hidden="1" x14ac:dyDescent="0.3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5" hidden="1" x14ac:dyDescent="0.3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5" hidden="1" x14ac:dyDescent="0.3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5" hidden="1" x14ac:dyDescent="0.3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8" hidden="1" x14ac:dyDescent="0.3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5" hidden="1" x14ac:dyDescent="0.3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5" hidden="1" x14ac:dyDescent="0.3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8" hidden="1" x14ac:dyDescent="0.3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5" hidden="1" x14ac:dyDescent="0.3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8" hidden="1" x14ac:dyDescent="0.3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5" hidden="1" x14ac:dyDescent="0.3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5" hidden="1" x14ac:dyDescent="0.3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5" hidden="1" x14ac:dyDescent="0.3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8" hidden="1" x14ac:dyDescent="0.3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5" hidden="1" x14ac:dyDescent="0.3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9" hidden="1" x14ac:dyDescent="0.3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58" hidden="1" x14ac:dyDescent="0.3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ref="O258:O321" si="24">ROUND(E258/D258*100, 0)</f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5" hidden="1" x14ac:dyDescent="0.3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si="24"/>
        <v>107</v>
      </c>
      <c r="P259">
        <f t="shared" ref="P259:P322" si="25">IFERROR(ROUND(E259/L259, 2),0)</f>
        <v>66.7</v>
      </c>
      <c r="Q259" t="str">
        <f t="shared" ref="Q259:Q322" si="26">LEFT(N259, FIND("/", N259, 1) - 1)</f>
        <v>film &amp; video</v>
      </c>
      <c r="R259" t="str">
        <f t="shared" ref="R259:R322" si="27">RIGHT(N259, LEN(N259) - FIND("/", N259, 1))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58" hidden="1" x14ac:dyDescent="0.3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8" hidden="1" x14ac:dyDescent="0.3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5" hidden="1" x14ac:dyDescent="0.3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9" hidden="1" x14ac:dyDescent="0.3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9" hidden="1" x14ac:dyDescent="0.3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8" hidden="1" x14ac:dyDescent="0.3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8" hidden="1" x14ac:dyDescent="0.3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8" hidden="1" x14ac:dyDescent="0.3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8" hidden="1" x14ac:dyDescent="0.3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5" hidden="1" x14ac:dyDescent="0.3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5" hidden="1" x14ac:dyDescent="0.3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5" hidden="1" x14ac:dyDescent="0.3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5" hidden="1" x14ac:dyDescent="0.3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5" hidden="1" x14ac:dyDescent="0.3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5" hidden="1" x14ac:dyDescent="0.3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58" hidden="1" x14ac:dyDescent="0.3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5" hidden="1" x14ac:dyDescent="0.3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5" hidden="1" x14ac:dyDescent="0.3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5" hidden="1" x14ac:dyDescent="0.3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58" hidden="1" x14ac:dyDescent="0.3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9" hidden="1" x14ac:dyDescent="0.3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5" hidden="1" x14ac:dyDescent="0.3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5" hidden="1" x14ac:dyDescent="0.3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5" hidden="1" x14ac:dyDescent="0.3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5" hidden="1" x14ac:dyDescent="0.3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9" hidden="1" x14ac:dyDescent="0.3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5" hidden="1" x14ac:dyDescent="0.3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5" hidden="1" x14ac:dyDescent="0.3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5" hidden="1" x14ac:dyDescent="0.3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9" hidden="1" x14ac:dyDescent="0.3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8" hidden="1" x14ac:dyDescent="0.3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5" hidden="1" x14ac:dyDescent="0.3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9" hidden="1" x14ac:dyDescent="0.3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5" hidden="1" x14ac:dyDescent="0.3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8" hidden="1" x14ac:dyDescent="0.3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5" hidden="1" x14ac:dyDescent="0.3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.5" hidden="1" x14ac:dyDescent="0.3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5" hidden="1" x14ac:dyDescent="0.3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5" hidden="1" x14ac:dyDescent="0.3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5" hidden="1" x14ac:dyDescent="0.3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9" hidden="1" x14ac:dyDescent="0.3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8" hidden="1" x14ac:dyDescent="0.3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5" hidden="1" x14ac:dyDescent="0.3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5" hidden="1" x14ac:dyDescent="0.3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8" hidden="1" x14ac:dyDescent="0.3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5" hidden="1" x14ac:dyDescent="0.3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9" hidden="1" x14ac:dyDescent="0.3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5" hidden="1" x14ac:dyDescent="0.3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9" hidden="1" x14ac:dyDescent="0.3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idden="1" x14ac:dyDescent="0.3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5" hidden="1" x14ac:dyDescent="0.3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5" hidden="1" x14ac:dyDescent="0.3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5" hidden="1" x14ac:dyDescent="0.3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5" hidden="1" x14ac:dyDescent="0.3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8" hidden="1" x14ac:dyDescent="0.3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8" hidden="1" x14ac:dyDescent="0.3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5" hidden="1" x14ac:dyDescent="0.3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5" hidden="1" x14ac:dyDescent="0.3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9" hidden="1" x14ac:dyDescent="0.3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5" hidden="1" x14ac:dyDescent="0.3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5" hidden="1" x14ac:dyDescent="0.3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8" hidden="1" x14ac:dyDescent="0.3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5" hidden="1" x14ac:dyDescent="0.3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ref="O322:O385" si="30">ROUND(E322/D322*100, 0)</f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5" hidden="1" x14ac:dyDescent="0.3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si="30"/>
        <v>103</v>
      </c>
      <c r="P323">
        <f t="shared" ref="P323:P386" si="31">IFERROR(ROUND(E323/L323, 2),0)</f>
        <v>106.62</v>
      </c>
      <c r="Q323" t="str">
        <f t="shared" ref="Q323:Q386" si="32">LEFT(N323, FIND("/", N323, 1) - 1)</f>
        <v>film &amp; video</v>
      </c>
      <c r="R323" t="str">
        <f t="shared" ref="R323:R386" si="33">RIGHT(N323, LEN(N323) - FIND("/", N323, 1))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5" hidden="1" x14ac:dyDescent="0.3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5" hidden="1" x14ac:dyDescent="0.3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5" hidden="1" x14ac:dyDescent="0.3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5" hidden="1" x14ac:dyDescent="0.3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5" hidden="1" x14ac:dyDescent="0.3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5" hidden="1" x14ac:dyDescent="0.3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5" hidden="1" x14ac:dyDescent="0.3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5" hidden="1" x14ac:dyDescent="0.3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5" hidden="1" x14ac:dyDescent="0.3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5" hidden="1" x14ac:dyDescent="0.3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5" hidden="1" x14ac:dyDescent="0.3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5" hidden="1" x14ac:dyDescent="0.3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8" hidden="1" x14ac:dyDescent="0.3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5" hidden="1" x14ac:dyDescent="0.3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5" hidden="1" x14ac:dyDescent="0.3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5" hidden="1" x14ac:dyDescent="0.3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5" hidden="1" x14ac:dyDescent="0.3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5" hidden="1" x14ac:dyDescent="0.3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5" hidden="1" x14ac:dyDescent="0.3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5" hidden="1" x14ac:dyDescent="0.3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9" hidden="1" x14ac:dyDescent="0.3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5" hidden="1" x14ac:dyDescent="0.3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58" hidden="1" x14ac:dyDescent="0.3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5" hidden="1" x14ac:dyDescent="0.3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5" hidden="1" x14ac:dyDescent="0.3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5" hidden="1" x14ac:dyDescent="0.3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5" hidden="1" x14ac:dyDescent="0.3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5" hidden="1" x14ac:dyDescent="0.3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5" hidden="1" x14ac:dyDescent="0.3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5" hidden="1" x14ac:dyDescent="0.3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5" hidden="1" x14ac:dyDescent="0.3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58" hidden="1" x14ac:dyDescent="0.3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5" hidden="1" x14ac:dyDescent="0.3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5" hidden="1" x14ac:dyDescent="0.3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5" hidden="1" x14ac:dyDescent="0.3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58" hidden="1" x14ac:dyDescent="0.3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5" hidden="1" x14ac:dyDescent="0.3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5" hidden="1" x14ac:dyDescent="0.3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5" hidden="1" x14ac:dyDescent="0.3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5" hidden="1" x14ac:dyDescent="0.3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8" hidden="1" x14ac:dyDescent="0.3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8" hidden="1" x14ac:dyDescent="0.3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5" hidden="1" x14ac:dyDescent="0.3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5" hidden="1" x14ac:dyDescent="0.3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5" hidden="1" x14ac:dyDescent="0.3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5" hidden="1" x14ac:dyDescent="0.3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5" hidden="1" x14ac:dyDescent="0.3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5" hidden="1" x14ac:dyDescent="0.3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5" hidden="1" x14ac:dyDescent="0.3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5" hidden="1" x14ac:dyDescent="0.3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9" hidden="1" x14ac:dyDescent="0.3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5" hidden="1" x14ac:dyDescent="0.3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5" hidden="1" x14ac:dyDescent="0.3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5" hidden="1" x14ac:dyDescent="0.3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5" hidden="1" x14ac:dyDescent="0.3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5" hidden="1" x14ac:dyDescent="0.3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8" hidden="1" x14ac:dyDescent="0.3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5" hidden="1" x14ac:dyDescent="0.3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8" hidden="1" x14ac:dyDescent="0.3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5" hidden="1" x14ac:dyDescent="0.3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8" hidden="1" x14ac:dyDescent="0.3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5" hidden="1" x14ac:dyDescent="0.3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5" hidden="1" x14ac:dyDescent="0.3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ref="O386:O449" si="36">ROUND(E386/D386*100, 0)</f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5" hidden="1" x14ac:dyDescent="0.3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si="36"/>
        <v>106</v>
      </c>
      <c r="P387">
        <f t="shared" ref="P387:P450" si="37">IFERROR(ROUND(E387/L387, 2),0)</f>
        <v>111.8</v>
      </c>
      <c r="Q387" t="str">
        <f t="shared" ref="Q387:Q450" si="38">LEFT(N387, FIND("/", N387, 1) - 1)</f>
        <v>film &amp; video</v>
      </c>
      <c r="R387" t="str">
        <f t="shared" ref="R387:R450" si="39">RIGHT(N387, LEN(N387) - FIND("/", N387, 1))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5" hidden="1" x14ac:dyDescent="0.3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8" hidden="1" x14ac:dyDescent="0.3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5" hidden="1" x14ac:dyDescent="0.3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8" hidden="1" x14ac:dyDescent="0.3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5" hidden="1" x14ac:dyDescent="0.3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5" hidden="1" x14ac:dyDescent="0.3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5" hidden="1" x14ac:dyDescent="0.3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5" hidden="1" x14ac:dyDescent="0.3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5" hidden="1" x14ac:dyDescent="0.3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5" hidden="1" x14ac:dyDescent="0.3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5" hidden="1" x14ac:dyDescent="0.3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8" hidden="1" x14ac:dyDescent="0.3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5" hidden="1" x14ac:dyDescent="0.3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58" hidden="1" x14ac:dyDescent="0.3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5" hidden="1" x14ac:dyDescent="0.3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5" hidden="1" x14ac:dyDescent="0.3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5" hidden="1" x14ac:dyDescent="0.3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5" hidden="1" x14ac:dyDescent="0.3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5" hidden="1" x14ac:dyDescent="0.3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9" hidden="1" x14ac:dyDescent="0.3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5" hidden="1" x14ac:dyDescent="0.3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5" hidden="1" x14ac:dyDescent="0.3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5" hidden="1" x14ac:dyDescent="0.3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5" hidden="1" x14ac:dyDescent="0.3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5" hidden="1" x14ac:dyDescent="0.3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5" hidden="1" x14ac:dyDescent="0.3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5" hidden="1" x14ac:dyDescent="0.3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5" hidden="1" x14ac:dyDescent="0.3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5" hidden="1" x14ac:dyDescent="0.3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8" hidden="1" x14ac:dyDescent="0.3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5" hidden="1" x14ac:dyDescent="0.3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5" hidden="1" x14ac:dyDescent="0.3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5" hidden="1" x14ac:dyDescent="0.3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5" hidden="1" x14ac:dyDescent="0.3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5" hidden="1" x14ac:dyDescent="0.3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58" hidden="1" x14ac:dyDescent="0.3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5" hidden="1" x14ac:dyDescent="0.3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5" hidden="1" x14ac:dyDescent="0.3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5" hidden="1" x14ac:dyDescent="0.3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5" hidden="1" x14ac:dyDescent="0.3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5" hidden="1" x14ac:dyDescent="0.3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8" hidden="1" x14ac:dyDescent="0.3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9" hidden="1" x14ac:dyDescent="0.3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8" hidden="1" x14ac:dyDescent="0.3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5" hidden="1" x14ac:dyDescent="0.3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5" hidden="1" x14ac:dyDescent="0.3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8" hidden="1" x14ac:dyDescent="0.3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8" hidden="1" x14ac:dyDescent="0.3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8" hidden="1" x14ac:dyDescent="0.3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8" hidden="1" x14ac:dyDescent="0.3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5" hidden="1" x14ac:dyDescent="0.3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5" hidden="1" x14ac:dyDescent="0.3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5" hidden="1" x14ac:dyDescent="0.3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5" hidden="1" x14ac:dyDescent="0.3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5" hidden="1" x14ac:dyDescent="0.3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5" hidden="1" x14ac:dyDescent="0.3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idden="1" x14ac:dyDescent="0.3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5" hidden="1" x14ac:dyDescent="0.3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5" hidden="1" x14ac:dyDescent="0.3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5" hidden="1" x14ac:dyDescent="0.3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5" hidden="1" x14ac:dyDescent="0.3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58" hidden="1" x14ac:dyDescent="0.3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5" hidden="1" x14ac:dyDescent="0.3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ref="O450:O513" si="42">ROUND(E450/D450*100, 0)</f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5" hidden="1" x14ac:dyDescent="0.3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si="42"/>
        <v>2</v>
      </c>
      <c r="P451">
        <f t="shared" ref="P451:P514" si="43">IFERROR(ROUND(E451/L451, 2),0)</f>
        <v>9</v>
      </c>
      <c r="Q451" t="str">
        <f t="shared" ref="Q451:Q514" si="44">LEFT(N451, FIND("/", N451, 1) - 1)</f>
        <v>film &amp; video</v>
      </c>
      <c r="R451" t="str">
        <f t="shared" ref="R451:R514" si="45">RIGHT(N451, LEN(N451) - FIND("/", N451, 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5" hidden="1" x14ac:dyDescent="0.3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5" hidden="1" x14ac:dyDescent="0.3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9" hidden="1" x14ac:dyDescent="0.3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5" hidden="1" x14ac:dyDescent="0.3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5" hidden="1" x14ac:dyDescent="0.3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5" hidden="1" x14ac:dyDescent="0.3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58" hidden="1" x14ac:dyDescent="0.3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5" hidden="1" x14ac:dyDescent="0.3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5" hidden="1" x14ac:dyDescent="0.3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5" hidden="1" x14ac:dyDescent="0.3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9" hidden="1" x14ac:dyDescent="0.3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5" hidden="1" x14ac:dyDescent="0.3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58" hidden="1" x14ac:dyDescent="0.3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5" hidden="1" x14ac:dyDescent="0.3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9" hidden="1" x14ac:dyDescent="0.3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29" hidden="1" x14ac:dyDescent="0.3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5" hidden="1" x14ac:dyDescent="0.3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5" hidden="1" x14ac:dyDescent="0.3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5" hidden="1" x14ac:dyDescent="0.3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9" hidden="1" x14ac:dyDescent="0.3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5" hidden="1" x14ac:dyDescent="0.3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8" hidden="1" x14ac:dyDescent="0.3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5" hidden="1" x14ac:dyDescent="0.3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5" hidden="1" x14ac:dyDescent="0.3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5" hidden="1" x14ac:dyDescent="0.3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8" hidden="1" x14ac:dyDescent="0.3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9" hidden="1" x14ac:dyDescent="0.3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8" hidden="1" x14ac:dyDescent="0.3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5" hidden="1" x14ac:dyDescent="0.3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5" hidden="1" x14ac:dyDescent="0.3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5" hidden="1" x14ac:dyDescent="0.3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5" hidden="1" x14ac:dyDescent="0.3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5" hidden="1" x14ac:dyDescent="0.3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8" hidden="1" x14ac:dyDescent="0.3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8" hidden="1" x14ac:dyDescent="0.3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5" hidden="1" x14ac:dyDescent="0.3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5" hidden="1" x14ac:dyDescent="0.3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5" hidden="1" x14ac:dyDescent="0.3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5" hidden="1" x14ac:dyDescent="0.3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5" hidden="1" x14ac:dyDescent="0.3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idden="1" x14ac:dyDescent="0.3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5" hidden="1" x14ac:dyDescent="0.3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5" hidden="1" x14ac:dyDescent="0.3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5" hidden="1" x14ac:dyDescent="0.3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5" hidden="1" x14ac:dyDescent="0.3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5" hidden="1" x14ac:dyDescent="0.3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9" hidden="1" x14ac:dyDescent="0.3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idden="1" x14ac:dyDescent="0.3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5" hidden="1" x14ac:dyDescent="0.3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8" hidden="1" x14ac:dyDescent="0.3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8" hidden="1" x14ac:dyDescent="0.3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5" hidden="1" x14ac:dyDescent="0.3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8" hidden="1" x14ac:dyDescent="0.3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5" hidden="1" x14ac:dyDescent="0.3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5" hidden="1" x14ac:dyDescent="0.3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5" hidden="1" x14ac:dyDescent="0.3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5" hidden="1" x14ac:dyDescent="0.3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5" hidden="1" x14ac:dyDescent="0.3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8" hidden="1" x14ac:dyDescent="0.3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5" hidden="1" x14ac:dyDescent="0.3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5" hidden="1" x14ac:dyDescent="0.3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5" hidden="1" x14ac:dyDescent="0.3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5" hidden="1" x14ac:dyDescent="0.3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ref="O514:O577" si="48">ROUND(E514/D514*100, 0)</f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9" hidden="1" x14ac:dyDescent="0.3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si="48"/>
        <v>14</v>
      </c>
      <c r="P515">
        <f t="shared" ref="P515:P578" si="49">IFERROR(ROUND(E515/L515, 2),0)</f>
        <v>102.38</v>
      </c>
      <c r="Q515" t="str">
        <f t="shared" ref="Q515:Q578" si="50">LEFT(N515, FIND("/", N515, 1) - 1)</f>
        <v>film &amp; video</v>
      </c>
      <c r="R515" t="str">
        <f t="shared" ref="R515:R578" si="51">RIGHT(N515, LEN(N515) - FIND("/", N515, 1))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5" hidden="1" x14ac:dyDescent="0.3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5" hidden="1" x14ac:dyDescent="0.3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9" hidden="1" x14ac:dyDescent="0.3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5" hidden="1" x14ac:dyDescent="0.3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58" hidden="1" x14ac:dyDescent="0.3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5" hidden="1" x14ac:dyDescent="0.3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5" hidden="1" x14ac:dyDescent="0.3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idden="1" x14ac:dyDescent="0.3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idden="1" x14ac:dyDescent="0.3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idden="1" x14ac:dyDescent="0.3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5" hidden="1" x14ac:dyDescent="0.3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idden="1" x14ac:dyDescent="0.3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5" hidden="1" x14ac:dyDescent="0.3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idden="1" x14ac:dyDescent="0.3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idden="1" x14ac:dyDescent="0.3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5" hidden="1" x14ac:dyDescent="0.3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idden="1" x14ac:dyDescent="0.3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idden="1" x14ac:dyDescent="0.3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idden="1" x14ac:dyDescent="0.3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5" hidden="1" x14ac:dyDescent="0.3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5" hidden="1" x14ac:dyDescent="0.3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5" hidden="1" x14ac:dyDescent="0.3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8" hidden="1" x14ac:dyDescent="0.3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idden="1" x14ac:dyDescent="0.3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idden="1" x14ac:dyDescent="0.3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5" hidden="1" x14ac:dyDescent="0.3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8" hidden="1" x14ac:dyDescent="0.3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5" hidden="1" x14ac:dyDescent="0.3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5" hidden="1" x14ac:dyDescent="0.3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5" hidden="1" x14ac:dyDescent="0.3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5" hidden="1" x14ac:dyDescent="0.3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5" hidden="1" x14ac:dyDescent="0.3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5" hidden="1" x14ac:dyDescent="0.3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8" hidden="1" x14ac:dyDescent="0.3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5" hidden="1" x14ac:dyDescent="0.3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8" hidden="1" x14ac:dyDescent="0.3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5" hidden="1" x14ac:dyDescent="0.3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5" hidden="1" x14ac:dyDescent="0.3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5" hidden="1" x14ac:dyDescent="0.3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5" hidden="1" x14ac:dyDescent="0.3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5" hidden="1" x14ac:dyDescent="0.3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5" hidden="1" x14ac:dyDescent="0.3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9" hidden="1" x14ac:dyDescent="0.3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5" hidden="1" x14ac:dyDescent="0.3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5" hidden="1" x14ac:dyDescent="0.3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58" hidden="1" x14ac:dyDescent="0.3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5" hidden="1" x14ac:dyDescent="0.3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5" hidden="1" x14ac:dyDescent="0.3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5" hidden="1" x14ac:dyDescent="0.3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5" hidden="1" x14ac:dyDescent="0.3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8" hidden="1" x14ac:dyDescent="0.3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5" hidden="1" x14ac:dyDescent="0.3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5" hidden="1" x14ac:dyDescent="0.3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5" hidden="1" x14ac:dyDescent="0.3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8" hidden="1" x14ac:dyDescent="0.3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5" hidden="1" x14ac:dyDescent="0.3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9" hidden="1" x14ac:dyDescent="0.3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5" hidden="1" x14ac:dyDescent="0.3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5" hidden="1" x14ac:dyDescent="0.3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8" hidden="1" x14ac:dyDescent="0.3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5" hidden="1" x14ac:dyDescent="0.3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8" hidden="1" x14ac:dyDescent="0.3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5" hidden="1" x14ac:dyDescent="0.3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ref="O578:O641" si="54">ROUND(E578/D578*100, 0)</f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5" hidden="1" x14ac:dyDescent="0.3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si="54"/>
        <v>0</v>
      </c>
      <c r="P579">
        <f t="shared" ref="P579:P642" si="55">IFERROR(ROUND(E579/L579, 2),0)</f>
        <v>10</v>
      </c>
      <c r="Q579" t="str">
        <f t="shared" ref="Q579:Q642" si="56">LEFT(N579, FIND("/", N579, 1) - 1)</f>
        <v>technology</v>
      </c>
      <c r="R579" t="str">
        <f t="shared" ref="R579:R642" si="57">RIGHT(N579, LEN(N579) - FIND("/", N579, 1))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9" hidden="1" x14ac:dyDescent="0.3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9" hidden="1" x14ac:dyDescent="0.3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5" hidden="1" x14ac:dyDescent="0.3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5" hidden="1" x14ac:dyDescent="0.3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58" hidden="1" x14ac:dyDescent="0.3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5" hidden="1" x14ac:dyDescent="0.3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5" hidden="1" x14ac:dyDescent="0.3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5" hidden="1" x14ac:dyDescent="0.3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5" hidden="1" x14ac:dyDescent="0.3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.5" hidden="1" x14ac:dyDescent="0.3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5" hidden="1" x14ac:dyDescent="0.3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idden="1" x14ac:dyDescent="0.3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8" hidden="1" x14ac:dyDescent="0.3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5" hidden="1" x14ac:dyDescent="0.3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58" hidden="1" x14ac:dyDescent="0.3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8" hidden="1" x14ac:dyDescent="0.3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9" hidden="1" x14ac:dyDescent="0.3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5" hidden="1" x14ac:dyDescent="0.3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3.5" hidden="1" x14ac:dyDescent="0.3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5" hidden="1" x14ac:dyDescent="0.3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9" hidden="1" x14ac:dyDescent="0.3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58" hidden="1" x14ac:dyDescent="0.3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9" hidden="1" x14ac:dyDescent="0.3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5" hidden="1" x14ac:dyDescent="0.3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5" hidden="1" x14ac:dyDescent="0.3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5" hidden="1" x14ac:dyDescent="0.3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5" hidden="1" x14ac:dyDescent="0.3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9" hidden="1" x14ac:dyDescent="0.3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8" hidden="1" x14ac:dyDescent="0.3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5" hidden="1" x14ac:dyDescent="0.3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5" hidden="1" x14ac:dyDescent="0.3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5" hidden="1" x14ac:dyDescent="0.3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5" hidden="1" x14ac:dyDescent="0.3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5" hidden="1" x14ac:dyDescent="0.3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9" hidden="1" x14ac:dyDescent="0.3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5" hidden="1" x14ac:dyDescent="0.3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5" hidden="1" x14ac:dyDescent="0.3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5" hidden="1" x14ac:dyDescent="0.3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5" hidden="1" x14ac:dyDescent="0.3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8" hidden="1" x14ac:dyDescent="0.3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5" hidden="1" x14ac:dyDescent="0.3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9" hidden="1" x14ac:dyDescent="0.3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5" hidden="1" x14ac:dyDescent="0.3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5" hidden="1" x14ac:dyDescent="0.3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5" hidden="1" x14ac:dyDescent="0.3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8" hidden="1" x14ac:dyDescent="0.3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5" hidden="1" x14ac:dyDescent="0.3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5" hidden="1" x14ac:dyDescent="0.3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5" hidden="1" x14ac:dyDescent="0.3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5" hidden="1" x14ac:dyDescent="0.3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5" hidden="1" x14ac:dyDescent="0.3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5" hidden="1" x14ac:dyDescent="0.3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8" hidden="1" x14ac:dyDescent="0.3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9" hidden="1" x14ac:dyDescent="0.3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3.5" hidden="1" x14ac:dyDescent="0.3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5" hidden="1" x14ac:dyDescent="0.3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9" hidden="1" x14ac:dyDescent="0.3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9" hidden="1" x14ac:dyDescent="0.3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5" hidden="1" x14ac:dyDescent="0.3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5" hidden="1" x14ac:dyDescent="0.3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idden="1" x14ac:dyDescent="0.3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9" hidden="1" x14ac:dyDescent="0.3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5" hidden="1" x14ac:dyDescent="0.3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ref="O642:O705" si="60">ROUND(E642/D642*100, 0)</f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5" hidden="1" x14ac:dyDescent="0.3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si="60"/>
        <v>119</v>
      </c>
      <c r="P643">
        <f t="shared" ref="P643:P706" si="61">IFERROR(ROUND(E643/L643, 2),0)</f>
        <v>151.32</v>
      </c>
      <c r="Q643" t="str">
        <f t="shared" ref="Q643:Q706" si="62">LEFT(N643, FIND("/", N643, 1) - 1)</f>
        <v>technology</v>
      </c>
      <c r="R643" t="str">
        <f t="shared" ref="R643:R706" si="63">RIGHT(N643, LEN(N643) - FIND("/", N643, 1))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5" hidden="1" x14ac:dyDescent="0.3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5" hidden="1" x14ac:dyDescent="0.3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5" hidden="1" x14ac:dyDescent="0.3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9" hidden="1" x14ac:dyDescent="0.3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5" hidden="1" x14ac:dyDescent="0.3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5" hidden="1" x14ac:dyDescent="0.3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9" hidden="1" x14ac:dyDescent="0.3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5" hidden="1" x14ac:dyDescent="0.3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5" hidden="1" x14ac:dyDescent="0.3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5" hidden="1" x14ac:dyDescent="0.3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8" hidden="1" x14ac:dyDescent="0.3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8" hidden="1" x14ac:dyDescent="0.3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5" hidden="1" x14ac:dyDescent="0.3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5" hidden="1" x14ac:dyDescent="0.3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5" hidden="1" x14ac:dyDescent="0.3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5" hidden="1" x14ac:dyDescent="0.3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5" hidden="1" x14ac:dyDescent="0.3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idden="1" x14ac:dyDescent="0.3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58" hidden="1" x14ac:dyDescent="0.3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5" hidden="1" x14ac:dyDescent="0.3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5" hidden="1" x14ac:dyDescent="0.3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58" hidden="1" x14ac:dyDescent="0.3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5" hidden="1" x14ac:dyDescent="0.3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58" hidden="1" x14ac:dyDescent="0.3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5" hidden="1" x14ac:dyDescent="0.3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58" hidden="1" x14ac:dyDescent="0.3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5" hidden="1" x14ac:dyDescent="0.3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8" hidden="1" x14ac:dyDescent="0.3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8" hidden="1" x14ac:dyDescent="0.3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8" hidden="1" x14ac:dyDescent="0.3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5" hidden="1" x14ac:dyDescent="0.3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8" hidden="1" x14ac:dyDescent="0.3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9" hidden="1" x14ac:dyDescent="0.3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5" hidden="1" x14ac:dyDescent="0.3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8" hidden="1" x14ac:dyDescent="0.3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2.5" hidden="1" x14ac:dyDescent="0.3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5" hidden="1" x14ac:dyDescent="0.3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5" hidden="1" x14ac:dyDescent="0.3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58" hidden="1" x14ac:dyDescent="0.3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5" hidden="1" x14ac:dyDescent="0.3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5" hidden="1" x14ac:dyDescent="0.3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5" hidden="1" x14ac:dyDescent="0.3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9" hidden="1" x14ac:dyDescent="0.3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5" hidden="1" x14ac:dyDescent="0.3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8" hidden="1" x14ac:dyDescent="0.3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5" hidden="1" x14ac:dyDescent="0.3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58" hidden="1" x14ac:dyDescent="0.3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58" hidden="1" x14ac:dyDescent="0.3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9" hidden="1" x14ac:dyDescent="0.3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5" hidden="1" x14ac:dyDescent="0.3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5" hidden="1" x14ac:dyDescent="0.3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5" hidden="1" x14ac:dyDescent="0.3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5" hidden="1" x14ac:dyDescent="0.3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8" hidden="1" x14ac:dyDescent="0.3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9" hidden="1" x14ac:dyDescent="0.3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5" hidden="1" x14ac:dyDescent="0.3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5" hidden="1" x14ac:dyDescent="0.3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5" hidden="1" x14ac:dyDescent="0.3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58" hidden="1" x14ac:dyDescent="0.3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5" hidden="1" x14ac:dyDescent="0.3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5" hidden="1" x14ac:dyDescent="0.3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5" hidden="1" x14ac:dyDescent="0.3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5" hidden="1" x14ac:dyDescent="0.3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ref="O706:O769" si="66">ROUND(E706/D706*100, 0)</f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9" hidden="1" x14ac:dyDescent="0.3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si="66"/>
        <v>1</v>
      </c>
      <c r="P707">
        <f t="shared" ref="P707:P770" si="67">IFERROR(ROUND(E707/L707, 2),0)</f>
        <v>195.4</v>
      </c>
      <c r="Q707" t="str">
        <f t="shared" ref="Q707:Q770" si="68">LEFT(N707, FIND("/", N707, 1) - 1)</f>
        <v>technology</v>
      </c>
      <c r="R707" t="str">
        <f t="shared" ref="R707:R770" si="69">RIGHT(N707, LEN(N707) - FIND("/", N707, 1))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5" hidden="1" x14ac:dyDescent="0.3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5" hidden="1" x14ac:dyDescent="0.3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5" hidden="1" x14ac:dyDescent="0.3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9" hidden="1" x14ac:dyDescent="0.3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9" hidden="1" x14ac:dyDescent="0.3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8" hidden="1" x14ac:dyDescent="0.3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8" hidden="1" x14ac:dyDescent="0.3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5" hidden="1" x14ac:dyDescent="0.3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5" hidden="1" x14ac:dyDescent="0.3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8" hidden="1" x14ac:dyDescent="0.3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5" hidden="1" x14ac:dyDescent="0.3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idden="1" x14ac:dyDescent="0.3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5" hidden="1" x14ac:dyDescent="0.3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5" hidden="1" x14ac:dyDescent="0.3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5" hidden="1" x14ac:dyDescent="0.3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8" hidden="1" x14ac:dyDescent="0.3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5" hidden="1" x14ac:dyDescent="0.3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9" hidden="1" x14ac:dyDescent="0.3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58" hidden="1" x14ac:dyDescent="0.3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5" hidden="1" x14ac:dyDescent="0.3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5" hidden="1" x14ac:dyDescent="0.3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8" hidden="1" x14ac:dyDescent="0.3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5" hidden="1" x14ac:dyDescent="0.3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5" hidden="1" x14ac:dyDescent="0.3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9" hidden="1" x14ac:dyDescent="0.3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5" hidden="1" x14ac:dyDescent="0.3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5" hidden="1" x14ac:dyDescent="0.3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8" hidden="1" x14ac:dyDescent="0.3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5" hidden="1" x14ac:dyDescent="0.3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5" hidden="1" x14ac:dyDescent="0.3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5" hidden="1" x14ac:dyDescent="0.3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5" hidden="1" x14ac:dyDescent="0.3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9" hidden="1" x14ac:dyDescent="0.3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5" hidden="1" x14ac:dyDescent="0.3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8" hidden="1" x14ac:dyDescent="0.3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9" hidden="1" x14ac:dyDescent="0.3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8" hidden="1" x14ac:dyDescent="0.3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5" hidden="1" x14ac:dyDescent="0.3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5" hidden="1" x14ac:dyDescent="0.3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5" hidden="1" x14ac:dyDescent="0.3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9" hidden="1" x14ac:dyDescent="0.3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5" hidden="1" x14ac:dyDescent="0.3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5" hidden="1" x14ac:dyDescent="0.3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5" hidden="1" x14ac:dyDescent="0.3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5" hidden="1" x14ac:dyDescent="0.3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5" hidden="1" x14ac:dyDescent="0.3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8" hidden="1" x14ac:dyDescent="0.3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5" hidden="1" x14ac:dyDescent="0.3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58" hidden="1" x14ac:dyDescent="0.3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5" hidden="1" x14ac:dyDescent="0.3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5" hidden="1" x14ac:dyDescent="0.3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5" hidden="1" x14ac:dyDescent="0.3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9" hidden="1" x14ac:dyDescent="0.3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5" hidden="1" x14ac:dyDescent="0.3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5" hidden="1" x14ac:dyDescent="0.3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5" hidden="1" x14ac:dyDescent="0.3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5" hidden="1" x14ac:dyDescent="0.3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5" hidden="1" x14ac:dyDescent="0.3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5" hidden="1" x14ac:dyDescent="0.3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5" hidden="1" x14ac:dyDescent="0.3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5" hidden="1" x14ac:dyDescent="0.3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8" hidden="1" x14ac:dyDescent="0.3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5" hidden="1" x14ac:dyDescent="0.3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ref="O770:O833" si="72">ROUND(E770/D770*100, 0)</f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8" hidden="1" x14ac:dyDescent="0.3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si="72"/>
        <v>41</v>
      </c>
      <c r="P771">
        <f t="shared" ref="P771:P834" si="73">IFERROR(ROUND(E771/L771, 2),0)</f>
        <v>31.85</v>
      </c>
      <c r="Q771" t="str">
        <f t="shared" ref="Q771:Q834" si="74">LEFT(N771, FIND("/", N771, 1) - 1)</f>
        <v>publishing</v>
      </c>
      <c r="R771" t="str">
        <f t="shared" ref="R771:R834" si="75">RIGHT(N771, LEN(N771) - FIND("/", N771, 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5" hidden="1" x14ac:dyDescent="0.3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5" hidden="1" x14ac:dyDescent="0.3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8" hidden="1" x14ac:dyDescent="0.3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5" hidden="1" x14ac:dyDescent="0.3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5" hidden="1" x14ac:dyDescent="0.3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5" hidden="1" x14ac:dyDescent="0.3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5" hidden="1" x14ac:dyDescent="0.3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58" hidden="1" x14ac:dyDescent="0.3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5" hidden="1" x14ac:dyDescent="0.3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8" hidden="1" x14ac:dyDescent="0.3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5" hidden="1" x14ac:dyDescent="0.3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5" hidden="1" x14ac:dyDescent="0.3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5" hidden="1" x14ac:dyDescent="0.3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5" hidden="1" x14ac:dyDescent="0.3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5" hidden="1" x14ac:dyDescent="0.3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58" hidden="1" x14ac:dyDescent="0.3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5" hidden="1" x14ac:dyDescent="0.3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5" hidden="1" x14ac:dyDescent="0.3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5" hidden="1" x14ac:dyDescent="0.3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5" hidden="1" x14ac:dyDescent="0.3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5" hidden="1" x14ac:dyDescent="0.3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5" hidden="1" x14ac:dyDescent="0.3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9" hidden="1" x14ac:dyDescent="0.3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5" hidden="1" x14ac:dyDescent="0.3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5" hidden="1" x14ac:dyDescent="0.3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5" hidden="1" x14ac:dyDescent="0.3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8" hidden="1" x14ac:dyDescent="0.3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5" hidden="1" x14ac:dyDescent="0.3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5" hidden="1" x14ac:dyDescent="0.3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58" hidden="1" x14ac:dyDescent="0.3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5" hidden="1" x14ac:dyDescent="0.3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5" hidden="1" x14ac:dyDescent="0.3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8" hidden="1" x14ac:dyDescent="0.3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5" hidden="1" x14ac:dyDescent="0.3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5" hidden="1" x14ac:dyDescent="0.3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5" hidden="1" x14ac:dyDescent="0.3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idden="1" x14ac:dyDescent="0.3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9" hidden="1" x14ac:dyDescent="0.3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5" hidden="1" x14ac:dyDescent="0.3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5" hidden="1" x14ac:dyDescent="0.3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5" hidden="1" x14ac:dyDescent="0.3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9" hidden="1" x14ac:dyDescent="0.3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5" hidden="1" x14ac:dyDescent="0.3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9" hidden="1" x14ac:dyDescent="0.3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5" hidden="1" x14ac:dyDescent="0.3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9" hidden="1" x14ac:dyDescent="0.3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9" hidden="1" x14ac:dyDescent="0.3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5" hidden="1" x14ac:dyDescent="0.3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5" hidden="1" x14ac:dyDescent="0.3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9" hidden="1" x14ac:dyDescent="0.3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5" hidden="1" x14ac:dyDescent="0.3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5" hidden="1" x14ac:dyDescent="0.3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5" hidden="1" x14ac:dyDescent="0.3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5" hidden="1" x14ac:dyDescent="0.3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8" hidden="1" x14ac:dyDescent="0.3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9" hidden="1" x14ac:dyDescent="0.3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5" hidden="1" x14ac:dyDescent="0.3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8" hidden="1" x14ac:dyDescent="0.3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8" hidden="1" x14ac:dyDescent="0.3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8" hidden="1" x14ac:dyDescent="0.3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5" hidden="1" x14ac:dyDescent="0.3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3.5" hidden="1" x14ac:dyDescent="0.3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5" hidden="1" x14ac:dyDescent="0.3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ref="O834:O897" si="78">ROUND(E834/D834*100, 0)</f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idden="1" x14ac:dyDescent="0.3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si="78"/>
        <v>102</v>
      </c>
      <c r="P835">
        <f t="shared" ref="P835:P898" si="79">IFERROR(ROUND(E835/L835, 2),0)</f>
        <v>148.78</v>
      </c>
      <c r="Q835" t="str">
        <f t="shared" ref="Q835:Q898" si="80">LEFT(N835, FIND("/", N835, 1) - 1)</f>
        <v>music</v>
      </c>
      <c r="R835" t="str">
        <f t="shared" ref="R835:R898" si="81">RIGHT(N835, LEN(N835) - FIND("/", N835, 1))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8" hidden="1" x14ac:dyDescent="0.3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5" hidden="1" x14ac:dyDescent="0.3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idden="1" x14ac:dyDescent="0.3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5" hidden="1" x14ac:dyDescent="0.3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5" hidden="1" x14ac:dyDescent="0.3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5" hidden="1" x14ac:dyDescent="0.3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5" hidden="1" x14ac:dyDescent="0.3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58" hidden="1" x14ac:dyDescent="0.3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5" hidden="1" x14ac:dyDescent="0.3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5" hidden="1" x14ac:dyDescent="0.3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8" hidden="1" x14ac:dyDescent="0.3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5" hidden="1" x14ac:dyDescent="0.3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5" hidden="1" x14ac:dyDescent="0.3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9" hidden="1" x14ac:dyDescent="0.3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5" hidden="1" x14ac:dyDescent="0.3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8" hidden="1" x14ac:dyDescent="0.3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5" hidden="1" x14ac:dyDescent="0.3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5" hidden="1" x14ac:dyDescent="0.3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9" hidden="1" x14ac:dyDescent="0.3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5" hidden="1" x14ac:dyDescent="0.3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5" hidden="1" x14ac:dyDescent="0.3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9" hidden="1" x14ac:dyDescent="0.3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8" hidden="1" x14ac:dyDescent="0.3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5" hidden="1" x14ac:dyDescent="0.3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5" hidden="1" x14ac:dyDescent="0.3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5" hidden="1" x14ac:dyDescent="0.3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5" hidden="1" x14ac:dyDescent="0.3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5" hidden="1" x14ac:dyDescent="0.3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5" hidden="1" x14ac:dyDescent="0.3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5" hidden="1" x14ac:dyDescent="0.3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5" hidden="1" x14ac:dyDescent="0.3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5" hidden="1" x14ac:dyDescent="0.3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5" hidden="1" x14ac:dyDescent="0.3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58" hidden="1" x14ac:dyDescent="0.3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8" hidden="1" x14ac:dyDescent="0.3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8" hidden="1" x14ac:dyDescent="0.3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5" hidden="1" x14ac:dyDescent="0.3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5" hidden="1" x14ac:dyDescent="0.3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5" hidden="1" x14ac:dyDescent="0.3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9" hidden="1" x14ac:dyDescent="0.3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8" hidden="1" x14ac:dyDescent="0.3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8" hidden="1" x14ac:dyDescent="0.3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9" hidden="1" x14ac:dyDescent="0.3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58" hidden="1" x14ac:dyDescent="0.3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5" hidden="1" x14ac:dyDescent="0.3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5" hidden="1" x14ac:dyDescent="0.3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5" hidden="1" x14ac:dyDescent="0.3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5" hidden="1" x14ac:dyDescent="0.3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5" hidden="1" x14ac:dyDescent="0.3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8" hidden="1" x14ac:dyDescent="0.3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5" hidden="1" x14ac:dyDescent="0.3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5" hidden="1" x14ac:dyDescent="0.3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58" hidden="1" x14ac:dyDescent="0.3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5" hidden="1" x14ac:dyDescent="0.3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8" hidden="1" x14ac:dyDescent="0.3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5" hidden="1" x14ac:dyDescent="0.3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8" hidden="1" x14ac:dyDescent="0.3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5" hidden="1" x14ac:dyDescent="0.3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5" hidden="1" x14ac:dyDescent="0.3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5" hidden="1" x14ac:dyDescent="0.3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5" hidden="1" x14ac:dyDescent="0.3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58" hidden="1" x14ac:dyDescent="0.3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58" hidden="1" x14ac:dyDescent="0.3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ref="O898:O961" si="84">ROUND(E898/D898*100, 0)</f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5" hidden="1" x14ac:dyDescent="0.3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si="84"/>
        <v>0</v>
      </c>
      <c r="P899">
        <f t="shared" ref="P899:P962" si="85">IFERROR(ROUND(E899/L899, 2),0)</f>
        <v>0</v>
      </c>
      <c r="Q899" t="str">
        <f t="shared" ref="Q899:Q962" si="86">LEFT(N899, FIND("/", N899, 1) - 1)</f>
        <v>music</v>
      </c>
      <c r="R899" t="str">
        <f t="shared" ref="R899:R962" si="87">RIGHT(N899, LEN(N899) - FIND("/", N899, 1))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5" hidden="1" x14ac:dyDescent="0.3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5" hidden="1" x14ac:dyDescent="0.3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9" hidden="1" x14ac:dyDescent="0.3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8" hidden="1" x14ac:dyDescent="0.3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8" hidden="1" x14ac:dyDescent="0.3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5" hidden="1" x14ac:dyDescent="0.3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5" hidden="1" x14ac:dyDescent="0.3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5" hidden="1" x14ac:dyDescent="0.3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9" hidden="1" x14ac:dyDescent="0.3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3.5" hidden="1" x14ac:dyDescent="0.3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5" hidden="1" x14ac:dyDescent="0.3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8" hidden="1" x14ac:dyDescent="0.3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5" hidden="1" x14ac:dyDescent="0.3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5" hidden="1" x14ac:dyDescent="0.3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5" hidden="1" x14ac:dyDescent="0.3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5" hidden="1" x14ac:dyDescent="0.3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5" hidden="1" x14ac:dyDescent="0.3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5" hidden="1" x14ac:dyDescent="0.3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5" hidden="1" x14ac:dyDescent="0.3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5" hidden="1" x14ac:dyDescent="0.3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8" hidden="1" x14ac:dyDescent="0.3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idden="1" x14ac:dyDescent="0.3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5" hidden="1" x14ac:dyDescent="0.3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5" hidden="1" x14ac:dyDescent="0.3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5" hidden="1" x14ac:dyDescent="0.3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5" hidden="1" x14ac:dyDescent="0.3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5" hidden="1" x14ac:dyDescent="0.3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5" hidden="1" x14ac:dyDescent="0.3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8" hidden="1" x14ac:dyDescent="0.3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9" hidden="1" x14ac:dyDescent="0.3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5" hidden="1" x14ac:dyDescent="0.3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5" hidden="1" x14ac:dyDescent="0.3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8" hidden="1" x14ac:dyDescent="0.3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5" hidden="1" x14ac:dyDescent="0.3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9" hidden="1" x14ac:dyDescent="0.3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5" hidden="1" x14ac:dyDescent="0.3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5" hidden="1" x14ac:dyDescent="0.3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5" hidden="1" x14ac:dyDescent="0.3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5" hidden="1" x14ac:dyDescent="0.3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5" hidden="1" x14ac:dyDescent="0.3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5" hidden="1" x14ac:dyDescent="0.3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5" hidden="1" x14ac:dyDescent="0.3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5" hidden="1" x14ac:dyDescent="0.3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8" hidden="1" x14ac:dyDescent="0.3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8" hidden="1" x14ac:dyDescent="0.3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9" hidden="1" x14ac:dyDescent="0.3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5" hidden="1" x14ac:dyDescent="0.3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5" hidden="1" x14ac:dyDescent="0.3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5" hidden="1" x14ac:dyDescent="0.3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58" hidden="1" x14ac:dyDescent="0.3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8" hidden="1" x14ac:dyDescent="0.3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5" hidden="1" x14ac:dyDescent="0.3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5" hidden="1" x14ac:dyDescent="0.3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idden="1" x14ac:dyDescent="0.3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9" hidden="1" x14ac:dyDescent="0.3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5" hidden="1" x14ac:dyDescent="0.3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5" hidden="1" x14ac:dyDescent="0.3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5" hidden="1" x14ac:dyDescent="0.3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8" hidden="1" x14ac:dyDescent="0.3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9" hidden="1" x14ac:dyDescent="0.3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8" hidden="1" x14ac:dyDescent="0.3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5" hidden="1" x14ac:dyDescent="0.3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5" hidden="1" x14ac:dyDescent="0.3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ref="O962:O1025" si="90">ROUND(E962/D962*100, 0)</f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5" hidden="1" x14ac:dyDescent="0.3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si="90"/>
        <v>42</v>
      </c>
      <c r="P963">
        <f t="shared" ref="P963:P1026" si="91">IFERROR(ROUND(E963/L963, 2),0)</f>
        <v>364.35</v>
      </c>
      <c r="Q963" t="str">
        <f t="shared" ref="Q963:Q1026" si="92">LEFT(N963, FIND("/", N963, 1) - 1)</f>
        <v>technology</v>
      </c>
      <c r="R963" t="str">
        <f t="shared" ref="R963:R1026" si="93">RIGHT(N963, LEN(N963) - FIND("/", N963, 1))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5" hidden="1" x14ac:dyDescent="0.3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9" hidden="1" x14ac:dyDescent="0.3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58" hidden="1" x14ac:dyDescent="0.3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5" hidden="1" x14ac:dyDescent="0.3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5" hidden="1" x14ac:dyDescent="0.3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5" hidden="1" x14ac:dyDescent="0.3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5" hidden="1" x14ac:dyDescent="0.3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9" hidden="1" x14ac:dyDescent="0.3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8" hidden="1" x14ac:dyDescent="0.3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5" hidden="1" x14ac:dyDescent="0.3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5" hidden="1" x14ac:dyDescent="0.3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58" hidden="1" x14ac:dyDescent="0.3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5" hidden="1" x14ac:dyDescent="0.3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5" hidden="1" x14ac:dyDescent="0.3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5" hidden="1" x14ac:dyDescent="0.3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5" hidden="1" x14ac:dyDescent="0.3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5" hidden="1" x14ac:dyDescent="0.3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58" hidden="1" x14ac:dyDescent="0.3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8" hidden="1" x14ac:dyDescent="0.3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8" hidden="1" x14ac:dyDescent="0.3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9" hidden="1" x14ac:dyDescent="0.3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8" hidden="1" x14ac:dyDescent="0.3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.5" hidden="1" x14ac:dyDescent="0.3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5" hidden="1" x14ac:dyDescent="0.3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8" hidden="1" x14ac:dyDescent="0.3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5" hidden="1" x14ac:dyDescent="0.3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8" hidden="1" x14ac:dyDescent="0.3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9" hidden="1" x14ac:dyDescent="0.3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5" hidden="1" x14ac:dyDescent="0.3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.5" hidden="1" x14ac:dyDescent="0.3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5" hidden="1" x14ac:dyDescent="0.3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5" hidden="1" x14ac:dyDescent="0.3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8" hidden="1" x14ac:dyDescent="0.3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5" hidden="1" x14ac:dyDescent="0.3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3.5" hidden="1" x14ac:dyDescent="0.3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9" hidden="1" x14ac:dyDescent="0.3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5" hidden="1" x14ac:dyDescent="0.3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5" hidden="1" x14ac:dyDescent="0.3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5" hidden="1" x14ac:dyDescent="0.3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8" hidden="1" x14ac:dyDescent="0.3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5" hidden="1" x14ac:dyDescent="0.3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5" hidden="1" x14ac:dyDescent="0.3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9" hidden="1" x14ac:dyDescent="0.3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5" hidden="1" x14ac:dyDescent="0.3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5" hidden="1" x14ac:dyDescent="0.3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5" hidden="1" x14ac:dyDescent="0.3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5" hidden="1" x14ac:dyDescent="0.3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8" hidden="1" x14ac:dyDescent="0.3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5" hidden="1" x14ac:dyDescent="0.3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5" hidden="1" x14ac:dyDescent="0.3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8" hidden="1" x14ac:dyDescent="0.3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5" hidden="1" x14ac:dyDescent="0.3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9" hidden="1" x14ac:dyDescent="0.3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9" hidden="1" x14ac:dyDescent="0.3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5" hidden="1" x14ac:dyDescent="0.3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58" hidden="1" x14ac:dyDescent="0.3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5" hidden="1" x14ac:dyDescent="0.3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5" hidden="1" x14ac:dyDescent="0.3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5" hidden="1" x14ac:dyDescent="0.3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5" hidden="1" x14ac:dyDescent="0.3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9" hidden="1" x14ac:dyDescent="0.3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5" hidden="1" x14ac:dyDescent="0.3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5" hidden="1" x14ac:dyDescent="0.3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ref="O1026:O1089" si="96">ROUND(E1026/D1026*100, 0)</f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9" hidden="1" x14ac:dyDescent="0.3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si="96"/>
        <v>110</v>
      </c>
      <c r="P1027">
        <f t="shared" ref="P1027:P1090" si="97">IFERROR(ROUND(E1027/L1027, 2),0)</f>
        <v>71.849999999999994</v>
      </c>
      <c r="Q1027" t="str">
        <f t="shared" ref="Q1027:Q1090" si="98">LEFT(N1027, FIND("/", N1027, 1) - 1)</f>
        <v>music</v>
      </c>
      <c r="R1027" t="str">
        <f t="shared" ref="R1027:R1090" si="99">RIGHT(N1027, LEN(N1027) - FIND("/", N1027, 1))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8" hidden="1" x14ac:dyDescent="0.3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5" hidden="1" x14ac:dyDescent="0.3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5" hidden="1" x14ac:dyDescent="0.3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9" hidden="1" x14ac:dyDescent="0.3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9" hidden="1" x14ac:dyDescent="0.3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8" hidden="1" x14ac:dyDescent="0.3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idden="1" x14ac:dyDescent="0.3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5" hidden="1" x14ac:dyDescent="0.3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5" hidden="1" x14ac:dyDescent="0.3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5" hidden="1" x14ac:dyDescent="0.3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5" hidden="1" x14ac:dyDescent="0.3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5" hidden="1" x14ac:dyDescent="0.3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5" hidden="1" x14ac:dyDescent="0.3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5" hidden="1" x14ac:dyDescent="0.3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5" hidden="1" x14ac:dyDescent="0.3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5" hidden="1" x14ac:dyDescent="0.3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5" hidden="1" x14ac:dyDescent="0.3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5" hidden="1" x14ac:dyDescent="0.3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5" hidden="1" x14ac:dyDescent="0.3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5" hidden="1" x14ac:dyDescent="0.3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5" hidden="1" x14ac:dyDescent="0.3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5" hidden="1" x14ac:dyDescent="0.3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5" hidden="1" x14ac:dyDescent="0.3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idden="1" x14ac:dyDescent="0.3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9" hidden="1" x14ac:dyDescent="0.3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5" hidden="1" x14ac:dyDescent="0.3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8" hidden="1" x14ac:dyDescent="0.3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5" hidden="1" x14ac:dyDescent="0.3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8" hidden="1" x14ac:dyDescent="0.3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5" hidden="1" x14ac:dyDescent="0.3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58" hidden="1" x14ac:dyDescent="0.3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5" hidden="1" x14ac:dyDescent="0.3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5" hidden="1" x14ac:dyDescent="0.3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idden="1" x14ac:dyDescent="0.3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5" hidden="1" x14ac:dyDescent="0.3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9" hidden="1" x14ac:dyDescent="0.3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idden="1" x14ac:dyDescent="0.3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5" hidden="1" x14ac:dyDescent="0.3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5" hidden="1" x14ac:dyDescent="0.3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5" hidden="1" x14ac:dyDescent="0.3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5" hidden="1" x14ac:dyDescent="0.3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5" hidden="1" x14ac:dyDescent="0.3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8" hidden="1" x14ac:dyDescent="0.3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5" hidden="1" x14ac:dyDescent="0.3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5" hidden="1" x14ac:dyDescent="0.3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5" hidden="1" x14ac:dyDescent="0.3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5" hidden="1" x14ac:dyDescent="0.3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9" hidden="1" x14ac:dyDescent="0.3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8" hidden="1" x14ac:dyDescent="0.3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9" hidden="1" x14ac:dyDescent="0.3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5" hidden="1" x14ac:dyDescent="0.3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5" hidden="1" x14ac:dyDescent="0.3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8" hidden="1" x14ac:dyDescent="0.3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5" hidden="1" x14ac:dyDescent="0.3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5" hidden="1" x14ac:dyDescent="0.3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5" hidden="1" x14ac:dyDescent="0.3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5" hidden="1" x14ac:dyDescent="0.3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58" hidden="1" x14ac:dyDescent="0.3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idden="1" x14ac:dyDescent="0.3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5" hidden="1" x14ac:dyDescent="0.3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idden="1" x14ac:dyDescent="0.3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5" hidden="1" x14ac:dyDescent="0.3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9" hidden="1" x14ac:dyDescent="0.3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ref="O1090:O1153" si="102">ROUND(E1090/D1090*100, 0)</f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9" hidden="1" x14ac:dyDescent="0.3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si="102"/>
        <v>8</v>
      </c>
      <c r="P1091">
        <f t="shared" ref="P1091:P1154" si="103">IFERROR(ROUND(E1091/L1091, 2),0)</f>
        <v>23.96</v>
      </c>
      <c r="Q1091" t="str">
        <f t="shared" ref="Q1091:Q1154" si="104">LEFT(N1091, FIND("/", N1091, 1) - 1)</f>
        <v>games</v>
      </c>
      <c r="R1091" t="str">
        <f t="shared" ref="R1091:R1154" si="105">RIGHT(N1091, LEN(N1091) - FIND("/", N1091, 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5" hidden="1" x14ac:dyDescent="0.3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5" hidden="1" x14ac:dyDescent="0.3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8" hidden="1" x14ac:dyDescent="0.3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5" hidden="1" x14ac:dyDescent="0.3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5" hidden="1" x14ac:dyDescent="0.3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5" hidden="1" x14ac:dyDescent="0.3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5" hidden="1" x14ac:dyDescent="0.3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5" hidden="1" x14ac:dyDescent="0.3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9" hidden="1" x14ac:dyDescent="0.3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8" hidden="1" x14ac:dyDescent="0.3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5" hidden="1" x14ac:dyDescent="0.3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9" hidden="1" x14ac:dyDescent="0.3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5" hidden="1" x14ac:dyDescent="0.3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5" hidden="1" x14ac:dyDescent="0.3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5" hidden="1" x14ac:dyDescent="0.3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8" hidden="1" x14ac:dyDescent="0.3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5" hidden="1" x14ac:dyDescent="0.3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8" hidden="1" x14ac:dyDescent="0.3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8" hidden="1" x14ac:dyDescent="0.3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5" hidden="1" x14ac:dyDescent="0.3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5" hidden="1" x14ac:dyDescent="0.3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5" hidden="1" x14ac:dyDescent="0.3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5" hidden="1" x14ac:dyDescent="0.3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5" hidden="1" x14ac:dyDescent="0.3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5" hidden="1" x14ac:dyDescent="0.3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58" hidden="1" x14ac:dyDescent="0.3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5" hidden="1" x14ac:dyDescent="0.3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5" hidden="1" x14ac:dyDescent="0.3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5" hidden="1" x14ac:dyDescent="0.3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8" hidden="1" x14ac:dyDescent="0.3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5" hidden="1" x14ac:dyDescent="0.3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5" hidden="1" x14ac:dyDescent="0.3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8" hidden="1" x14ac:dyDescent="0.3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5" hidden="1" x14ac:dyDescent="0.3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5" hidden="1" x14ac:dyDescent="0.3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5" hidden="1" x14ac:dyDescent="0.3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5" hidden="1" x14ac:dyDescent="0.3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8" hidden="1" x14ac:dyDescent="0.3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idden="1" x14ac:dyDescent="0.3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5" hidden="1" x14ac:dyDescent="0.3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5" hidden="1" x14ac:dyDescent="0.3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5" hidden="1" x14ac:dyDescent="0.3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5" hidden="1" x14ac:dyDescent="0.3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5" hidden="1" x14ac:dyDescent="0.3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5" hidden="1" x14ac:dyDescent="0.3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8" hidden="1" x14ac:dyDescent="0.3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5" hidden="1" x14ac:dyDescent="0.3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5" hidden="1" x14ac:dyDescent="0.3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5" hidden="1" x14ac:dyDescent="0.3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5" hidden="1" x14ac:dyDescent="0.3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5" hidden="1" x14ac:dyDescent="0.3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idden="1" x14ac:dyDescent="0.3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5" hidden="1" x14ac:dyDescent="0.3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5" hidden="1" x14ac:dyDescent="0.3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5" hidden="1" x14ac:dyDescent="0.3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5" hidden="1" x14ac:dyDescent="0.3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5" hidden="1" x14ac:dyDescent="0.3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5" hidden="1" x14ac:dyDescent="0.3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9" hidden="1" x14ac:dyDescent="0.3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9" hidden="1" x14ac:dyDescent="0.3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9" hidden="1" x14ac:dyDescent="0.3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8" hidden="1" x14ac:dyDescent="0.3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idden="1" x14ac:dyDescent="0.3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ref="O1154:O1217" si="108">ROUND(E1154/D1154*100, 0)</f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9" hidden="1" x14ac:dyDescent="0.3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si="108"/>
        <v>1</v>
      </c>
      <c r="P1155">
        <f t="shared" ref="P1155:P1218" si="109">IFERROR(ROUND(E1155/L1155, 2),0)</f>
        <v>50</v>
      </c>
      <c r="Q1155" t="str">
        <f t="shared" ref="Q1155:Q1218" si="110">LEFT(N1155, FIND("/", N1155, 1) - 1)</f>
        <v>food</v>
      </c>
      <c r="R1155" t="str">
        <f t="shared" ref="R1155:R1218" si="111">RIGHT(N1155, LEN(N1155) - FIND("/", N1155, 1))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5" hidden="1" x14ac:dyDescent="0.3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5" hidden="1" x14ac:dyDescent="0.3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5" hidden="1" x14ac:dyDescent="0.3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5" hidden="1" x14ac:dyDescent="0.3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5" hidden="1" x14ac:dyDescent="0.3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5" hidden="1" x14ac:dyDescent="0.3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5" hidden="1" x14ac:dyDescent="0.3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5" hidden="1" x14ac:dyDescent="0.3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8" hidden="1" x14ac:dyDescent="0.3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5" hidden="1" x14ac:dyDescent="0.3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8" hidden="1" x14ac:dyDescent="0.3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5" hidden="1" x14ac:dyDescent="0.3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5" hidden="1" x14ac:dyDescent="0.3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5" hidden="1" x14ac:dyDescent="0.3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5" hidden="1" x14ac:dyDescent="0.3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5" hidden="1" x14ac:dyDescent="0.3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5" hidden="1" x14ac:dyDescent="0.3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5" hidden="1" x14ac:dyDescent="0.3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9" hidden="1" x14ac:dyDescent="0.3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5" hidden="1" x14ac:dyDescent="0.3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5" hidden="1" x14ac:dyDescent="0.3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5" hidden="1" x14ac:dyDescent="0.3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8" hidden="1" x14ac:dyDescent="0.3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5" hidden="1" x14ac:dyDescent="0.3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5" hidden="1" x14ac:dyDescent="0.3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5" hidden="1" x14ac:dyDescent="0.3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5" hidden="1" x14ac:dyDescent="0.3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9" hidden="1" x14ac:dyDescent="0.3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8" hidden="1" x14ac:dyDescent="0.3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5" hidden="1" x14ac:dyDescent="0.3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5" hidden="1" x14ac:dyDescent="0.3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8" hidden="1" x14ac:dyDescent="0.3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5" hidden="1" x14ac:dyDescent="0.3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5" hidden="1" x14ac:dyDescent="0.3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5" hidden="1" x14ac:dyDescent="0.3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5" hidden="1" x14ac:dyDescent="0.3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9" hidden="1" x14ac:dyDescent="0.3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5" hidden="1" x14ac:dyDescent="0.3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9" hidden="1" x14ac:dyDescent="0.3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8" hidden="1" x14ac:dyDescent="0.3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5" hidden="1" x14ac:dyDescent="0.3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8" hidden="1" x14ac:dyDescent="0.3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9" hidden="1" x14ac:dyDescent="0.3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8" hidden="1" x14ac:dyDescent="0.3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5" hidden="1" x14ac:dyDescent="0.3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5" hidden="1" x14ac:dyDescent="0.3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5" hidden="1" x14ac:dyDescent="0.3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5" hidden="1" x14ac:dyDescent="0.3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5" hidden="1" x14ac:dyDescent="0.3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5" hidden="1" x14ac:dyDescent="0.3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5" hidden="1" x14ac:dyDescent="0.3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5" hidden="1" x14ac:dyDescent="0.3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58" hidden="1" x14ac:dyDescent="0.3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9" hidden="1" x14ac:dyDescent="0.3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58" hidden="1" x14ac:dyDescent="0.3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5" hidden="1" x14ac:dyDescent="0.3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9" hidden="1" x14ac:dyDescent="0.3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5" hidden="1" x14ac:dyDescent="0.3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8" hidden="1" x14ac:dyDescent="0.3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8" hidden="1" x14ac:dyDescent="0.3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58" hidden="1" x14ac:dyDescent="0.3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5" hidden="1" x14ac:dyDescent="0.3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9" hidden="1" x14ac:dyDescent="0.3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ref="O1218:O1281" si="114">ROUND(E1218/D1218*100, 0)</f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5" hidden="1" x14ac:dyDescent="0.3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si="114"/>
        <v>103</v>
      </c>
      <c r="P1219">
        <f t="shared" ref="P1219:P1282" si="115">IFERROR(ROUND(E1219/L1219, 2),0)</f>
        <v>148.57</v>
      </c>
      <c r="Q1219" t="str">
        <f t="shared" ref="Q1219:Q1282" si="116">LEFT(N1219, FIND("/", N1219, 1) - 1)</f>
        <v>photography</v>
      </c>
      <c r="R1219" t="str">
        <f t="shared" ref="R1219:R1282" si="117">RIGHT(N1219, LEN(N1219) - FIND("/", N1219, 1))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58" hidden="1" x14ac:dyDescent="0.3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9" hidden="1" x14ac:dyDescent="0.3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5" hidden="1" x14ac:dyDescent="0.3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5" hidden="1" x14ac:dyDescent="0.3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9" hidden="1" x14ac:dyDescent="0.3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5" hidden="1" x14ac:dyDescent="0.3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9" hidden="1" x14ac:dyDescent="0.3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5" hidden="1" x14ac:dyDescent="0.3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5" hidden="1" x14ac:dyDescent="0.3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5" hidden="1" x14ac:dyDescent="0.3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5" hidden="1" x14ac:dyDescent="0.3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8" hidden="1" x14ac:dyDescent="0.3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5" hidden="1" x14ac:dyDescent="0.3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5" hidden="1" x14ac:dyDescent="0.3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5" hidden="1" x14ac:dyDescent="0.3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5" hidden="1" x14ac:dyDescent="0.3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5" hidden="1" x14ac:dyDescent="0.3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5" hidden="1" x14ac:dyDescent="0.3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idden="1" x14ac:dyDescent="0.3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58" hidden="1" x14ac:dyDescent="0.3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8" hidden="1" x14ac:dyDescent="0.3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9" hidden="1" x14ac:dyDescent="0.3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5" hidden="1" x14ac:dyDescent="0.3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8" hidden="1" x14ac:dyDescent="0.3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5" hidden="1" x14ac:dyDescent="0.3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5" hidden="1" x14ac:dyDescent="0.3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5" hidden="1" x14ac:dyDescent="0.3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5" hidden="1" x14ac:dyDescent="0.3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5" hidden="1" x14ac:dyDescent="0.3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9" hidden="1" x14ac:dyDescent="0.3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5" hidden="1" x14ac:dyDescent="0.3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5" hidden="1" x14ac:dyDescent="0.3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8" hidden="1" x14ac:dyDescent="0.3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9" hidden="1" x14ac:dyDescent="0.3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5" hidden="1" x14ac:dyDescent="0.3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58" hidden="1" x14ac:dyDescent="0.3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5" hidden="1" x14ac:dyDescent="0.3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5" hidden="1" x14ac:dyDescent="0.3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5" hidden="1" x14ac:dyDescent="0.3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5" hidden="1" x14ac:dyDescent="0.3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5" hidden="1" x14ac:dyDescent="0.3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5" hidden="1" x14ac:dyDescent="0.3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5" hidden="1" x14ac:dyDescent="0.3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5" hidden="1" x14ac:dyDescent="0.3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5" hidden="1" x14ac:dyDescent="0.3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9" hidden="1" x14ac:dyDescent="0.3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5" hidden="1" x14ac:dyDescent="0.3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8" hidden="1" x14ac:dyDescent="0.3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9" hidden="1" x14ac:dyDescent="0.3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5" hidden="1" x14ac:dyDescent="0.3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9" hidden="1" x14ac:dyDescent="0.3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58" hidden="1" x14ac:dyDescent="0.3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9" hidden="1" x14ac:dyDescent="0.3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5" hidden="1" x14ac:dyDescent="0.3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8" hidden="1" x14ac:dyDescent="0.3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5" hidden="1" x14ac:dyDescent="0.3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5" hidden="1" x14ac:dyDescent="0.3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5" hidden="1" x14ac:dyDescent="0.3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9" hidden="1" x14ac:dyDescent="0.3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5" hidden="1" x14ac:dyDescent="0.3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5" hidden="1" x14ac:dyDescent="0.3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5" hidden="1" x14ac:dyDescent="0.3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5" hidden="1" x14ac:dyDescent="0.3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ref="O1282:O1345" si="120">ROUND(E1282/D1282*100, 0)</f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5" hidden="1" x14ac:dyDescent="0.3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si="120"/>
        <v>111</v>
      </c>
      <c r="P1283">
        <f t="shared" ref="P1283:P1346" si="121">IFERROR(ROUND(E1283/L1283, 2),0)</f>
        <v>104.73</v>
      </c>
      <c r="Q1283" t="str">
        <f t="shared" ref="Q1283:Q1346" si="122">LEFT(N1283, FIND("/", N1283, 1) - 1)</f>
        <v>music</v>
      </c>
      <c r="R1283" t="str">
        <f t="shared" ref="R1283:R1346" si="123">RIGHT(N1283, LEN(N1283) - FIND("/", N1283, 1))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58" hidden="1" x14ac:dyDescent="0.3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5" hidden="1" x14ac:dyDescent="0.3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idden="1" x14ac:dyDescent="0.3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5" hidden="1" x14ac:dyDescent="0.3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5" hidden="1" x14ac:dyDescent="0.3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.5" hidden="1" x14ac:dyDescent="0.3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idden="1" x14ac:dyDescent="0.3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idden="1" x14ac:dyDescent="0.3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idden="1" x14ac:dyDescent="0.3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idden="1" x14ac:dyDescent="0.3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8" hidden="1" x14ac:dyDescent="0.3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idden="1" x14ac:dyDescent="0.3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5" hidden="1" x14ac:dyDescent="0.3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5" hidden="1" x14ac:dyDescent="0.3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8" hidden="1" x14ac:dyDescent="0.3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idden="1" x14ac:dyDescent="0.3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5" hidden="1" x14ac:dyDescent="0.3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idden="1" x14ac:dyDescent="0.3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idden="1" x14ac:dyDescent="0.3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idden="1" x14ac:dyDescent="0.3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idden="1" x14ac:dyDescent="0.3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9" hidden="1" x14ac:dyDescent="0.3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5" hidden="1" x14ac:dyDescent="0.3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5" hidden="1" x14ac:dyDescent="0.3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8" hidden="1" x14ac:dyDescent="0.3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9" hidden="1" x14ac:dyDescent="0.3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9" hidden="1" x14ac:dyDescent="0.3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5" hidden="1" x14ac:dyDescent="0.3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5" hidden="1" x14ac:dyDescent="0.3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8" hidden="1" x14ac:dyDescent="0.3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5" hidden="1" x14ac:dyDescent="0.3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5" hidden="1" x14ac:dyDescent="0.3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58" hidden="1" x14ac:dyDescent="0.3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9" hidden="1" x14ac:dyDescent="0.3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5" hidden="1" x14ac:dyDescent="0.3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8" hidden="1" x14ac:dyDescent="0.3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5" hidden="1" x14ac:dyDescent="0.3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5" hidden="1" x14ac:dyDescent="0.3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5" hidden="1" x14ac:dyDescent="0.3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8" hidden="1" x14ac:dyDescent="0.3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5" hidden="1" x14ac:dyDescent="0.3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5" hidden="1" x14ac:dyDescent="0.3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5" hidden="1" x14ac:dyDescent="0.3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5" hidden="1" x14ac:dyDescent="0.3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5" hidden="1" x14ac:dyDescent="0.3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5" hidden="1" x14ac:dyDescent="0.3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58" hidden="1" x14ac:dyDescent="0.3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5" hidden="1" x14ac:dyDescent="0.3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5" hidden="1" x14ac:dyDescent="0.3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5" hidden="1" x14ac:dyDescent="0.3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58" hidden="1" x14ac:dyDescent="0.3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5" hidden="1" x14ac:dyDescent="0.3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5" hidden="1" x14ac:dyDescent="0.3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58" hidden="1" x14ac:dyDescent="0.3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5" hidden="1" x14ac:dyDescent="0.3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5" hidden="1" x14ac:dyDescent="0.3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8" hidden="1" x14ac:dyDescent="0.3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9" hidden="1" x14ac:dyDescent="0.3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5" hidden="1" x14ac:dyDescent="0.3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8" hidden="1" x14ac:dyDescent="0.3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5" hidden="1" x14ac:dyDescent="0.3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5" hidden="1" x14ac:dyDescent="0.3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5" hidden="1" x14ac:dyDescent="0.3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ref="O1346:O1409" si="126">ROUND(E1346/D1346*100, 0)</f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5" hidden="1" x14ac:dyDescent="0.3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si="126"/>
        <v>125</v>
      </c>
      <c r="P1347">
        <f t="shared" ref="P1347:P1410" si="127">IFERROR(ROUND(E1347/L1347, 2),0)</f>
        <v>53.57</v>
      </c>
      <c r="Q1347" t="str">
        <f t="shared" ref="Q1347:Q1410" si="128">LEFT(N1347, FIND("/", N1347, 1) - 1)</f>
        <v>publishing</v>
      </c>
      <c r="R1347" t="str">
        <f t="shared" ref="R1347:R1410" si="129">RIGHT(N1347, LEN(N1347) - FIND("/", N1347, 1))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5" hidden="1" x14ac:dyDescent="0.3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5" hidden="1" x14ac:dyDescent="0.3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5" hidden="1" x14ac:dyDescent="0.3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5" hidden="1" x14ac:dyDescent="0.3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5" hidden="1" x14ac:dyDescent="0.3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9" hidden="1" x14ac:dyDescent="0.3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58" hidden="1" x14ac:dyDescent="0.3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5" hidden="1" x14ac:dyDescent="0.3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5" hidden="1" x14ac:dyDescent="0.3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8" hidden="1" x14ac:dyDescent="0.3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5" hidden="1" x14ac:dyDescent="0.3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5" hidden="1" x14ac:dyDescent="0.3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5" hidden="1" x14ac:dyDescent="0.3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5" hidden="1" x14ac:dyDescent="0.3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9" hidden="1" x14ac:dyDescent="0.3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5" hidden="1" x14ac:dyDescent="0.3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5" hidden="1" x14ac:dyDescent="0.3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5" hidden="1" x14ac:dyDescent="0.3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8" hidden="1" x14ac:dyDescent="0.3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5" hidden="1" x14ac:dyDescent="0.3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idden="1" x14ac:dyDescent="0.3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5" hidden="1" x14ac:dyDescent="0.3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5" hidden="1" x14ac:dyDescent="0.3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5" hidden="1" x14ac:dyDescent="0.3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9" hidden="1" x14ac:dyDescent="0.3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58" hidden="1" x14ac:dyDescent="0.3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29" hidden="1" x14ac:dyDescent="0.3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9" hidden="1" x14ac:dyDescent="0.3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5" hidden="1" x14ac:dyDescent="0.3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8" hidden="1" x14ac:dyDescent="0.3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9" hidden="1" x14ac:dyDescent="0.3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5" hidden="1" x14ac:dyDescent="0.3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idden="1" x14ac:dyDescent="0.3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9" hidden="1" x14ac:dyDescent="0.3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5" hidden="1" x14ac:dyDescent="0.3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8" hidden="1" x14ac:dyDescent="0.3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5" hidden="1" x14ac:dyDescent="0.3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5" hidden="1" x14ac:dyDescent="0.3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5" hidden="1" x14ac:dyDescent="0.3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5" hidden="1" x14ac:dyDescent="0.3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9" hidden="1" x14ac:dyDescent="0.3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5" hidden="1" x14ac:dyDescent="0.3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5" hidden="1" x14ac:dyDescent="0.3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9" hidden="1" x14ac:dyDescent="0.3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5" hidden="1" x14ac:dyDescent="0.3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5" hidden="1" x14ac:dyDescent="0.3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5" hidden="1" x14ac:dyDescent="0.3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idden="1" x14ac:dyDescent="0.3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5" hidden="1" x14ac:dyDescent="0.3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idden="1" x14ac:dyDescent="0.3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58" hidden="1" x14ac:dyDescent="0.3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5" hidden="1" x14ac:dyDescent="0.3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5" hidden="1" x14ac:dyDescent="0.3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5" hidden="1" x14ac:dyDescent="0.3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5" hidden="1" x14ac:dyDescent="0.3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8" hidden="1" x14ac:dyDescent="0.3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5" hidden="1" x14ac:dyDescent="0.3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5" hidden="1" x14ac:dyDescent="0.3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5" hidden="1" x14ac:dyDescent="0.3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9" hidden="1" x14ac:dyDescent="0.3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idden="1" x14ac:dyDescent="0.3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5" hidden="1" x14ac:dyDescent="0.3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5" hidden="1" x14ac:dyDescent="0.3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ref="O1410:O1473" si="132">ROUND(E1410/D1410*100, 0)</f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5" hidden="1" x14ac:dyDescent="0.3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si="132"/>
        <v>0</v>
      </c>
      <c r="P1411">
        <f t="shared" ref="P1411:P1474" si="133">IFERROR(ROUND(E1411/L1411, 2),0)</f>
        <v>0</v>
      </c>
      <c r="Q1411" t="str">
        <f t="shared" ref="Q1411:Q1474" si="134">LEFT(N1411, FIND("/", N1411, 1) - 1)</f>
        <v>publishing</v>
      </c>
      <c r="R1411" t="str">
        <f t="shared" ref="R1411:R1474" si="135">RIGHT(N1411, LEN(N1411) - FIND("/", N1411, 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5" hidden="1" x14ac:dyDescent="0.3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8" hidden="1" x14ac:dyDescent="0.3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9" hidden="1" x14ac:dyDescent="0.3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8" hidden="1" x14ac:dyDescent="0.3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5" hidden="1" x14ac:dyDescent="0.3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5" hidden="1" x14ac:dyDescent="0.3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5" hidden="1" x14ac:dyDescent="0.3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5" hidden="1" x14ac:dyDescent="0.3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8" hidden="1" x14ac:dyDescent="0.3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8" hidden="1" x14ac:dyDescent="0.3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9" hidden="1" x14ac:dyDescent="0.3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8" hidden="1" x14ac:dyDescent="0.3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5" hidden="1" x14ac:dyDescent="0.3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5" hidden="1" x14ac:dyDescent="0.3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5" hidden="1" x14ac:dyDescent="0.3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5" hidden="1" x14ac:dyDescent="0.3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5" hidden="1" x14ac:dyDescent="0.3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8" hidden="1" x14ac:dyDescent="0.3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5" hidden="1" x14ac:dyDescent="0.3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5" hidden="1" x14ac:dyDescent="0.3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5" hidden="1" x14ac:dyDescent="0.3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58" hidden="1" x14ac:dyDescent="0.3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58" hidden="1" x14ac:dyDescent="0.3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5" hidden="1" x14ac:dyDescent="0.3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5" hidden="1" x14ac:dyDescent="0.3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5" hidden="1" x14ac:dyDescent="0.3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58" hidden="1" x14ac:dyDescent="0.3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8" hidden="1" x14ac:dyDescent="0.3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5" hidden="1" x14ac:dyDescent="0.3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5" hidden="1" x14ac:dyDescent="0.3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5" hidden="1" x14ac:dyDescent="0.3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5" hidden="1" x14ac:dyDescent="0.3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5" hidden="1" x14ac:dyDescent="0.3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5" hidden="1" x14ac:dyDescent="0.3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5" hidden="1" x14ac:dyDescent="0.3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5" hidden="1" x14ac:dyDescent="0.3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5" hidden="1" x14ac:dyDescent="0.3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9" hidden="1" x14ac:dyDescent="0.3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8" hidden="1" x14ac:dyDescent="0.3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5" hidden="1" x14ac:dyDescent="0.3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8" hidden="1" x14ac:dyDescent="0.3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5" hidden="1" x14ac:dyDescent="0.3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9" hidden="1" x14ac:dyDescent="0.3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5" hidden="1" x14ac:dyDescent="0.3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5" hidden="1" x14ac:dyDescent="0.3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58" hidden="1" x14ac:dyDescent="0.3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idden="1" x14ac:dyDescent="0.3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9" hidden="1" x14ac:dyDescent="0.3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8" hidden="1" x14ac:dyDescent="0.3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5" hidden="1" x14ac:dyDescent="0.3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5" hidden="1" x14ac:dyDescent="0.3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9" hidden="1" x14ac:dyDescent="0.3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9" hidden="1" x14ac:dyDescent="0.3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5" hidden="1" x14ac:dyDescent="0.3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idden="1" x14ac:dyDescent="0.3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5" hidden="1" x14ac:dyDescent="0.3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5" hidden="1" x14ac:dyDescent="0.3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9" hidden="1" x14ac:dyDescent="0.3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5" hidden="1" x14ac:dyDescent="0.3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5" hidden="1" x14ac:dyDescent="0.3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8" hidden="1" x14ac:dyDescent="0.3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5" hidden="1" x14ac:dyDescent="0.3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8" hidden="1" x14ac:dyDescent="0.3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ref="O1474:O1537" si="138">ROUND(E1474/D1474*100, 0)</f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idden="1" x14ac:dyDescent="0.3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si="138"/>
        <v>121</v>
      </c>
      <c r="P1475">
        <f t="shared" ref="P1475:P1538" si="139">IFERROR(ROUND(E1475/L1475, 2),0)</f>
        <v>38.46</v>
      </c>
      <c r="Q1475" t="str">
        <f t="shared" ref="Q1475:Q1538" si="140">LEFT(N1475, FIND("/", N1475, 1) - 1)</f>
        <v>publishing</v>
      </c>
      <c r="R1475" t="str">
        <f t="shared" ref="R1475:R1538" si="141">RIGHT(N1475, LEN(N1475) - FIND("/", N1475, 1))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5" hidden="1" x14ac:dyDescent="0.3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5" hidden="1" x14ac:dyDescent="0.3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9" hidden="1" x14ac:dyDescent="0.3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5" hidden="1" x14ac:dyDescent="0.3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5" hidden="1" x14ac:dyDescent="0.3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5" hidden="1" x14ac:dyDescent="0.3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5" hidden="1" x14ac:dyDescent="0.3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5" hidden="1" x14ac:dyDescent="0.3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5" hidden="1" x14ac:dyDescent="0.3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5" hidden="1" x14ac:dyDescent="0.3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idden="1" x14ac:dyDescent="0.3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5" hidden="1" x14ac:dyDescent="0.3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8" hidden="1" x14ac:dyDescent="0.3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5" hidden="1" x14ac:dyDescent="0.3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5" hidden="1" x14ac:dyDescent="0.3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5" hidden="1" x14ac:dyDescent="0.3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5" hidden="1" x14ac:dyDescent="0.3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5" hidden="1" x14ac:dyDescent="0.3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8" hidden="1" x14ac:dyDescent="0.3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9" hidden="1" x14ac:dyDescent="0.3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58" hidden="1" x14ac:dyDescent="0.3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9" hidden="1" x14ac:dyDescent="0.3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5" hidden="1" x14ac:dyDescent="0.3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58" hidden="1" x14ac:dyDescent="0.3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5" hidden="1" x14ac:dyDescent="0.3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58" hidden="1" x14ac:dyDescent="0.3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5" hidden="1" x14ac:dyDescent="0.3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9" hidden="1" x14ac:dyDescent="0.3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5" hidden="1" x14ac:dyDescent="0.3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5" hidden="1" x14ac:dyDescent="0.3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5" hidden="1" x14ac:dyDescent="0.3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8" hidden="1" x14ac:dyDescent="0.3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5" hidden="1" x14ac:dyDescent="0.3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8" hidden="1" x14ac:dyDescent="0.3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5" hidden="1" x14ac:dyDescent="0.3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5" hidden="1" x14ac:dyDescent="0.3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5" hidden="1" x14ac:dyDescent="0.3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8" hidden="1" x14ac:dyDescent="0.3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5" hidden="1" x14ac:dyDescent="0.3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5" hidden="1" x14ac:dyDescent="0.3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5" hidden="1" x14ac:dyDescent="0.3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5" hidden="1" x14ac:dyDescent="0.3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5" hidden="1" x14ac:dyDescent="0.3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5" hidden="1" x14ac:dyDescent="0.3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9" hidden="1" x14ac:dyDescent="0.3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5" hidden="1" x14ac:dyDescent="0.3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9" hidden="1" x14ac:dyDescent="0.3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5" hidden="1" x14ac:dyDescent="0.3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8" hidden="1" x14ac:dyDescent="0.3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5" hidden="1" x14ac:dyDescent="0.3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5" hidden="1" x14ac:dyDescent="0.3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5" hidden="1" x14ac:dyDescent="0.3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5" hidden="1" x14ac:dyDescent="0.3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5" hidden="1" x14ac:dyDescent="0.3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9" hidden="1" x14ac:dyDescent="0.3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3.5" hidden="1" x14ac:dyDescent="0.3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8" hidden="1" x14ac:dyDescent="0.3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8" hidden="1" x14ac:dyDescent="0.3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5" hidden="1" x14ac:dyDescent="0.3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5" hidden="1" x14ac:dyDescent="0.3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5" hidden="1" x14ac:dyDescent="0.3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5" hidden="1" x14ac:dyDescent="0.3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8" hidden="1" x14ac:dyDescent="0.3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ref="O1538:O1601" si="144">ROUND(E1538/D1538*100, 0)</f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5" hidden="1" x14ac:dyDescent="0.3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si="144"/>
        <v>180</v>
      </c>
      <c r="P1539">
        <f t="shared" ref="P1539:P1602" si="145">IFERROR(ROUND(E1539/L1539, 2),0)</f>
        <v>96.38</v>
      </c>
      <c r="Q1539" t="str">
        <f t="shared" ref="Q1539:Q1602" si="146">LEFT(N1539, FIND("/", N1539, 1) - 1)</f>
        <v>photography</v>
      </c>
      <c r="R1539" t="str">
        <f t="shared" ref="R1539:R1602" si="147">RIGHT(N1539, LEN(N1539) - FIND("/", N1539, 1))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5" hidden="1" x14ac:dyDescent="0.3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5" hidden="1" x14ac:dyDescent="0.3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5" hidden="1" x14ac:dyDescent="0.3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5" hidden="1" x14ac:dyDescent="0.3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58" hidden="1" x14ac:dyDescent="0.3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5" hidden="1" x14ac:dyDescent="0.3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5" hidden="1" x14ac:dyDescent="0.3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5" hidden="1" x14ac:dyDescent="0.3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5" hidden="1" x14ac:dyDescent="0.3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5" hidden="1" x14ac:dyDescent="0.3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9" hidden="1" x14ac:dyDescent="0.3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5" hidden="1" x14ac:dyDescent="0.3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8" hidden="1" x14ac:dyDescent="0.3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5" hidden="1" x14ac:dyDescent="0.3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5" hidden="1" x14ac:dyDescent="0.3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5" hidden="1" x14ac:dyDescent="0.3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8" hidden="1" x14ac:dyDescent="0.3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5" hidden="1" x14ac:dyDescent="0.3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5" hidden="1" x14ac:dyDescent="0.3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5" hidden="1" x14ac:dyDescent="0.3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5" hidden="1" x14ac:dyDescent="0.3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9" hidden="1" x14ac:dyDescent="0.3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5" hidden="1" x14ac:dyDescent="0.3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58" hidden="1" x14ac:dyDescent="0.3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8" hidden="1" x14ac:dyDescent="0.3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5" hidden="1" x14ac:dyDescent="0.3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5" hidden="1" x14ac:dyDescent="0.3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5" hidden="1" x14ac:dyDescent="0.3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5" hidden="1" x14ac:dyDescent="0.3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5" hidden="1" x14ac:dyDescent="0.3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5" hidden="1" x14ac:dyDescent="0.3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idden="1" x14ac:dyDescent="0.3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9" hidden="1" x14ac:dyDescent="0.3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8" hidden="1" x14ac:dyDescent="0.3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5" hidden="1" x14ac:dyDescent="0.3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5" hidden="1" x14ac:dyDescent="0.3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5" hidden="1" x14ac:dyDescent="0.3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5" hidden="1" x14ac:dyDescent="0.3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9" hidden="1" x14ac:dyDescent="0.3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5" hidden="1" x14ac:dyDescent="0.3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8" hidden="1" x14ac:dyDescent="0.3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9" hidden="1" x14ac:dyDescent="0.3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5" hidden="1" x14ac:dyDescent="0.3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5" hidden="1" x14ac:dyDescent="0.3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9" hidden="1" x14ac:dyDescent="0.3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8" hidden="1" x14ac:dyDescent="0.3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5" hidden="1" x14ac:dyDescent="0.3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8" hidden="1" x14ac:dyDescent="0.3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9" hidden="1" x14ac:dyDescent="0.3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8" hidden="1" x14ac:dyDescent="0.3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9" hidden="1" x14ac:dyDescent="0.3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5" hidden="1" x14ac:dyDescent="0.3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idden="1" x14ac:dyDescent="0.3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8" hidden="1" x14ac:dyDescent="0.3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9" hidden="1" x14ac:dyDescent="0.3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9" hidden="1" x14ac:dyDescent="0.3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9" hidden="1" x14ac:dyDescent="0.3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5" hidden="1" x14ac:dyDescent="0.3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5" hidden="1" x14ac:dyDescent="0.3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5" hidden="1" x14ac:dyDescent="0.3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8" hidden="1" x14ac:dyDescent="0.3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5" hidden="1" x14ac:dyDescent="0.3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58" hidden="1" x14ac:dyDescent="0.3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ref="O1602:O1665" si="150">ROUND(E1602/D1602*100, 0)</f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5" hidden="1" x14ac:dyDescent="0.3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si="150"/>
        <v>108</v>
      </c>
      <c r="P1603">
        <f t="shared" ref="P1603:P1666" si="151">IFERROR(ROUND(E1603/L1603, 2),0)</f>
        <v>48.33</v>
      </c>
      <c r="Q1603" t="str">
        <f t="shared" ref="Q1603:Q1666" si="152">LEFT(N1603, FIND("/", N1603, 1) - 1)</f>
        <v>music</v>
      </c>
      <c r="R1603" t="str">
        <f t="shared" ref="R1603:R1666" si="153">RIGHT(N1603, LEN(N1603) - FIND("/", N1603, 1))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5" hidden="1" x14ac:dyDescent="0.3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9" hidden="1" x14ac:dyDescent="0.3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5" hidden="1" x14ac:dyDescent="0.3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5" hidden="1" x14ac:dyDescent="0.3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58" hidden="1" x14ac:dyDescent="0.3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5" hidden="1" x14ac:dyDescent="0.3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9" hidden="1" x14ac:dyDescent="0.3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5" hidden="1" x14ac:dyDescent="0.3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9" hidden="1" x14ac:dyDescent="0.3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idden="1" x14ac:dyDescent="0.3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5" hidden="1" x14ac:dyDescent="0.3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5" hidden="1" x14ac:dyDescent="0.3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5" hidden="1" x14ac:dyDescent="0.3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5" hidden="1" x14ac:dyDescent="0.3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5" hidden="1" x14ac:dyDescent="0.3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9" hidden="1" x14ac:dyDescent="0.3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5" hidden="1" x14ac:dyDescent="0.3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5" hidden="1" x14ac:dyDescent="0.3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9" hidden="1" x14ac:dyDescent="0.3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5" hidden="1" x14ac:dyDescent="0.3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5" hidden="1" x14ac:dyDescent="0.3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5" hidden="1" x14ac:dyDescent="0.3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5" hidden="1" x14ac:dyDescent="0.3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8" hidden="1" x14ac:dyDescent="0.3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5" hidden="1" x14ac:dyDescent="0.3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5" hidden="1" x14ac:dyDescent="0.3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9" hidden="1" x14ac:dyDescent="0.3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9" hidden="1" x14ac:dyDescent="0.3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5" hidden="1" x14ac:dyDescent="0.3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5" hidden="1" x14ac:dyDescent="0.3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58" hidden="1" x14ac:dyDescent="0.3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5" hidden="1" x14ac:dyDescent="0.3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5" hidden="1" x14ac:dyDescent="0.3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8" hidden="1" x14ac:dyDescent="0.3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5" hidden="1" x14ac:dyDescent="0.3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5" hidden="1" x14ac:dyDescent="0.3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9" hidden="1" x14ac:dyDescent="0.3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5" hidden="1" x14ac:dyDescent="0.3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5" hidden="1" x14ac:dyDescent="0.3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9" hidden="1" x14ac:dyDescent="0.3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5" hidden="1" x14ac:dyDescent="0.3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9" hidden="1" x14ac:dyDescent="0.3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5" hidden="1" x14ac:dyDescent="0.3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5" hidden="1" x14ac:dyDescent="0.3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8" hidden="1" x14ac:dyDescent="0.3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5" hidden="1" x14ac:dyDescent="0.3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5" hidden="1" x14ac:dyDescent="0.3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5" hidden="1" x14ac:dyDescent="0.3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5" hidden="1" x14ac:dyDescent="0.3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5" hidden="1" x14ac:dyDescent="0.3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5" hidden="1" x14ac:dyDescent="0.3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5" hidden="1" x14ac:dyDescent="0.3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5" hidden="1" x14ac:dyDescent="0.3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9" hidden="1" x14ac:dyDescent="0.3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8" hidden="1" x14ac:dyDescent="0.3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58" hidden="1" x14ac:dyDescent="0.3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5" hidden="1" x14ac:dyDescent="0.3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5" hidden="1" x14ac:dyDescent="0.3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8" hidden="1" x14ac:dyDescent="0.3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8" hidden="1" x14ac:dyDescent="0.3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58" hidden="1" x14ac:dyDescent="0.3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5" hidden="1" x14ac:dyDescent="0.3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5" hidden="1" x14ac:dyDescent="0.3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ref="O1666:O1729" si="156">ROUND(E1666/D1666*100, 0)</f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5" hidden="1" x14ac:dyDescent="0.3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si="156"/>
        <v>119</v>
      </c>
      <c r="P1667">
        <f t="shared" ref="P1667:P1730" si="157">IFERROR(ROUND(E1667/L1667, 2),0)</f>
        <v>44.96</v>
      </c>
      <c r="Q1667" t="str">
        <f t="shared" ref="Q1667:Q1730" si="158">LEFT(N1667, FIND("/", N1667, 1) - 1)</f>
        <v>music</v>
      </c>
      <c r="R1667" t="str">
        <f t="shared" ref="R1667:R1730" si="159">RIGHT(N1667, LEN(N1667) - FIND("/", N1667, 1))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5" hidden="1" x14ac:dyDescent="0.3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5" hidden="1" x14ac:dyDescent="0.3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5" hidden="1" x14ac:dyDescent="0.3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8" hidden="1" x14ac:dyDescent="0.3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8" hidden="1" x14ac:dyDescent="0.3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9" hidden="1" x14ac:dyDescent="0.3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5" hidden="1" x14ac:dyDescent="0.3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5" hidden="1" x14ac:dyDescent="0.3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5" hidden="1" x14ac:dyDescent="0.3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9" hidden="1" x14ac:dyDescent="0.3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9" hidden="1" x14ac:dyDescent="0.3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5" hidden="1" x14ac:dyDescent="0.3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5" hidden="1" x14ac:dyDescent="0.3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8" hidden="1" x14ac:dyDescent="0.3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9" hidden="1" x14ac:dyDescent="0.3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58" hidden="1" x14ac:dyDescent="0.3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5" hidden="1" x14ac:dyDescent="0.3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5" hidden="1" x14ac:dyDescent="0.3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9" hidden="1" x14ac:dyDescent="0.3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5" hidden="1" x14ac:dyDescent="0.3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5" hidden="1" x14ac:dyDescent="0.3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5" hidden="1" x14ac:dyDescent="0.3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8" hidden="1" x14ac:dyDescent="0.3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9" hidden="1" x14ac:dyDescent="0.3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5" hidden="1" x14ac:dyDescent="0.3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5" hidden="1" x14ac:dyDescent="0.3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5" hidden="1" x14ac:dyDescent="0.3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5" hidden="1" x14ac:dyDescent="0.3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5" hidden="1" x14ac:dyDescent="0.3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8" hidden="1" x14ac:dyDescent="0.3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58" hidden="1" x14ac:dyDescent="0.3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5" hidden="1" x14ac:dyDescent="0.3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.5" hidden="1" x14ac:dyDescent="0.3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58" hidden="1" x14ac:dyDescent="0.3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5" hidden="1" x14ac:dyDescent="0.3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5" hidden="1" x14ac:dyDescent="0.3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9" hidden="1" x14ac:dyDescent="0.3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5" hidden="1" x14ac:dyDescent="0.3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5" hidden="1" x14ac:dyDescent="0.3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5" hidden="1" x14ac:dyDescent="0.3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5" hidden="1" x14ac:dyDescent="0.3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5" hidden="1" x14ac:dyDescent="0.3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8" hidden="1" x14ac:dyDescent="0.3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5" hidden="1" x14ac:dyDescent="0.3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9" hidden="1" x14ac:dyDescent="0.3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5" hidden="1" x14ac:dyDescent="0.3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8" hidden="1" x14ac:dyDescent="0.3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8" hidden="1" x14ac:dyDescent="0.3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5" hidden="1" x14ac:dyDescent="0.3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5" hidden="1" x14ac:dyDescent="0.3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58" hidden="1" x14ac:dyDescent="0.3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5" hidden="1" x14ac:dyDescent="0.3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idden="1" x14ac:dyDescent="0.3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5" hidden="1" x14ac:dyDescent="0.3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5" hidden="1" x14ac:dyDescent="0.3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5" hidden="1" x14ac:dyDescent="0.3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5" hidden="1" x14ac:dyDescent="0.3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8" hidden="1" x14ac:dyDescent="0.3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5" hidden="1" x14ac:dyDescent="0.3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5" hidden="1" x14ac:dyDescent="0.3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9" hidden="1" x14ac:dyDescent="0.3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5" hidden="1" x14ac:dyDescent="0.3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5" hidden="1" x14ac:dyDescent="0.3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ref="O1730:O1793" si="162">ROUND(E1730/D1730*100, 0)</f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5" hidden="1" x14ac:dyDescent="0.3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si="162"/>
        <v>0</v>
      </c>
      <c r="P1731">
        <f t="shared" ref="P1731:P1794" si="163">IFERROR(ROUND(E1731/L1731, 2),0)</f>
        <v>0</v>
      </c>
      <c r="Q1731" t="str">
        <f t="shared" ref="Q1731:Q1794" si="164">LEFT(N1731, FIND("/", N1731, 1) - 1)</f>
        <v>music</v>
      </c>
      <c r="R1731" t="str">
        <f t="shared" ref="R1731:R1794" si="165">RIGHT(N1731, LEN(N1731) - FIND("/", N1731, 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5" hidden="1" x14ac:dyDescent="0.3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9" hidden="1" x14ac:dyDescent="0.3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5" hidden="1" x14ac:dyDescent="0.3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5" hidden="1" x14ac:dyDescent="0.3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5" hidden="1" x14ac:dyDescent="0.3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5" hidden="1" x14ac:dyDescent="0.3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9" hidden="1" x14ac:dyDescent="0.3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5" hidden="1" x14ac:dyDescent="0.3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9" hidden="1" x14ac:dyDescent="0.3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5" hidden="1" x14ac:dyDescent="0.3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5" hidden="1" x14ac:dyDescent="0.3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9" hidden="1" x14ac:dyDescent="0.3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5" hidden="1" x14ac:dyDescent="0.3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5" hidden="1" x14ac:dyDescent="0.3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5" hidden="1" x14ac:dyDescent="0.3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5" hidden="1" x14ac:dyDescent="0.3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8" hidden="1" x14ac:dyDescent="0.3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5" hidden="1" x14ac:dyDescent="0.3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9" hidden="1" x14ac:dyDescent="0.3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9" hidden="1" x14ac:dyDescent="0.3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5" hidden="1" x14ac:dyDescent="0.3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9" hidden="1" x14ac:dyDescent="0.3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9" hidden="1" x14ac:dyDescent="0.3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5" hidden="1" x14ac:dyDescent="0.3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5" hidden="1" x14ac:dyDescent="0.3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5" hidden="1" x14ac:dyDescent="0.3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5" hidden="1" x14ac:dyDescent="0.3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3.5" hidden="1" x14ac:dyDescent="0.3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8" hidden="1" x14ac:dyDescent="0.3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9" hidden="1" x14ac:dyDescent="0.3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58" hidden="1" x14ac:dyDescent="0.3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9" hidden="1" x14ac:dyDescent="0.3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9" hidden="1" x14ac:dyDescent="0.3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8" hidden="1" x14ac:dyDescent="0.3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5" hidden="1" x14ac:dyDescent="0.3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5" hidden="1" x14ac:dyDescent="0.3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9" hidden="1" x14ac:dyDescent="0.3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9" hidden="1" x14ac:dyDescent="0.3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5" hidden="1" x14ac:dyDescent="0.3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5" hidden="1" x14ac:dyDescent="0.3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5" hidden="1" x14ac:dyDescent="0.3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5" hidden="1" x14ac:dyDescent="0.3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5" hidden="1" x14ac:dyDescent="0.3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5" hidden="1" x14ac:dyDescent="0.3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5" hidden="1" x14ac:dyDescent="0.3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5" hidden="1" x14ac:dyDescent="0.3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5" hidden="1" x14ac:dyDescent="0.3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58" hidden="1" x14ac:dyDescent="0.3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5" hidden="1" x14ac:dyDescent="0.3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5" hidden="1" x14ac:dyDescent="0.3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5" hidden="1" x14ac:dyDescent="0.3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5" hidden="1" x14ac:dyDescent="0.3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8" hidden="1" x14ac:dyDescent="0.3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5" hidden="1" x14ac:dyDescent="0.3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5" hidden="1" x14ac:dyDescent="0.3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5" hidden="1" x14ac:dyDescent="0.3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5" hidden="1" x14ac:dyDescent="0.3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5" hidden="1" x14ac:dyDescent="0.3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5" hidden="1" x14ac:dyDescent="0.3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5" hidden="1" x14ac:dyDescent="0.3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5" hidden="1" x14ac:dyDescent="0.3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9" hidden="1" x14ac:dyDescent="0.3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9" hidden="1" x14ac:dyDescent="0.3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ref="O1794:O1857" si="168">ROUND(E1794/D1794*100, 0)</f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5" hidden="1" x14ac:dyDescent="0.3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si="168"/>
        <v>1</v>
      </c>
      <c r="P1795">
        <f t="shared" ref="P1795:P1858" si="169">IFERROR(ROUND(E1795/L1795, 2),0)</f>
        <v>20</v>
      </c>
      <c r="Q1795" t="str">
        <f t="shared" ref="Q1795:Q1858" si="170">LEFT(N1795, FIND("/", N1795, 1) - 1)</f>
        <v>photography</v>
      </c>
      <c r="R1795" t="str">
        <f t="shared" ref="R1795:R1858" si="171">RIGHT(N1795, LEN(N1795) - FIND("/", N1795, 1))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5" hidden="1" x14ac:dyDescent="0.3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5" hidden="1" x14ac:dyDescent="0.3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8" hidden="1" x14ac:dyDescent="0.3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5" hidden="1" x14ac:dyDescent="0.3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5" hidden="1" x14ac:dyDescent="0.3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9" hidden="1" x14ac:dyDescent="0.3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58" hidden="1" x14ac:dyDescent="0.3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58" hidden="1" x14ac:dyDescent="0.3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5" hidden="1" x14ac:dyDescent="0.3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5" hidden="1" x14ac:dyDescent="0.3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5" hidden="1" x14ac:dyDescent="0.3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5" hidden="1" x14ac:dyDescent="0.3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5" hidden="1" x14ac:dyDescent="0.3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9" hidden="1" x14ac:dyDescent="0.3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5" hidden="1" x14ac:dyDescent="0.3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5" hidden="1" x14ac:dyDescent="0.3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5" hidden="1" x14ac:dyDescent="0.3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5" hidden="1" x14ac:dyDescent="0.3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5" hidden="1" x14ac:dyDescent="0.3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5" hidden="1" x14ac:dyDescent="0.3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5" hidden="1" x14ac:dyDescent="0.3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8" hidden="1" x14ac:dyDescent="0.3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5" hidden="1" x14ac:dyDescent="0.3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9" hidden="1" x14ac:dyDescent="0.3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9" hidden="1" x14ac:dyDescent="0.3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5" hidden="1" x14ac:dyDescent="0.3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8" hidden="1" x14ac:dyDescent="0.3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5" hidden="1" x14ac:dyDescent="0.3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9" hidden="1" x14ac:dyDescent="0.3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5" hidden="1" x14ac:dyDescent="0.3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idden="1" x14ac:dyDescent="0.3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5" hidden="1" x14ac:dyDescent="0.3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9" hidden="1" x14ac:dyDescent="0.3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58" hidden="1" x14ac:dyDescent="0.3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8" hidden="1" x14ac:dyDescent="0.3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5" hidden="1" x14ac:dyDescent="0.3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5" hidden="1" x14ac:dyDescent="0.3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5" hidden="1" x14ac:dyDescent="0.3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5" hidden="1" x14ac:dyDescent="0.3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5" hidden="1" x14ac:dyDescent="0.3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9" hidden="1" x14ac:dyDescent="0.3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8" hidden="1" x14ac:dyDescent="0.3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9" hidden="1" x14ac:dyDescent="0.3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8" hidden="1" x14ac:dyDescent="0.3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5" hidden="1" x14ac:dyDescent="0.3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5" hidden="1" x14ac:dyDescent="0.3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5" hidden="1" x14ac:dyDescent="0.3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9" hidden="1" x14ac:dyDescent="0.3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5" hidden="1" x14ac:dyDescent="0.3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8" hidden="1" x14ac:dyDescent="0.3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5" hidden="1" x14ac:dyDescent="0.3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7" hidden="1" x14ac:dyDescent="0.3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5" hidden="1" x14ac:dyDescent="0.3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8" hidden="1" x14ac:dyDescent="0.3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5" hidden="1" x14ac:dyDescent="0.3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9" hidden="1" x14ac:dyDescent="0.3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5" hidden="1" x14ac:dyDescent="0.3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5" hidden="1" x14ac:dyDescent="0.3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58" hidden="1" x14ac:dyDescent="0.3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58" hidden="1" x14ac:dyDescent="0.3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5" hidden="1" x14ac:dyDescent="0.3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5" hidden="1" x14ac:dyDescent="0.3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8" hidden="1" x14ac:dyDescent="0.3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ref="O1858:O1921" si="174">ROUND(E1858/D1858*100, 0)</f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5" hidden="1" x14ac:dyDescent="0.3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si="174"/>
        <v>100</v>
      </c>
      <c r="P1859">
        <f t="shared" ref="P1859:P1922" si="175">IFERROR(ROUND(E1859/L1859, 2),0)</f>
        <v>136.36000000000001</v>
      </c>
      <c r="Q1859" t="str">
        <f t="shared" ref="Q1859:Q1922" si="176">LEFT(N1859, FIND("/", N1859, 1) - 1)</f>
        <v>music</v>
      </c>
      <c r="R1859" t="str">
        <f t="shared" ref="R1859:R1922" si="177">RIGHT(N1859, LEN(N1859) - FIND("/", N1859, 1))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8" hidden="1" x14ac:dyDescent="0.3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9" hidden="1" x14ac:dyDescent="0.3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5" hidden="1" x14ac:dyDescent="0.3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5" hidden="1" x14ac:dyDescent="0.3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5" hidden="1" x14ac:dyDescent="0.3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5" hidden="1" x14ac:dyDescent="0.3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58" hidden="1" x14ac:dyDescent="0.3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8" hidden="1" x14ac:dyDescent="0.3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5" hidden="1" x14ac:dyDescent="0.3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5" hidden="1" x14ac:dyDescent="0.3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5" hidden="1" x14ac:dyDescent="0.3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5" hidden="1" x14ac:dyDescent="0.3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5" hidden="1" x14ac:dyDescent="0.3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58" hidden="1" x14ac:dyDescent="0.3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5" hidden="1" x14ac:dyDescent="0.3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5" hidden="1" x14ac:dyDescent="0.3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8" hidden="1" x14ac:dyDescent="0.3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5" hidden="1" x14ac:dyDescent="0.3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5" hidden="1" x14ac:dyDescent="0.3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5" hidden="1" x14ac:dyDescent="0.3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8" hidden="1" x14ac:dyDescent="0.3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5" hidden="1" x14ac:dyDescent="0.3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9" hidden="1" x14ac:dyDescent="0.3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5" hidden="1" x14ac:dyDescent="0.3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58" hidden="1" x14ac:dyDescent="0.3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5" hidden="1" x14ac:dyDescent="0.3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5" hidden="1" x14ac:dyDescent="0.3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5" hidden="1" x14ac:dyDescent="0.3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5" hidden="1" x14ac:dyDescent="0.3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5" hidden="1" x14ac:dyDescent="0.3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8" hidden="1" x14ac:dyDescent="0.3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5" hidden="1" x14ac:dyDescent="0.3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5" hidden="1" x14ac:dyDescent="0.3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8" hidden="1" x14ac:dyDescent="0.3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5" hidden="1" x14ac:dyDescent="0.3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5" hidden="1" x14ac:dyDescent="0.3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9" hidden="1" x14ac:dyDescent="0.3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8" hidden="1" x14ac:dyDescent="0.3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5" hidden="1" x14ac:dyDescent="0.3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5" hidden="1" x14ac:dyDescent="0.3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5" hidden="1" x14ac:dyDescent="0.3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5" hidden="1" x14ac:dyDescent="0.3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8" hidden="1" x14ac:dyDescent="0.3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5" hidden="1" x14ac:dyDescent="0.3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5" hidden="1" x14ac:dyDescent="0.3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5" hidden="1" x14ac:dyDescent="0.3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5" hidden="1" x14ac:dyDescent="0.3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8" hidden="1" x14ac:dyDescent="0.3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5" hidden="1" x14ac:dyDescent="0.3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5" hidden="1" x14ac:dyDescent="0.3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5" hidden="1" x14ac:dyDescent="0.3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5" hidden="1" x14ac:dyDescent="0.3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5" hidden="1" x14ac:dyDescent="0.3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8" hidden="1" x14ac:dyDescent="0.3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5" hidden="1" x14ac:dyDescent="0.3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9" hidden="1" x14ac:dyDescent="0.3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5" hidden="1" x14ac:dyDescent="0.3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5" hidden="1" x14ac:dyDescent="0.3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9" hidden="1" x14ac:dyDescent="0.3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9" hidden="1" x14ac:dyDescent="0.3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5" hidden="1" x14ac:dyDescent="0.3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58" hidden="1" x14ac:dyDescent="0.3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5" hidden="1" x14ac:dyDescent="0.3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ref="O1922:O1985" si="180">ROUND(E1922/D1922*100, 0)</f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9" hidden="1" x14ac:dyDescent="0.3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si="180"/>
        <v>137</v>
      </c>
      <c r="P1923">
        <f t="shared" ref="P1923:P1986" si="181">IFERROR(ROUND(E1923/L1923, 2),0)</f>
        <v>54</v>
      </c>
      <c r="Q1923" t="str">
        <f t="shared" ref="Q1923:Q1986" si="182">LEFT(N1923, FIND("/", N1923, 1) - 1)</f>
        <v>music</v>
      </c>
      <c r="R1923" t="str">
        <f t="shared" ref="R1923:R1986" si="183">RIGHT(N1923, LEN(N1923) - FIND("/", N1923, 1))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5" hidden="1" x14ac:dyDescent="0.3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5" hidden="1" x14ac:dyDescent="0.3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8" hidden="1" x14ac:dyDescent="0.3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5" hidden="1" x14ac:dyDescent="0.3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8" hidden="1" x14ac:dyDescent="0.3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idden="1" x14ac:dyDescent="0.3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9" hidden="1" x14ac:dyDescent="0.3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5" hidden="1" x14ac:dyDescent="0.3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9" hidden="1" x14ac:dyDescent="0.3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5" hidden="1" x14ac:dyDescent="0.3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8" hidden="1" x14ac:dyDescent="0.3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5" hidden="1" x14ac:dyDescent="0.3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5" hidden="1" x14ac:dyDescent="0.3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58" hidden="1" x14ac:dyDescent="0.3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5" hidden="1" x14ac:dyDescent="0.3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5" hidden="1" x14ac:dyDescent="0.3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5" hidden="1" x14ac:dyDescent="0.3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8" hidden="1" x14ac:dyDescent="0.3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5" hidden="1" x14ac:dyDescent="0.3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5" hidden="1" x14ac:dyDescent="0.3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5" hidden="1" x14ac:dyDescent="0.3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5" hidden="1" x14ac:dyDescent="0.3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58" hidden="1" x14ac:dyDescent="0.3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5" hidden="1" x14ac:dyDescent="0.3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58" hidden="1" x14ac:dyDescent="0.3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8" hidden="1" x14ac:dyDescent="0.3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9" hidden="1" x14ac:dyDescent="0.3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5" hidden="1" x14ac:dyDescent="0.3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5" hidden="1" x14ac:dyDescent="0.3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5" hidden="1" x14ac:dyDescent="0.3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5" hidden="1" x14ac:dyDescent="0.3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5" hidden="1" x14ac:dyDescent="0.3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9" hidden="1" x14ac:dyDescent="0.3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5" hidden="1" x14ac:dyDescent="0.3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5" hidden="1" x14ac:dyDescent="0.3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9" hidden="1" x14ac:dyDescent="0.3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5" hidden="1" x14ac:dyDescent="0.3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8" hidden="1" x14ac:dyDescent="0.3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5" hidden="1" x14ac:dyDescent="0.3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5" hidden="1" x14ac:dyDescent="0.3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5" hidden="1" x14ac:dyDescent="0.3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58" hidden="1" x14ac:dyDescent="0.3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5" hidden="1" x14ac:dyDescent="0.3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5" hidden="1" x14ac:dyDescent="0.3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5" hidden="1" x14ac:dyDescent="0.3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5" hidden="1" x14ac:dyDescent="0.3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9" hidden="1" x14ac:dyDescent="0.3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5" hidden="1" x14ac:dyDescent="0.3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5" hidden="1" x14ac:dyDescent="0.3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5" hidden="1" x14ac:dyDescent="0.3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5" hidden="1" x14ac:dyDescent="0.3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5" hidden="1" x14ac:dyDescent="0.3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5" hidden="1" x14ac:dyDescent="0.3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9" hidden="1" x14ac:dyDescent="0.3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9" hidden="1" x14ac:dyDescent="0.3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5" hidden="1" x14ac:dyDescent="0.3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5" hidden="1" x14ac:dyDescent="0.3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5" hidden="1" x14ac:dyDescent="0.3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9" hidden="1" x14ac:dyDescent="0.3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5" hidden="1" x14ac:dyDescent="0.3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5" hidden="1" x14ac:dyDescent="0.3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5" hidden="1" x14ac:dyDescent="0.3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8" hidden="1" x14ac:dyDescent="0.3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ref="O1986:O2049" si="186">ROUND(E1986/D1986*100, 0)</f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5" hidden="1" x14ac:dyDescent="0.3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si="186"/>
        <v>3</v>
      </c>
      <c r="P1987">
        <f t="shared" ref="P1987:P2050" si="187">IFERROR(ROUND(E1987/L1987, 2),0)</f>
        <v>12.75</v>
      </c>
      <c r="Q1987" t="str">
        <f t="shared" ref="Q1987:Q2050" si="188">LEFT(N1987, FIND("/", N1987, 1) - 1)</f>
        <v>photography</v>
      </c>
      <c r="R1987" t="str">
        <f t="shared" ref="R1987:R2050" si="189">RIGHT(N1987, LEN(N1987) - FIND("/", N1987, 1))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5" hidden="1" x14ac:dyDescent="0.3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9" hidden="1" x14ac:dyDescent="0.3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idden="1" x14ac:dyDescent="0.3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5" hidden="1" x14ac:dyDescent="0.3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5" hidden="1" x14ac:dyDescent="0.3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9" hidden="1" x14ac:dyDescent="0.3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9" hidden="1" x14ac:dyDescent="0.3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5" hidden="1" x14ac:dyDescent="0.3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8" hidden="1" x14ac:dyDescent="0.3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5" hidden="1" x14ac:dyDescent="0.3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8" hidden="1" x14ac:dyDescent="0.3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5" hidden="1" x14ac:dyDescent="0.3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58" hidden="1" x14ac:dyDescent="0.3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5" hidden="1" x14ac:dyDescent="0.3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5" hidden="1" x14ac:dyDescent="0.3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5" hidden="1" x14ac:dyDescent="0.3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5" hidden="1" x14ac:dyDescent="0.3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8" hidden="1" x14ac:dyDescent="0.3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5" hidden="1" x14ac:dyDescent="0.3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5" hidden="1" x14ac:dyDescent="0.3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8" hidden="1" x14ac:dyDescent="0.3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8" hidden="1" x14ac:dyDescent="0.3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58" hidden="1" x14ac:dyDescent="0.3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5" hidden="1" x14ac:dyDescent="0.3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9" hidden="1" x14ac:dyDescent="0.3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5" hidden="1" x14ac:dyDescent="0.3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5" hidden="1" x14ac:dyDescent="0.3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58" hidden="1" x14ac:dyDescent="0.3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5" hidden="1" x14ac:dyDescent="0.3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5" hidden="1" x14ac:dyDescent="0.3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9" hidden="1" x14ac:dyDescent="0.3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5" hidden="1" x14ac:dyDescent="0.3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5" hidden="1" x14ac:dyDescent="0.3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8" hidden="1" x14ac:dyDescent="0.3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5" hidden="1" x14ac:dyDescent="0.3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5" hidden="1" x14ac:dyDescent="0.3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5" hidden="1" x14ac:dyDescent="0.3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8" hidden="1" x14ac:dyDescent="0.3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5" hidden="1" x14ac:dyDescent="0.3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5" hidden="1" x14ac:dyDescent="0.3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9" hidden="1" x14ac:dyDescent="0.3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5" hidden="1" x14ac:dyDescent="0.3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9" hidden="1" x14ac:dyDescent="0.3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5" hidden="1" x14ac:dyDescent="0.3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5" hidden="1" x14ac:dyDescent="0.3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5" hidden="1" x14ac:dyDescent="0.3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5" hidden="1" x14ac:dyDescent="0.3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58" hidden="1" x14ac:dyDescent="0.3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8" hidden="1" x14ac:dyDescent="0.3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58" hidden="1" x14ac:dyDescent="0.3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5" hidden="1" x14ac:dyDescent="0.3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5" hidden="1" x14ac:dyDescent="0.3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5" hidden="1" x14ac:dyDescent="0.3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3.5" hidden="1" x14ac:dyDescent="0.3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9" hidden="1" x14ac:dyDescent="0.3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5" hidden="1" x14ac:dyDescent="0.3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5" hidden="1" x14ac:dyDescent="0.3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5" hidden="1" x14ac:dyDescent="0.3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5" hidden="1" x14ac:dyDescent="0.3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58" hidden="1" x14ac:dyDescent="0.3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5" hidden="1" x14ac:dyDescent="0.3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5" hidden="1" x14ac:dyDescent="0.3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5" hidden="1" x14ac:dyDescent="0.3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ref="O2050:O2113" si="192">ROUND(E2050/D2050*100, 0)</f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idden="1" x14ac:dyDescent="0.3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si="192"/>
        <v>120</v>
      </c>
      <c r="P2051">
        <f t="shared" ref="P2051:P2114" si="193">IFERROR(ROUND(E2051/L2051, 2),0)</f>
        <v>80.989999999999995</v>
      </c>
      <c r="Q2051" t="str">
        <f t="shared" ref="Q2051:Q2114" si="194">LEFT(N2051, FIND("/", N2051, 1) - 1)</f>
        <v>technology</v>
      </c>
      <c r="R2051" t="str">
        <f t="shared" ref="R2051:R2114" si="195">RIGHT(N2051, LEN(N2051) - FIND("/", N2051, 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5" hidden="1" x14ac:dyDescent="0.3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58" hidden="1" x14ac:dyDescent="0.3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5" hidden="1" x14ac:dyDescent="0.3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5" hidden="1" x14ac:dyDescent="0.3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5" hidden="1" x14ac:dyDescent="0.3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5" hidden="1" x14ac:dyDescent="0.3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5" hidden="1" x14ac:dyDescent="0.3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8" hidden="1" x14ac:dyDescent="0.3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9" hidden="1" x14ac:dyDescent="0.3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5" hidden="1" x14ac:dyDescent="0.3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5" hidden="1" x14ac:dyDescent="0.3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5" hidden="1" x14ac:dyDescent="0.3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8" hidden="1" x14ac:dyDescent="0.3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9" hidden="1" x14ac:dyDescent="0.3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5" hidden="1" x14ac:dyDescent="0.3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5" hidden="1" x14ac:dyDescent="0.3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5" hidden="1" x14ac:dyDescent="0.3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5" hidden="1" x14ac:dyDescent="0.3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5" hidden="1" x14ac:dyDescent="0.3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8" hidden="1" x14ac:dyDescent="0.3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5" hidden="1" x14ac:dyDescent="0.3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5" hidden="1" x14ac:dyDescent="0.3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8" hidden="1" x14ac:dyDescent="0.3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5" hidden="1" x14ac:dyDescent="0.3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9" hidden="1" x14ac:dyDescent="0.3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5" hidden="1" x14ac:dyDescent="0.3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9" hidden="1" x14ac:dyDescent="0.3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5" hidden="1" x14ac:dyDescent="0.3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5" hidden="1" x14ac:dyDescent="0.3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8" hidden="1" x14ac:dyDescent="0.3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5" hidden="1" x14ac:dyDescent="0.3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5" hidden="1" x14ac:dyDescent="0.3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5" hidden="1" x14ac:dyDescent="0.3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5" hidden="1" x14ac:dyDescent="0.3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5" hidden="1" x14ac:dyDescent="0.3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8" hidden="1" x14ac:dyDescent="0.3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5" hidden="1" x14ac:dyDescent="0.3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8" hidden="1" x14ac:dyDescent="0.3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5" hidden="1" x14ac:dyDescent="0.3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9" hidden="1" x14ac:dyDescent="0.3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5" hidden="1" x14ac:dyDescent="0.3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8" hidden="1" x14ac:dyDescent="0.3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5" hidden="1" x14ac:dyDescent="0.3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5" hidden="1" x14ac:dyDescent="0.3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8" hidden="1" x14ac:dyDescent="0.3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5" hidden="1" x14ac:dyDescent="0.3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5" hidden="1" x14ac:dyDescent="0.3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5" hidden="1" x14ac:dyDescent="0.3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5" hidden="1" x14ac:dyDescent="0.3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idden="1" x14ac:dyDescent="0.3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58" hidden="1" x14ac:dyDescent="0.3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5" hidden="1" x14ac:dyDescent="0.3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5" hidden="1" x14ac:dyDescent="0.3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9" hidden="1" x14ac:dyDescent="0.3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5" hidden="1" x14ac:dyDescent="0.3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5" hidden="1" x14ac:dyDescent="0.3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5" hidden="1" x14ac:dyDescent="0.3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5" hidden="1" x14ac:dyDescent="0.3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8" hidden="1" x14ac:dyDescent="0.3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5" hidden="1" x14ac:dyDescent="0.3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9" hidden="1" x14ac:dyDescent="0.3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5" hidden="1" x14ac:dyDescent="0.3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5" hidden="1" x14ac:dyDescent="0.3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ref="O2114:O2177" si="198">ROUND(E2114/D2114*100, 0)</f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9" hidden="1" x14ac:dyDescent="0.3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si="198"/>
        <v>105</v>
      </c>
      <c r="P2115">
        <f t="shared" ref="P2115:P2178" si="199">IFERROR(ROUND(E2115/L2115, 2),0)</f>
        <v>68.599999999999994</v>
      </c>
      <c r="Q2115" t="str">
        <f t="shared" ref="Q2115:Q2178" si="200">LEFT(N2115, FIND("/", N2115, 1) - 1)</f>
        <v>music</v>
      </c>
      <c r="R2115" t="str">
        <f t="shared" ref="R2115:R2178" si="201">RIGHT(N2115, LEN(N2115) - FIND("/", N2115, 1))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5" hidden="1" x14ac:dyDescent="0.3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5" hidden="1" x14ac:dyDescent="0.3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5" hidden="1" x14ac:dyDescent="0.3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58" hidden="1" x14ac:dyDescent="0.3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9" hidden="1" x14ac:dyDescent="0.3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5" hidden="1" x14ac:dyDescent="0.3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5" hidden="1" x14ac:dyDescent="0.3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5" hidden="1" x14ac:dyDescent="0.3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5" hidden="1" x14ac:dyDescent="0.3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8" hidden="1" x14ac:dyDescent="0.3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8" hidden="1" x14ac:dyDescent="0.3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5" hidden="1" x14ac:dyDescent="0.3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5" hidden="1" x14ac:dyDescent="0.3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9" hidden="1" x14ac:dyDescent="0.3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5" hidden="1" x14ac:dyDescent="0.3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5" hidden="1" x14ac:dyDescent="0.3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9" hidden="1" x14ac:dyDescent="0.3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5" hidden="1" x14ac:dyDescent="0.3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5" hidden="1" x14ac:dyDescent="0.3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5" hidden="1" x14ac:dyDescent="0.3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5" hidden="1" x14ac:dyDescent="0.3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5" hidden="1" x14ac:dyDescent="0.3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5" hidden="1" x14ac:dyDescent="0.3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5" hidden="1" x14ac:dyDescent="0.3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9" hidden="1" x14ac:dyDescent="0.3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58" hidden="1" x14ac:dyDescent="0.3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5" hidden="1" x14ac:dyDescent="0.3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58" hidden="1" x14ac:dyDescent="0.3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5" hidden="1" x14ac:dyDescent="0.3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5" hidden="1" x14ac:dyDescent="0.3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5" hidden="1" x14ac:dyDescent="0.3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5" hidden="1" x14ac:dyDescent="0.3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58" hidden="1" x14ac:dyDescent="0.3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idden="1" x14ac:dyDescent="0.3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5" hidden="1" x14ac:dyDescent="0.3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8" hidden="1" x14ac:dyDescent="0.3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idden="1" x14ac:dyDescent="0.3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5" hidden="1" x14ac:dyDescent="0.3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5" hidden="1" x14ac:dyDescent="0.3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5" hidden="1" x14ac:dyDescent="0.3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9" hidden="1" x14ac:dyDescent="0.3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5" hidden="1" x14ac:dyDescent="0.3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5" hidden="1" x14ac:dyDescent="0.3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9" hidden="1" x14ac:dyDescent="0.3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5" hidden="1" x14ac:dyDescent="0.3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8" hidden="1" x14ac:dyDescent="0.3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5" hidden="1" x14ac:dyDescent="0.3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9" hidden="1" x14ac:dyDescent="0.3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5" hidden="1" x14ac:dyDescent="0.3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5" hidden="1" x14ac:dyDescent="0.3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9" hidden="1" x14ac:dyDescent="0.3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5" hidden="1" x14ac:dyDescent="0.3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8" hidden="1" x14ac:dyDescent="0.3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9" hidden="1" x14ac:dyDescent="0.3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3.5" hidden="1" x14ac:dyDescent="0.3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8" hidden="1" x14ac:dyDescent="0.3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5" hidden="1" x14ac:dyDescent="0.3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5" hidden="1" x14ac:dyDescent="0.3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5" hidden="1" x14ac:dyDescent="0.3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5" hidden="1" x14ac:dyDescent="0.3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8" hidden="1" x14ac:dyDescent="0.3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5" hidden="1" x14ac:dyDescent="0.3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5" hidden="1" x14ac:dyDescent="0.3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ref="O2178:O2241" si="204">ROUND(E2178/D2178*100, 0)</f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.5" hidden="1" x14ac:dyDescent="0.3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si="204"/>
        <v>100</v>
      </c>
      <c r="P2179">
        <f t="shared" ref="P2179:P2242" si="205">IFERROR(ROUND(E2179/L2179, 2),0)</f>
        <v>65.87</v>
      </c>
      <c r="Q2179" t="str">
        <f t="shared" ref="Q2179:Q2242" si="206">LEFT(N2179, FIND("/", N2179, 1) - 1)</f>
        <v>music</v>
      </c>
      <c r="R2179" t="str">
        <f t="shared" ref="R2179:R2242" si="207">RIGHT(N2179, LEN(N2179) - FIND("/", N2179, 1))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5" hidden="1" x14ac:dyDescent="0.3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5" hidden="1" x14ac:dyDescent="0.3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9" hidden="1" x14ac:dyDescent="0.3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8" hidden="1" x14ac:dyDescent="0.3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5" hidden="1" x14ac:dyDescent="0.3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5" hidden="1" x14ac:dyDescent="0.3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8" hidden="1" x14ac:dyDescent="0.3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5" hidden="1" x14ac:dyDescent="0.3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5" hidden="1" x14ac:dyDescent="0.3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5" hidden="1" x14ac:dyDescent="0.3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5" hidden="1" x14ac:dyDescent="0.3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5" hidden="1" x14ac:dyDescent="0.3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5" hidden="1" x14ac:dyDescent="0.3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58" hidden="1" x14ac:dyDescent="0.3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58" hidden="1" x14ac:dyDescent="0.3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8" hidden="1" x14ac:dyDescent="0.3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8" hidden="1" x14ac:dyDescent="0.3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9" hidden="1" x14ac:dyDescent="0.3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9" hidden="1" x14ac:dyDescent="0.3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5" hidden="1" x14ac:dyDescent="0.3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5" hidden="1" x14ac:dyDescent="0.3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9" hidden="1" x14ac:dyDescent="0.3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5" hidden="1" x14ac:dyDescent="0.3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5" hidden="1" x14ac:dyDescent="0.3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9" hidden="1" x14ac:dyDescent="0.3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5" hidden="1" x14ac:dyDescent="0.3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5" hidden="1" x14ac:dyDescent="0.3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5" hidden="1" x14ac:dyDescent="0.3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5" hidden="1" x14ac:dyDescent="0.3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5" hidden="1" x14ac:dyDescent="0.3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5" hidden="1" x14ac:dyDescent="0.3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9" hidden="1" x14ac:dyDescent="0.3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5" hidden="1" x14ac:dyDescent="0.3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58" hidden="1" x14ac:dyDescent="0.3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58" hidden="1" x14ac:dyDescent="0.3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2.5" hidden="1" x14ac:dyDescent="0.3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5" hidden="1" x14ac:dyDescent="0.3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9" hidden="1" x14ac:dyDescent="0.3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5" hidden="1" x14ac:dyDescent="0.3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5" hidden="1" x14ac:dyDescent="0.3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5" hidden="1" x14ac:dyDescent="0.3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5" hidden="1" x14ac:dyDescent="0.3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5" hidden="1" x14ac:dyDescent="0.3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5" hidden="1" x14ac:dyDescent="0.3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5" hidden="1" x14ac:dyDescent="0.3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8" hidden="1" x14ac:dyDescent="0.3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5" hidden="1" x14ac:dyDescent="0.3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5" hidden="1" x14ac:dyDescent="0.3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5" hidden="1" x14ac:dyDescent="0.3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5" hidden="1" x14ac:dyDescent="0.3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8" hidden="1" x14ac:dyDescent="0.3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58" hidden="1" x14ac:dyDescent="0.3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5" hidden="1" x14ac:dyDescent="0.3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5" hidden="1" x14ac:dyDescent="0.3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5" hidden="1" x14ac:dyDescent="0.3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5" hidden="1" x14ac:dyDescent="0.3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5" hidden="1" x14ac:dyDescent="0.3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9" hidden="1" x14ac:dyDescent="0.3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5" hidden="1" x14ac:dyDescent="0.3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5" hidden="1" x14ac:dyDescent="0.3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9" hidden="1" x14ac:dyDescent="0.3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9" hidden="1" x14ac:dyDescent="0.3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5" hidden="1" x14ac:dyDescent="0.3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ref="O2242:O2305" si="210">ROUND(E2242/D2242*100, 0)</f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5" hidden="1" x14ac:dyDescent="0.3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si="210"/>
        <v>806</v>
      </c>
      <c r="P2243">
        <f t="shared" ref="P2243:P2306" si="211">IFERROR(ROUND(E2243/L2243, 2),0)</f>
        <v>49.47</v>
      </c>
      <c r="Q2243" t="str">
        <f t="shared" ref="Q2243:Q2306" si="212">LEFT(N2243, FIND("/", N2243, 1) - 1)</f>
        <v>games</v>
      </c>
      <c r="R2243" t="str">
        <f t="shared" ref="R2243:R2306" si="213">RIGHT(N2243, LEN(N2243) - FIND("/", N2243, 1))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9" hidden="1" x14ac:dyDescent="0.3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5" hidden="1" x14ac:dyDescent="0.3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5" hidden="1" x14ac:dyDescent="0.3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5" hidden="1" x14ac:dyDescent="0.3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5" hidden="1" x14ac:dyDescent="0.3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9" hidden="1" x14ac:dyDescent="0.3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5" hidden="1" x14ac:dyDescent="0.3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5" hidden="1" x14ac:dyDescent="0.3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5" hidden="1" x14ac:dyDescent="0.3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5" hidden="1" x14ac:dyDescent="0.3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5" hidden="1" x14ac:dyDescent="0.3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58" hidden="1" x14ac:dyDescent="0.3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5" hidden="1" x14ac:dyDescent="0.3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9" hidden="1" x14ac:dyDescent="0.3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5" hidden="1" x14ac:dyDescent="0.3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8" hidden="1" x14ac:dyDescent="0.3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9" hidden="1" x14ac:dyDescent="0.3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5" hidden="1" x14ac:dyDescent="0.3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5" hidden="1" x14ac:dyDescent="0.3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5" hidden="1" x14ac:dyDescent="0.3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5" hidden="1" x14ac:dyDescent="0.3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5" hidden="1" x14ac:dyDescent="0.3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8" hidden="1" x14ac:dyDescent="0.3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5" hidden="1" x14ac:dyDescent="0.3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5" hidden="1" x14ac:dyDescent="0.3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5" hidden="1" x14ac:dyDescent="0.3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5" hidden="1" x14ac:dyDescent="0.3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5" hidden="1" x14ac:dyDescent="0.3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5" hidden="1" x14ac:dyDescent="0.3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5" hidden="1" x14ac:dyDescent="0.3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5" hidden="1" x14ac:dyDescent="0.3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5" hidden="1" x14ac:dyDescent="0.3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8" hidden="1" x14ac:dyDescent="0.3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5" hidden="1" x14ac:dyDescent="0.3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8" hidden="1" x14ac:dyDescent="0.3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5" hidden="1" x14ac:dyDescent="0.3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9" hidden="1" x14ac:dyDescent="0.3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58" hidden="1" x14ac:dyDescent="0.3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8" hidden="1" x14ac:dyDescent="0.3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5" hidden="1" x14ac:dyDescent="0.3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9" hidden="1" x14ac:dyDescent="0.3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5" hidden="1" x14ac:dyDescent="0.3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9" hidden="1" x14ac:dyDescent="0.3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5" hidden="1" x14ac:dyDescent="0.3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5" hidden="1" x14ac:dyDescent="0.3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5" hidden="1" x14ac:dyDescent="0.3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5" hidden="1" x14ac:dyDescent="0.3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5" hidden="1" x14ac:dyDescent="0.3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5" hidden="1" x14ac:dyDescent="0.3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5" hidden="1" x14ac:dyDescent="0.3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5" hidden="1" x14ac:dyDescent="0.3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9" hidden="1" x14ac:dyDescent="0.3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58" hidden="1" x14ac:dyDescent="0.3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8" hidden="1" x14ac:dyDescent="0.3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5" hidden="1" x14ac:dyDescent="0.3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9" hidden="1" x14ac:dyDescent="0.3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5" hidden="1" x14ac:dyDescent="0.3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5" hidden="1" x14ac:dyDescent="0.3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5" hidden="1" x14ac:dyDescent="0.3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9" hidden="1" x14ac:dyDescent="0.3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5" hidden="1" x14ac:dyDescent="0.3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8" hidden="1" x14ac:dyDescent="0.3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5" hidden="1" x14ac:dyDescent="0.3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ref="O2306:O2369" si="216">ROUND(E2306/D2306*100, 0)</f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5" hidden="1" x14ac:dyDescent="0.3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si="216"/>
        <v>101</v>
      </c>
      <c r="P2307">
        <f t="shared" ref="P2307:P2370" si="217">IFERROR(ROUND(E2307/L2307, 2),0)</f>
        <v>109.11</v>
      </c>
      <c r="Q2307" t="str">
        <f t="shared" ref="Q2307:Q2370" si="218">LEFT(N2307, FIND("/", N2307, 1) - 1)</f>
        <v>music</v>
      </c>
      <c r="R2307" t="str">
        <f t="shared" ref="R2307:R2370" si="219">RIGHT(N2307, LEN(N2307) - FIND("/", N2307, 1))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5" hidden="1" x14ac:dyDescent="0.3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5" hidden="1" x14ac:dyDescent="0.3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5" hidden="1" x14ac:dyDescent="0.3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5" hidden="1" x14ac:dyDescent="0.3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8" hidden="1" x14ac:dyDescent="0.3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5" hidden="1" x14ac:dyDescent="0.3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5" hidden="1" x14ac:dyDescent="0.3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9" hidden="1" x14ac:dyDescent="0.3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5" hidden="1" x14ac:dyDescent="0.3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5" hidden="1" x14ac:dyDescent="0.3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8" hidden="1" x14ac:dyDescent="0.3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5" hidden="1" x14ac:dyDescent="0.3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8" hidden="1" x14ac:dyDescent="0.3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5" hidden="1" x14ac:dyDescent="0.3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8" hidden="1" x14ac:dyDescent="0.3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5" hidden="1" x14ac:dyDescent="0.3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5" hidden="1" x14ac:dyDescent="0.3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5" hidden="1" x14ac:dyDescent="0.3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5" hidden="1" x14ac:dyDescent="0.3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5" hidden="1" x14ac:dyDescent="0.3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5" hidden="1" x14ac:dyDescent="0.3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9" hidden="1" x14ac:dyDescent="0.3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8" hidden="1" x14ac:dyDescent="0.3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5" hidden="1" x14ac:dyDescent="0.3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58" hidden="1" x14ac:dyDescent="0.3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5" hidden="1" x14ac:dyDescent="0.3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5" hidden="1" x14ac:dyDescent="0.3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5" hidden="1" x14ac:dyDescent="0.3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5" hidden="1" x14ac:dyDescent="0.3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5" hidden="1" x14ac:dyDescent="0.3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5" hidden="1" x14ac:dyDescent="0.3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9" hidden="1" x14ac:dyDescent="0.3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5" hidden="1" x14ac:dyDescent="0.3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5" hidden="1" x14ac:dyDescent="0.3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5" hidden="1" x14ac:dyDescent="0.3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5" hidden="1" x14ac:dyDescent="0.3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5" hidden="1" x14ac:dyDescent="0.3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58" hidden="1" x14ac:dyDescent="0.3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58" hidden="1" x14ac:dyDescent="0.3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5" hidden="1" x14ac:dyDescent="0.3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5" hidden="1" x14ac:dyDescent="0.3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5" hidden="1" x14ac:dyDescent="0.3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5" hidden="1" x14ac:dyDescent="0.3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5" hidden="1" x14ac:dyDescent="0.3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5" hidden="1" x14ac:dyDescent="0.3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9" hidden="1" x14ac:dyDescent="0.3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5" hidden="1" x14ac:dyDescent="0.3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5" hidden="1" x14ac:dyDescent="0.3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5" hidden="1" x14ac:dyDescent="0.3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5" hidden="1" x14ac:dyDescent="0.3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9" hidden="1" x14ac:dyDescent="0.3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5" hidden="1" x14ac:dyDescent="0.3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5" hidden="1" x14ac:dyDescent="0.3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5" hidden="1" x14ac:dyDescent="0.3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5" hidden="1" x14ac:dyDescent="0.3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58" hidden="1" x14ac:dyDescent="0.3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5" hidden="1" x14ac:dyDescent="0.3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5" hidden="1" x14ac:dyDescent="0.3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9" hidden="1" x14ac:dyDescent="0.3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5" hidden="1" x14ac:dyDescent="0.3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5" hidden="1" x14ac:dyDescent="0.3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5" hidden="1" x14ac:dyDescent="0.3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5" hidden="1" x14ac:dyDescent="0.3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ref="O2370:O2433" si="222">ROUND(E2370/D2370*100, 0)</f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5" hidden="1" x14ac:dyDescent="0.3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si="222"/>
        <v>0</v>
      </c>
      <c r="P2371">
        <f t="shared" ref="P2371:P2434" si="223">IFERROR(ROUND(E2371/L2371, 2),0)</f>
        <v>0</v>
      </c>
      <c r="Q2371" t="str">
        <f t="shared" ref="Q2371:Q2434" si="224">LEFT(N2371, FIND("/", N2371, 1) - 1)</f>
        <v>technology</v>
      </c>
      <c r="R2371" t="str">
        <f t="shared" ref="R2371:R2434" si="225">RIGHT(N2371, LEN(N2371) - FIND("/", N2371, 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5" hidden="1" x14ac:dyDescent="0.3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5" hidden="1" x14ac:dyDescent="0.3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5" hidden="1" x14ac:dyDescent="0.3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9" hidden="1" x14ac:dyDescent="0.3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58" hidden="1" x14ac:dyDescent="0.3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5" hidden="1" x14ac:dyDescent="0.3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5" hidden="1" x14ac:dyDescent="0.3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5" hidden="1" x14ac:dyDescent="0.3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5" hidden="1" x14ac:dyDescent="0.3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9" hidden="1" x14ac:dyDescent="0.3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5" hidden="1" x14ac:dyDescent="0.3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5" hidden="1" x14ac:dyDescent="0.3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8" hidden="1" x14ac:dyDescent="0.3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5" hidden="1" x14ac:dyDescent="0.3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8" hidden="1" x14ac:dyDescent="0.3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5" hidden="1" x14ac:dyDescent="0.3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5" hidden="1" x14ac:dyDescent="0.3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58" hidden="1" x14ac:dyDescent="0.3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5" hidden="1" x14ac:dyDescent="0.3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8" hidden="1" x14ac:dyDescent="0.3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5" hidden="1" x14ac:dyDescent="0.3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9" hidden="1" x14ac:dyDescent="0.3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58" hidden="1" x14ac:dyDescent="0.3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5" hidden="1" x14ac:dyDescent="0.3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5" hidden="1" x14ac:dyDescent="0.3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5" hidden="1" x14ac:dyDescent="0.3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5" hidden="1" x14ac:dyDescent="0.3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5" hidden="1" x14ac:dyDescent="0.3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5" hidden="1" x14ac:dyDescent="0.3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5" hidden="1" x14ac:dyDescent="0.3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5" hidden="1" x14ac:dyDescent="0.3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5" hidden="1" x14ac:dyDescent="0.3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idden="1" x14ac:dyDescent="0.3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5" hidden="1" x14ac:dyDescent="0.3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5" hidden="1" x14ac:dyDescent="0.3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5" hidden="1" x14ac:dyDescent="0.3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5" hidden="1" x14ac:dyDescent="0.3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8" hidden="1" x14ac:dyDescent="0.3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5" hidden="1" x14ac:dyDescent="0.3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5" hidden="1" x14ac:dyDescent="0.3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8" hidden="1" x14ac:dyDescent="0.3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8" hidden="1" x14ac:dyDescent="0.3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8" hidden="1" x14ac:dyDescent="0.3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5" hidden="1" x14ac:dyDescent="0.3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5" hidden="1" x14ac:dyDescent="0.3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5" hidden="1" x14ac:dyDescent="0.3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5" hidden="1" x14ac:dyDescent="0.3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5" hidden="1" x14ac:dyDescent="0.3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idden="1" x14ac:dyDescent="0.3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58" hidden="1" x14ac:dyDescent="0.3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5" hidden="1" x14ac:dyDescent="0.3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9" hidden="1" x14ac:dyDescent="0.3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9" hidden="1" x14ac:dyDescent="0.3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5" hidden="1" x14ac:dyDescent="0.3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9" hidden="1" x14ac:dyDescent="0.3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8" hidden="1" x14ac:dyDescent="0.3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5" hidden="1" x14ac:dyDescent="0.3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9" hidden="1" x14ac:dyDescent="0.3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9" hidden="1" x14ac:dyDescent="0.3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5" hidden="1" x14ac:dyDescent="0.3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8" hidden="1" x14ac:dyDescent="0.3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9" hidden="1" x14ac:dyDescent="0.3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5" hidden="1" x14ac:dyDescent="0.3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ref="O2434:O2497" si="228">ROUND(E2434/D2434*100, 0)</f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58" hidden="1" x14ac:dyDescent="0.3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si="228"/>
        <v>0</v>
      </c>
      <c r="P2435">
        <f t="shared" ref="P2435:P2498" si="229">IFERROR(ROUND(E2435/L2435, 2),0)</f>
        <v>0</v>
      </c>
      <c r="Q2435" t="str">
        <f t="shared" ref="Q2435:Q2498" si="230">LEFT(N2435, FIND("/", N2435, 1) - 1)</f>
        <v>food</v>
      </c>
      <c r="R2435" t="str">
        <f t="shared" ref="R2435:R2498" si="231">RIGHT(N2435, LEN(N2435) - FIND("/", N2435, 1))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5" hidden="1" x14ac:dyDescent="0.3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5" hidden="1" x14ac:dyDescent="0.3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58" hidden="1" x14ac:dyDescent="0.3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5" hidden="1" x14ac:dyDescent="0.3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5" hidden="1" x14ac:dyDescent="0.3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8" hidden="1" x14ac:dyDescent="0.3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9" hidden="1" x14ac:dyDescent="0.3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9" hidden="1" x14ac:dyDescent="0.3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9" hidden="1" x14ac:dyDescent="0.3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58" hidden="1" x14ac:dyDescent="0.3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5" hidden="1" x14ac:dyDescent="0.3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8" hidden="1" x14ac:dyDescent="0.3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8" hidden="1" x14ac:dyDescent="0.3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8" hidden="1" x14ac:dyDescent="0.3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5" hidden="1" x14ac:dyDescent="0.3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5" hidden="1" x14ac:dyDescent="0.3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5" hidden="1" x14ac:dyDescent="0.3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5" hidden="1" x14ac:dyDescent="0.3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5" hidden="1" x14ac:dyDescent="0.3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5" hidden="1" x14ac:dyDescent="0.3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5" hidden="1" x14ac:dyDescent="0.3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5" hidden="1" x14ac:dyDescent="0.3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5" hidden="1" x14ac:dyDescent="0.3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5" hidden="1" x14ac:dyDescent="0.3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8" hidden="1" x14ac:dyDescent="0.3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8" hidden="1" x14ac:dyDescent="0.3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5" hidden="1" x14ac:dyDescent="0.3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5" hidden="1" x14ac:dyDescent="0.3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5" hidden="1" x14ac:dyDescent="0.3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idden="1" x14ac:dyDescent="0.3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5" hidden="1" x14ac:dyDescent="0.3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3.5" hidden="1" x14ac:dyDescent="0.3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5" hidden="1" x14ac:dyDescent="0.3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5" hidden="1" x14ac:dyDescent="0.3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5" hidden="1" x14ac:dyDescent="0.3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5" hidden="1" x14ac:dyDescent="0.3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5" hidden="1" x14ac:dyDescent="0.3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8" hidden="1" x14ac:dyDescent="0.3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8" hidden="1" x14ac:dyDescent="0.3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5" hidden="1" x14ac:dyDescent="0.3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8" hidden="1" x14ac:dyDescent="0.3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9" hidden="1" x14ac:dyDescent="0.3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5" hidden="1" x14ac:dyDescent="0.3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9" hidden="1" x14ac:dyDescent="0.3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5" hidden="1" x14ac:dyDescent="0.3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9" hidden="1" x14ac:dyDescent="0.3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5" hidden="1" x14ac:dyDescent="0.3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5" hidden="1" x14ac:dyDescent="0.3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58" hidden="1" x14ac:dyDescent="0.3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5" hidden="1" x14ac:dyDescent="0.3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8" hidden="1" x14ac:dyDescent="0.3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58" hidden="1" x14ac:dyDescent="0.3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5" hidden="1" x14ac:dyDescent="0.3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5" hidden="1" x14ac:dyDescent="0.3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8" hidden="1" x14ac:dyDescent="0.3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5" hidden="1" x14ac:dyDescent="0.3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5" hidden="1" x14ac:dyDescent="0.3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5" hidden="1" x14ac:dyDescent="0.3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9" hidden="1" x14ac:dyDescent="0.3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5" hidden="1" x14ac:dyDescent="0.3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5" hidden="1" x14ac:dyDescent="0.3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5" hidden="1" x14ac:dyDescent="0.3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9" hidden="1" x14ac:dyDescent="0.3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ref="O2498:O2561" si="234">ROUND(E2498/D2498*100, 0)</f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5" hidden="1" x14ac:dyDescent="0.3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si="234"/>
        <v>113</v>
      </c>
      <c r="P2499">
        <f t="shared" ref="P2499:P2562" si="235">IFERROR(ROUND(E2499/L2499, 2),0)</f>
        <v>80.55</v>
      </c>
      <c r="Q2499" t="str">
        <f t="shared" ref="Q2499:Q2562" si="236">LEFT(N2499, FIND("/", N2499, 1) - 1)</f>
        <v>music</v>
      </c>
      <c r="R2499" t="str">
        <f t="shared" ref="R2499:R2562" si="237">RIGHT(N2499, LEN(N2499) - FIND("/", N2499, 1))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5" hidden="1" x14ac:dyDescent="0.3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5" hidden="1" x14ac:dyDescent="0.3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5" hidden="1" x14ac:dyDescent="0.3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5" hidden="1" x14ac:dyDescent="0.3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8" hidden="1" x14ac:dyDescent="0.3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5" hidden="1" x14ac:dyDescent="0.3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9" hidden="1" x14ac:dyDescent="0.3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8" hidden="1" x14ac:dyDescent="0.3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5" hidden="1" x14ac:dyDescent="0.3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idden="1" x14ac:dyDescent="0.3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5" hidden="1" x14ac:dyDescent="0.3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5" hidden="1" x14ac:dyDescent="0.3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5" hidden="1" x14ac:dyDescent="0.3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5" hidden="1" x14ac:dyDescent="0.3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5" hidden="1" x14ac:dyDescent="0.3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8" hidden="1" x14ac:dyDescent="0.3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5" hidden="1" x14ac:dyDescent="0.3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58" hidden="1" x14ac:dyDescent="0.3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5" hidden="1" x14ac:dyDescent="0.3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5" hidden="1" x14ac:dyDescent="0.3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5" hidden="1" x14ac:dyDescent="0.3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9" hidden="1" x14ac:dyDescent="0.3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5" hidden="1" x14ac:dyDescent="0.3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8" hidden="1" x14ac:dyDescent="0.3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5" hidden="1" x14ac:dyDescent="0.3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5" hidden="1" x14ac:dyDescent="0.3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3.5" hidden="1" x14ac:dyDescent="0.3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5" hidden="1" x14ac:dyDescent="0.3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5" hidden="1" x14ac:dyDescent="0.3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5" hidden="1" x14ac:dyDescent="0.3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5" hidden="1" x14ac:dyDescent="0.3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9" hidden="1" x14ac:dyDescent="0.3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5" hidden="1" x14ac:dyDescent="0.3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8" hidden="1" x14ac:dyDescent="0.3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5" hidden="1" x14ac:dyDescent="0.3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5" hidden="1" x14ac:dyDescent="0.3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8" hidden="1" x14ac:dyDescent="0.3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idden="1" x14ac:dyDescent="0.3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5" hidden="1" x14ac:dyDescent="0.3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5" hidden="1" x14ac:dyDescent="0.3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9" hidden="1" x14ac:dyDescent="0.3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5" hidden="1" x14ac:dyDescent="0.3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8" hidden="1" x14ac:dyDescent="0.3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8" hidden="1" x14ac:dyDescent="0.3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5" hidden="1" x14ac:dyDescent="0.3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5" hidden="1" x14ac:dyDescent="0.3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5" hidden="1" x14ac:dyDescent="0.3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5" hidden="1" x14ac:dyDescent="0.3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5" hidden="1" x14ac:dyDescent="0.3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5" hidden="1" x14ac:dyDescent="0.3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5" hidden="1" x14ac:dyDescent="0.3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5" hidden="1" x14ac:dyDescent="0.3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8" hidden="1" x14ac:dyDescent="0.3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5" hidden="1" x14ac:dyDescent="0.3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5" hidden="1" x14ac:dyDescent="0.3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5" hidden="1" x14ac:dyDescent="0.3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8" hidden="1" x14ac:dyDescent="0.3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8" hidden="1" x14ac:dyDescent="0.3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5" hidden="1" x14ac:dyDescent="0.3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9" hidden="1" x14ac:dyDescent="0.3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5" hidden="1" x14ac:dyDescent="0.3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5" hidden="1" x14ac:dyDescent="0.3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5" hidden="1" x14ac:dyDescent="0.3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ref="O2562:O2625" si="240">ROUND(E2562/D2562*100, 0)</f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5" hidden="1" x14ac:dyDescent="0.3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si="240"/>
        <v>0</v>
      </c>
      <c r="P2563">
        <f t="shared" ref="P2563:P2626" si="241">IFERROR(ROUND(E2563/L2563, 2),0)</f>
        <v>0</v>
      </c>
      <c r="Q2563" t="str">
        <f t="shared" ref="Q2563:Q2626" si="242">LEFT(N2563, FIND("/", N2563, 1) - 1)</f>
        <v>food</v>
      </c>
      <c r="R2563" t="str">
        <f t="shared" ref="R2563:R2626" si="243">RIGHT(N2563, LEN(N2563) - FIND("/", N2563, 1))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8" hidden="1" x14ac:dyDescent="0.3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9" hidden="1" x14ac:dyDescent="0.3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5" hidden="1" x14ac:dyDescent="0.3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5" hidden="1" x14ac:dyDescent="0.3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5" hidden="1" x14ac:dyDescent="0.3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5" hidden="1" x14ac:dyDescent="0.3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5" hidden="1" x14ac:dyDescent="0.3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5" hidden="1" x14ac:dyDescent="0.3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5" hidden="1" x14ac:dyDescent="0.3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5" hidden="1" x14ac:dyDescent="0.3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5" hidden="1" x14ac:dyDescent="0.3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58" hidden="1" x14ac:dyDescent="0.3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58" hidden="1" x14ac:dyDescent="0.3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5" hidden="1" x14ac:dyDescent="0.3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9" hidden="1" x14ac:dyDescent="0.3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5" hidden="1" x14ac:dyDescent="0.3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8" hidden="1" x14ac:dyDescent="0.3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5" hidden="1" x14ac:dyDescent="0.3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5" hidden="1" x14ac:dyDescent="0.3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5" hidden="1" x14ac:dyDescent="0.3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9" hidden="1" x14ac:dyDescent="0.3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5" hidden="1" x14ac:dyDescent="0.3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9" hidden="1" x14ac:dyDescent="0.3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5" hidden="1" x14ac:dyDescent="0.3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9" hidden="1" x14ac:dyDescent="0.3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5" hidden="1" x14ac:dyDescent="0.3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8" hidden="1" x14ac:dyDescent="0.3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5" hidden="1" x14ac:dyDescent="0.3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5" hidden="1" x14ac:dyDescent="0.3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5" hidden="1" x14ac:dyDescent="0.3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8" hidden="1" x14ac:dyDescent="0.3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5" hidden="1" x14ac:dyDescent="0.3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5" hidden="1" x14ac:dyDescent="0.3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9" hidden="1" x14ac:dyDescent="0.3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5" hidden="1" x14ac:dyDescent="0.3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5" hidden="1" x14ac:dyDescent="0.3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5" hidden="1" x14ac:dyDescent="0.3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9" hidden="1" x14ac:dyDescent="0.3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5" hidden="1" x14ac:dyDescent="0.3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8" hidden="1" x14ac:dyDescent="0.3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5" hidden="1" x14ac:dyDescent="0.3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9" hidden="1" x14ac:dyDescent="0.3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5" hidden="1" x14ac:dyDescent="0.3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5" hidden="1" x14ac:dyDescent="0.3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8" hidden="1" x14ac:dyDescent="0.3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5" hidden="1" x14ac:dyDescent="0.3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5" hidden="1" x14ac:dyDescent="0.3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8" hidden="1" x14ac:dyDescent="0.3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5" hidden="1" x14ac:dyDescent="0.3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8" hidden="1" x14ac:dyDescent="0.3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5" hidden="1" x14ac:dyDescent="0.3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5" hidden="1" x14ac:dyDescent="0.3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5" hidden="1" x14ac:dyDescent="0.3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5" hidden="1" x14ac:dyDescent="0.3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5" hidden="1" x14ac:dyDescent="0.3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5" hidden="1" x14ac:dyDescent="0.3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9" hidden="1" x14ac:dyDescent="0.3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5" hidden="1" x14ac:dyDescent="0.3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5" hidden="1" x14ac:dyDescent="0.3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5" hidden="1" x14ac:dyDescent="0.3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5" hidden="1" x14ac:dyDescent="0.3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5" hidden="1" x14ac:dyDescent="0.3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5" hidden="1" x14ac:dyDescent="0.3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ref="O2626:O2689" si="246">ROUND(E2626/D2626*100, 0)</f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8" hidden="1" x14ac:dyDescent="0.3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246"/>
        <v>956</v>
      </c>
      <c r="P2627">
        <f t="shared" ref="P2627:P2690" si="247">IFERROR(ROUND(E2627/L2627, 2),0)</f>
        <v>27.58</v>
      </c>
      <c r="Q2627" t="str">
        <f t="shared" ref="Q2627:Q2690" si="248">LEFT(N2627, FIND("/", N2627, 1) - 1)</f>
        <v>technology</v>
      </c>
      <c r="R2627" t="str">
        <f t="shared" ref="R2627:R2690" si="249">RIGHT(N2627, LEN(N2627) - FIND("/", N2627, 1))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5" hidden="1" x14ac:dyDescent="0.3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5" hidden="1" x14ac:dyDescent="0.3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5" hidden="1" x14ac:dyDescent="0.3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9" hidden="1" x14ac:dyDescent="0.3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5" hidden="1" x14ac:dyDescent="0.3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5" hidden="1" x14ac:dyDescent="0.3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5" hidden="1" x14ac:dyDescent="0.3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5" hidden="1" x14ac:dyDescent="0.3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5" hidden="1" x14ac:dyDescent="0.3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5" hidden="1" x14ac:dyDescent="0.3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8" hidden="1" x14ac:dyDescent="0.3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9" hidden="1" x14ac:dyDescent="0.3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5" hidden="1" x14ac:dyDescent="0.3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5" hidden="1" x14ac:dyDescent="0.3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8" hidden="1" x14ac:dyDescent="0.3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9" hidden="1" x14ac:dyDescent="0.3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8" hidden="1" x14ac:dyDescent="0.3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58" hidden="1" x14ac:dyDescent="0.3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5" hidden="1" x14ac:dyDescent="0.3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5" hidden="1" x14ac:dyDescent="0.3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5" hidden="1" x14ac:dyDescent="0.3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5" hidden="1" x14ac:dyDescent="0.3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8" hidden="1" x14ac:dyDescent="0.3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9" hidden="1" x14ac:dyDescent="0.3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8" hidden="1" x14ac:dyDescent="0.3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5" hidden="1" x14ac:dyDescent="0.3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5" hidden="1" x14ac:dyDescent="0.3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5" hidden="1" x14ac:dyDescent="0.3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5" hidden="1" x14ac:dyDescent="0.3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idden="1" x14ac:dyDescent="0.3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9" hidden="1" x14ac:dyDescent="0.3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5" hidden="1" x14ac:dyDescent="0.3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5" hidden="1" x14ac:dyDescent="0.3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idden="1" x14ac:dyDescent="0.3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8" hidden="1" x14ac:dyDescent="0.3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5" hidden="1" x14ac:dyDescent="0.3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5" hidden="1" x14ac:dyDescent="0.3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5" hidden="1" x14ac:dyDescent="0.3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5" hidden="1" x14ac:dyDescent="0.3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5" hidden="1" x14ac:dyDescent="0.3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5" hidden="1" x14ac:dyDescent="0.3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8" hidden="1" x14ac:dyDescent="0.3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9" hidden="1" x14ac:dyDescent="0.3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5" hidden="1" x14ac:dyDescent="0.3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5" hidden="1" x14ac:dyDescent="0.3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5" hidden="1" x14ac:dyDescent="0.3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58" hidden="1" x14ac:dyDescent="0.3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58" hidden="1" x14ac:dyDescent="0.3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8" hidden="1" x14ac:dyDescent="0.3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8" hidden="1" x14ac:dyDescent="0.3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5" hidden="1" x14ac:dyDescent="0.3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5" hidden="1" x14ac:dyDescent="0.3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5" hidden="1" x14ac:dyDescent="0.3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8" hidden="1" x14ac:dyDescent="0.3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idden="1" x14ac:dyDescent="0.3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5" hidden="1" x14ac:dyDescent="0.3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5" hidden="1" x14ac:dyDescent="0.3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5" hidden="1" x14ac:dyDescent="0.3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5" hidden="1" x14ac:dyDescent="0.3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5" hidden="1" x14ac:dyDescent="0.3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5" hidden="1" x14ac:dyDescent="0.3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5" hidden="1" x14ac:dyDescent="0.3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9" hidden="1" x14ac:dyDescent="0.3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ref="O2690:O2753" si="252">ROUND(E2690/D2690*100, 0)</f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5" hidden="1" x14ac:dyDescent="0.3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si="252"/>
        <v>0</v>
      </c>
      <c r="P2691">
        <f t="shared" ref="P2691:P2754" si="253">IFERROR(ROUND(E2691/L2691, 2),0)</f>
        <v>1</v>
      </c>
      <c r="Q2691" t="str">
        <f t="shared" ref="Q2691:Q2754" si="254">LEFT(N2691, FIND("/", N2691, 1) - 1)</f>
        <v>food</v>
      </c>
      <c r="R2691" t="str">
        <f t="shared" ref="R2691:R2754" si="255">RIGHT(N2691, LEN(N2691) - FIND("/", N2691, 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8" hidden="1" x14ac:dyDescent="0.3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9" hidden="1" x14ac:dyDescent="0.3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5" hidden="1" x14ac:dyDescent="0.3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5" hidden="1" x14ac:dyDescent="0.3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8" hidden="1" x14ac:dyDescent="0.3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5" hidden="1" x14ac:dyDescent="0.3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8" hidden="1" x14ac:dyDescent="0.3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5" hidden="1" x14ac:dyDescent="0.3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5" hidden="1" x14ac:dyDescent="0.3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5" hidden="1" x14ac:dyDescent="0.3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5" hidden="1" x14ac:dyDescent="0.3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5" hidden="1" x14ac:dyDescent="0.3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5" hidden="1" x14ac:dyDescent="0.3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9" hidden="1" x14ac:dyDescent="0.3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5" hidden="1" x14ac:dyDescent="0.3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9" hidden="1" x14ac:dyDescent="0.3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5" hidden="1" x14ac:dyDescent="0.3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5" hidden="1" x14ac:dyDescent="0.3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5" hidden="1" x14ac:dyDescent="0.3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5" hidden="1" x14ac:dyDescent="0.3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9" hidden="1" x14ac:dyDescent="0.3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5" hidden="1" x14ac:dyDescent="0.3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5" hidden="1" x14ac:dyDescent="0.3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58" hidden="1" x14ac:dyDescent="0.3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9" hidden="1" x14ac:dyDescent="0.3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5" hidden="1" x14ac:dyDescent="0.3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.5" hidden="1" x14ac:dyDescent="0.3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5" hidden="1" x14ac:dyDescent="0.3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5" hidden="1" x14ac:dyDescent="0.3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58" hidden="1" x14ac:dyDescent="0.3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5" hidden="1" x14ac:dyDescent="0.3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5" hidden="1" x14ac:dyDescent="0.3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5" hidden="1" x14ac:dyDescent="0.3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58" hidden="1" x14ac:dyDescent="0.3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5" hidden="1" x14ac:dyDescent="0.3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5" hidden="1" x14ac:dyDescent="0.3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idden="1" x14ac:dyDescent="0.3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5" hidden="1" x14ac:dyDescent="0.3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9" hidden="1" x14ac:dyDescent="0.3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9" hidden="1" x14ac:dyDescent="0.3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5" hidden="1" x14ac:dyDescent="0.3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8" hidden="1" x14ac:dyDescent="0.3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5" hidden="1" x14ac:dyDescent="0.3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58" hidden="1" x14ac:dyDescent="0.3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5" hidden="1" x14ac:dyDescent="0.3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5" hidden="1" x14ac:dyDescent="0.3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8" hidden="1" x14ac:dyDescent="0.3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5" hidden="1" x14ac:dyDescent="0.3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5" hidden="1" x14ac:dyDescent="0.3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5" hidden="1" x14ac:dyDescent="0.3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5" hidden="1" x14ac:dyDescent="0.3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9" hidden="1" x14ac:dyDescent="0.3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5" hidden="1" x14ac:dyDescent="0.3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8" hidden="1" x14ac:dyDescent="0.3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5" hidden="1" x14ac:dyDescent="0.3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5" hidden="1" x14ac:dyDescent="0.3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5" hidden="1" x14ac:dyDescent="0.3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5" hidden="1" x14ac:dyDescent="0.3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5" hidden="1" x14ac:dyDescent="0.3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9" hidden="1" x14ac:dyDescent="0.3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5" hidden="1" x14ac:dyDescent="0.3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5" hidden="1" x14ac:dyDescent="0.3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5" hidden="1" x14ac:dyDescent="0.3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ref="O2754:O2817" si="258">ROUND(E2754/D2754*100, 0)</f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5" hidden="1" x14ac:dyDescent="0.3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si="258"/>
        <v>19</v>
      </c>
      <c r="P2755">
        <f t="shared" ref="P2755:P2818" si="259">IFERROR(ROUND(E2755/L2755, 2),0)</f>
        <v>47.5</v>
      </c>
      <c r="Q2755" t="str">
        <f t="shared" ref="Q2755:Q2818" si="260">LEFT(N2755, FIND("/", N2755, 1) - 1)</f>
        <v>publishing</v>
      </c>
      <c r="R2755" t="str">
        <f t="shared" ref="R2755:R2818" si="261">RIGHT(N2755, LEN(N2755) - FIND("/", N2755, 1))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5" hidden="1" x14ac:dyDescent="0.3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5" hidden="1" x14ac:dyDescent="0.3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5" hidden="1" x14ac:dyDescent="0.3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9" hidden="1" x14ac:dyDescent="0.3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8" hidden="1" x14ac:dyDescent="0.3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5" hidden="1" x14ac:dyDescent="0.3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58" hidden="1" x14ac:dyDescent="0.3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9" hidden="1" x14ac:dyDescent="0.3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5" hidden="1" x14ac:dyDescent="0.3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9" hidden="1" x14ac:dyDescent="0.3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5" hidden="1" x14ac:dyDescent="0.3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5" hidden="1" x14ac:dyDescent="0.3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5" hidden="1" x14ac:dyDescent="0.3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5" hidden="1" x14ac:dyDescent="0.3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5" hidden="1" x14ac:dyDescent="0.3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5" hidden="1" x14ac:dyDescent="0.3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5" hidden="1" x14ac:dyDescent="0.3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5" hidden="1" x14ac:dyDescent="0.3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5" hidden="1" x14ac:dyDescent="0.3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5" hidden="1" x14ac:dyDescent="0.3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5" hidden="1" x14ac:dyDescent="0.3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5" hidden="1" x14ac:dyDescent="0.3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8" hidden="1" x14ac:dyDescent="0.3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5" hidden="1" x14ac:dyDescent="0.3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8" hidden="1" x14ac:dyDescent="0.3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5" hidden="1" x14ac:dyDescent="0.3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9" hidden="1" x14ac:dyDescent="0.3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idden="1" x14ac:dyDescent="0.3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idden="1" x14ac:dyDescent="0.3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5" hidden="1" x14ac:dyDescent="0.3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idden="1" x14ac:dyDescent="0.3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idden="1" x14ac:dyDescent="0.3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9" hidden="1" x14ac:dyDescent="0.3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idden="1" x14ac:dyDescent="0.3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idden="1" x14ac:dyDescent="0.3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idden="1" x14ac:dyDescent="0.3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idden="1" x14ac:dyDescent="0.3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idden="1" x14ac:dyDescent="0.3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idden="1" x14ac:dyDescent="0.3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8" hidden="1" x14ac:dyDescent="0.3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8" hidden="1" x14ac:dyDescent="0.3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idden="1" x14ac:dyDescent="0.3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5" hidden="1" x14ac:dyDescent="0.3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5" hidden="1" x14ac:dyDescent="0.3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58" hidden="1" x14ac:dyDescent="0.3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58" hidden="1" x14ac:dyDescent="0.3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5" hidden="1" x14ac:dyDescent="0.3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5" hidden="1" x14ac:dyDescent="0.3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5" hidden="1" x14ac:dyDescent="0.3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idden="1" x14ac:dyDescent="0.3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5" hidden="1" x14ac:dyDescent="0.3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8" hidden="1" x14ac:dyDescent="0.3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5" hidden="1" x14ac:dyDescent="0.3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idden="1" x14ac:dyDescent="0.3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idden="1" x14ac:dyDescent="0.3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idden="1" x14ac:dyDescent="0.3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idden="1" x14ac:dyDescent="0.3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5" hidden="1" x14ac:dyDescent="0.3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5" hidden="1" x14ac:dyDescent="0.3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idden="1" x14ac:dyDescent="0.3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5" hidden="1" x14ac:dyDescent="0.3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5" hidden="1" x14ac:dyDescent="0.3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5" hidden="1" x14ac:dyDescent="0.3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ref="O2818:O2881" si="264">ROUND(E2818/D2818*100, 0)</f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58" hidden="1" x14ac:dyDescent="0.3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si="264"/>
        <v>130</v>
      </c>
      <c r="P2819">
        <f t="shared" ref="P2819:P2882" si="265">IFERROR(ROUND(E2819/L2819, 2),0)</f>
        <v>23.64</v>
      </c>
      <c r="Q2819" t="str">
        <f t="shared" ref="Q2819:Q2882" si="266">LEFT(N2819, FIND("/", N2819, 1) - 1)</f>
        <v>theater</v>
      </c>
      <c r="R2819" t="str">
        <f t="shared" ref="R2819:R2882" si="267">RIGHT(N2819, LEN(N2819) - FIND("/", N2819, 1))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idden="1" x14ac:dyDescent="0.3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5" hidden="1" x14ac:dyDescent="0.3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5" hidden="1" x14ac:dyDescent="0.3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8" hidden="1" x14ac:dyDescent="0.3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idden="1" x14ac:dyDescent="0.3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8" hidden="1" x14ac:dyDescent="0.3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idden="1" x14ac:dyDescent="0.3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8" hidden="1" x14ac:dyDescent="0.3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idden="1" x14ac:dyDescent="0.3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idden="1" x14ac:dyDescent="0.3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5" hidden="1" x14ac:dyDescent="0.3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5" hidden="1" x14ac:dyDescent="0.3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idden="1" x14ac:dyDescent="0.3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idden="1" x14ac:dyDescent="0.3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58" hidden="1" x14ac:dyDescent="0.3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idden="1" x14ac:dyDescent="0.3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5" hidden="1" x14ac:dyDescent="0.3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5" hidden="1" x14ac:dyDescent="0.3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idden="1" x14ac:dyDescent="0.3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8" hidden="1" x14ac:dyDescent="0.3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idden="1" x14ac:dyDescent="0.3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idden="1" x14ac:dyDescent="0.3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8" hidden="1" x14ac:dyDescent="0.3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58" hidden="1" x14ac:dyDescent="0.3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5" hidden="1" x14ac:dyDescent="0.3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idden="1" x14ac:dyDescent="0.3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5" hidden="1" x14ac:dyDescent="0.3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idden="1" x14ac:dyDescent="0.3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idden="1" x14ac:dyDescent="0.3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idden="1" x14ac:dyDescent="0.3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idden="1" x14ac:dyDescent="0.3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5" hidden="1" x14ac:dyDescent="0.3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idden="1" x14ac:dyDescent="0.3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5" hidden="1" x14ac:dyDescent="0.3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idden="1" x14ac:dyDescent="0.3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5" hidden="1" x14ac:dyDescent="0.3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5" hidden="1" x14ac:dyDescent="0.3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idden="1" x14ac:dyDescent="0.3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idden="1" x14ac:dyDescent="0.3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8" hidden="1" x14ac:dyDescent="0.3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5" hidden="1" x14ac:dyDescent="0.3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5" hidden="1" x14ac:dyDescent="0.3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idden="1" x14ac:dyDescent="0.3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5" hidden="1" x14ac:dyDescent="0.3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idden="1" x14ac:dyDescent="0.3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idden="1" x14ac:dyDescent="0.3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idden="1" x14ac:dyDescent="0.3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idden="1" x14ac:dyDescent="0.3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idden="1" x14ac:dyDescent="0.3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idden="1" x14ac:dyDescent="0.3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idden="1" x14ac:dyDescent="0.3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idden="1" x14ac:dyDescent="0.3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idden="1" x14ac:dyDescent="0.3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idden="1" x14ac:dyDescent="0.3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idden="1" x14ac:dyDescent="0.3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idden="1" x14ac:dyDescent="0.3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idden="1" x14ac:dyDescent="0.3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idden="1" x14ac:dyDescent="0.3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idden="1" x14ac:dyDescent="0.3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idden="1" x14ac:dyDescent="0.3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5" hidden="1" x14ac:dyDescent="0.3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idden="1" x14ac:dyDescent="0.3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idden="1" x14ac:dyDescent="0.3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 0)</f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idden="1" x14ac:dyDescent="0.3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 2),0)</f>
        <v>0</v>
      </c>
      <c r="Q2883" t="str">
        <f t="shared" ref="Q2883:Q2946" si="272">LEFT(N2883, FIND("/", N2883, 1) - 1)</f>
        <v>theater</v>
      </c>
      <c r="R2883" t="str">
        <f t="shared" ref="R2883:R2946" si="273">RIGHT(N2883, LEN(N2883) - FIND("/", N2883, 1))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idden="1" x14ac:dyDescent="0.3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idden="1" x14ac:dyDescent="0.3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idden="1" x14ac:dyDescent="0.3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idden="1" x14ac:dyDescent="0.3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idden="1" x14ac:dyDescent="0.3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idden="1" x14ac:dyDescent="0.3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idden="1" x14ac:dyDescent="0.3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idden="1" x14ac:dyDescent="0.3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idden="1" x14ac:dyDescent="0.3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idden="1" x14ac:dyDescent="0.3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idden="1" x14ac:dyDescent="0.3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idden="1" x14ac:dyDescent="0.3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idden="1" x14ac:dyDescent="0.3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idden="1" x14ac:dyDescent="0.3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idden="1" x14ac:dyDescent="0.3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idden="1" x14ac:dyDescent="0.3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idden="1" x14ac:dyDescent="0.3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idden="1" x14ac:dyDescent="0.3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idden="1" x14ac:dyDescent="0.3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idden="1" x14ac:dyDescent="0.3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idden="1" x14ac:dyDescent="0.3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idden="1" x14ac:dyDescent="0.3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5" hidden="1" x14ac:dyDescent="0.3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idden="1" x14ac:dyDescent="0.3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idden="1" x14ac:dyDescent="0.3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idden="1" x14ac:dyDescent="0.3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idden="1" x14ac:dyDescent="0.3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idden="1" x14ac:dyDescent="0.3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5" hidden="1" x14ac:dyDescent="0.3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idden="1" x14ac:dyDescent="0.3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idden="1" x14ac:dyDescent="0.3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idden="1" x14ac:dyDescent="0.3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9" hidden="1" x14ac:dyDescent="0.3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5" hidden="1" x14ac:dyDescent="0.3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5" hidden="1" x14ac:dyDescent="0.3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idden="1" x14ac:dyDescent="0.3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idden="1" x14ac:dyDescent="0.3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idden="1" x14ac:dyDescent="0.3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5" hidden="1" x14ac:dyDescent="0.3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9" hidden="1" x14ac:dyDescent="0.3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5" hidden="1" x14ac:dyDescent="0.3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5" hidden="1" x14ac:dyDescent="0.3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5" hidden="1" x14ac:dyDescent="0.3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5" hidden="1" x14ac:dyDescent="0.3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5" hidden="1" x14ac:dyDescent="0.3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9" hidden="1" x14ac:dyDescent="0.3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5" hidden="1" x14ac:dyDescent="0.3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58" hidden="1" x14ac:dyDescent="0.3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5" hidden="1" x14ac:dyDescent="0.3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5" hidden="1" x14ac:dyDescent="0.3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5" hidden="1" x14ac:dyDescent="0.3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5" hidden="1" x14ac:dyDescent="0.3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5" hidden="1" x14ac:dyDescent="0.3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5" hidden="1" x14ac:dyDescent="0.3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5" hidden="1" x14ac:dyDescent="0.3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5" hidden="1" x14ac:dyDescent="0.3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5" hidden="1" x14ac:dyDescent="0.3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5" hidden="1" x14ac:dyDescent="0.3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5" hidden="1" x14ac:dyDescent="0.3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5" hidden="1" x14ac:dyDescent="0.3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ref="O2946:O3009" si="276">ROUND(E2946/D2946*100, 0)</f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8" hidden="1" x14ac:dyDescent="0.3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si="276"/>
        <v>0</v>
      </c>
      <c r="P2947">
        <f t="shared" ref="P2947:P3010" si="277">IFERROR(ROUND(E2947/L2947, 2),0)</f>
        <v>0</v>
      </c>
      <c r="Q2947" t="str">
        <f t="shared" ref="Q2947:Q3010" si="278">LEFT(N2947, FIND("/", N2947, 1) - 1)</f>
        <v>theater</v>
      </c>
      <c r="R2947" t="str">
        <f t="shared" ref="R2947:R3010" si="279">RIGHT(N2947, LEN(N2947) - FIND("/", N2947, 1))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5" hidden="1" x14ac:dyDescent="0.3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8" hidden="1" x14ac:dyDescent="0.3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8" hidden="1" x14ac:dyDescent="0.3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5" hidden="1" x14ac:dyDescent="0.3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5" hidden="1" x14ac:dyDescent="0.3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8" hidden="1" x14ac:dyDescent="0.3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5" hidden="1" x14ac:dyDescent="0.3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5" hidden="1" x14ac:dyDescent="0.3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5" hidden="1" x14ac:dyDescent="0.3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9" hidden="1" x14ac:dyDescent="0.3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5" hidden="1" x14ac:dyDescent="0.3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5" hidden="1" x14ac:dyDescent="0.3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5" hidden="1" x14ac:dyDescent="0.3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5" hidden="1" x14ac:dyDescent="0.3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5" hidden="1" x14ac:dyDescent="0.3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idden="1" x14ac:dyDescent="0.3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idden="1" x14ac:dyDescent="0.3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idden="1" x14ac:dyDescent="0.3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idden="1" x14ac:dyDescent="0.3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idden="1" x14ac:dyDescent="0.3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idden="1" x14ac:dyDescent="0.3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idden="1" x14ac:dyDescent="0.3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idden="1" x14ac:dyDescent="0.3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5" hidden="1" x14ac:dyDescent="0.3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idden="1" x14ac:dyDescent="0.3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idden="1" x14ac:dyDescent="0.3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idden="1" x14ac:dyDescent="0.3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idden="1" x14ac:dyDescent="0.3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idden="1" x14ac:dyDescent="0.3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idden="1" x14ac:dyDescent="0.3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5" hidden="1" x14ac:dyDescent="0.3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idden="1" x14ac:dyDescent="0.3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idden="1" x14ac:dyDescent="0.3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idden="1" x14ac:dyDescent="0.3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idden="1" x14ac:dyDescent="0.3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8" hidden="1" x14ac:dyDescent="0.3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3.5" hidden="1" x14ac:dyDescent="0.3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5" hidden="1" x14ac:dyDescent="0.3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8" hidden="1" x14ac:dyDescent="0.3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8" hidden="1" x14ac:dyDescent="0.3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5" hidden="1" x14ac:dyDescent="0.3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8" hidden="1" x14ac:dyDescent="0.3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5" hidden="1" x14ac:dyDescent="0.3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idden="1" x14ac:dyDescent="0.3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5" hidden="1" x14ac:dyDescent="0.3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5" hidden="1" x14ac:dyDescent="0.3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5" hidden="1" x14ac:dyDescent="0.3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idden="1" x14ac:dyDescent="0.3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5" hidden="1" x14ac:dyDescent="0.3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5" hidden="1" x14ac:dyDescent="0.3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9" hidden="1" x14ac:dyDescent="0.3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5" hidden="1" x14ac:dyDescent="0.3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5" hidden="1" x14ac:dyDescent="0.3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5" hidden="1" x14ac:dyDescent="0.3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5" hidden="1" x14ac:dyDescent="0.3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5" hidden="1" x14ac:dyDescent="0.3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9" hidden="1" x14ac:dyDescent="0.3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5" hidden="1" x14ac:dyDescent="0.3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8" hidden="1" x14ac:dyDescent="0.3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58" hidden="1" x14ac:dyDescent="0.3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9" hidden="1" x14ac:dyDescent="0.3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9" hidden="1" x14ac:dyDescent="0.3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5" hidden="1" x14ac:dyDescent="0.3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ref="O3010:O3073" si="282">ROUND(E3010/D3010*100, 0)</f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5" hidden="1" x14ac:dyDescent="0.3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si="282"/>
        <v>120</v>
      </c>
      <c r="P3011">
        <f t="shared" ref="P3011:P3074" si="283">IFERROR(ROUND(E3011/L3011, 2),0)</f>
        <v>233.9</v>
      </c>
      <c r="Q3011" t="str">
        <f t="shared" ref="Q3011:Q3074" si="284">LEFT(N3011, FIND("/", N3011, 1) - 1)</f>
        <v>theater</v>
      </c>
      <c r="R3011" t="str">
        <f t="shared" ref="R3011:R3074" si="285">RIGHT(N3011, LEN(N3011) - FIND("/", N3011, 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5" hidden="1" x14ac:dyDescent="0.3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5" hidden="1" x14ac:dyDescent="0.3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5" hidden="1" x14ac:dyDescent="0.3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5" hidden="1" x14ac:dyDescent="0.3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5" hidden="1" x14ac:dyDescent="0.3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5" hidden="1" x14ac:dyDescent="0.3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8" hidden="1" x14ac:dyDescent="0.3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5" hidden="1" x14ac:dyDescent="0.3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5" hidden="1" x14ac:dyDescent="0.3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5" hidden="1" x14ac:dyDescent="0.3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58" hidden="1" x14ac:dyDescent="0.3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5" hidden="1" x14ac:dyDescent="0.3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5" hidden="1" x14ac:dyDescent="0.3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8" hidden="1" x14ac:dyDescent="0.3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5" hidden="1" x14ac:dyDescent="0.3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5" hidden="1" x14ac:dyDescent="0.3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8" hidden="1" x14ac:dyDescent="0.3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5" hidden="1" x14ac:dyDescent="0.3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9" hidden="1" x14ac:dyDescent="0.3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5" hidden="1" x14ac:dyDescent="0.3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5" hidden="1" x14ac:dyDescent="0.3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.5" hidden="1" x14ac:dyDescent="0.3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5" hidden="1" x14ac:dyDescent="0.3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5" hidden="1" x14ac:dyDescent="0.3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.5" hidden="1" x14ac:dyDescent="0.3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9" hidden="1" x14ac:dyDescent="0.3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5" hidden="1" x14ac:dyDescent="0.3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8" hidden="1" x14ac:dyDescent="0.3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5" hidden="1" x14ac:dyDescent="0.3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5" hidden="1" x14ac:dyDescent="0.3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5" hidden="1" x14ac:dyDescent="0.3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9" hidden="1" x14ac:dyDescent="0.3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8" hidden="1" x14ac:dyDescent="0.3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5" hidden="1" x14ac:dyDescent="0.3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5" hidden="1" x14ac:dyDescent="0.3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58" hidden="1" x14ac:dyDescent="0.3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8" hidden="1" x14ac:dyDescent="0.3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5" hidden="1" x14ac:dyDescent="0.3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5" hidden="1" x14ac:dyDescent="0.3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8" hidden="1" x14ac:dyDescent="0.3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9" hidden="1" x14ac:dyDescent="0.3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8" hidden="1" x14ac:dyDescent="0.3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5" hidden="1" x14ac:dyDescent="0.3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8" hidden="1" x14ac:dyDescent="0.3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58" hidden="1" x14ac:dyDescent="0.3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5" hidden="1" x14ac:dyDescent="0.3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5" hidden="1" x14ac:dyDescent="0.3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5" hidden="1" x14ac:dyDescent="0.3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8" hidden="1" x14ac:dyDescent="0.3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5" hidden="1" x14ac:dyDescent="0.3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9" hidden="1" x14ac:dyDescent="0.3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idden="1" x14ac:dyDescent="0.3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5" hidden="1" x14ac:dyDescent="0.3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5" hidden="1" x14ac:dyDescent="0.3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9" hidden="1" x14ac:dyDescent="0.3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5" hidden="1" x14ac:dyDescent="0.3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5" hidden="1" x14ac:dyDescent="0.3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5" hidden="1" x14ac:dyDescent="0.3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58" hidden="1" x14ac:dyDescent="0.3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5" hidden="1" x14ac:dyDescent="0.3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5" hidden="1" x14ac:dyDescent="0.3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5" hidden="1" x14ac:dyDescent="0.3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58" hidden="1" x14ac:dyDescent="0.3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ref="O3074:O3137" si="288">ROUND(E3074/D3074*100, 0)</f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5" hidden="1" x14ac:dyDescent="0.3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si="288"/>
        <v>0</v>
      </c>
      <c r="P3075">
        <f t="shared" ref="P3075:P3138" si="289">IFERROR(ROUND(E3075/L3075, 2),0)</f>
        <v>92.14</v>
      </c>
      <c r="Q3075" t="str">
        <f t="shared" ref="Q3075:Q3138" si="290">LEFT(N3075, FIND("/", N3075, 1) - 1)</f>
        <v>theater</v>
      </c>
      <c r="R3075" t="str">
        <f t="shared" ref="R3075:R3138" si="291">RIGHT(N3075, LEN(N3075) - FIND("/", N3075, 1))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8" hidden="1" x14ac:dyDescent="0.3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5" hidden="1" x14ac:dyDescent="0.3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9" hidden="1" x14ac:dyDescent="0.3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5" hidden="1" x14ac:dyDescent="0.3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5" hidden="1" x14ac:dyDescent="0.3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5" hidden="1" x14ac:dyDescent="0.3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5" hidden="1" x14ac:dyDescent="0.3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5" hidden="1" x14ac:dyDescent="0.3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5" hidden="1" x14ac:dyDescent="0.3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8" hidden="1" x14ac:dyDescent="0.3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8" hidden="1" x14ac:dyDescent="0.3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5" hidden="1" x14ac:dyDescent="0.3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58" hidden="1" x14ac:dyDescent="0.3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5" hidden="1" x14ac:dyDescent="0.3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5" hidden="1" x14ac:dyDescent="0.3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5" hidden="1" x14ac:dyDescent="0.3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5" hidden="1" x14ac:dyDescent="0.3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8" hidden="1" x14ac:dyDescent="0.3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5" hidden="1" x14ac:dyDescent="0.3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8" hidden="1" x14ac:dyDescent="0.3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5" hidden="1" x14ac:dyDescent="0.3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5" hidden="1" x14ac:dyDescent="0.3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5" hidden="1" x14ac:dyDescent="0.3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5" hidden="1" x14ac:dyDescent="0.3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58" hidden="1" x14ac:dyDescent="0.3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5" hidden="1" x14ac:dyDescent="0.3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5" hidden="1" x14ac:dyDescent="0.3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8" hidden="1" x14ac:dyDescent="0.3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8" hidden="1" x14ac:dyDescent="0.3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9" hidden="1" x14ac:dyDescent="0.3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5" hidden="1" x14ac:dyDescent="0.3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5" hidden="1" x14ac:dyDescent="0.3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8" hidden="1" x14ac:dyDescent="0.3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5" hidden="1" x14ac:dyDescent="0.3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idden="1" x14ac:dyDescent="0.3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5" hidden="1" x14ac:dyDescent="0.3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5" hidden="1" x14ac:dyDescent="0.3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5" hidden="1" x14ac:dyDescent="0.3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5" hidden="1" x14ac:dyDescent="0.3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5" hidden="1" x14ac:dyDescent="0.3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5" hidden="1" x14ac:dyDescent="0.3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5" hidden="1" x14ac:dyDescent="0.3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5" hidden="1" x14ac:dyDescent="0.3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5" hidden="1" x14ac:dyDescent="0.3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9" hidden="1" x14ac:dyDescent="0.3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8" hidden="1" x14ac:dyDescent="0.3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5" hidden="1" x14ac:dyDescent="0.3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9" hidden="1" x14ac:dyDescent="0.3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idden="1" x14ac:dyDescent="0.3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5" hidden="1" x14ac:dyDescent="0.3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5" hidden="1" x14ac:dyDescent="0.3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idden="1" x14ac:dyDescent="0.3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.5" hidden="1" x14ac:dyDescent="0.3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5" hidden="1" x14ac:dyDescent="0.3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5" hidden="1" x14ac:dyDescent="0.3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58" hidden="1" x14ac:dyDescent="0.3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5" hidden="1" x14ac:dyDescent="0.3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9" hidden="1" x14ac:dyDescent="0.3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9" hidden="1" x14ac:dyDescent="0.3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5" hidden="1" x14ac:dyDescent="0.3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58" hidden="1" x14ac:dyDescent="0.3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5" hidden="1" x14ac:dyDescent="0.3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5" hidden="1" x14ac:dyDescent="0.3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ref="O3138:O3201" si="294">ROUND(E3138/D3138*100, 0)</f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9" hidden="1" x14ac:dyDescent="0.3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si="294"/>
        <v>3</v>
      </c>
      <c r="P3139">
        <f t="shared" ref="P3139:P3202" si="295">IFERROR(ROUND(E3139/L3139, 2),0)</f>
        <v>50</v>
      </c>
      <c r="Q3139" t="str">
        <f t="shared" ref="Q3139:Q3202" si="296">LEFT(N3139, FIND("/", N3139, 1) - 1)</f>
        <v>theater</v>
      </c>
      <c r="R3139" t="str">
        <f t="shared" ref="R3139:R3202" si="297">RIGHT(N3139, LEN(N3139) - FIND("/", N3139, 1))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8" hidden="1" x14ac:dyDescent="0.3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5" hidden="1" x14ac:dyDescent="0.3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8" hidden="1" x14ac:dyDescent="0.3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8" hidden="1" x14ac:dyDescent="0.3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5" hidden="1" x14ac:dyDescent="0.3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8" hidden="1" x14ac:dyDescent="0.3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8" hidden="1" x14ac:dyDescent="0.3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5" hidden="1" x14ac:dyDescent="0.3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5" hidden="1" x14ac:dyDescent="0.3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idden="1" x14ac:dyDescent="0.3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idden="1" x14ac:dyDescent="0.3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idden="1" x14ac:dyDescent="0.3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idden="1" x14ac:dyDescent="0.3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idden="1" x14ac:dyDescent="0.3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5" hidden="1" x14ac:dyDescent="0.3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idden="1" x14ac:dyDescent="0.3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idden="1" x14ac:dyDescent="0.3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5" hidden="1" x14ac:dyDescent="0.3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idden="1" x14ac:dyDescent="0.3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idden="1" x14ac:dyDescent="0.3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idden="1" x14ac:dyDescent="0.3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idden="1" x14ac:dyDescent="0.3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idden="1" x14ac:dyDescent="0.3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8" hidden="1" x14ac:dyDescent="0.3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idden="1" x14ac:dyDescent="0.3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idden="1" x14ac:dyDescent="0.3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idden="1" x14ac:dyDescent="0.3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idden="1" x14ac:dyDescent="0.3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idden="1" x14ac:dyDescent="0.3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idden="1" x14ac:dyDescent="0.3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idden="1" x14ac:dyDescent="0.3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idden="1" x14ac:dyDescent="0.3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idden="1" x14ac:dyDescent="0.3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8" hidden="1" x14ac:dyDescent="0.3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idden="1" x14ac:dyDescent="0.3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idden="1" x14ac:dyDescent="0.3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idden="1" x14ac:dyDescent="0.3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idden="1" x14ac:dyDescent="0.3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idden="1" x14ac:dyDescent="0.3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idden="1" x14ac:dyDescent="0.3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8" hidden="1" x14ac:dyDescent="0.3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idden="1" x14ac:dyDescent="0.3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5" hidden="1" x14ac:dyDescent="0.3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5" hidden="1" x14ac:dyDescent="0.3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idden="1" x14ac:dyDescent="0.3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idden="1" x14ac:dyDescent="0.3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idden="1" x14ac:dyDescent="0.3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5" hidden="1" x14ac:dyDescent="0.3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5" hidden="1" x14ac:dyDescent="0.3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idden="1" x14ac:dyDescent="0.3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8" hidden="1" x14ac:dyDescent="0.3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5" hidden="1" x14ac:dyDescent="0.3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5" hidden="1" x14ac:dyDescent="0.3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58" hidden="1" x14ac:dyDescent="0.3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8" hidden="1" x14ac:dyDescent="0.3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5" hidden="1" x14ac:dyDescent="0.3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9" hidden="1" x14ac:dyDescent="0.3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8" hidden="1" x14ac:dyDescent="0.3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5" hidden="1" x14ac:dyDescent="0.3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8" hidden="1" x14ac:dyDescent="0.3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ref="O3202:O3265" si="300">ROUND(E3202/D3202*100, 0)</f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300"/>
        <v>1</v>
      </c>
      <c r="P3203">
        <f t="shared" ref="P3203:P3266" si="301">IFERROR(ROUND(E3203/L3203, 2),0)</f>
        <v>12.5</v>
      </c>
      <c r="Q3203" t="str">
        <f t="shared" ref="Q3203:Q3266" si="302">LEFT(N3203, FIND("/", N3203, 1) - 1)</f>
        <v>theater</v>
      </c>
      <c r="R3203" t="str">
        <f t="shared" ref="R3203:R3266" si="303">RIGHT(N3203, LEN(N3203) - FIND("/", N3203, 1))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5" hidden="1" x14ac:dyDescent="0.3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5" hidden="1" x14ac:dyDescent="0.3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5" hidden="1" x14ac:dyDescent="0.3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5" hidden="1" x14ac:dyDescent="0.3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5" hidden="1" x14ac:dyDescent="0.3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idden="1" x14ac:dyDescent="0.3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idden="1" x14ac:dyDescent="0.3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idden="1" x14ac:dyDescent="0.3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idden="1" x14ac:dyDescent="0.3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idden="1" x14ac:dyDescent="0.3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5" hidden="1" x14ac:dyDescent="0.3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58" hidden="1" x14ac:dyDescent="0.3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idden="1" x14ac:dyDescent="0.3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5" hidden="1" x14ac:dyDescent="0.3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idden="1" x14ac:dyDescent="0.3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5" hidden="1" x14ac:dyDescent="0.3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idden="1" x14ac:dyDescent="0.3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idden="1" x14ac:dyDescent="0.3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8" hidden="1" x14ac:dyDescent="0.3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idden="1" x14ac:dyDescent="0.3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idden="1" x14ac:dyDescent="0.3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idden="1" x14ac:dyDescent="0.3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idden="1" x14ac:dyDescent="0.3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5" hidden="1" x14ac:dyDescent="0.3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5" hidden="1" x14ac:dyDescent="0.3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idden="1" x14ac:dyDescent="0.3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idden="1" x14ac:dyDescent="0.3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idden="1" x14ac:dyDescent="0.3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idden="1" x14ac:dyDescent="0.3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idden="1" x14ac:dyDescent="0.3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idden="1" x14ac:dyDescent="0.3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5" hidden="1" x14ac:dyDescent="0.3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idden="1" x14ac:dyDescent="0.3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idden="1" x14ac:dyDescent="0.3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idden="1" x14ac:dyDescent="0.3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58" hidden="1" x14ac:dyDescent="0.3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8" hidden="1" x14ac:dyDescent="0.3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58" hidden="1" x14ac:dyDescent="0.3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idden="1" x14ac:dyDescent="0.3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idden="1" x14ac:dyDescent="0.3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idden="1" x14ac:dyDescent="0.3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5" hidden="1" x14ac:dyDescent="0.3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idden="1" x14ac:dyDescent="0.3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idden="1" x14ac:dyDescent="0.3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5" hidden="1" x14ac:dyDescent="0.3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idden="1" x14ac:dyDescent="0.3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idden="1" x14ac:dyDescent="0.3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idden="1" x14ac:dyDescent="0.3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idden="1" x14ac:dyDescent="0.3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5" hidden="1" x14ac:dyDescent="0.3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idden="1" x14ac:dyDescent="0.3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5" hidden="1" x14ac:dyDescent="0.3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8" hidden="1" x14ac:dyDescent="0.3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idden="1" x14ac:dyDescent="0.3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5" hidden="1" x14ac:dyDescent="0.3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idden="1" x14ac:dyDescent="0.3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idden="1" x14ac:dyDescent="0.3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idden="1" x14ac:dyDescent="0.3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idden="1" x14ac:dyDescent="0.3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idden="1" x14ac:dyDescent="0.3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idden="1" x14ac:dyDescent="0.3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idden="1" x14ac:dyDescent="0.3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 0)</f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5" hidden="1" x14ac:dyDescent="0.3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si="306"/>
        <v>164</v>
      </c>
      <c r="P3267">
        <f t="shared" ref="P3267:P3330" si="307">IFERROR(ROUND(E3267/L3267, 2),0)</f>
        <v>70.290000000000006</v>
      </c>
      <c r="Q3267" t="str">
        <f t="shared" ref="Q3267:Q3330" si="308">LEFT(N3267, FIND("/", N3267, 1) - 1)</f>
        <v>theater</v>
      </c>
      <c r="R3267" t="str">
        <f t="shared" ref="R3267:R3330" si="309">RIGHT(N3267, LEN(N3267) - FIND("/", N3267, 1))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idden="1" x14ac:dyDescent="0.3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idden="1" x14ac:dyDescent="0.3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idden="1" x14ac:dyDescent="0.3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5" hidden="1" x14ac:dyDescent="0.3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8" hidden="1" x14ac:dyDescent="0.3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idden="1" x14ac:dyDescent="0.3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idden="1" x14ac:dyDescent="0.3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idden="1" x14ac:dyDescent="0.3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idden="1" x14ac:dyDescent="0.3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idden="1" x14ac:dyDescent="0.3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5" hidden="1" x14ac:dyDescent="0.3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8" hidden="1" x14ac:dyDescent="0.3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58" hidden="1" x14ac:dyDescent="0.3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idden="1" x14ac:dyDescent="0.3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idden="1" x14ac:dyDescent="0.3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idden="1" x14ac:dyDescent="0.3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idden="1" x14ac:dyDescent="0.3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58" hidden="1" x14ac:dyDescent="0.3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idden="1" x14ac:dyDescent="0.3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idden="1" x14ac:dyDescent="0.3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idden="1" x14ac:dyDescent="0.3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9" hidden="1" x14ac:dyDescent="0.3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5" hidden="1" x14ac:dyDescent="0.3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58" hidden="1" x14ac:dyDescent="0.3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.5" hidden="1" x14ac:dyDescent="0.3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idden="1" x14ac:dyDescent="0.3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5" hidden="1" x14ac:dyDescent="0.3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8" hidden="1" x14ac:dyDescent="0.3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5" hidden="1" x14ac:dyDescent="0.3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5" hidden="1" x14ac:dyDescent="0.3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5" hidden="1" x14ac:dyDescent="0.3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5" hidden="1" x14ac:dyDescent="0.3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idden="1" x14ac:dyDescent="0.3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idden="1" x14ac:dyDescent="0.3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idden="1" x14ac:dyDescent="0.3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idden="1" x14ac:dyDescent="0.3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idden="1" x14ac:dyDescent="0.3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idden="1" x14ac:dyDescent="0.3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idden="1" x14ac:dyDescent="0.3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idden="1" x14ac:dyDescent="0.3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idden="1" x14ac:dyDescent="0.3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idden="1" x14ac:dyDescent="0.3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idden="1" x14ac:dyDescent="0.3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9" hidden="1" x14ac:dyDescent="0.3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idden="1" x14ac:dyDescent="0.3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idden="1" x14ac:dyDescent="0.3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idden="1" x14ac:dyDescent="0.3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idden="1" x14ac:dyDescent="0.3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5" hidden="1" x14ac:dyDescent="0.3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5" hidden="1" x14ac:dyDescent="0.3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idden="1" x14ac:dyDescent="0.3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idden="1" x14ac:dyDescent="0.3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9" hidden="1" x14ac:dyDescent="0.3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58" hidden="1" x14ac:dyDescent="0.3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idden="1" x14ac:dyDescent="0.3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idden="1" x14ac:dyDescent="0.3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idden="1" x14ac:dyDescent="0.3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5" hidden="1" x14ac:dyDescent="0.3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5" hidden="1" x14ac:dyDescent="0.3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5" hidden="1" x14ac:dyDescent="0.3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idden="1" x14ac:dyDescent="0.3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5" hidden="1" x14ac:dyDescent="0.3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idden="1" x14ac:dyDescent="0.3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 0)</f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5" hidden="1" x14ac:dyDescent="0.3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si="312"/>
        <v>117</v>
      </c>
      <c r="P3331">
        <f t="shared" ref="P3331:P3394" si="313">IFERROR(ROUND(E3331/L3331, 2),0)</f>
        <v>44.92</v>
      </c>
      <c r="Q3331" t="str">
        <f t="shared" ref="Q3331:Q3394" si="314">LEFT(N3331, FIND("/", N3331, 1) - 1)</f>
        <v>theater</v>
      </c>
      <c r="R3331" t="str">
        <f t="shared" ref="R3331:R3394" si="315">RIGHT(N3331, LEN(N3331) - FIND("/", N3331, 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5" hidden="1" x14ac:dyDescent="0.3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idden="1" x14ac:dyDescent="0.3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idden="1" x14ac:dyDescent="0.3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idden="1" x14ac:dyDescent="0.3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idden="1" x14ac:dyDescent="0.3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5" hidden="1" x14ac:dyDescent="0.3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5" hidden="1" x14ac:dyDescent="0.3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5" hidden="1" x14ac:dyDescent="0.3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idden="1" x14ac:dyDescent="0.3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idden="1" x14ac:dyDescent="0.3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idden="1" x14ac:dyDescent="0.3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5" hidden="1" x14ac:dyDescent="0.3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idden="1" x14ac:dyDescent="0.3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5" hidden="1" x14ac:dyDescent="0.3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idden="1" x14ac:dyDescent="0.3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idden="1" x14ac:dyDescent="0.3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idden="1" x14ac:dyDescent="0.3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8" hidden="1" x14ac:dyDescent="0.3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idden="1" x14ac:dyDescent="0.3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idden="1" x14ac:dyDescent="0.3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8" hidden="1" x14ac:dyDescent="0.3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5" hidden="1" x14ac:dyDescent="0.3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58" hidden="1" x14ac:dyDescent="0.3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5" hidden="1" x14ac:dyDescent="0.3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idden="1" x14ac:dyDescent="0.3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5" hidden="1" x14ac:dyDescent="0.3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5" hidden="1" x14ac:dyDescent="0.3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5" hidden="1" x14ac:dyDescent="0.3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idden="1" x14ac:dyDescent="0.3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idden="1" x14ac:dyDescent="0.3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9" hidden="1" x14ac:dyDescent="0.3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idden="1" x14ac:dyDescent="0.3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idden="1" x14ac:dyDescent="0.3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idden="1" x14ac:dyDescent="0.3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5" hidden="1" x14ac:dyDescent="0.3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idden="1" x14ac:dyDescent="0.3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idden="1" x14ac:dyDescent="0.3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5" hidden="1" x14ac:dyDescent="0.3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idden="1" x14ac:dyDescent="0.3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5" hidden="1" x14ac:dyDescent="0.3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idden="1" x14ac:dyDescent="0.3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idden="1" x14ac:dyDescent="0.3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idden="1" x14ac:dyDescent="0.3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5" hidden="1" x14ac:dyDescent="0.3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5" hidden="1" x14ac:dyDescent="0.3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5" hidden="1" x14ac:dyDescent="0.3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idden="1" x14ac:dyDescent="0.3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5" hidden="1" x14ac:dyDescent="0.3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5" hidden="1" x14ac:dyDescent="0.3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8" hidden="1" x14ac:dyDescent="0.3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idden="1" x14ac:dyDescent="0.3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idden="1" x14ac:dyDescent="0.3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58" hidden="1" x14ac:dyDescent="0.3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idden="1" x14ac:dyDescent="0.3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idden="1" x14ac:dyDescent="0.3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idden="1" x14ac:dyDescent="0.3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idden="1" x14ac:dyDescent="0.3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idden="1" x14ac:dyDescent="0.3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8" hidden="1" x14ac:dyDescent="0.3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idden="1" x14ac:dyDescent="0.3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idden="1" x14ac:dyDescent="0.3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idden="1" x14ac:dyDescent="0.3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8" hidden="1" x14ac:dyDescent="0.3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ref="O3394:O3457" si="318">ROUND(E3394/D3394*100, 0)</f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idden="1" x14ac:dyDescent="0.3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 2),0)</f>
        <v>36.07</v>
      </c>
      <c r="Q3395" t="str">
        <f t="shared" ref="Q3395:Q3458" si="320">LEFT(N3395, FIND("/", N3395, 1) - 1)</f>
        <v>theater</v>
      </c>
      <c r="R3395" t="str">
        <f t="shared" ref="R3395:R3458" si="321">RIGHT(N3395, LEN(N3395) - FIND("/", N3395, 1))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5" hidden="1" x14ac:dyDescent="0.3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9" hidden="1" x14ac:dyDescent="0.3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idden="1" x14ac:dyDescent="0.3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9" hidden="1" x14ac:dyDescent="0.3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idden="1" x14ac:dyDescent="0.3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5" hidden="1" x14ac:dyDescent="0.3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idden="1" x14ac:dyDescent="0.3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8" hidden="1" x14ac:dyDescent="0.3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idden="1" x14ac:dyDescent="0.3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5" hidden="1" x14ac:dyDescent="0.3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idden="1" x14ac:dyDescent="0.3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5" hidden="1" x14ac:dyDescent="0.3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idden="1" x14ac:dyDescent="0.3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8" hidden="1" x14ac:dyDescent="0.3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idden="1" x14ac:dyDescent="0.3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5" hidden="1" x14ac:dyDescent="0.3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idden="1" x14ac:dyDescent="0.3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idden="1" x14ac:dyDescent="0.3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5" hidden="1" x14ac:dyDescent="0.3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idden="1" x14ac:dyDescent="0.3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idden="1" x14ac:dyDescent="0.3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idden="1" x14ac:dyDescent="0.3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8" hidden="1" x14ac:dyDescent="0.3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idden="1" x14ac:dyDescent="0.3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idden="1" x14ac:dyDescent="0.3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8" hidden="1" x14ac:dyDescent="0.3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5" hidden="1" x14ac:dyDescent="0.3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idden="1" x14ac:dyDescent="0.3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5" hidden="1" x14ac:dyDescent="0.3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idden="1" x14ac:dyDescent="0.3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idden="1" x14ac:dyDescent="0.3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idden="1" x14ac:dyDescent="0.3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idden="1" x14ac:dyDescent="0.3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5" hidden="1" x14ac:dyDescent="0.3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5" hidden="1" x14ac:dyDescent="0.3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5" hidden="1" x14ac:dyDescent="0.3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5" hidden="1" x14ac:dyDescent="0.3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idden="1" x14ac:dyDescent="0.3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idden="1" x14ac:dyDescent="0.3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idden="1" x14ac:dyDescent="0.3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idden="1" x14ac:dyDescent="0.3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idden="1" x14ac:dyDescent="0.3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idden="1" x14ac:dyDescent="0.3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idden="1" x14ac:dyDescent="0.3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5" hidden="1" x14ac:dyDescent="0.3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idden="1" x14ac:dyDescent="0.3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idden="1" x14ac:dyDescent="0.3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idden="1" x14ac:dyDescent="0.3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idden="1" x14ac:dyDescent="0.3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idden="1" x14ac:dyDescent="0.3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58" hidden="1" x14ac:dyDescent="0.3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5" hidden="1" x14ac:dyDescent="0.3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5" hidden="1" x14ac:dyDescent="0.3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idden="1" x14ac:dyDescent="0.3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idden="1" x14ac:dyDescent="0.3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idden="1" x14ac:dyDescent="0.3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5" hidden="1" x14ac:dyDescent="0.3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idden="1" x14ac:dyDescent="0.3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idden="1" x14ac:dyDescent="0.3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5" hidden="1" x14ac:dyDescent="0.3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8" hidden="1" x14ac:dyDescent="0.3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idden="1" x14ac:dyDescent="0.3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idden="1" x14ac:dyDescent="0.3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 0)</f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idden="1" x14ac:dyDescent="0.3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 2),0)</f>
        <v>50.98</v>
      </c>
      <c r="Q3459" t="str">
        <f t="shared" ref="Q3459:Q3522" si="326">LEFT(N3459, FIND("/", N3459, 1) - 1)</f>
        <v>theater</v>
      </c>
      <c r="R3459" t="str">
        <f t="shared" ref="R3459:R3522" si="327">RIGHT(N3459, LEN(N3459) - FIND("/", N3459, 1))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idden="1" x14ac:dyDescent="0.3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58" hidden="1" x14ac:dyDescent="0.3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5" hidden="1" x14ac:dyDescent="0.3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idden="1" x14ac:dyDescent="0.3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idden="1" x14ac:dyDescent="0.3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5" hidden="1" x14ac:dyDescent="0.3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idden="1" x14ac:dyDescent="0.3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5" hidden="1" x14ac:dyDescent="0.3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idden="1" x14ac:dyDescent="0.3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idden="1" x14ac:dyDescent="0.3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idden="1" x14ac:dyDescent="0.3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idden="1" x14ac:dyDescent="0.3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idden="1" x14ac:dyDescent="0.3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5" hidden="1" x14ac:dyDescent="0.3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idden="1" x14ac:dyDescent="0.3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idden="1" x14ac:dyDescent="0.3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5" hidden="1" x14ac:dyDescent="0.3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5" hidden="1" x14ac:dyDescent="0.3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idden="1" x14ac:dyDescent="0.3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idden="1" x14ac:dyDescent="0.3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idden="1" x14ac:dyDescent="0.3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5" hidden="1" x14ac:dyDescent="0.3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idden="1" x14ac:dyDescent="0.3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5" hidden="1" x14ac:dyDescent="0.3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5" hidden="1" x14ac:dyDescent="0.3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idden="1" x14ac:dyDescent="0.3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idden="1" x14ac:dyDescent="0.3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idden="1" x14ac:dyDescent="0.3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idden="1" x14ac:dyDescent="0.3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5" hidden="1" x14ac:dyDescent="0.3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idden="1" x14ac:dyDescent="0.3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5" hidden="1" x14ac:dyDescent="0.3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idden="1" x14ac:dyDescent="0.3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idden="1" x14ac:dyDescent="0.3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idden="1" x14ac:dyDescent="0.3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idden="1" x14ac:dyDescent="0.3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idden="1" x14ac:dyDescent="0.3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5" hidden="1" x14ac:dyDescent="0.3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idden="1" x14ac:dyDescent="0.3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idden="1" x14ac:dyDescent="0.3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8" hidden="1" x14ac:dyDescent="0.3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idden="1" x14ac:dyDescent="0.3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idden="1" x14ac:dyDescent="0.3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5" hidden="1" x14ac:dyDescent="0.3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idden="1" x14ac:dyDescent="0.3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5" hidden="1" x14ac:dyDescent="0.3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idden="1" x14ac:dyDescent="0.3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idden="1" x14ac:dyDescent="0.3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idden="1" x14ac:dyDescent="0.3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idden="1" x14ac:dyDescent="0.3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5" hidden="1" x14ac:dyDescent="0.3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idden="1" x14ac:dyDescent="0.3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idden="1" x14ac:dyDescent="0.3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5" hidden="1" x14ac:dyDescent="0.3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5" hidden="1" x14ac:dyDescent="0.3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idden="1" x14ac:dyDescent="0.3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idden="1" x14ac:dyDescent="0.3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idden="1" x14ac:dyDescent="0.3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idden="1" x14ac:dyDescent="0.3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5" hidden="1" x14ac:dyDescent="0.3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idden="1" x14ac:dyDescent="0.3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5" hidden="1" x14ac:dyDescent="0.3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5" hidden="1" x14ac:dyDescent="0.3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ref="O3522:O3585" si="330">ROUND(E3522/D3522*100, 0)</f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idden="1" x14ac:dyDescent="0.3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 2),0)</f>
        <v>45.62</v>
      </c>
      <c r="Q3523" t="str">
        <f t="shared" ref="Q3523:Q3586" si="332">LEFT(N3523, FIND("/", N3523, 1) - 1)</f>
        <v>theater</v>
      </c>
      <c r="R3523" t="str">
        <f t="shared" ref="R3523:R3586" si="333">RIGHT(N3523, LEN(N3523) - FIND("/", N3523, 1))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5" hidden="1" x14ac:dyDescent="0.3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5" hidden="1" x14ac:dyDescent="0.3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idden="1" x14ac:dyDescent="0.3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idden="1" x14ac:dyDescent="0.3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idden="1" x14ac:dyDescent="0.3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idden="1" x14ac:dyDescent="0.3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5" hidden="1" x14ac:dyDescent="0.3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idden="1" x14ac:dyDescent="0.3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5" hidden="1" x14ac:dyDescent="0.3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idden="1" x14ac:dyDescent="0.3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idden="1" x14ac:dyDescent="0.3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idden="1" x14ac:dyDescent="0.3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idden="1" x14ac:dyDescent="0.3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5" hidden="1" x14ac:dyDescent="0.3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5" hidden="1" x14ac:dyDescent="0.3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5" hidden="1" x14ac:dyDescent="0.3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5" hidden="1" x14ac:dyDescent="0.3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idden="1" x14ac:dyDescent="0.3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8" hidden="1" x14ac:dyDescent="0.3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5" hidden="1" x14ac:dyDescent="0.3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idden="1" x14ac:dyDescent="0.3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5" hidden="1" x14ac:dyDescent="0.3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idden="1" x14ac:dyDescent="0.3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idden="1" x14ac:dyDescent="0.3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idden="1" x14ac:dyDescent="0.3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idden="1" x14ac:dyDescent="0.3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idden="1" x14ac:dyDescent="0.3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5" hidden="1" x14ac:dyDescent="0.3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58" hidden="1" x14ac:dyDescent="0.3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idden="1" x14ac:dyDescent="0.3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5" hidden="1" x14ac:dyDescent="0.3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idden="1" x14ac:dyDescent="0.3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idden="1" x14ac:dyDescent="0.3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5" hidden="1" x14ac:dyDescent="0.3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58" hidden="1" x14ac:dyDescent="0.3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idden="1" x14ac:dyDescent="0.3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5" hidden="1" x14ac:dyDescent="0.3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8" hidden="1" x14ac:dyDescent="0.3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58" hidden="1" x14ac:dyDescent="0.3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idden="1" x14ac:dyDescent="0.3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5" hidden="1" x14ac:dyDescent="0.3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5" hidden="1" x14ac:dyDescent="0.3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9" hidden="1" x14ac:dyDescent="0.3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idden="1" x14ac:dyDescent="0.3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5" hidden="1" x14ac:dyDescent="0.3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5" hidden="1" x14ac:dyDescent="0.3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idden="1" x14ac:dyDescent="0.3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idden="1" x14ac:dyDescent="0.3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idden="1" x14ac:dyDescent="0.3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5" hidden="1" x14ac:dyDescent="0.3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9" hidden="1" x14ac:dyDescent="0.3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5" hidden="1" x14ac:dyDescent="0.3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idden="1" x14ac:dyDescent="0.3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idden="1" x14ac:dyDescent="0.3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idden="1" x14ac:dyDescent="0.3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idden="1" x14ac:dyDescent="0.3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5" hidden="1" x14ac:dyDescent="0.3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5" hidden="1" x14ac:dyDescent="0.3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idden="1" x14ac:dyDescent="0.3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5" hidden="1" x14ac:dyDescent="0.3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idden="1" x14ac:dyDescent="0.3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idden="1" x14ac:dyDescent="0.3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7" hidden="1" x14ac:dyDescent="0.3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ref="O3586:O3649" si="336">ROUND(E3586/D3586*100, 0)</f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idden="1" x14ac:dyDescent="0.3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 2),0)</f>
        <v>176.09</v>
      </c>
      <c r="Q3587" t="str">
        <f t="shared" ref="Q3587:Q3650" si="338">LEFT(N3587, FIND("/", N3587, 1) - 1)</f>
        <v>theater</v>
      </c>
      <c r="R3587" t="str">
        <f t="shared" ref="R3587:R3650" si="339">RIGHT(N3587, LEN(N3587) - FIND("/", N3587, 1))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idden="1" x14ac:dyDescent="0.3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5" hidden="1" x14ac:dyDescent="0.3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5" hidden="1" x14ac:dyDescent="0.3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idden="1" x14ac:dyDescent="0.3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58" hidden="1" x14ac:dyDescent="0.3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idden="1" x14ac:dyDescent="0.3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idden="1" x14ac:dyDescent="0.3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idden="1" x14ac:dyDescent="0.3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idden="1" x14ac:dyDescent="0.3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idden="1" x14ac:dyDescent="0.3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5" hidden="1" x14ac:dyDescent="0.3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idden="1" x14ac:dyDescent="0.3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idden="1" x14ac:dyDescent="0.3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idden="1" x14ac:dyDescent="0.3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idden="1" x14ac:dyDescent="0.3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5" hidden="1" x14ac:dyDescent="0.3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idden="1" x14ac:dyDescent="0.3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idden="1" x14ac:dyDescent="0.3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idden="1" x14ac:dyDescent="0.3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8" hidden="1" x14ac:dyDescent="0.3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5" hidden="1" x14ac:dyDescent="0.3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9" hidden="1" x14ac:dyDescent="0.3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5" hidden="1" x14ac:dyDescent="0.3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5" hidden="1" x14ac:dyDescent="0.3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5" hidden="1" x14ac:dyDescent="0.3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5" hidden="1" x14ac:dyDescent="0.3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5" hidden="1" x14ac:dyDescent="0.3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idden="1" x14ac:dyDescent="0.3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idden="1" x14ac:dyDescent="0.3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5" hidden="1" x14ac:dyDescent="0.3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5" hidden="1" x14ac:dyDescent="0.3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5" hidden="1" x14ac:dyDescent="0.3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5" hidden="1" x14ac:dyDescent="0.3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idden="1" x14ac:dyDescent="0.3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idden="1" x14ac:dyDescent="0.3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idden="1" x14ac:dyDescent="0.3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idden="1" x14ac:dyDescent="0.3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idden="1" x14ac:dyDescent="0.3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idden="1" x14ac:dyDescent="0.3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8" hidden="1" x14ac:dyDescent="0.3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5" hidden="1" x14ac:dyDescent="0.3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idden="1" x14ac:dyDescent="0.3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5" hidden="1" x14ac:dyDescent="0.3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8" hidden="1" x14ac:dyDescent="0.3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8" hidden="1" x14ac:dyDescent="0.3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5" hidden="1" x14ac:dyDescent="0.3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5" hidden="1" x14ac:dyDescent="0.3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9" hidden="1" x14ac:dyDescent="0.3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5" hidden="1" x14ac:dyDescent="0.3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8" hidden="1" x14ac:dyDescent="0.3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9" hidden="1" x14ac:dyDescent="0.3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5" hidden="1" x14ac:dyDescent="0.3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.5" hidden="1" x14ac:dyDescent="0.3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5" hidden="1" x14ac:dyDescent="0.3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8" hidden="1" x14ac:dyDescent="0.3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5" hidden="1" x14ac:dyDescent="0.3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5" hidden="1" x14ac:dyDescent="0.3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5" hidden="1" x14ac:dyDescent="0.3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5" hidden="1" x14ac:dyDescent="0.3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idden="1" x14ac:dyDescent="0.3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 0)</f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5" hidden="1" x14ac:dyDescent="0.3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si="342"/>
        <v>104</v>
      </c>
      <c r="P3651">
        <f t="shared" ref="P3651:P3714" si="343">IFERROR(ROUND(E3651/L3651, 2),0)</f>
        <v>97.5</v>
      </c>
      <c r="Q3651" t="str">
        <f t="shared" ref="Q3651:Q3714" si="344">LEFT(N3651, FIND("/", N3651, 1) - 1)</f>
        <v>theater</v>
      </c>
      <c r="R3651" t="str">
        <f t="shared" ref="R3651:R3714" si="345">RIGHT(N3651, LEN(N3651) - FIND("/", N3651, 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5" hidden="1" x14ac:dyDescent="0.3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idden="1" x14ac:dyDescent="0.3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5" hidden="1" x14ac:dyDescent="0.3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58" hidden="1" x14ac:dyDescent="0.3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8" hidden="1" x14ac:dyDescent="0.3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idden="1" x14ac:dyDescent="0.3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5" hidden="1" x14ac:dyDescent="0.3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58" hidden="1" x14ac:dyDescent="0.3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idden="1" x14ac:dyDescent="0.3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idden="1" x14ac:dyDescent="0.3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8" hidden="1" x14ac:dyDescent="0.3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idden="1" x14ac:dyDescent="0.3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8" hidden="1" x14ac:dyDescent="0.3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5" hidden="1" x14ac:dyDescent="0.3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idden="1" x14ac:dyDescent="0.3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5" hidden="1" x14ac:dyDescent="0.3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idden="1" x14ac:dyDescent="0.3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5" hidden="1" x14ac:dyDescent="0.3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idden="1" x14ac:dyDescent="0.3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5" hidden="1" x14ac:dyDescent="0.3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5" hidden="1" x14ac:dyDescent="0.3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idden="1" x14ac:dyDescent="0.3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8" hidden="1" x14ac:dyDescent="0.3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5" hidden="1" x14ac:dyDescent="0.3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5" hidden="1" x14ac:dyDescent="0.3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5" hidden="1" x14ac:dyDescent="0.3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idden="1" x14ac:dyDescent="0.3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idden="1" x14ac:dyDescent="0.3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5" hidden="1" x14ac:dyDescent="0.3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idden="1" x14ac:dyDescent="0.3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idden="1" x14ac:dyDescent="0.3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idden="1" x14ac:dyDescent="0.3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idden="1" x14ac:dyDescent="0.3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idden="1" x14ac:dyDescent="0.3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idden="1" x14ac:dyDescent="0.3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idden="1" x14ac:dyDescent="0.3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idden="1" x14ac:dyDescent="0.3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idden="1" x14ac:dyDescent="0.3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5" hidden="1" x14ac:dyDescent="0.3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idden="1" x14ac:dyDescent="0.3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idden="1" x14ac:dyDescent="0.3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idden="1" x14ac:dyDescent="0.3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idden="1" x14ac:dyDescent="0.3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5" hidden="1" x14ac:dyDescent="0.3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idden="1" x14ac:dyDescent="0.3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idden="1" x14ac:dyDescent="0.3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5" hidden="1" x14ac:dyDescent="0.3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5" hidden="1" x14ac:dyDescent="0.3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idden="1" x14ac:dyDescent="0.3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idden="1" x14ac:dyDescent="0.3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idden="1" x14ac:dyDescent="0.3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5" hidden="1" x14ac:dyDescent="0.3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8" hidden="1" x14ac:dyDescent="0.3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idden="1" x14ac:dyDescent="0.3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5" hidden="1" x14ac:dyDescent="0.3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idden="1" x14ac:dyDescent="0.3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idden="1" x14ac:dyDescent="0.3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idden="1" x14ac:dyDescent="0.3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idden="1" x14ac:dyDescent="0.3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5" hidden="1" x14ac:dyDescent="0.3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idden="1" x14ac:dyDescent="0.3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idden="1" x14ac:dyDescent="0.3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idden="1" x14ac:dyDescent="0.3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 0)</f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idden="1" x14ac:dyDescent="0.3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 2),0)</f>
        <v>106.84</v>
      </c>
      <c r="Q3715" t="str">
        <f t="shared" ref="Q3715:Q3778" si="350">LEFT(N3715, FIND("/", N3715, 1) - 1)</f>
        <v>theater</v>
      </c>
      <c r="R3715" t="str">
        <f t="shared" ref="R3715:R3778" si="351">RIGHT(N3715, LEN(N3715) - FIND("/", N3715, 1))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idden="1" x14ac:dyDescent="0.3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5" hidden="1" x14ac:dyDescent="0.3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idden="1" x14ac:dyDescent="0.3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5" hidden="1" x14ac:dyDescent="0.3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5" hidden="1" x14ac:dyDescent="0.3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9" hidden="1" x14ac:dyDescent="0.3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idden="1" x14ac:dyDescent="0.3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idden="1" x14ac:dyDescent="0.3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8" hidden="1" x14ac:dyDescent="0.3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9" hidden="1" x14ac:dyDescent="0.3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5" hidden="1" x14ac:dyDescent="0.3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5" hidden="1" x14ac:dyDescent="0.3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idden="1" x14ac:dyDescent="0.3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idden="1" x14ac:dyDescent="0.3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idden="1" x14ac:dyDescent="0.3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idden="1" x14ac:dyDescent="0.3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idden="1" x14ac:dyDescent="0.3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idden="1" x14ac:dyDescent="0.3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5" hidden="1" x14ac:dyDescent="0.3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idden="1" x14ac:dyDescent="0.3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idden="1" x14ac:dyDescent="0.3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9" hidden="1" x14ac:dyDescent="0.3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5" hidden="1" x14ac:dyDescent="0.3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idden="1" x14ac:dyDescent="0.3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3.5" hidden="1" x14ac:dyDescent="0.3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5" hidden="1" x14ac:dyDescent="0.3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idden="1" x14ac:dyDescent="0.3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idden="1" x14ac:dyDescent="0.3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idden="1" x14ac:dyDescent="0.3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idden="1" x14ac:dyDescent="0.3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idden="1" x14ac:dyDescent="0.3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idden="1" x14ac:dyDescent="0.3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idden="1" x14ac:dyDescent="0.3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9" hidden="1" x14ac:dyDescent="0.3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5" hidden="1" x14ac:dyDescent="0.3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5" hidden="1" x14ac:dyDescent="0.3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7" hidden="1" x14ac:dyDescent="0.3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5" hidden="1" x14ac:dyDescent="0.3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5" hidden="1" x14ac:dyDescent="0.3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5" hidden="1" x14ac:dyDescent="0.3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5" hidden="1" x14ac:dyDescent="0.3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5" hidden="1" x14ac:dyDescent="0.3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9" hidden="1" x14ac:dyDescent="0.3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9" hidden="1" x14ac:dyDescent="0.3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5" hidden="1" x14ac:dyDescent="0.3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9" hidden="1" x14ac:dyDescent="0.3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5" hidden="1" x14ac:dyDescent="0.3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5" hidden="1" x14ac:dyDescent="0.3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5" hidden="1" x14ac:dyDescent="0.3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5" hidden="1" x14ac:dyDescent="0.3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5" hidden="1" x14ac:dyDescent="0.3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5" hidden="1" x14ac:dyDescent="0.3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9" hidden="1" x14ac:dyDescent="0.3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5" hidden="1" x14ac:dyDescent="0.3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9" hidden="1" x14ac:dyDescent="0.3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8" hidden="1" x14ac:dyDescent="0.3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5" hidden="1" x14ac:dyDescent="0.3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8" hidden="1" x14ac:dyDescent="0.3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ref="O3778:O3841" si="354">ROUND(E3778/D3778*100, 0)</f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5" hidden="1" x14ac:dyDescent="0.3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si="354"/>
        <v>143</v>
      </c>
      <c r="P3779">
        <f t="shared" ref="P3779:P3842" si="355">IFERROR(ROUND(E3779/L3779, 2),0)</f>
        <v>48.54</v>
      </c>
      <c r="Q3779" t="str">
        <f t="shared" ref="Q3779:Q3842" si="356">LEFT(N3779, FIND("/", N3779, 1) - 1)</f>
        <v>theater</v>
      </c>
      <c r="R3779" t="str">
        <f t="shared" ref="R3779:R3842" si="357">RIGHT(N3779, LEN(N3779) - FIND("/", N3779, 1))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9" hidden="1" x14ac:dyDescent="0.3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9" hidden="1" x14ac:dyDescent="0.3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5" hidden="1" x14ac:dyDescent="0.3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8" hidden="1" x14ac:dyDescent="0.3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5" hidden="1" x14ac:dyDescent="0.3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5" hidden="1" x14ac:dyDescent="0.3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5" hidden="1" x14ac:dyDescent="0.3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5" hidden="1" x14ac:dyDescent="0.3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.5" hidden="1" x14ac:dyDescent="0.3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5" hidden="1" x14ac:dyDescent="0.3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9" hidden="1" x14ac:dyDescent="0.3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9" hidden="1" x14ac:dyDescent="0.3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5" hidden="1" x14ac:dyDescent="0.3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5" hidden="1" x14ac:dyDescent="0.3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8" hidden="1" x14ac:dyDescent="0.3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5" hidden="1" x14ac:dyDescent="0.3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5" hidden="1" x14ac:dyDescent="0.3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5" hidden="1" x14ac:dyDescent="0.3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5" hidden="1" x14ac:dyDescent="0.3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5" hidden="1" x14ac:dyDescent="0.3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9" hidden="1" x14ac:dyDescent="0.3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5" hidden="1" x14ac:dyDescent="0.3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5" hidden="1" x14ac:dyDescent="0.3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8" hidden="1" x14ac:dyDescent="0.3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5" hidden="1" x14ac:dyDescent="0.3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5" hidden="1" x14ac:dyDescent="0.3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58" hidden="1" x14ac:dyDescent="0.3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idden="1" x14ac:dyDescent="0.3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5" hidden="1" x14ac:dyDescent="0.3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5" hidden="1" x14ac:dyDescent="0.3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idden="1" x14ac:dyDescent="0.3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idden="1" x14ac:dyDescent="0.3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9" hidden="1" x14ac:dyDescent="0.3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idden="1" x14ac:dyDescent="0.3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idden="1" x14ac:dyDescent="0.3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idden="1" x14ac:dyDescent="0.3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idden="1" x14ac:dyDescent="0.3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5" hidden="1" x14ac:dyDescent="0.3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idden="1" x14ac:dyDescent="0.3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8" hidden="1" x14ac:dyDescent="0.3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idden="1" x14ac:dyDescent="0.3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5" hidden="1" x14ac:dyDescent="0.3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idden="1" x14ac:dyDescent="0.3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3.5" hidden="1" x14ac:dyDescent="0.3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8" hidden="1" x14ac:dyDescent="0.3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idden="1" x14ac:dyDescent="0.3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idden="1" x14ac:dyDescent="0.3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idden="1" x14ac:dyDescent="0.3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idden="1" x14ac:dyDescent="0.3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idden="1" x14ac:dyDescent="0.3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8" hidden="1" x14ac:dyDescent="0.3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58" hidden="1" x14ac:dyDescent="0.3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5" hidden="1" x14ac:dyDescent="0.3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idden="1" x14ac:dyDescent="0.3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9" hidden="1" x14ac:dyDescent="0.3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8" hidden="1" x14ac:dyDescent="0.3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idden="1" x14ac:dyDescent="0.3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5" hidden="1" x14ac:dyDescent="0.3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ref="O3842:O3905" si="360">ROUND(E3842/D3842*100, 0)</f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idden="1" x14ac:dyDescent="0.3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 2),0)</f>
        <v>25.65</v>
      </c>
      <c r="Q3843" t="str">
        <f t="shared" ref="Q3843:Q3906" si="362">LEFT(N3843, FIND("/", N3843, 1) - 1)</f>
        <v>theater</v>
      </c>
      <c r="R3843" t="str">
        <f t="shared" ref="R3843:R3906" si="363">RIGHT(N3843, LEN(N3843) - FIND("/", N3843, 1))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5" hidden="1" x14ac:dyDescent="0.3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idden="1" x14ac:dyDescent="0.3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idden="1" x14ac:dyDescent="0.3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idden="1" x14ac:dyDescent="0.3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idden="1" x14ac:dyDescent="0.3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idden="1" x14ac:dyDescent="0.3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idden="1" x14ac:dyDescent="0.3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8" hidden="1" x14ac:dyDescent="0.3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idden="1" x14ac:dyDescent="0.3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5" hidden="1" x14ac:dyDescent="0.3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idden="1" x14ac:dyDescent="0.3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idden="1" x14ac:dyDescent="0.3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idden="1" x14ac:dyDescent="0.3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idden="1" x14ac:dyDescent="0.3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idden="1" x14ac:dyDescent="0.3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idden="1" x14ac:dyDescent="0.3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8" hidden="1" x14ac:dyDescent="0.3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idden="1" x14ac:dyDescent="0.3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idden="1" x14ac:dyDescent="0.3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idden="1" x14ac:dyDescent="0.3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idden="1" x14ac:dyDescent="0.3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idden="1" x14ac:dyDescent="0.3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idden="1" x14ac:dyDescent="0.3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5" hidden="1" x14ac:dyDescent="0.3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idden="1" x14ac:dyDescent="0.3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idden="1" x14ac:dyDescent="0.3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9" hidden="1" x14ac:dyDescent="0.3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8" hidden="1" x14ac:dyDescent="0.3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9" hidden="1" x14ac:dyDescent="0.3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5" hidden="1" x14ac:dyDescent="0.3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5" hidden="1" x14ac:dyDescent="0.3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8" hidden="1" x14ac:dyDescent="0.3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5" hidden="1" x14ac:dyDescent="0.3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5" hidden="1" x14ac:dyDescent="0.3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5" hidden="1" x14ac:dyDescent="0.3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9" hidden="1" x14ac:dyDescent="0.3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5" hidden="1" x14ac:dyDescent="0.3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5" hidden="1" x14ac:dyDescent="0.3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5" hidden="1" x14ac:dyDescent="0.3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idden="1" x14ac:dyDescent="0.3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5" hidden="1" x14ac:dyDescent="0.3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58" hidden="1" x14ac:dyDescent="0.3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idden="1" x14ac:dyDescent="0.3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idden="1" x14ac:dyDescent="0.3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idden="1" x14ac:dyDescent="0.3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idden="1" x14ac:dyDescent="0.3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idden="1" x14ac:dyDescent="0.3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idden="1" x14ac:dyDescent="0.3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idden="1" x14ac:dyDescent="0.3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idden="1" x14ac:dyDescent="0.3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5" hidden="1" x14ac:dyDescent="0.3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8" hidden="1" x14ac:dyDescent="0.3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idden="1" x14ac:dyDescent="0.3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idden="1" x14ac:dyDescent="0.3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idden="1" x14ac:dyDescent="0.3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5" hidden="1" x14ac:dyDescent="0.3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idden="1" x14ac:dyDescent="0.3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idden="1" x14ac:dyDescent="0.3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 0)</f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5" hidden="1" x14ac:dyDescent="0.3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si="366"/>
        <v>12</v>
      </c>
      <c r="P3907">
        <f t="shared" ref="P3907:P3970" si="367">IFERROR(ROUND(E3907/L3907, 2),0)</f>
        <v>24.71</v>
      </c>
      <c r="Q3907" t="str">
        <f t="shared" ref="Q3907:Q3970" si="368">LEFT(N3907, FIND("/", N3907, 1) - 1)</f>
        <v>theater</v>
      </c>
      <c r="R3907" t="str">
        <f t="shared" ref="R3907:R3970" si="369">RIGHT(N3907, LEN(N3907) - FIND("/", N3907, 1))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5" hidden="1" x14ac:dyDescent="0.3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idden="1" x14ac:dyDescent="0.3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idden="1" x14ac:dyDescent="0.3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idden="1" x14ac:dyDescent="0.3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idden="1" x14ac:dyDescent="0.3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idden="1" x14ac:dyDescent="0.3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idden="1" x14ac:dyDescent="0.3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idden="1" x14ac:dyDescent="0.3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5" hidden="1" x14ac:dyDescent="0.3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5" hidden="1" x14ac:dyDescent="0.3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5" hidden="1" x14ac:dyDescent="0.3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5" hidden="1" x14ac:dyDescent="0.3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8" hidden="1" x14ac:dyDescent="0.3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5" hidden="1" x14ac:dyDescent="0.3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5" hidden="1" x14ac:dyDescent="0.3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5" hidden="1" x14ac:dyDescent="0.3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idden="1" x14ac:dyDescent="0.3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5" hidden="1" x14ac:dyDescent="0.3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idden="1" x14ac:dyDescent="0.3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idden="1" x14ac:dyDescent="0.3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9" hidden="1" x14ac:dyDescent="0.3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5" hidden="1" x14ac:dyDescent="0.3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idden="1" x14ac:dyDescent="0.3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idden="1" x14ac:dyDescent="0.3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5" hidden="1" x14ac:dyDescent="0.3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idden="1" x14ac:dyDescent="0.3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idden="1" x14ac:dyDescent="0.3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idden="1" x14ac:dyDescent="0.3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idden="1" x14ac:dyDescent="0.3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8" hidden="1" x14ac:dyDescent="0.3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idden="1" x14ac:dyDescent="0.3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idden="1" x14ac:dyDescent="0.3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idden="1" x14ac:dyDescent="0.3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5" hidden="1" x14ac:dyDescent="0.3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idden="1" x14ac:dyDescent="0.3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idden="1" x14ac:dyDescent="0.3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idden="1" x14ac:dyDescent="0.3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idden="1" x14ac:dyDescent="0.3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idden="1" x14ac:dyDescent="0.3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idden="1" x14ac:dyDescent="0.3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idden="1" x14ac:dyDescent="0.3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idden="1" x14ac:dyDescent="0.3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5" hidden="1" x14ac:dyDescent="0.3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58" hidden="1" x14ac:dyDescent="0.3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idden="1" x14ac:dyDescent="0.3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5" hidden="1" x14ac:dyDescent="0.3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idden="1" x14ac:dyDescent="0.3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idden="1" x14ac:dyDescent="0.3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8" hidden="1" x14ac:dyDescent="0.3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idden="1" x14ac:dyDescent="0.3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idden="1" x14ac:dyDescent="0.3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idden="1" x14ac:dyDescent="0.3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idden="1" x14ac:dyDescent="0.3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idden="1" x14ac:dyDescent="0.3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idden="1" x14ac:dyDescent="0.3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8" hidden="1" x14ac:dyDescent="0.3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8" hidden="1" x14ac:dyDescent="0.3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58" hidden="1" x14ac:dyDescent="0.3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idden="1" x14ac:dyDescent="0.3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idden="1" x14ac:dyDescent="0.3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idden="1" x14ac:dyDescent="0.3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idden="1" x14ac:dyDescent="0.3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idden="1" x14ac:dyDescent="0.3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 0)</f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idden="1" x14ac:dyDescent="0.3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 2),0)</f>
        <v>35.17</v>
      </c>
      <c r="Q3971" t="str">
        <f t="shared" ref="Q3971:Q4034" si="374">LEFT(N3971, FIND("/", N3971, 1) - 1)</f>
        <v>theater</v>
      </c>
      <c r="R3971" t="str">
        <f t="shared" ref="R3971:R4034" si="375">RIGHT(N3971, LEN(N3971) - FIND("/", N3971, 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idden="1" x14ac:dyDescent="0.3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idden="1" x14ac:dyDescent="0.3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idden="1" x14ac:dyDescent="0.3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idden="1" x14ac:dyDescent="0.3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5" hidden="1" x14ac:dyDescent="0.3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idden="1" x14ac:dyDescent="0.3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idden="1" x14ac:dyDescent="0.3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idden="1" x14ac:dyDescent="0.3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idden="1" x14ac:dyDescent="0.3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5" hidden="1" x14ac:dyDescent="0.3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idden="1" x14ac:dyDescent="0.3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idden="1" x14ac:dyDescent="0.3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8" hidden="1" x14ac:dyDescent="0.3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idden="1" x14ac:dyDescent="0.3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5" hidden="1" x14ac:dyDescent="0.3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idden="1" x14ac:dyDescent="0.3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8" hidden="1" x14ac:dyDescent="0.3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5" hidden="1" x14ac:dyDescent="0.3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idden="1" x14ac:dyDescent="0.3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idden="1" x14ac:dyDescent="0.3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5" hidden="1" x14ac:dyDescent="0.3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idden="1" x14ac:dyDescent="0.3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idden="1" x14ac:dyDescent="0.3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idden="1" x14ac:dyDescent="0.3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idden="1" x14ac:dyDescent="0.3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5" hidden="1" x14ac:dyDescent="0.3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idden="1" x14ac:dyDescent="0.3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5" hidden="1" x14ac:dyDescent="0.3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idden="1" x14ac:dyDescent="0.3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idden="1" x14ac:dyDescent="0.3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idden="1" x14ac:dyDescent="0.3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8" hidden="1" x14ac:dyDescent="0.3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idden="1" x14ac:dyDescent="0.3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idden="1" x14ac:dyDescent="0.3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idden="1" x14ac:dyDescent="0.3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idden="1" x14ac:dyDescent="0.3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idden="1" x14ac:dyDescent="0.3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idden="1" x14ac:dyDescent="0.3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58" hidden="1" x14ac:dyDescent="0.3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5" hidden="1" x14ac:dyDescent="0.3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idden="1" x14ac:dyDescent="0.3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5" hidden="1" x14ac:dyDescent="0.3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8" hidden="1" x14ac:dyDescent="0.3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idden="1" x14ac:dyDescent="0.3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idden="1" x14ac:dyDescent="0.3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idden="1" x14ac:dyDescent="0.3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5" hidden="1" x14ac:dyDescent="0.3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idden="1" x14ac:dyDescent="0.3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9" hidden="1" x14ac:dyDescent="0.3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idden="1" x14ac:dyDescent="0.3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idden="1" x14ac:dyDescent="0.3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idden="1" x14ac:dyDescent="0.3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idden="1" x14ac:dyDescent="0.3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idden="1" x14ac:dyDescent="0.3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idden="1" x14ac:dyDescent="0.3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8" hidden="1" x14ac:dyDescent="0.3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idden="1" x14ac:dyDescent="0.3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idden="1" x14ac:dyDescent="0.3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idden="1" x14ac:dyDescent="0.3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idden="1" x14ac:dyDescent="0.3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idden="1" x14ac:dyDescent="0.3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idden="1" x14ac:dyDescent="0.3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idden="1" x14ac:dyDescent="0.3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 0)</f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5" hidden="1" x14ac:dyDescent="0.3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si="378"/>
        <v>26</v>
      </c>
      <c r="P4035">
        <f t="shared" ref="P4035:P4098" si="379">IFERROR(ROUND(E4035/L4035, 2),0)</f>
        <v>65.34</v>
      </c>
      <c r="Q4035" t="str">
        <f t="shared" ref="Q4035:Q4098" si="380">LEFT(N4035, FIND("/", N4035, 1) - 1)</f>
        <v>theater</v>
      </c>
      <c r="R4035" t="str">
        <f t="shared" ref="R4035:R4098" si="381">RIGHT(N4035, LEN(N4035) - FIND("/", N4035, 1))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idden="1" x14ac:dyDescent="0.3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idden="1" x14ac:dyDescent="0.3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idden="1" x14ac:dyDescent="0.3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idden="1" x14ac:dyDescent="0.3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idden="1" x14ac:dyDescent="0.3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idden="1" x14ac:dyDescent="0.3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idden="1" x14ac:dyDescent="0.3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9" hidden="1" x14ac:dyDescent="0.3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idden="1" x14ac:dyDescent="0.3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5" hidden="1" x14ac:dyDescent="0.3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idden="1" x14ac:dyDescent="0.3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8" hidden="1" x14ac:dyDescent="0.3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idden="1" x14ac:dyDescent="0.3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idden="1" x14ac:dyDescent="0.3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58" hidden="1" x14ac:dyDescent="0.3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idden="1" x14ac:dyDescent="0.3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idden="1" x14ac:dyDescent="0.3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idden="1" x14ac:dyDescent="0.3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idden="1" x14ac:dyDescent="0.3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5" hidden="1" x14ac:dyDescent="0.3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idden="1" x14ac:dyDescent="0.3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5" hidden="1" x14ac:dyDescent="0.3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idden="1" x14ac:dyDescent="0.3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8" hidden="1" x14ac:dyDescent="0.3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idden="1" x14ac:dyDescent="0.3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5" hidden="1" x14ac:dyDescent="0.3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8" hidden="1" x14ac:dyDescent="0.3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idden="1" x14ac:dyDescent="0.3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idden="1" x14ac:dyDescent="0.3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5" hidden="1" x14ac:dyDescent="0.3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5" hidden="1" x14ac:dyDescent="0.3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idden="1" x14ac:dyDescent="0.3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idden="1" x14ac:dyDescent="0.3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idden="1" x14ac:dyDescent="0.3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idden="1" x14ac:dyDescent="0.3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5" hidden="1" x14ac:dyDescent="0.3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idden="1" x14ac:dyDescent="0.3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8" hidden="1" x14ac:dyDescent="0.3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8" hidden="1" x14ac:dyDescent="0.3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idden="1" x14ac:dyDescent="0.3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5" hidden="1" x14ac:dyDescent="0.3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5" hidden="1" x14ac:dyDescent="0.3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idden="1" x14ac:dyDescent="0.3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idden="1" x14ac:dyDescent="0.3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5" hidden="1" x14ac:dyDescent="0.3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idden="1" x14ac:dyDescent="0.3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idden="1" x14ac:dyDescent="0.3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idden="1" x14ac:dyDescent="0.3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idden="1" x14ac:dyDescent="0.3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idden="1" x14ac:dyDescent="0.3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8" hidden="1" x14ac:dyDescent="0.3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idden="1" x14ac:dyDescent="0.3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idden="1" x14ac:dyDescent="0.3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idden="1" x14ac:dyDescent="0.3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5" hidden="1" x14ac:dyDescent="0.3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idden="1" x14ac:dyDescent="0.3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idden="1" x14ac:dyDescent="0.3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idden="1" x14ac:dyDescent="0.3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idden="1" x14ac:dyDescent="0.3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5" hidden="1" x14ac:dyDescent="0.3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idden="1" x14ac:dyDescent="0.3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5" hidden="1" x14ac:dyDescent="0.3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5" hidden="1" x14ac:dyDescent="0.3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ref="O4098:O4115" si="384">ROUND(E4098/D4098*100, 0)</f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5" hidden="1" x14ac:dyDescent="0.3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384"/>
        <v>0</v>
      </c>
      <c r="P4099">
        <f t="shared" ref="P4099:P4115" si="385">IFERROR(ROUND(E4099/L4099, 2),0)</f>
        <v>0</v>
      </c>
      <c r="Q4099" t="str">
        <f t="shared" ref="Q4099:Q4115" si="386">LEFT(N4099, FIND("/", N4099, 1) - 1)</f>
        <v>theater</v>
      </c>
      <c r="R4099" t="str">
        <f t="shared" ref="R4099:R4115" si="387">RIGHT(N4099, LEN(N4099) - FIND("/", N4099, 1))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idden="1" x14ac:dyDescent="0.3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idden="1" x14ac:dyDescent="0.3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idden="1" x14ac:dyDescent="0.3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idden="1" x14ac:dyDescent="0.3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idden="1" x14ac:dyDescent="0.3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idden="1" x14ac:dyDescent="0.3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5" hidden="1" x14ac:dyDescent="0.3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8" hidden="1" x14ac:dyDescent="0.3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idden="1" x14ac:dyDescent="0.3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idden="1" x14ac:dyDescent="0.3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idden="1" x14ac:dyDescent="0.3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5" hidden="1" x14ac:dyDescent="0.3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5" hidden="1" x14ac:dyDescent="0.3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idden="1" x14ac:dyDescent="0.3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5" hidden="1" x14ac:dyDescent="0.3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idden="1" x14ac:dyDescent="0.3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"live"</formula>
    </cfRule>
    <cfRule type="cellIs" dxfId="0" priority="8" operator="equal">
      <formula>"successful"</formula>
    </cfRule>
  </conditionalFormatting>
  <conditionalFormatting sqref="O1:O1048576 P1:T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E166E-D71A-42B5-A10D-5F65963975E6}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Original Data</vt:lpstr>
      <vt:lpstr>Box and Whiskers - Pled &amp;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Javier Maldonado</cp:lastModifiedBy>
  <dcterms:created xsi:type="dcterms:W3CDTF">2017-04-20T15:17:24Z</dcterms:created>
  <dcterms:modified xsi:type="dcterms:W3CDTF">2021-11-19T15:44:23Z</dcterms:modified>
</cp:coreProperties>
</file>