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L3\Documents\GitHub\pyBinder\"/>
    </mc:Choice>
  </mc:AlternateContent>
  <xr:revisionPtr revIDLastSave="0" documentId="13_ncr:1_{6783F862-32D9-4A04-8679-F7B63B548DAC}" xr6:coauthVersionLast="47" xr6:coauthVersionMax="47" xr10:uidLastSave="{00000000-0000-0000-0000-000000000000}"/>
  <bookViews>
    <workbookView xWindow="-38520" yWindow="-1680" windowWidth="38640" windowHeight="21120" activeTab="1" xr2:uid="{3460C30C-307E-4DAD-885D-85ED9727F4C1}"/>
  </bookViews>
  <sheets>
    <sheet name="summary" sheetId="1" r:id="rId1"/>
    <sheet name="Summary and Comparis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2" l="1"/>
  <c r="Q19" i="2"/>
  <c r="P20" i="2"/>
  <c r="O21" i="2"/>
  <c r="O23" i="2" s="1"/>
  <c r="O22" i="2"/>
  <c r="O20" i="2"/>
  <c r="O17" i="2"/>
  <c r="O18" i="2"/>
  <c r="O16" i="2"/>
  <c r="P16" i="2"/>
  <c r="O19" i="2"/>
  <c r="P19" i="2"/>
  <c r="N23" i="2"/>
  <c r="M23" i="2"/>
  <c r="N19" i="2"/>
  <c r="M19" i="2"/>
  <c r="P17" i="2"/>
  <c r="P18" i="2"/>
  <c r="P21" i="2"/>
  <c r="P22" i="2"/>
  <c r="P23" i="2" s="1"/>
</calcChain>
</file>

<file path=xl/sharedStrings.xml><?xml version="1.0" encoding="utf-8"?>
<sst xmlns="http://schemas.openxmlformats.org/spreadsheetml/2006/main" count="247" uniqueCount="124">
  <si>
    <t>Raw file</t>
  </si>
  <si>
    <t>Experiment</t>
  </si>
  <si>
    <t>Enzyme</t>
  </si>
  <si>
    <t>Enzyme mode</t>
  </si>
  <si>
    <t>Enzyme first search</t>
  </si>
  <si>
    <t>Enzyme mode first search</t>
  </si>
  <si>
    <t>Use enzyme first search</t>
  </si>
  <si>
    <t>Variable modifications</t>
  </si>
  <si>
    <t>Fixed modifications</t>
  </si>
  <si>
    <t>Multi modifications</t>
  </si>
  <si>
    <t>Variable modifications first search</t>
  </si>
  <si>
    <t>Use variable modifications first search</t>
  </si>
  <si>
    <t>Requantify</t>
  </si>
  <si>
    <t>Multiplicity</t>
  </si>
  <si>
    <t>Max. missed cleavages</t>
  </si>
  <si>
    <t>Labels0</t>
  </si>
  <si>
    <t>LC-MS run type</t>
  </si>
  <si>
    <t>Time-dependent recalibration</t>
  </si>
  <si>
    <t>MS</t>
  </si>
  <si>
    <t>MS/MS</t>
  </si>
  <si>
    <t>MS3</t>
  </si>
  <si>
    <t>MS/MS submitted</t>
  </si>
  <si>
    <t>MS/MS submitted (SIL)</t>
  </si>
  <si>
    <t>MS/MS submitted (ISO)</t>
  </si>
  <si>
    <t>MS/MS submitted (PEAK)</t>
  </si>
  <si>
    <t>MS/MS identified</t>
  </si>
  <si>
    <t>MS/MS identified (SIL)</t>
  </si>
  <si>
    <t>MS/MS identified (ISO)</t>
  </si>
  <si>
    <t>MS/MS identified (PEAK)</t>
  </si>
  <si>
    <t>MS/MS identified [%]</t>
  </si>
  <si>
    <t>MS/MS identified (SIL) [%]</t>
  </si>
  <si>
    <t>MS/MS identified (ISO) [%]</t>
  </si>
  <si>
    <t>MS/MS identified (PEAK) [%]</t>
  </si>
  <si>
    <t>Peptide sequences identified</t>
  </si>
  <si>
    <t>Peaks</t>
  </si>
  <si>
    <t>Peaks sequenced</t>
  </si>
  <si>
    <t>Peaks sequenced [%]</t>
  </si>
  <si>
    <t>Peaks repeatedly sequenced</t>
  </si>
  <si>
    <t>Peaks repeatedly sequenced [%]</t>
  </si>
  <si>
    <t>Isotope patterns</t>
  </si>
  <si>
    <t>Isotope patterns sequenced</t>
  </si>
  <si>
    <t>Isotope patterns sequenced (z&gt;1)</t>
  </si>
  <si>
    <t>Isotope patterns sequenced [%]</t>
  </si>
  <si>
    <t>Isotope patterns sequenced (z&gt;1) [%]</t>
  </si>
  <si>
    <t>Isotope patterns repeatedly sequenced</t>
  </si>
  <si>
    <t>Isotope patterns repeatedly sequenced [%]</t>
  </si>
  <si>
    <t>Recalibrated</t>
  </si>
  <si>
    <t>Av. absolute mass deviation [ppm]</t>
  </si>
  <si>
    <t>Mass standard deviation [ppm]</t>
  </si>
  <si>
    <t>Av. absolute mass deviation [mDa]</t>
  </si>
  <si>
    <t>Mass standard deviation [mDa]</t>
  </si>
  <si>
    <t>Label free norm param</t>
  </si>
  <si>
    <t>Area</t>
  </si>
  <si>
    <t>Area0</t>
  </si>
  <si>
    <t>Area1</t>
  </si>
  <si>
    <t>Area2</t>
  </si>
  <si>
    <t>Area3</t>
  </si>
  <si>
    <t>Area4</t>
  </si>
  <si>
    <t>Area5</t>
  </si>
  <si>
    <t>Area6</t>
  </si>
  <si>
    <t>Area7</t>
  </si>
  <si>
    <t>Area8</t>
  </si>
  <si>
    <t>Area9</t>
  </si>
  <si>
    <t>256-092_12ca5-1</t>
  </si>
  <si>
    <t>12ca5-1</t>
  </si>
  <si>
    <t>Trypsin</t>
  </si>
  <si>
    <t>Specific</t>
  </si>
  <si>
    <t>Oxidation (M)</t>
  </si>
  <si>
    <t>Amidated (C-term)</t>
  </si>
  <si>
    <t>Standard</t>
  </si>
  <si>
    <t>+</t>
  </si>
  <si>
    <t>256-092_12ca5-2</t>
  </si>
  <si>
    <t>12ca5-2</t>
  </si>
  <si>
    <t>256-092_12ca5-3</t>
  </si>
  <si>
    <t>12ca5-3</t>
  </si>
  <si>
    <t>256-092_ACE2-1</t>
  </si>
  <si>
    <t>ACE2-1</t>
  </si>
  <si>
    <t>256-092_ACE2-2</t>
  </si>
  <si>
    <t>ACE2-2</t>
  </si>
  <si>
    <t>256-092_ACE2-3</t>
  </si>
  <si>
    <t>ACE2-3</t>
  </si>
  <si>
    <t>Total</t>
  </si>
  <si>
    <t>summary.txt</t>
  </si>
  <si>
    <t># of Peaks</t>
  </si>
  <si>
    <t>Confirmed length of each file allPeptides.txt</t>
  </si>
  <si>
    <t>allPeptides.txt</t>
  </si>
  <si>
    <t>Has</t>
  </si>
  <si>
    <t>m/z</t>
  </si>
  <si>
    <t>Retention time</t>
  </si>
  <si>
    <t>Intensity</t>
  </si>
  <si>
    <t>From which we could piece together the volcano plot too</t>
  </si>
  <si>
    <t>The CDE would have to be pieced together too</t>
  </si>
  <si>
    <t>Basically all of pyBinder</t>
  </si>
  <si>
    <t>Just need to check if Perseus can do this or whatever</t>
  </si>
  <si>
    <t>MQ calls them peptide features too (series of ions eluting over time with a peptide isotope pattern)</t>
  </si>
  <si>
    <t>pyBinder</t>
  </si>
  <si>
    <t>Perseus</t>
  </si>
  <si>
    <t>Yes</t>
  </si>
  <si>
    <t>No</t>
  </si>
  <si>
    <t>PEAKS Studio</t>
  </si>
  <si>
    <t>Assesses concentration-dependent enrichment (CDE)?</t>
  </si>
  <si>
    <t>Quantifies selelctivity of isotope patterns (peptide features)?</t>
  </si>
  <si>
    <t>Peptide features (Isoptope patterns)</t>
  </si>
  <si>
    <t>Data acquisition</t>
  </si>
  <si>
    <t>Yes, if experimental files exist</t>
  </si>
  <si>
    <t>Quantifies selectivity of isotope patterns (peptide features)?</t>
  </si>
  <si>
    <t>Quantifies selectivity of MS/MS identified?</t>
  </si>
  <si>
    <t>Yes, and p-value</t>
  </si>
  <si>
    <t>Relevant items from MaxQuant outputs</t>
  </si>
  <si>
    <t>MS/MS identified (de novo)</t>
  </si>
  <si>
    <t>MS/MS identified (de novo, ALC&gt;80)</t>
  </si>
  <si>
    <t>Outputs valuable to AS-MS</t>
  </si>
  <si>
    <t>*Data engineering required for selectivity analysis of peptide features</t>
  </si>
  <si>
    <t>*Analysis of CDE would require custom written code, as done in this work</t>
  </si>
  <si>
    <t>"Sequencing fidelity" (MS/MS identified / Peptide features sequenced</t>
  </si>
  <si>
    <t>Post-analysis of PEAKS output</t>
  </si>
  <si>
    <t>*Not a direct output</t>
  </si>
  <si>
    <t>Isotope patterns, z={2-6}*</t>
  </si>
  <si>
    <t>Peptide features z={2-6}</t>
  </si>
  <si>
    <t>Peptide features sequenced z={2-6}</t>
  </si>
  <si>
    <t>"Feature coverage" = Isotope patterns sequenced [%]</t>
  </si>
  <si>
    <t>Average:</t>
  </si>
  <si>
    <t>Multiply averages</t>
  </si>
  <si>
    <t>44869, matched between runs, across all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</si>
</sst>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1C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35" borderId="0" xfId="0" applyFont="1" applyFill="1"/>
    <xf numFmtId="0" fontId="16" fillId="35" borderId="0" xfId="0" applyFont="1" applyFill="1" applyAlignment="1">
      <alignment horizontal="right" wrapText="1"/>
    </xf>
    <xf numFmtId="0" fontId="0" fillId="39" borderId="0" xfId="0" applyFill="1"/>
    <xf numFmtId="0" fontId="16" fillId="39" borderId="0" xfId="0" applyFont="1" applyFill="1"/>
    <xf numFmtId="0" fontId="0" fillId="39" borderId="0" xfId="0" applyFill="1" applyAlignment="1">
      <alignment horizontal="right"/>
    </xf>
    <xf numFmtId="0" fontId="0" fillId="39" borderId="0" xfId="0" applyFill="1" applyAlignment="1">
      <alignment horizontal="right" wrapText="1"/>
    </xf>
    <xf numFmtId="0" fontId="0" fillId="39" borderId="0" xfId="0" applyFill="1" applyAlignment="1">
      <alignment wrapText="1"/>
    </xf>
    <xf numFmtId="0" fontId="16" fillId="39" borderId="0" xfId="0" applyFont="1" applyFill="1" applyAlignment="1">
      <alignment horizontal="left"/>
    </xf>
    <xf numFmtId="9" fontId="0" fillId="39" borderId="0" xfId="42" applyFont="1" applyFill="1"/>
    <xf numFmtId="0" fontId="0" fillId="39" borderId="10" xfId="0" applyFill="1" applyBorder="1" applyAlignment="1">
      <alignment horizontal="right" wrapText="1"/>
    </xf>
    <xf numFmtId="0" fontId="0" fillId="39" borderId="10" xfId="0" applyFill="1" applyBorder="1"/>
    <xf numFmtId="0" fontId="0" fillId="39" borderId="10" xfId="0" applyFill="1" applyBorder="1" applyAlignment="1">
      <alignment horizontal="right"/>
    </xf>
    <xf numFmtId="0" fontId="0" fillId="39" borderId="10" xfId="0" applyFill="1" applyBorder="1" applyAlignment="1">
      <alignment wrapText="1"/>
    </xf>
    <xf numFmtId="0" fontId="0" fillId="39" borderId="11" xfId="0" applyFill="1" applyBorder="1" applyAlignment="1">
      <alignment horizontal="right"/>
    </xf>
    <xf numFmtId="0" fontId="0" fillId="39" borderId="11" xfId="0" applyFill="1" applyBorder="1"/>
    <xf numFmtId="9" fontId="0" fillId="39" borderId="0" xfId="42" applyFont="1" applyFill="1" applyAlignment="1">
      <alignment horizontal="right"/>
    </xf>
    <xf numFmtId="0" fontId="16" fillId="41" borderId="0" xfId="0" applyFont="1" applyFill="1"/>
    <xf numFmtId="0" fontId="16" fillId="41" borderId="0" xfId="0" applyFont="1" applyFill="1" applyAlignment="1">
      <alignment horizontal="right"/>
    </xf>
    <xf numFmtId="0" fontId="16" fillId="35" borderId="0" xfId="0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8" fillId="36" borderId="0" xfId="0" applyFont="1" applyFill="1" applyAlignment="1">
      <alignment horizontal="center"/>
    </xf>
    <xf numFmtId="0" fontId="18" fillId="38" borderId="0" xfId="0" applyFont="1" applyFill="1" applyAlignment="1">
      <alignment horizontal="center"/>
    </xf>
    <xf numFmtId="0" fontId="18" fillId="37" borderId="0" xfId="0" applyFont="1" applyFill="1" applyAlignment="1">
      <alignment horizontal="center"/>
    </xf>
    <xf numFmtId="0" fontId="18" fillId="40" borderId="0" xfId="0" applyFont="1" applyFill="1" applyAlignment="1">
      <alignment horizontal="center" wrapText="1"/>
    </xf>
    <xf numFmtId="0" fontId="18" fillId="40" borderId="0" xfId="0" applyFont="1" applyFill="1" applyAlignment="1">
      <alignment wrapText="1"/>
    </xf>
    <xf numFmtId="0" fontId="18" fillId="34" borderId="0" xfId="0" applyFont="1" applyFill="1" applyAlignment="1">
      <alignment horizontal="center" vertical="center" wrapText="1"/>
    </xf>
    <xf numFmtId="0" fontId="16" fillId="39" borderId="0" xfId="0" applyFont="1" applyFill="1" applyAlignment="1">
      <alignment horizontal="right"/>
    </xf>
    <xf numFmtId="1" fontId="16" fillId="39" borderId="0" xfId="0" applyNumberFormat="1" applyFont="1" applyFill="1" applyAlignment="1">
      <alignment horizontal="right"/>
    </xf>
    <xf numFmtId="168" fontId="16" fillId="39" borderId="0" xfId="42" applyNumberFormat="1" applyFont="1" applyFill="1" applyAlignment="1">
      <alignment horizontal="right"/>
    </xf>
    <xf numFmtId="10" fontId="16" fillId="39" borderId="0" xfId="0" applyNumberFormat="1" applyFon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1C1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DF85-3231-469F-8349-2C4F9F14A025}">
  <dimension ref="A1:BK8"/>
  <sheetViews>
    <sheetView topLeftCell="AI1" zoomScale="130" zoomScaleNormal="130" workbookViewId="0">
      <selection activeCell="AQ1" sqref="AQ1"/>
    </sheetView>
  </sheetViews>
  <sheetFormatPr defaultRowHeight="14.4" x14ac:dyDescent="0.3"/>
  <sheetData>
    <row r="1" spans="1:6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3">
      <c r="A2" t="s">
        <v>63</v>
      </c>
      <c r="B2" t="s">
        <v>64</v>
      </c>
      <c r="C2" t="s">
        <v>65</v>
      </c>
      <c r="D2" t="s">
        <v>66</v>
      </c>
      <c r="G2" t="b">
        <v>0</v>
      </c>
      <c r="H2" t="s">
        <v>67</v>
      </c>
      <c r="I2" t="s">
        <v>68</v>
      </c>
      <c r="L2" t="b">
        <v>0</v>
      </c>
      <c r="M2" t="b">
        <v>0</v>
      </c>
      <c r="N2">
        <v>1</v>
      </c>
      <c r="O2">
        <v>2</v>
      </c>
      <c r="Q2" t="s">
        <v>69</v>
      </c>
      <c r="S2">
        <v>10434</v>
      </c>
      <c r="T2">
        <v>22920</v>
      </c>
      <c r="U2">
        <v>0</v>
      </c>
      <c r="V2">
        <v>32569</v>
      </c>
      <c r="W2">
        <v>13271</v>
      </c>
      <c r="X2">
        <v>0</v>
      </c>
      <c r="Y2">
        <v>19298</v>
      </c>
      <c r="Z2" s="1">
        <v>9</v>
      </c>
      <c r="AA2">
        <v>8</v>
      </c>
      <c r="AB2">
        <v>0</v>
      </c>
      <c r="AC2">
        <v>1</v>
      </c>
      <c r="AD2">
        <v>2.8000000000000001E-2</v>
      </c>
      <c r="AE2">
        <v>0.06</v>
      </c>
      <c r="AF2">
        <v>0</v>
      </c>
      <c r="AG2">
        <v>5.1999999999999998E-3</v>
      </c>
      <c r="AH2">
        <v>13</v>
      </c>
      <c r="AI2">
        <v>1603982</v>
      </c>
      <c r="AJ2">
        <v>7604</v>
      </c>
      <c r="AK2">
        <v>0.47</v>
      </c>
      <c r="AL2">
        <v>7211</v>
      </c>
      <c r="AM2">
        <v>95</v>
      </c>
      <c r="AN2">
        <v>123933</v>
      </c>
      <c r="AO2">
        <v>4474</v>
      </c>
      <c r="AP2">
        <v>4109</v>
      </c>
      <c r="AQ2">
        <v>3.6</v>
      </c>
      <c r="AR2">
        <v>4.7</v>
      </c>
      <c r="AS2">
        <v>4384</v>
      </c>
      <c r="AT2">
        <v>98</v>
      </c>
      <c r="AU2" t="s">
        <v>70</v>
      </c>
      <c r="AV2">
        <v>0.98255999999999999</v>
      </c>
      <c r="AW2">
        <v>1.3582000000000001</v>
      </c>
      <c r="AX2">
        <v>0.70728000000000002</v>
      </c>
      <c r="AY2">
        <v>1.0648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3">
      <c r="A3" t="s">
        <v>71</v>
      </c>
      <c r="B3" t="s">
        <v>72</v>
      </c>
      <c r="C3" t="s">
        <v>65</v>
      </c>
      <c r="D3" t="s">
        <v>66</v>
      </c>
      <c r="G3" t="b">
        <v>0</v>
      </c>
      <c r="H3" t="s">
        <v>67</v>
      </c>
      <c r="I3" t="s">
        <v>68</v>
      </c>
      <c r="L3" t="b">
        <v>0</v>
      </c>
      <c r="M3" t="b">
        <v>0</v>
      </c>
      <c r="N3">
        <v>1</v>
      </c>
      <c r="O3">
        <v>2</v>
      </c>
      <c r="Q3" t="s">
        <v>69</v>
      </c>
      <c r="S3">
        <v>13166</v>
      </c>
      <c r="T3">
        <v>13803</v>
      </c>
      <c r="U3">
        <v>0</v>
      </c>
      <c r="V3">
        <v>19143</v>
      </c>
      <c r="W3">
        <v>8463</v>
      </c>
      <c r="X3">
        <v>0</v>
      </c>
      <c r="Y3">
        <v>10680</v>
      </c>
      <c r="Z3" s="1">
        <v>6</v>
      </c>
      <c r="AA3">
        <v>3</v>
      </c>
      <c r="AB3">
        <v>0</v>
      </c>
      <c r="AC3">
        <v>3</v>
      </c>
      <c r="AD3">
        <v>3.1E-2</v>
      </c>
      <c r="AE3">
        <v>3.5000000000000003E-2</v>
      </c>
      <c r="AF3">
        <v>0</v>
      </c>
      <c r="AG3">
        <v>2.8000000000000001E-2</v>
      </c>
      <c r="AH3">
        <v>10</v>
      </c>
      <c r="AI3">
        <v>2506099</v>
      </c>
      <c r="AJ3">
        <v>4742</v>
      </c>
      <c r="AK3">
        <v>0.19</v>
      </c>
      <c r="AL3">
        <v>4514</v>
      </c>
      <c r="AM3">
        <v>95</v>
      </c>
      <c r="AN3">
        <v>205412</v>
      </c>
      <c r="AO3">
        <v>2902</v>
      </c>
      <c r="AP3">
        <v>2635</v>
      </c>
      <c r="AQ3">
        <v>1.4</v>
      </c>
      <c r="AR3">
        <v>1.8</v>
      </c>
      <c r="AS3">
        <v>2838</v>
      </c>
      <c r="AT3">
        <v>98</v>
      </c>
      <c r="AU3" t="s">
        <v>70</v>
      </c>
      <c r="AV3">
        <v>0.98841999999999997</v>
      </c>
      <c r="AW3">
        <v>1.5555000000000001</v>
      </c>
      <c r="AX3">
        <v>0.33989999999999998</v>
      </c>
      <c r="AY3">
        <v>0.51729000000000003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3">
      <c r="A4" t="s">
        <v>73</v>
      </c>
      <c r="B4" t="s">
        <v>74</v>
      </c>
      <c r="C4" t="s">
        <v>65</v>
      </c>
      <c r="D4" t="s">
        <v>66</v>
      </c>
      <c r="G4" t="b">
        <v>0</v>
      </c>
      <c r="H4" t="s">
        <v>67</v>
      </c>
      <c r="I4" t="s">
        <v>68</v>
      </c>
      <c r="L4" t="b">
        <v>0</v>
      </c>
      <c r="M4" t="b">
        <v>0</v>
      </c>
      <c r="N4">
        <v>1</v>
      </c>
      <c r="O4">
        <v>2</v>
      </c>
      <c r="Q4" t="s">
        <v>69</v>
      </c>
      <c r="S4">
        <v>13289</v>
      </c>
      <c r="T4">
        <v>13126</v>
      </c>
      <c r="U4">
        <v>0</v>
      </c>
      <c r="V4">
        <v>18393</v>
      </c>
      <c r="W4">
        <v>7859</v>
      </c>
      <c r="X4">
        <v>0</v>
      </c>
      <c r="Y4">
        <v>10534</v>
      </c>
      <c r="Z4" s="1">
        <v>8</v>
      </c>
      <c r="AA4">
        <v>6</v>
      </c>
      <c r="AB4">
        <v>0</v>
      </c>
      <c r="AC4">
        <v>2</v>
      </c>
      <c r="AD4">
        <v>4.2999999999999997E-2</v>
      </c>
      <c r="AE4">
        <v>7.5999999999999998E-2</v>
      </c>
      <c r="AF4">
        <v>0</v>
      </c>
      <c r="AG4">
        <v>1.9E-2</v>
      </c>
      <c r="AH4">
        <v>9</v>
      </c>
      <c r="AI4">
        <v>2429309</v>
      </c>
      <c r="AJ4">
        <v>4400</v>
      </c>
      <c r="AK4">
        <v>0.18</v>
      </c>
      <c r="AL4">
        <v>4220</v>
      </c>
      <c r="AM4">
        <v>96</v>
      </c>
      <c r="AN4">
        <v>193682</v>
      </c>
      <c r="AO4">
        <v>2690</v>
      </c>
      <c r="AP4">
        <v>2465</v>
      </c>
      <c r="AQ4">
        <v>1.4</v>
      </c>
      <c r="AR4">
        <v>1.8</v>
      </c>
      <c r="AS4">
        <v>2645</v>
      </c>
      <c r="AT4">
        <v>98</v>
      </c>
      <c r="AU4" t="s">
        <v>70</v>
      </c>
      <c r="AV4">
        <v>0.96597</v>
      </c>
      <c r="AW4">
        <v>0.96675999999999995</v>
      </c>
      <c r="AX4">
        <v>0.88861000000000001</v>
      </c>
      <c r="AY4">
        <v>0.96203000000000005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3">
      <c r="A5" t="s">
        <v>75</v>
      </c>
      <c r="B5" t="s">
        <v>76</v>
      </c>
      <c r="C5" t="s">
        <v>65</v>
      </c>
      <c r="D5" t="s">
        <v>66</v>
      </c>
      <c r="G5" t="b">
        <v>0</v>
      </c>
      <c r="H5" t="s">
        <v>67</v>
      </c>
      <c r="I5" t="s">
        <v>68</v>
      </c>
      <c r="L5" t="b">
        <v>0</v>
      </c>
      <c r="M5" t="b">
        <v>0</v>
      </c>
      <c r="N5">
        <v>1</v>
      </c>
      <c r="O5">
        <v>2</v>
      </c>
      <c r="Q5" t="s">
        <v>69</v>
      </c>
      <c r="S5">
        <v>13262</v>
      </c>
      <c r="T5">
        <v>13552</v>
      </c>
      <c r="U5">
        <v>0</v>
      </c>
      <c r="V5">
        <v>17992</v>
      </c>
      <c r="W5">
        <v>9112</v>
      </c>
      <c r="X5">
        <v>0</v>
      </c>
      <c r="Y5">
        <v>8880</v>
      </c>
      <c r="Z5" s="1">
        <v>5</v>
      </c>
      <c r="AA5">
        <v>4</v>
      </c>
      <c r="AB5">
        <v>0</v>
      </c>
      <c r="AC5">
        <v>1</v>
      </c>
      <c r="AD5">
        <v>2.8000000000000001E-2</v>
      </c>
      <c r="AE5">
        <v>4.3999999999999997E-2</v>
      </c>
      <c r="AF5">
        <v>0</v>
      </c>
      <c r="AG5">
        <v>1.0999999999999999E-2</v>
      </c>
      <c r="AH5">
        <v>9</v>
      </c>
      <c r="AI5">
        <v>2158582</v>
      </c>
      <c r="AJ5">
        <v>4608</v>
      </c>
      <c r="AK5">
        <v>0.21</v>
      </c>
      <c r="AL5">
        <v>4428</v>
      </c>
      <c r="AM5">
        <v>96</v>
      </c>
      <c r="AN5">
        <v>173621</v>
      </c>
      <c r="AO5">
        <v>2975</v>
      </c>
      <c r="AP5">
        <v>2753</v>
      </c>
      <c r="AQ5">
        <v>1.7</v>
      </c>
      <c r="AR5">
        <v>2.2000000000000002</v>
      </c>
      <c r="AS5">
        <v>2928</v>
      </c>
      <c r="AT5">
        <v>98</v>
      </c>
      <c r="AU5" t="s">
        <v>70</v>
      </c>
      <c r="AV5">
        <v>0.40944999999999998</v>
      </c>
      <c r="AW5">
        <v>0.40944999999999998</v>
      </c>
      <c r="AX5">
        <v>0.19145000000000001</v>
      </c>
      <c r="AY5">
        <v>0.19145000000000001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t="s">
        <v>77</v>
      </c>
      <c r="B6" t="s">
        <v>78</v>
      </c>
      <c r="C6" t="s">
        <v>65</v>
      </c>
      <c r="D6" t="s">
        <v>66</v>
      </c>
      <c r="G6" t="b">
        <v>0</v>
      </c>
      <c r="H6" t="s">
        <v>67</v>
      </c>
      <c r="I6" t="s">
        <v>68</v>
      </c>
      <c r="L6" t="b">
        <v>0</v>
      </c>
      <c r="M6" t="b">
        <v>0</v>
      </c>
      <c r="N6">
        <v>1</v>
      </c>
      <c r="O6">
        <v>2</v>
      </c>
      <c r="Q6" t="s">
        <v>69</v>
      </c>
      <c r="S6">
        <v>14152</v>
      </c>
      <c r="T6">
        <v>10530</v>
      </c>
      <c r="U6">
        <v>0</v>
      </c>
      <c r="V6">
        <v>14185</v>
      </c>
      <c r="W6">
        <v>6875</v>
      </c>
      <c r="X6">
        <v>0</v>
      </c>
      <c r="Y6">
        <v>7310</v>
      </c>
      <c r="Z6" s="1">
        <v>23</v>
      </c>
      <c r="AA6">
        <v>19</v>
      </c>
      <c r="AB6">
        <v>0</v>
      </c>
      <c r="AC6">
        <v>4</v>
      </c>
      <c r="AD6">
        <v>0.16</v>
      </c>
      <c r="AE6">
        <v>0.28000000000000003</v>
      </c>
      <c r="AF6">
        <v>0</v>
      </c>
      <c r="AG6">
        <v>5.5E-2</v>
      </c>
      <c r="AH6">
        <v>23</v>
      </c>
      <c r="AI6">
        <v>2284326</v>
      </c>
      <c r="AJ6">
        <v>3522</v>
      </c>
      <c r="AK6">
        <v>0.15</v>
      </c>
      <c r="AL6">
        <v>3371</v>
      </c>
      <c r="AM6">
        <v>96</v>
      </c>
      <c r="AN6">
        <v>176040</v>
      </c>
      <c r="AO6">
        <v>2194</v>
      </c>
      <c r="AP6">
        <v>1988</v>
      </c>
      <c r="AQ6">
        <v>1.2</v>
      </c>
      <c r="AR6">
        <v>1.6</v>
      </c>
      <c r="AS6">
        <v>2153</v>
      </c>
      <c r="AT6">
        <v>98</v>
      </c>
      <c r="AU6" t="s">
        <v>70</v>
      </c>
      <c r="AV6">
        <v>1.9052</v>
      </c>
      <c r="AW6">
        <v>2.2178</v>
      </c>
      <c r="AX6">
        <v>1.0885</v>
      </c>
      <c r="AY6">
        <v>1.2884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t="s">
        <v>79</v>
      </c>
      <c r="B7" t="s">
        <v>80</v>
      </c>
      <c r="C7" t="s">
        <v>65</v>
      </c>
      <c r="D7" t="s">
        <v>66</v>
      </c>
      <c r="G7" t="b">
        <v>0</v>
      </c>
      <c r="H7" t="s">
        <v>67</v>
      </c>
      <c r="I7" t="s">
        <v>68</v>
      </c>
      <c r="L7" t="b">
        <v>0</v>
      </c>
      <c r="M7" t="b">
        <v>0</v>
      </c>
      <c r="N7">
        <v>1</v>
      </c>
      <c r="O7">
        <v>2</v>
      </c>
      <c r="Q7" t="s">
        <v>69</v>
      </c>
      <c r="S7">
        <v>15369</v>
      </c>
      <c r="T7">
        <v>6392</v>
      </c>
      <c r="U7">
        <v>0</v>
      </c>
      <c r="V7">
        <v>8282</v>
      </c>
      <c r="W7">
        <v>4502</v>
      </c>
      <c r="X7">
        <v>0</v>
      </c>
      <c r="Y7">
        <v>3780</v>
      </c>
      <c r="Z7" s="1">
        <v>2</v>
      </c>
      <c r="AA7">
        <v>1</v>
      </c>
      <c r="AB7">
        <v>0</v>
      </c>
      <c r="AC7">
        <v>1</v>
      </c>
      <c r="AD7">
        <v>2.4E-2</v>
      </c>
      <c r="AE7">
        <v>2.1999999999999999E-2</v>
      </c>
      <c r="AF7">
        <v>0</v>
      </c>
      <c r="AG7">
        <v>2.5999999999999999E-2</v>
      </c>
      <c r="AH7">
        <v>4</v>
      </c>
      <c r="AI7">
        <v>2521290</v>
      </c>
      <c r="AJ7">
        <v>2190</v>
      </c>
      <c r="AK7">
        <v>8.6999999999999994E-2</v>
      </c>
      <c r="AL7">
        <v>2107</v>
      </c>
      <c r="AM7">
        <v>96</v>
      </c>
      <c r="AN7">
        <v>196096</v>
      </c>
      <c r="AO7">
        <v>1466</v>
      </c>
      <c r="AP7">
        <v>1341</v>
      </c>
      <c r="AQ7">
        <v>0.75</v>
      </c>
      <c r="AR7">
        <v>0.98</v>
      </c>
      <c r="AS7">
        <v>1441</v>
      </c>
      <c r="AT7">
        <v>98</v>
      </c>
      <c r="AU7" t="s">
        <v>70</v>
      </c>
      <c r="AV7">
        <v>0.75399000000000005</v>
      </c>
      <c r="AW7">
        <v>0.75399000000000005</v>
      </c>
      <c r="AX7">
        <v>0.94306999999999996</v>
      </c>
      <c r="AY7">
        <v>0.94306999999999996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t="s">
        <v>81</v>
      </c>
      <c r="S8">
        <v>79672</v>
      </c>
      <c r="T8">
        <v>80323</v>
      </c>
      <c r="U8">
        <v>0</v>
      </c>
      <c r="V8">
        <v>110564</v>
      </c>
      <c r="W8">
        <v>50082</v>
      </c>
      <c r="X8">
        <v>0</v>
      </c>
      <c r="Y8">
        <v>60482</v>
      </c>
      <c r="Z8">
        <v>53</v>
      </c>
      <c r="AA8">
        <v>41</v>
      </c>
      <c r="AB8">
        <v>0</v>
      </c>
      <c r="AC8">
        <v>12</v>
      </c>
      <c r="AD8">
        <v>4.8000000000000001E-2</v>
      </c>
      <c r="AE8">
        <v>8.2000000000000003E-2</v>
      </c>
      <c r="AF8">
        <v>0</v>
      </c>
      <c r="AG8">
        <v>0.02</v>
      </c>
      <c r="AH8">
        <v>54</v>
      </c>
      <c r="AI8">
        <v>13503588</v>
      </c>
      <c r="AN8">
        <v>1068784</v>
      </c>
      <c r="AO8">
        <v>16701</v>
      </c>
      <c r="AP8">
        <v>15291</v>
      </c>
      <c r="AQ8">
        <v>1.6</v>
      </c>
      <c r="AR8">
        <v>2</v>
      </c>
      <c r="AS8">
        <v>16389</v>
      </c>
      <c r="AT8">
        <v>98</v>
      </c>
      <c r="AV8">
        <v>1.4919</v>
      </c>
      <c r="AW8">
        <v>1.8791</v>
      </c>
      <c r="AX8">
        <v>0.89573000000000003</v>
      </c>
      <c r="AY8">
        <v>1.1396999999999999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34AE-AD65-4756-A0EC-9D42D86747E8}">
  <dimension ref="A1:S53"/>
  <sheetViews>
    <sheetView tabSelected="1" zoomScale="115" zoomScaleNormal="115" workbookViewId="0">
      <selection activeCell="A2" sqref="A2:S34"/>
    </sheetView>
  </sheetViews>
  <sheetFormatPr defaultRowHeight="14.4" x14ac:dyDescent="0.3"/>
  <cols>
    <col min="1" max="1" width="15.5546875" customWidth="1"/>
    <col min="2" max="3" width="18" hidden="1" customWidth="1"/>
    <col min="4" max="4" width="7.44140625" customWidth="1"/>
    <col min="6" max="6" width="9.33203125" customWidth="1"/>
    <col min="7" max="7" width="13.5546875" hidden="1" customWidth="1"/>
    <col min="8" max="8" width="11.109375" hidden="1" customWidth="1"/>
    <col min="9" max="9" width="11.44140625" hidden="1" customWidth="1"/>
    <col min="10" max="10" width="13.109375" style="2" hidden="1" customWidth="1"/>
    <col min="11" max="11" width="15.33203125" hidden="1" customWidth="1"/>
    <col min="12" max="12" width="10" customWidth="1"/>
    <col min="13" max="13" width="9.5546875" customWidth="1"/>
    <col min="14" max="14" width="15.109375" customWidth="1"/>
    <col min="15" max="15" width="14.77734375" customWidth="1"/>
    <col min="16" max="16" width="17.5546875" customWidth="1"/>
    <col min="17" max="17" width="20.33203125" customWidth="1"/>
    <col min="18" max="18" width="27.6640625" customWidth="1"/>
    <col min="19" max="19" width="17.109375" customWidth="1"/>
  </cols>
  <sheetData>
    <row r="1" spans="1:19" x14ac:dyDescent="0.3">
      <c r="A1" s="9"/>
      <c r="B1" s="9"/>
      <c r="C1" s="9"/>
      <c r="D1" s="9"/>
      <c r="E1" s="9"/>
      <c r="F1" s="9"/>
      <c r="G1" s="9"/>
      <c r="H1" s="9"/>
      <c r="I1" s="9"/>
      <c r="J1" s="13"/>
      <c r="K1" s="9"/>
      <c r="L1" s="9"/>
      <c r="M1" s="9"/>
      <c r="N1" s="9"/>
      <c r="O1" s="9"/>
      <c r="P1" s="9"/>
      <c r="Q1" s="9"/>
      <c r="R1" s="9"/>
      <c r="S1" s="9"/>
    </row>
    <row r="2" spans="1:19" x14ac:dyDescent="0.3">
      <c r="A2" s="9"/>
      <c r="B2" s="9"/>
      <c r="C2" s="9"/>
      <c r="D2" s="9"/>
      <c r="E2" s="9"/>
      <c r="F2" s="9"/>
      <c r="G2" s="9"/>
      <c r="H2" s="9"/>
      <c r="I2" s="9"/>
      <c r="J2" s="13"/>
      <c r="K2" s="9"/>
      <c r="L2" s="9"/>
      <c r="M2" s="9"/>
      <c r="N2" s="9"/>
      <c r="O2" s="9"/>
      <c r="P2" s="26" t="s">
        <v>111</v>
      </c>
      <c r="Q2" s="26"/>
      <c r="R2" s="26"/>
      <c r="S2" s="9"/>
    </row>
    <row r="3" spans="1:19" ht="18" x14ac:dyDescent="0.35">
      <c r="A3" s="9"/>
      <c r="D3" s="29" t="s">
        <v>103</v>
      </c>
      <c r="E3" s="29"/>
      <c r="F3" s="28" t="s">
        <v>108</v>
      </c>
      <c r="G3" s="28"/>
      <c r="H3" s="28"/>
      <c r="I3" s="28"/>
      <c r="J3" s="28"/>
      <c r="K3" s="28"/>
      <c r="L3" s="28"/>
      <c r="M3" s="28"/>
      <c r="N3" s="28"/>
      <c r="O3" s="28"/>
      <c r="P3" s="30" t="s">
        <v>96</v>
      </c>
      <c r="Q3" s="30"/>
      <c r="R3" s="30"/>
      <c r="S3" s="9"/>
    </row>
    <row r="4" spans="1:19" ht="48" customHeight="1" x14ac:dyDescent="0.3">
      <c r="A4" s="10" t="s">
        <v>0</v>
      </c>
      <c r="B4" t="s">
        <v>7</v>
      </c>
      <c r="C4" t="s">
        <v>8</v>
      </c>
      <c r="D4" s="11" t="s">
        <v>18</v>
      </c>
      <c r="E4" s="20" t="s">
        <v>19</v>
      </c>
      <c r="F4" s="16" t="s">
        <v>109</v>
      </c>
      <c r="G4" s="16" t="s">
        <v>83</v>
      </c>
      <c r="H4" s="16" t="s">
        <v>35</v>
      </c>
      <c r="I4" s="16" t="s">
        <v>36</v>
      </c>
      <c r="J4" s="16" t="s">
        <v>37</v>
      </c>
      <c r="K4" s="19" t="s">
        <v>38</v>
      </c>
      <c r="L4" s="16" t="s">
        <v>39</v>
      </c>
      <c r="M4" s="16" t="s">
        <v>117</v>
      </c>
      <c r="N4" s="16" t="s">
        <v>41</v>
      </c>
      <c r="O4" s="16" t="s">
        <v>42</v>
      </c>
      <c r="P4" s="16" t="s">
        <v>106</v>
      </c>
      <c r="Q4" s="16" t="s">
        <v>101</v>
      </c>
      <c r="R4" s="16" t="s">
        <v>100</v>
      </c>
      <c r="S4" s="9"/>
    </row>
    <row r="5" spans="1:19" ht="15" customHeight="1" x14ac:dyDescent="0.3">
      <c r="A5" s="9" t="s">
        <v>75</v>
      </c>
      <c r="B5" t="s">
        <v>67</v>
      </c>
      <c r="C5" t="s">
        <v>68</v>
      </c>
      <c r="D5" s="9">
        <v>13262</v>
      </c>
      <c r="E5" s="21">
        <v>13552</v>
      </c>
      <c r="F5" s="23">
        <v>5</v>
      </c>
      <c r="G5">
        <v>2158582</v>
      </c>
      <c r="H5">
        <v>4608</v>
      </c>
      <c r="I5" s="4">
        <v>0.21</v>
      </c>
      <c r="J5" s="3">
        <v>4428</v>
      </c>
      <c r="K5">
        <v>96</v>
      </c>
      <c r="L5" s="11">
        <v>173621</v>
      </c>
      <c r="M5" s="11">
        <v>122844</v>
      </c>
      <c r="N5" s="11">
        <v>2753</v>
      </c>
      <c r="O5" s="9">
        <v>1.7</v>
      </c>
      <c r="P5" s="11" t="s">
        <v>97</v>
      </c>
      <c r="Q5" s="24" t="s">
        <v>98</v>
      </c>
      <c r="R5" s="24" t="s">
        <v>98</v>
      </c>
      <c r="S5" s="9"/>
    </row>
    <row r="6" spans="1:19" x14ac:dyDescent="0.3">
      <c r="A6" s="9" t="s">
        <v>77</v>
      </c>
      <c r="B6" t="s">
        <v>67</v>
      </c>
      <c r="C6" t="s">
        <v>68</v>
      </c>
      <c r="D6" s="9">
        <v>14152</v>
      </c>
      <c r="E6" s="21">
        <v>10530</v>
      </c>
      <c r="F6" s="23">
        <v>23</v>
      </c>
      <c r="G6">
        <v>2284326</v>
      </c>
      <c r="H6">
        <v>3522</v>
      </c>
      <c r="I6" s="4">
        <v>0.15</v>
      </c>
      <c r="J6" s="3">
        <v>3371</v>
      </c>
      <c r="K6">
        <v>96</v>
      </c>
      <c r="L6" s="11">
        <v>176040</v>
      </c>
      <c r="M6" s="11">
        <v>122738</v>
      </c>
      <c r="N6" s="11">
        <v>1988</v>
      </c>
      <c r="O6" s="9">
        <v>1.2</v>
      </c>
      <c r="P6" s="11" t="s">
        <v>97</v>
      </c>
      <c r="Q6" s="24" t="s">
        <v>98</v>
      </c>
      <c r="R6" s="24" t="s">
        <v>98</v>
      </c>
      <c r="S6" s="9"/>
    </row>
    <row r="7" spans="1:19" x14ac:dyDescent="0.3">
      <c r="A7" s="9" t="s">
        <v>79</v>
      </c>
      <c r="B7" t="s">
        <v>67</v>
      </c>
      <c r="C7" t="s">
        <v>68</v>
      </c>
      <c r="D7" s="9">
        <v>15369</v>
      </c>
      <c r="E7" s="21">
        <v>6392</v>
      </c>
      <c r="F7" s="23">
        <v>2</v>
      </c>
      <c r="G7">
        <v>2521290</v>
      </c>
      <c r="H7">
        <v>2190</v>
      </c>
      <c r="I7" s="4">
        <v>8.6999999999999994E-2</v>
      </c>
      <c r="J7" s="3">
        <v>2107</v>
      </c>
      <c r="K7">
        <v>96</v>
      </c>
      <c r="L7" s="11">
        <v>196096</v>
      </c>
      <c r="M7" s="11">
        <v>137365</v>
      </c>
      <c r="N7" s="11">
        <v>1341</v>
      </c>
      <c r="O7" s="9">
        <v>0.75</v>
      </c>
      <c r="P7" s="11" t="s">
        <v>97</v>
      </c>
      <c r="Q7" s="24" t="s">
        <v>98</v>
      </c>
      <c r="R7" s="24" t="s">
        <v>98</v>
      </c>
      <c r="S7" s="9"/>
    </row>
    <row r="8" spans="1:19" x14ac:dyDescent="0.3">
      <c r="A8" s="9" t="s">
        <v>63</v>
      </c>
      <c r="B8" t="s">
        <v>67</v>
      </c>
      <c r="C8" t="s">
        <v>68</v>
      </c>
      <c r="D8" s="9">
        <v>10434</v>
      </c>
      <c r="E8" s="21">
        <v>22920</v>
      </c>
      <c r="F8" s="23">
        <v>9</v>
      </c>
      <c r="G8">
        <v>1603982</v>
      </c>
      <c r="H8">
        <v>7604</v>
      </c>
      <c r="I8" s="4">
        <v>0.47</v>
      </c>
      <c r="J8" s="3">
        <v>7211</v>
      </c>
      <c r="K8">
        <v>95</v>
      </c>
      <c r="L8" s="11">
        <v>123933</v>
      </c>
      <c r="M8" s="11">
        <v>87010</v>
      </c>
      <c r="N8" s="11">
        <v>4109</v>
      </c>
      <c r="O8" s="9">
        <v>3.6</v>
      </c>
      <c r="P8" s="11" t="s">
        <v>97</v>
      </c>
      <c r="Q8" s="24" t="s">
        <v>98</v>
      </c>
      <c r="R8" s="24" t="s">
        <v>98</v>
      </c>
      <c r="S8" s="9"/>
    </row>
    <row r="9" spans="1:19" x14ac:dyDescent="0.3">
      <c r="A9" s="9" t="s">
        <v>71</v>
      </c>
      <c r="B9" t="s">
        <v>67</v>
      </c>
      <c r="C9" t="s">
        <v>68</v>
      </c>
      <c r="D9" s="9">
        <v>13166</v>
      </c>
      <c r="E9" s="21">
        <v>13803</v>
      </c>
      <c r="F9" s="23">
        <v>6</v>
      </c>
      <c r="G9">
        <v>2506099</v>
      </c>
      <c r="H9">
        <v>4742</v>
      </c>
      <c r="I9" s="4">
        <v>0.19</v>
      </c>
      <c r="J9" s="3">
        <v>4514</v>
      </c>
      <c r="K9">
        <v>95</v>
      </c>
      <c r="L9" s="11">
        <v>205412</v>
      </c>
      <c r="M9" s="11">
        <v>145128</v>
      </c>
      <c r="N9" s="11">
        <v>2635</v>
      </c>
      <c r="O9" s="9">
        <v>1.4</v>
      </c>
      <c r="P9" s="11" t="s">
        <v>97</v>
      </c>
      <c r="Q9" s="24" t="s">
        <v>98</v>
      </c>
      <c r="R9" s="24" t="s">
        <v>98</v>
      </c>
      <c r="S9" s="9"/>
    </row>
    <row r="10" spans="1:19" x14ac:dyDescent="0.3">
      <c r="A10" s="9" t="s">
        <v>73</v>
      </c>
      <c r="B10" t="s">
        <v>67</v>
      </c>
      <c r="C10" t="s">
        <v>68</v>
      </c>
      <c r="D10" s="9">
        <v>13289</v>
      </c>
      <c r="E10" s="21">
        <v>13126</v>
      </c>
      <c r="F10" s="23">
        <v>8</v>
      </c>
      <c r="G10">
        <v>2429309</v>
      </c>
      <c r="H10">
        <v>4400</v>
      </c>
      <c r="I10" s="4">
        <v>0.18</v>
      </c>
      <c r="J10" s="3">
        <v>4220</v>
      </c>
      <c r="K10">
        <v>96</v>
      </c>
      <c r="L10" s="11">
        <v>193682</v>
      </c>
      <c r="M10" s="11">
        <v>135986</v>
      </c>
      <c r="N10" s="11">
        <v>2465</v>
      </c>
      <c r="O10" s="9">
        <v>1.4</v>
      </c>
      <c r="P10" s="11" t="s">
        <v>97</v>
      </c>
      <c r="Q10" s="24" t="s">
        <v>98</v>
      </c>
      <c r="R10" s="24" t="s">
        <v>98</v>
      </c>
      <c r="S10" s="9"/>
    </row>
    <row r="11" spans="1:19" x14ac:dyDescent="0.3">
      <c r="A11" s="9"/>
      <c r="D11" s="9"/>
      <c r="E11" s="21"/>
      <c r="F11" s="10"/>
      <c r="G11" s="9"/>
      <c r="H11" s="9"/>
      <c r="I11" s="11"/>
      <c r="J11" s="12"/>
      <c r="K11" s="9"/>
      <c r="L11" s="11"/>
      <c r="M11" s="14" t="s">
        <v>116</v>
      </c>
      <c r="N11" s="11"/>
      <c r="O11" s="9"/>
      <c r="P11" s="11"/>
      <c r="Q11" s="14" t="s">
        <v>112</v>
      </c>
      <c r="R11" s="14"/>
      <c r="S11" s="9"/>
    </row>
    <row r="12" spans="1:19" x14ac:dyDescent="0.3">
      <c r="A12" s="9"/>
      <c r="D12" s="9"/>
      <c r="E12" s="21"/>
      <c r="F12" s="10"/>
      <c r="G12" s="9"/>
      <c r="H12" s="9"/>
      <c r="I12" s="11"/>
      <c r="J12" s="12"/>
      <c r="K12" s="9"/>
      <c r="L12" s="11"/>
      <c r="M12" s="11"/>
      <c r="N12" s="11"/>
      <c r="O12" s="9"/>
      <c r="P12" s="11"/>
      <c r="Q12" s="14" t="s">
        <v>113</v>
      </c>
      <c r="R12" s="9"/>
      <c r="S12" s="9"/>
    </row>
    <row r="13" spans="1:19" x14ac:dyDescent="0.3">
      <c r="A13" s="9"/>
      <c r="D13" s="9"/>
      <c r="E13" s="21"/>
      <c r="F13" s="10"/>
      <c r="G13" s="9"/>
      <c r="H13" s="9"/>
      <c r="I13" s="11"/>
      <c r="J13" s="12"/>
      <c r="K13" s="9"/>
      <c r="L13" s="11"/>
      <c r="M13" s="11"/>
      <c r="N13" s="11"/>
      <c r="O13" s="9"/>
      <c r="P13" s="11"/>
      <c r="Q13" s="14"/>
      <c r="R13" s="9"/>
      <c r="S13" s="9"/>
    </row>
    <row r="14" spans="1:19" ht="38.4" customHeight="1" x14ac:dyDescent="0.35">
      <c r="A14" s="9"/>
      <c r="D14" s="9"/>
      <c r="E14" s="21"/>
      <c r="F14" s="31" t="s">
        <v>99</v>
      </c>
      <c r="G14" s="32"/>
      <c r="H14" s="32"/>
      <c r="I14" s="32"/>
      <c r="J14" s="32"/>
      <c r="K14" s="32"/>
      <c r="L14" s="33" t="s">
        <v>115</v>
      </c>
      <c r="M14" s="33"/>
      <c r="N14" s="33"/>
      <c r="O14" s="33"/>
      <c r="P14" s="33"/>
      <c r="Q14" s="14"/>
      <c r="R14" s="14"/>
      <c r="S14" s="9"/>
    </row>
    <row r="15" spans="1:19" ht="61.5" customHeight="1" x14ac:dyDescent="0.3">
      <c r="A15" s="10" t="s">
        <v>0</v>
      </c>
      <c r="D15" s="9"/>
      <c r="E15" s="20"/>
      <c r="F15" s="16" t="s">
        <v>110</v>
      </c>
      <c r="G15" s="17"/>
      <c r="H15" s="17"/>
      <c r="I15" s="18"/>
      <c r="J15" s="16"/>
      <c r="K15" s="17"/>
      <c r="L15" s="16" t="s">
        <v>102</v>
      </c>
      <c r="M15" s="16" t="s">
        <v>118</v>
      </c>
      <c r="N15" s="16" t="s">
        <v>119</v>
      </c>
      <c r="O15" s="16" t="s">
        <v>120</v>
      </c>
      <c r="P15" s="16" t="s">
        <v>114</v>
      </c>
      <c r="Q15" s="12"/>
      <c r="R15" s="12"/>
      <c r="S15" s="9"/>
    </row>
    <row r="16" spans="1:19" x14ac:dyDescent="0.3">
      <c r="A16" s="9" t="s">
        <v>75</v>
      </c>
      <c r="D16" s="9"/>
      <c r="E16" s="21"/>
      <c r="F16" s="7">
        <v>185</v>
      </c>
      <c r="G16" s="9"/>
      <c r="H16" s="9"/>
      <c r="I16" s="11"/>
      <c r="J16" s="12"/>
      <c r="K16" s="9"/>
      <c r="L16" s="11">
        <v>48464</v>
      </c>
      <c r="M16" s="11">
        <v>32964</v>
      </c>
      <c r="N16" s="11">
        <v>3641</v>
      </c>
      <c r="O16" s="15">
        <f>N16/M16</f>
        <v>0.1104538284188812</v>
      </c>
      <c r="P16" s="22">
        <f>F16/N16</f>
        <v>5.0810216973358968E-2</v>
      </c>
      <c r="Q16" s="14"/>
      <c r="R16" s="14"/>
      <c r="S16" s="9"/>
    </row>
    <row r="17" spans="1:19" x14ac:dyDescent="0.3">
      <c r="A17" s="9" t="s">
        <v>77</v>
      </c>
      <c r="D17" s="9"/>
      <c r="E17" s="21"/>
      <c r="F17" s="7">
        <v>85</v>
      </c>
      <c r="G17" s="9"/>
      <c r="H17" s="9"/>
      <c r="I17" s="11"/>
      <c r="J17" s="12"/>
      <c r="K17" s="9"/>
      <c r="L17" s="11">
        <v>52822</v>
      </c>
      <c r="M17" s="11">
        <v>35392</v>
      </c>
      <c r="N17" s="11">
        <v>2699</v>
      </c>
      <c r="O17" s="15">
        <f t="shared" ref="O17:O18" si="0">N17/M17</f>
        <v>7.6260171790235087E-2</v>
      </c>
      <c r="P17" s="22">
        <f t="shared" ref="P17:P22" si="1">F17/N17</f>
        <v>3.1493145609484997E-2</v>
      </c>
      <c r="Q17" s="14"/>
      <c r="R17" s="14"/>
      <c r="S17" s="9"/>
    </row>
    <row r="18" spans="1:19" x14ac:dyDescent="0.3">
      <c r="A18" s="9" t="s">
        <v>79</v>
      </c>
      <c r="D18" s="9"/>
      <c r="E18" s="21"/>
      <c r="F18" s="7">
        <v>43</v>
      </c>
      <c r="G18" s="9"/>
      <c r="H18" s="9"/>
      <c r="I18" s="11"/>
      <c r="J18" s="12"/>
      <c r="K18" s="9"/>
      <c r="L18" s="11">
        <v>45706</v>
      </c>
      <c r="M18" s="11">
        <v>29810</v>
      </c>
      <c r="N18" s="11">
        <v>1638</v>
      </c>
      <c r="O18" s="15">
        <f t="shared" si="0"/>
        <v>5.4948004025494802E-2</v>
      </c>
      <c r="P18" s="22">
        <f t="shared" si="1"/>
        <v>2.6251526251526252E-2</v>
      </c>
      <c r="Q18" s="34" t="s">
        <v>122</v>
      </c>
      <c r="R18" s="14"/>
      <c r="S18" s="9"/>
    </row>
    <row r="19" spans="1:19" x14ac:dyDescent="0.3">
      <c r="A19" s="9"/>
      <c r="D19" s="9"/>
      <c r="E19" s="21"/>
      <c r="F19" s="10"/>
      <c r="G19" s="9"/>
      <c r="H19" s="9"/>
      <c r="I19" s="11"/>
      <c r="J19" s="12"/>
      <c r="K19" s="9"/>
      <c r="L19" s="34" t="s">
        <v>121</v>
      </c>
      <c r="M19" s="34">
        <f>AVERAGE(M16:M18)</f>
        <v>32722</v>
      </c>
      <c r="N19" s="35">
        <f>AVERAGE(N16:N18)</f>
        <v>2659.3333333333335</v>
      </c>
      <c r="O19" s="36">
        <f t="shared" ref="O19:P19" si="2">AVERAGE(O16:O18)</f>
        <v>8.0554001411537027E-2</v>
      </c>
      <c r="P19" s="36">
        <f t="shared" si="2"/>
        <v>3.6184962944790074E-2</v>
      </c>
      <c r="Q19" s="37">
        <f>P19*O19</f>
        <v>2.9148435561310347E-3</v>
      </c>
      <c r="R19" s="14"/>
      <c r="S19" s="9"/>
    </row>
    <row r="20" spans="1:19" x14ac:dyDescent="0.3">
      <c r="A20" s="9" t="s">
        <v>63</v>
      </c>
      <c r="D20" s="9"/>
      <c r="E20" s="21"/>
      <c r="F20" s="7">
        <v>1695</v>
      </c>
      <c r="G20" s="9"/>
      <c r="H20" s="9"/>
      <c r="I20" s="11"/>
      <c r="J20" s="12"/>
      <c r="K20" s="9"/>
      <c r="L20" s="9">
        <v>39792</v>
      </c>
      <c r="M20" s="9">
        <v>27902</v>
      </c>
      <c r="N20" s="9">
        <v>5946</v>
      </c>
      <c r="O20" s="15">
        <f>N20/M20</f>
        <v>0.21310300336893412</v>
      </c>
      <c r="P20" s="22">
        <f>F20/N20</f>
        <v>0.28506559031281536</v>
      </c>
      <c r="Q20" s="34"/>
      <c r="R20" s="14"/>
      <c r="S20" s="9"/>
    </row>
    <row r="21" spans="1:19" x14ac:dyDescent="0.3">
      <c r="A21" s="9" t="s">
        <v>71</v>
      </c>
      <c r="D21" s="9"/>
      <c r="E21" s="21"/>
      <c r="F21" s="7">
        <v>395</v>
      </c>
      <c r="G21" s="9"/>
      <c r="H21" s="9"/>
      <c r="I21" s="11"/>
      <c r="J21" s="12"/>
      <c r="K21" s="9"/>
      <c r="L21" s="9">
        <v>54769</v>
      </c>
      <c r="M21" s="11">
        <v>39791</v>
      </c>
      <c r="N21" s="11">
        <v>3736</v>
      </c>
      <c r="O21" s="15">
        <f t="shared" ref="O21:O22" si="3">N21/M21</f>
        <v>9.389057827146842E-2</v>
      </c>
      <c r="P21" s="22">
        <f t="shared" si="1"/>
        <v>0.10572805139186295</v>
      </c>
      <c r="Q21" s="34"/>
      <c r="R21" s="14"/>
      <c r="S21" s="9"/>
    </row>
    <row r="22" spans="1:19" x14ac:dyDescent="0.3">
      <c r="A22" s="9" t="s">
        <v>73</v>
      </c>
      <c r="D22" s="9"/>
      <c r="E22" s="21"/>
      <c r="F22" s="7">
        <v>301</v>
      </c>
      <c r="G22" s="9"/>
      <c r="H22" s="9"/>
      <c r="I22" s="11"/>
      <c r="J22" s="12"/>
      <c r="K22" s="9"/>
      <c r="L22" s="11">
        <v>51594</v>
      </c>
      <c r="M22" s="11">
        <v>34727</v>
      </c>
      <c r="N22" s="11">
        <v>3452</v>
      </c>
      <c r="O22" s="15">
        <f t="shared" si="3"/>
        <v>9.9403922020330007E-2</v>
      </c>
      <c r="P22" s="22">
        <f t="shared" si="1"/>
        <v>8.7195828505214373E-2</v>
      </c>
      <c r="Q22" s="34"/>
      <c r="R22" s="14"/>
      <c r="S22" s="9"/>
    </row>
    <row r="23" spans="1:19" x14ac:dyDescent="0.3">
      <c r="A23" s="9"/>
      <c r="D23" s="9"/>
      <c r="E23" s="21"/>
      <c r="F23" s="10"/>
      <c r="G23" s="9"/>
      <c r="H23" s="9"/>
      <c r="I23" s="11"/>
      <c r="J23" s="12"/>
      <c r="K23" s="9"/>
      <c r="L23" s="34" t="s">
        <v>121</v>
      </c>
      <c r="M23" s="34">
        <f>AVERAGE(M20:M22)</f>
        <v>34140</v>
      </c>
      <c r="N23" s="34">
        <f>AVERAGE(N20:N22)</f>
        <v>4378</v>
      </c>
      <c r="O23" s="36">
        <f t="shared" ref="O23" si="4">AVERAGE(O20:O22)</f>
        <v>0.1354658345535775</v>
      </c>
      <c r="P23" s="36">
        <f>AVERAGE(P20:P22)</f>
        <v>0.15932982340329757</v>
      </c>
      <c r="Q23" s="37">
        <f>P23*O23</f>
        <v>2.1583747496601829E-2</v>
      </c>
      <c r="R23" s="14"/>
      <c r="S23" s="9"/>
    </row>
    <row r="24" spans="1:19" x14ac:dyDescent="0.3">
      <c r="A24" s="9"/>
      <c r="D24" s="9"/>
      <c r="E24" s="21"/>
      <c r="F24" s="10"/>
      <c r="G24" s="9"/>
      <c r="H24" s="9"/>
      <c r="I24" s="11"/>
      <c r="J24" s="12"/>
      <c r="K24" s="9"/>
      <c r="L24" s="34"/>
      <c r="M24" s="34"/>
      <c r="N24" s="34"/>
      <c r="O24" s="36"/>
      <c r="P24" s="36"/>
      <c r="Q24" s="14"/>
      <c r="R24" s="14"/>
      <c r="S24" s="9"/>
    </row>
    <row r="25" spans="1:19" x14ac:dyDescent="0.3">
      <c r="A25" s="9"/>
      <c r="D25" s="9"/>
      <c r="E25" s="21"/>
      <c r="F25" s="10"/>
      <c r="G25" s="9"/>
      <c r="H25" s="9"/>
      <c r="I25" s="11"/>
      <c r="J25" s="12"/>
      <c r="K25" s="9"/>
      <c r="L25" s="11"/>
      <c r="M25" s="11"/>
      <c r="N25" s="11"/>
      <c r="O25" s="9"/>
      <c r="P25" s="26" t="s">
        <v>111</v>
      </c>
      <c r="Q25" s="26"/>
      <c r="R25" s="26"/>
      <c r="S25" s="9"/>
    </row>
    <row r="26" spans="1:19" x14ac:dyDescent="0.3">
      <c r="A26" s="9"/>
      <c r="D26" s="9"/>
      <c r="E26" s="21"/>
      <c r="F26" s="10"/>
      <c r="I26" s="4"/>
      <c r="J26" s="3"/>
      <c r="M26" s="27" t="s">
        <v>95</v>
      </c>
      <c r="N26" s="27"/>
      <c r="O26" s="27"/>
      <c r="P26" s="27"/>
      <c r="Q26" s="27"/>
      <c r="R26" s="27"/>
      <c r="S26" s="9"/>
    </row>
    <row r="27" spans="1:19" ht="46.5" customHeight="1" x14ac:dyDescent="0.3">
      <c r="A27" s="10" t="s">
        <v>0</v>
      </c>
      <c r="D27" s="9"/>
      <c r="E27" s="21"/>
      <c r="F27" s="12"/>
      <c r="G27" s="9"/>
      <c r="H27" s="9"/>
      <c r="I27" s="11"/>
      <c r="J27" s="12"/>
      <c r="K27" s="9"/>
      <c r="L27" s="12"/>
      <c r="M27" s="16" t="s">
        <v>118</v>
      </c>
      <c r="N27" s="16"/>
      <c r="O27" s="16"/>
      <c r="P27" s="16" t="s">
        <v>106</v>
      </c>
      <c r="Q27" s="16" t="s">
        <v>105</v>
      </c>
      <c r="R27" s="16" t="s">
        <v>100</v>
      </c>
      <c r="S27" s="12"/>
    </row>
    <row r="28" spans="1:19" ht="15" customHeight="1" x14ac:dyDescent="0.3">
      <c r="A28" s="9" t="s">
        <v>75</v>
      </c>
      <c r="D28" s="9"/>
      <c r="E28" s="21"/>
      <c r="F28" s="10"/>
      <c r="G28" s="9"/>
      <c r="H28" s="9"/>
      <c r="I28" s="11"/>
      <c r="J28" s="12"/>
      <c r="K28" s="9"/>
      <c r="L28" s="12"/>
      <c r="M28" s="25" t="s">
        <v>123</v>
      </c>
      <c r="N28" s="12"/>
      <c r="O28" s="12"/>
      <c r="P28" s="12" t="s">
        <v>98</v>
      </c>
      <c r="Q28" s="8" t="s">
        <v>107</v>
      </c>
      <c r="R28" s="8" t="s">
        <v>104</v>
      </c>
      <c r="S28" s="9"/>
    </row>
    <row r="29" spans="1:19" ht="15" customHeight="1" x14ac:dyDescent="0.3">
      <c r="A29" s="9" t="s">
        <v>77</v>
      </c>
      <c r="D29" s="9"/>
      <c r="E29" s="21"/>
      <c r="F29" s="10"/>
      <c r="G29" s="9"/>
      <c r="H29" s="9"/>
      <c r="I29" s="11"/>
      <c r="J29" s="12"/>
      <c r="K29" s="9"/>
      <c r="L29" s="12"/>
      <c r="M29" s="25"/>
      <c r="N29" s="12"/>
      <c r="O29" s="12"/>
      <c r="P29" s="12" t="s">
        <v>98</v>
      </c>
      <c r="Q29" s="8" t="s">
        <v>107</v>
      </c>
      <c r="R29" s="8" t="s">
        <v>104</v>
      </c>
      <c r="S29" s="9"/>
    </row>
    <row r="30" spans="1:19" ht="15" customHeight="1" x14ac:dyDescent="0.3">
      <c r="A30" s="9" t="s">
        <v>79</v>
      </c>
      <c r="D30" s="9"/>
      <c r="E30" s="21"/>
      <c r="F30" s="10"/>
      <c r="G30" s="9"/>
      <c r="H30" s="9"/>
      <c r="I30" s="11"/>
      <c r="J30" s="12"/>
      <c r="K30" s="9"/>
      <c r="L30" s="12"/>
      <c r="M30" s="25"/>
      <c r="N30" s="12"/>
      <c r="O30" s="12"/>
      <c r="P30" s="12" t="s">
        <v>98</v>
      </c>
      <c r="Q30" s="8" t="s">
        <v>107</v>
      </c>
      <c r="R30" s="8" t="s">
        <v>104</v>
      </c>
      <c r="S30" s="9"/>
    </row>
    <row r="31" spans="1:19" ht="15" customHeight="1" x14ac:dyDescent="0.3">
      <c r="A31" s="9" t="s">
        <v>63</v>
      </c>
      <c r="D31" s="9"/>
      <c r="E31" s="21"/>
      <c r="F31" s="10"/>
      <c r="G31" s="9"/>
      <c r="H31" s="9"/>
      <c r="I31" s="11"/>
      <c r="J31" s="12"/>
      <c r="K31" s="9"/>
      <c r="L31" s="12"/>
      <c r="M31" s="25"/>
      <c r="N31" s="12"/>
      <c r="O31" s="12"/>
      <c r="P31" s="12" t="s">
        <v>98</v>
      </c>
      <c r="Q31" s="8" t="s">
        <v>107</v>
      </c>
      <c r="R31" s="8" t="s">
        <v>104</v>
      </c>
      <c r="S31" s="9"/>
    </row>
    <row r="32" spans="1:19" ht="15" customHeight="1" x14ac:dyDescent="0.3">
      <c r="A32" s="9" t="s">
        <v>71</v>
      </c>
      <c r="D32" s="9"/>
      <c r="E32" s="21"/>
      <c r="F32" s="10"/>
      <c r="G32" s="9"/>
      <c r="H32" s="9"/>
      <c r="I32" s="11"/>
      <c r="J32" s="12"/>
      <c r="K32" s="9"/>
      <c r="L32" s="12"/>
      <c r="M32" s="25"/>
      <c r="N32" s="12"/>
      <c r="O32" s="12"/>
      <c r="P32" s="12" t="s">
        <v>98</v>
      </c>
      <c r="Q32" s="8" t="s">
        <v>107</v>
      </c>
      <c r="R32" s="8" t="s">
        <v>104</v>
      </c>
      <c r="S32" s="9"/>
    </row>
    <row r="33" spans="1:19" ht="15" customHeight="1" x14ac:dyDescent="0.3">
      <c r="A33" s="9" t="s">
        <v>73</v>
      </c>
      <c r="D33" s="9"/>
      <c r="E33" s="21"/>
      <c r="F33" s="10"/>
      <c r="G33" s="9"/>
      <c r="H33" s="9"/>
      <c r="I33" s="11"/>
      <c r="J33" s="12"/>
      <c r="K33" s="9"/>
      <c r="L33" s="12"/>
      <c r="M33" s="25"/>
      <c r="N33" s="12"/>
      <c r="O33" s="12"/>
      <c r="P33" s="12" t="s">
        <v>98</v>
      </c>
      <c r="Q33" s="8" t="s">
        <v>107</v>
      </c>
      <c r="R33" s="8" t="s">
        <v>104</v>
      </c>
      <c r="S33" s="9"/>
    </row>
    <row r="34" spans="1:19" x14ac:dyDescent="0.3">
      <c r="A34" s="9"/>
      <c r="D34" s="9"/>
      <c r="E34" s="9"/>
      <c r="F34" s="10"/>
      <c r="G34" s="9"/>
      <c r="H34" s="9"/>
      <c r="I34" s="11"/>
      <c r="J34" s="12"/>
      <c r="K34" s="9"/>
      <c r="L34" s="11"/>
      <c r="M34" s="11"/>
      <c r="N34" s="11"/>
      <c r="O34" s="9"/>
      <c r="P34" s="11"/>
      <c r="Q34" s="14"/>
      <c r="R34" s="14"/>
      <c r="S34" s="9"/>
    </row>
    <row r="35" spans="1:19" x14ac:dyDescent="0.3">
      <c r="F35" s="5"/>
      <c r="I35" s="4"/>
      <c r="J35" s="3"/>
      <c r="L35" s="4"/>
      <c r="M35" s="4"/>
      <c r="N35" s="4"/>
      <c r="P35" s="4"/>
      <c r="Q35" s="6"/>
      <c r="R35" s="6"/>
      <c r="S35" s="9"/>
    </row>
    <row r="36" spans="1:19" x14ac:dyDescent="0.3">
      <c r="F36" s="5"/>
      <c r="I36" s="4"/>
      <c r="J36" s="3"/>
      <c r="L36" s="4"/>
      <c r="M36" s="4"/>
      <c r="N36" s="4"/>
      <c r="P36" s="4"/>
      <c r="Q36" s="6"/>
      <c r="R36" s="6"/>
    </row>
    <row r="37" spans="1:19" x14ac:dyDescent="0.3">
      <c r="F37" s="5"/>
      <c r="I37" s="4"/>
      <c r="J37" s="3"/>
      <c r="L37" s="4"/>
      <c r="M37" s="4"/>
      <c r="N37" s="4"/>
      <c r="P37" s="4"/>
      <c r="Q37" s="6"/>
      <c r="R37" s="6"/>
    </row>
    <row r="38" spans="1:19" x14ac:dyDescent="0.3">
      <c r="F38" s="5"/>
      <c r="I38" s="4"/>
      <c r="J38" s="3"/>
      <c r="L38" s="4"/>
      <c r="M38" s="4"/>
      <c r="N38" s="4"/>
      <c r="P38" s="4"/>
      <c r="Q38" s="6"/>
      <c r="R38" s="6"/>
    </row>
    <row r="39" spans="1:19" x14ac:dyDescent="0.3">
      <c r="F39" s="5"/>
      <c r="I39" s="4"/>
      <c r="J39" s="3"/>
      <c r="L39" s="4"/>
      <c r="M39" s="4"/>
      <c r="N39" s="4"/>
      <c r="P39" s="4"/>
      <c r="Q39" s="6"/>
      <c r="R39" s="6"/>
    </row>
    <row r="40" spans="1:19" x14ac:dyDescent="0.3">
      <c r="B40" t="s">
        <v>82</v>
      </c>
      <c r="C40" t="s">
        <v>82</v>
      </c>
      <c r="D40" t="s">
        <v>82</v>
      </c>
      <c r="E40" t="s">
        <v>82</v>
      </c>
      <c r="F40" t="s">
        <v>82</v>
      </c>
      <c r="G40" t="s">
        <v>82</v>
      </c>
      <c r="H40" t="s">
        <v>82</v>
      </c>
      <c r="I40" t="s">
        <v>82</v>
      </c>
      <c r="J40" t="s">
        <v>82</v>
      </c>
      <c r="K40" t="s">
        <v>82</v>
      </c>
      <c r="L40" t="s">
        <v>82</v>
      </c>
      <c r="N40" t="s">
        <v>82</v>
      </c>
      <c r="O40" t="s">
        <v>82</v>
      </c>
    </row>
    <row r="41" spans="1:19" x14ac:dyDescent="0.3">
      <c r="L41" t="s">
        <v>84</v>
      </c>
    </row>
    <row r="43" spans="1:19" x14ac:dyDescent="0.3">
      <c r="A43" t="s">
        <v>85</v>
      </c>
    </row>
    <row r="44" spans="1:19" x14ac:dyDescent="0.3">
      <c r="A44" t="s">
        <v>86</v>
      </c>
    </row>
    <row r="45" spans="1:19" x14ac:dyDescent="0.3">
      <c r="A45" t="s">
        <v>87</v>
      </c>
    </row>
    <row r="46" spans="1:19" x14ac:dyDescent="0.3">
      <c r="A46" t="s">
        <v>88</v>
      </c>
    </row>
    <row r="47" spans="1:19" x14ac:dyDescent="0.3">
      <c r="A47" t="s">
        <v>89</v>
      </c>
    </row>
    <row r="48" spans="1:19" x14ac:dyDescent="0.3">
      <c r="A48" t="s">
        <v>90</v>
      </c>
    </row>
    <row r="49" spans="1:1" x14ac:dyDescent="0.3">
      <c r="A49" t="s">
        <v>91</v>
      </c>
    </row>
    <row r="50" spans="1:1" x14ac:dyDescent="0.3">
      <c r="A50" t="s">
        <v>92</v>
      </c>
    </row>
    <row r="51" spans="1:1" x14ac:dyDescent="0.3">
      <c r="A51" t="s">
        <v>93</v>
      </c>
    </row>
    <row r="53" spans="1:1" x14ac:dyDescent="0.3">
      <c r="A53" t="s">
        <v>94</v>
      </c>
    </row>
  </sheetData>
  <mergeCells count="8">
    <mergeCell ref="D3:E3"/>
    <mergeCell ref="F3:O3"/>
    <mergeCell ref="M28:M33"/>
    <mergeCell ref="P2:R2"/>
    <mergeCell ref="P25:R25"/>
    <mergeCell ref="L14:P14"/>
    <mergeCell ref="P3:R3"/>
    <mergeCell ref="M26:R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Summary and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SDL3</dc:creator>
  <cp:lastModifiedBy>Joseph Brown</cp:lastModifiedBy>
  <dcterms:created xsi:type="dcterms:W3CDTF">2024-11-01T19:09:30Z</dcterms:created>
  <dcterms:modified xsi:type="dcterms:W3CDTF">2024-11-20T05:53:14Z</dcterms:modified>
</cp:coreProperties>
</file>