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ktop\"/>
    </mc:Choice>
  </mc:AlternateContent>
  <xr:revisionPtr revIDLastSave="0" documentId="13_ncr:1_{93AE958E-5A54-4FDE-9DBC-FF0D8FE409BA}" xr6:coauthVersionLast="45" xr6:coauthVersionMax="45" xr10:uidLastSave="{00000000-0000-0000-0000-000000000000}"/>
  <bookViews>
    <workbookView xWindow="8415" yWindow="780" windowWidth="21600" windowHeight="12495" activeTab="1" xr2:uid="{79563939-E894-423B-A4EF-0B911374352C}"/>
  </bookViews>
  <sheets>
    <sheet name="between" sheetId="1" r:id="rId1"/>
    <sheet name="un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2" i="2"/>
  <c r="I10" i="2"/>
  <c r="H2" i="2"/>
  <c r="H10" i="2"/>
  <c r="D3" i="2"/>
  <c r="D4" i="2"/>
  <c r="D5" i="2"/>
  <c r="D6" i="2"/>
  <c r="D7" i="2"/>
  <c r="D8" i="2"/>
  <c r="D9" i="2"/>
  <c r="D10" i="2"/>
  <c r="D1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6" i="1"/>
  <c r="D2" i="1"/>
  <c r="C12" i="2" l="1"/>
  <c r="E12" i="2" s="1"/>
  <c r="E2" i="2"/>
  <c r="C16" i="1"/>
  <c r="E2" i="1"/>
  <c r="H2" i="1" l="1"/>
  <c r="E3" i="1"/>
  <c r="E3" i="2"/>
  <c r="E4" i="1" l="1"/>
  <c r="H3" i="1"/>
  <c r="I3" i="1" s="1"/>
  <c r="H3" i="2"/>
  <c r="I3" i="2" s="1"/>
  <c r="E4" i="2"/>
  <c r="E5" i="1" l="1"/>
  <c r="H4" i="1"/>
  <c r="I4" i="1" s="1"/>
  <c r="H4" i="2"/>
  <c r="I4" i="2" s="1"/>
  <c r="E5" i="2"/>
  <c r="E6" i="1" l="1"/>
  <c r="H5" i="1"/>
  <c r="I5" i="1" s="1"/>
  <c r="H5" i="2"/>
  <c r="I5" i="2" s="1"/>
  <c r="E6" i="2"/>
  <c r="E7" i="1" l="1"/>
  <c r="H6" i="1"/>
  <c r="I6" i="1" s="1"/>
  <c r="H6" i="2"/>
  <c r="I6" i="2" s="1"/>
  <c r="E7" i="2"/>
  <c r="E8" i="1" l="1"/>
  <c r="H7" i="1"/>
  <c r="I7" i="1" s="1"/>
  <c r="H7" i="2"/>
  <c r="I7" i="2" s="1"/>
  <c r="E8" i="2"/>
  <c r="E9" i="1" l="1"/>
  <c r="H8" i="1"/>
  <c r="I8" i="1" s="1"/>
  <c r="H8" i="2"/>
  <c r="I8" i="2" s="1"/>
  <c r="E9" i="2"/>
  <c r="E10" i="1" l="1"/>
  <c r="H9" i="1"/>
  <c r="I9" i="1" s="1"/>
  <c r="H9" i="2"/>
  <c r="I9" i="2" s="1"/>
  <c r="E10" i="2"/>
  <c r="E11" i="1" l="1"/>
  <c r="H10" i="1"/>
  <c r="I10" i="1" s="1"/>
  <c r="E12" i="1" l="1"/>
  <c r="H11" i="1"/>
  <c r="I11" i="1" s="1"/>
  <c r="E13" i="1" l="1"/>
  <c r="H12" i="1"/>
  <c r="I12" i="1" s="1"/>
  <c r="E14" i="1" l="1"/>
  <c r="E16" i="1" s="1"/>
  <c r="H14" i="1"/>
  <c r="I14" i="1" s="1"/>
  <c r="H13" i="1"/>
  <c r="I13" i="1" s="1"/>
</calcChain>
</file>

<file path=xl/sharedStrings.xml><?xml version="1.0" encoding="utf-8"?>
<sst xmlns="http://schemas.openxmlformats.org/spreadsheetml/2006/main" count="86" uniqueCount="76">
  <si>
    <t>Midpoint</t>
  </si>
  <si>
    <t>Frequency</t>
  </si>
  <si>
    <t>Probability</t>
  </si>
  <si>
    <t>15-24</t>
  </si>
  <si>
    <t>25-34</t>
  </si>
  <si>
    <t>35-44</t>
  </si>
  <si>
    <t>45-54</t>
  </si>
  <si>
    <t>55-64</t>
  </si>
  <si>
    <t>65-74</t>
  </si>
  <si>
    <t>75-84</t>
  </si>
  <si>
    <t>85-94</t>
  </si>
  <si>
    <t>95-104</t>
  </si>
  <si>
    <t>105-114</t>
  </si>
  <si>
    <t>115-124</t>
  </si>
  <si>
    <t>125-134</t>
  </si>
  <si>
    <t>135-145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</si>
  <si>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</si>
  <si>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</si>
  <si>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</si>
  <si>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</si>
  <si>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</si>
  <si>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</si>
  <si>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</si>
  <si>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</si>
  <si>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</si>
  <si>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</si>
  <si>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</si>
  <si>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15-20</t>
  </si>
  <si>
    <t>130-145</t>
  </si>
  <si>
    <t>45-49</t>
  </si>
  <si>
    <t>50-54</t>
  </si>
  <si>
    <t>55-59</t>
  </si>
  <si>
    <t>60-64</t>
  </si>
  <si>
    <t>70-74</t>
  </si>
  <si>
    <t>65-69</t>
  </si>
  <si>
    <t>75-79</t>
  </si>
  <si>
    <t>80-84</t>
  </si>
  <si>
    <t>85-90</t>
  </si>
  <si>
    <t>45-47.5</t>
  </si>
  <si>
    <t>47.5-52.5</t>
  </si>
  <si>
    <t>52.5-57.5</t>
  </si>
  <si>
    <t>57.5-62.5</t>
  </si>
  <si>
    <t>62.5-67.5</t>
  </si>
  <si>
    <t>67.5-72.5</t>
  </si>
  <si>
    <t>72.5-77.5</t>
  </si>
  <si>
    <t>77.5-82.5</t>
  </si>
  <si>
    <t>82.5-90</t>
  </si>
  <si>
    <t>x1 &lt; x &lt; x2</t>
  </si>
  <si>
    <t>b1&lt; b &lt; b2</t>
  </si>
  <si>
    <t>slope_b</t>
  </si>
  <si>
    <t>intercept_b</t>
  </si>
  <si>
    <t>0-0.01</t>
  </si>
  <si>
    <t>0.01-0.03</t>
  </si>
  <si>
    <t>0.03-0.07</t>
  </si>
  <si>
    <t>0.07-0.14</t>
  </si>
  <si>
    <t>0.14-0.26</t>
  </si>
  <si>
    <t>0.26-0.45</t>
  </si>
  <si>
    <t>0.45-0.70</t>
  </si>
  <si>
    <t>0.70-0.84</t>
  </si>
  <si>
    <t>0.84-0.90</t>
  </si>
  <si>
    <t>0.90-0.94</t>
  </si>
  <si>
    <t>0.94-0.97</t>
  </si>
  <si>
    <t>0.97-0.99</t>
  </si>
  <si>
    <t>0.99-1.00</t>
  </si>
  <si>
    <t>0-0.02</t>
  </si>
  <si>
    <t>0.02-0.07</t>
  </si>
  <si>
    <t>0.07-0.18</t>
  </si>
  <si>
    <t>0.18-0.41</t>
  </si>
  <si>
    <t>0.41-0.71</t>
  </si>
  <si>
    <t>0.71-0.85</t>
  </si>
  <si>
    <t>0.85-0.94</t>
  </si>
  <si>
    <t>0.94-0.99</t>
  </si>
  <si>
    <t>Total</t>
  </si>
  <si>
    <t>Between_time</t>
  </si>
  <si>
    <t>Cummulative_Probability</t>
  </si>
  <si>
    <t>Unload_time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</si>
</sst>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E1CF-C862-4BBA-8D87-327723ABBA4A}">
  <dimension ref="A1:I16"/>
  <sheetViews>
    <sheetView zoomScale="120" zoomScaleNormal="120" workbookViewId="0">
      <selection activeCell="E1" sqref="E1"/>
    </sheetView>
  </sheetViews>
  <sheetFormatPr defaultRowHeight="15" x14ac:dyDescent="0.25"/>
  <cols>
    <col min="1" max="1" width="15.5703125" customWidth="1"/>
    <col min="2" max="2" width="9.42578125" customWidth="1"/>
    <col min="3" max="3" width="10.28515625" customWidth="1"/>
    <col min="4" max="4" width="12.140625" style="1" customWidth="1"/>
    <col min="5" max="5" width="23.140625" style="1" customWidth="1"/>
    <col min="6" max="6" width="16" style="2" customWidth="1"/>
    <col min="7" max="7" width="13.7109375" customWidth="1"/>
    <col min="8" max="8" width="18.140625" style="3" customWidth="1"/>
    <col min="9" max="9" width="21.5703125" style="3" customWidth="1"/>
  </cols>
  <sheetData>
    <row r="1" spans="1:9" x14ac:dyDescent="0.25">
      <c r="A1" s="4" t="s">
        <v>73</v>
      </c>
      <c r="B1" s="4" t="s">
        <v>0</v>
      </c>
      <c r="C1" s="4" t="s">
        <v>1</v>
      </c>
      <c r="D1" s="5" t="s">
        <v>2</v>
      </c>
      <c r="E1" s="5" t="s">
        <v>74</v>
      </c>
      <c r="F1" s="6" t="s">
        <v>47</v>
      </c>
      <c r="G1" s="4" t="s">
        <v>48</v>
      </c>
      <c r="H1" s="7" t="s">
        <v>49</v>
      </c>
      <c r="I1" s="7" t="s">
        <v>50</v>
      </c>
    </row>
    <row r="2" spans="1:9" x14ac:dyDescent="0.25">
      <c r="A2" t="s">
        <v>3</v>
      </c>
      <c r="B2">
        <v>20</v>
      </c>
      <c r="C2">
        <v>10</v>
      </c>
      <c r="D2" s="1">
        <f>C2/1000</f>
        <v>0.01</v>
      </c>
      <c r="E2" s="1">
        <f>D2</f>
        <v>0.01</v>
      </c>
      <c r="F2" s="2" t="s">
        <v>51</v>
      </c>
      <c r="G2" t="s">
        <v>27</v>
      </c>
      <c r="H2" s="3">
        <f>(B2-15)/(E2-0)</f>
        <v>500</v>
      </c>
      <c r="I2" s="3">
        <f>B2-H2*E2</f>
        <v>15</v>
      </c>
    </row>
    <row r="3" spans="1:9" x14ac:dyDescent="0.25">
      <c r="A3" t="s">
        <v>4</v>
      </c>
      <c r="B3">
        <v>30</v>
      </c>
      <c r="C3">
        <v>20</v>
      </c>
      <c r="D3" s="1">
        <f t="shared" ref="D3:D16" si="0">C3/1000</f>
        <v>0.02</v>
      </c>
      <c r="E3" s="1">
        <f>E2+D3</f>
        <v>0.03</v>
      </c>
      <c r="F3" s="8" t="s">
        <v>52</v>
      </c>
      <c r="G3" t="s">
        <v>16</v>
      </c>
      <c r="H3" s="3">
        <f>(B3-B2)/(E3-E2)</f>
        <v>500.00000000000006</v>
      </c>
      <c r="I3" s="3">
        <f>B3-H3*E3</f>
        <v>14.999999999999998</v>
      </c>
    </row>
    <row r="4" spans="1:9" x14ac:dyDescent="0.25">
      <c r="A4" t="s">
        <v>5</v>
      </c>
      <c r="B4">
        <v>40</v>
      </c>
      <c r="C4">
        <v>40</v>
      </c>
      <c r="D4" s="1">
        <f t="shared" si="0"/>
        <v>0.04</v>
      </c>
      <c r="E4" s="1">
        <f t="shared" ref="E4:E16" si="1">E3+D4</f>
        <v>7.0000000000000007E-2</v>
      </c>
      <c r="F4" s="2" t="s">
        <v>53</v>
      </c>
      <c r="G4" t="s">
        <v>17</v>
      </c>
      <c r="H4" s="3">
        <f t="shared" ref="H4:H13" si="2">(B4-B3)/(E4-E3)</f>
        <v>249.99999999999994</v>
      </c>
      <c r="I4" s="3">
        <f t="shared" ref="I4:I14" si="3">B4-H4*E4</f>
        <v>22.500000000000004</v>
      </c>
    </row>
    <row r="5" spans="1:9" x14ac:dyDescent="0.25">
      <c r="A5" t="s">
        <v>6</v>
      </c>
      <c r="B5">
        <v>50</v>
      </c>
      <c r="C5">
        <v>70</v>
      </c>
      <c r="D5" s="1">
        <f t="shared" si="0"/>
        <v>7.0000000000000007E-2</v>
      </c>
      <c r="E5" s="1">
        <f t="shared" si="1"/>
        <v>0.14000000000000001</v>
      </c>
      <c r="F5" s="2" t="s">
        <v>54</v>
      </c>
      <c r="G5" t="s">
        <v>18</v>
      </c>
      <c r="H5" s="3">
        <f t="shared" si="2"/>
        <v>142.85714285714283</v>
      </c>
      <c r="I5" s="3">
        <f t="shared" si="3"/>
        <v>30</v>
      </c>
    </row>
    <row r="6" spans="1:9" x14ac:dyDescent="0.25">
      <c r="A6" t="s">
        <v>7</v>
      </c>
      <c r="B6">
        <v>60</v>
      </c>
      <c r="C6">
        <v>120</v>
      </c>
      <c r="D6" s="1">
        <f t="shared" si="0"/>
        <v>0.12</v>
      </c>
      <c r="E6" s="1">
        <f t="shared" si="1"/>
        <v>0.26</v>
      </c>
      <c r="F6" s="2" t="s">
        <v>55</v>
      </c>
      <c r="G6" t="s">
        <v>19</v>
      </c>
      <c r="H6" s="3">
        <f t="shared" si="2"/>
        <v>83.333333333333343</v>
      </c>
      <c r="I6" s="3">
        <f t="shared" si="3"/>
        <v>38.333333333333329</v>
      </c>
    </row>
    <row r="7" spans="1:9" x14ac:dyDescent="0.25">
      <c r="A7" t="s">
        <v>8</v>
      </c>
      <c r="B7">
        <v>70</v>
      </c>
      <c r="C7">
        <v>190</v>
      </c>
      <c r="D7" s="1">
        <f t="shared" si="0"/>
        <v>0.19</v>
      </c>
      <c r="E7" s="1">
        <f t="shared" si="1"/>
        <v>0.45</v>
      </c>
      <c r="F7" s="2" t="s">
        <v>56</v>
      </c>
      <c r="G7" t="s">
        <v>20</v>
      </c>
      <c r="H7" s="3">
        <f t="shared" si="2"/>
        <v>52.631578947368418</v>
      </c>
      <c r="I7" s="3">
        <f t="shared" si="3"/>
        <v>46.315789473684212</v>
      </c>
    </row>
    <row r="8" spans="1:9" x14ac:dyDescent="0.25">
      <c r="A8" t="s">
        <v>9</v>
      </c>
      <c r="B8">
        <v>80</v>
      </c>
      <c r="C8">
        <v>250</v>
      </c>
      <c r="D8" s="1">
        <f t="shared" si="0"/>
        <v>0.25</v>
      </c>
      <c r="E8" s="1">
        <f t="shared" si="1"/>
        <v>0.7</v>
      </c>
      <c r="F8" s="2" t="s">
        <v>57</v>
      </c>
      <c r="G8" t="s">
        <v>21</v>
      </c>
      <c r="H8" s="3">
        <f t="shared" si="2"/>
        <v>40.000000000000007</v>
      </c>
      <c r="I8" s="3">
        <f t="shared" si="3"/>
        <v>52</v>
      </c>
    </row>
    <row r="9" spans="1:9" x14ac:dyDescent="0.25">
      <c r="A9" t="s">
        <v>10</v>
      </c>
      <c r="B9">
        <v>90</v>
      </c>
      <c r="C9">
        <v>140</v>
      </c>
      <c r="D9" s="1">
        <f t="shared" si="0"/>
        <v>0.14000000000000001</v>
      </c>
      <c r="E9" s="1">
        <f t="shared" si="1"/>
        <v>0.84</v>
      </c>
      <c r="F9" s="2" t="s">
        <v>58</v>
      </c>
      <c r="G9" t="s">
        <v>22</v>
      </c>
      <c r="H9" s="3">
        <f t="shared" si="2"/>
        <v>71.428571428571416</v>
      </c>
      <c r="I9" s="3">
        <f t="shared" si="3"/>
        <v>30.000000000000014</v>
      </c>
    </row>
    <row r="10" spans="1:9" x14ac:dyDescent="0.25">
      <c r="A10" t="s">
        <v>11</v>
      </c>
      <c r="B10">
        <v>100</v>
      </c>
      <c r="C10">
        <v>60</v>
      </c>
      <c r="D10" s="1">
        <f t="shared" si="0"/>
        <v>0.06</v>
      </c>
      <c r="E10" s="1">
        <f t="shared" si="1"/>
        <v>0.89999999999999991</v>
      </c>
      <c r="F10" s="2" t="s">
        <v>59</v>
      </c>
      <c r="G10" t="s">
        <v>23</v>
      </c>
      <c r="H10" s="3">
        <f t="shared" si="2"/>
        <v>166.66666666666683</v>
      </c>
      <c r="I10" s="3">
        <f t="shared" si="3"/>
        <v>-50.000000000000142</v>
      </c>
    </row>
    <row r="11" spans="1:9" x14ac:dyDescent="0.25">
      <c r="A11" t="s">
        <v>12</v>
      </c>
      <c r="B11">
        <v>110</v>
      </c>
      <c r="C11">
        <v>40</v>
      </c>
      <c r="D11" s="1">
        <f t="shared" si="0"/>
        <v>0.04</v>
      </c>
      <c r="E11" s="1">
        <f t="shared" si="1"/>
        <v>0.94</v>
      </c>
      <c r="F11" s="2" t="s">
        <v>60</v>
      </c>
      <c r="G11" t="s">
        <v>24</v>
      </c>
      <c r="H11" s="3">
        <f t="shared" si="2"/>
        <v>249.99999999999977</v>
      </c>
      <c r="I11" s="3">
        <f t="shared" si="3"/>
        <v>-124.99999999999977</v>
      </c>
    </row>
    <row r="12" spans="1:9" x14ac:dyDescent="0.25">
      <c r="A12" t="s">
        <v>13</v>
      </c>
      <c r="B12">
        <v>120</v>
      </c>
      <c r="C12">
        <v>30</v>
      </c>
      <c r="D12" s="1">
        <f t="shared" si="0"/>
        <v>0.03</v>
      </c>
      <c r="E12" s="1">
        <f t="shared" si="1"/>
        <v>0.97</v>
      </c>
      <c r="F12" s="2" t="s">
        <v>61</v>
      </c>
      <c r="G12" t="s">
        <v>25</v>
      </c>
      <c r="H12" s="3">
        <f t="shared" si="2"/>
        <v>333.33333333333303</v>
      </c>
      <c r="I12" s="3">
        <f t="shared" si="3"/>
        <v>-203.33333333333303</v>
      </c>
    </row>
    <row r="13" spans="1:9" x14ac:dyDescent="0.25">
      <c r="A13" t="s">
        <v>14</v>
      </c>
      <c r="B13">
        <v>130</v>
      </c>
      <c r="C13">
        <v>20</v>
      </c>
      <c r="D13" s="1">
        <f t="shared" si="0"/>
        <v>0.02</v>
      </c>
      <c r="E13" s="1">
        <f t="shared" si="1"/>
        <v>0.99</v>
      </c>
      <c r="F13" s="2" t="s">
        <v>62</v>
      </c>
      <c r="G13" t="s">
        <v>26</v>
      </c>
      <c r="H13" s="3">
        <f t="shared" si="2"/>
        <v>499.99999999999955</v>
      </c>
      <c r="I13" s="3">
        <f t="shared" si="3"/>
        <v>-364.99999999999955</v>
      </c>
    </row>
    <row r="14" spans="1:9" x14ac:dyDescent="0.25">
      <c r="A14" t="s">
        <v>15</v>
      </c>
      <c r="B14">
        <v>140</v>
      </c>
      <c r="C14">
        <v>10</v>
      </c>
      <c r="D14" s="1">
        <f t="shared" si="0"/>
        <v>0.01</v>
      </c>
      <c r="E14" s="1">
        <f t="shared" si="1"/>
        <v>1</v>
      </c>
      <c r="F14" s="2" t="s">
        <v>63</v>
      </c>
      <c r="G14" t="s">
        <v>28</v>
      </c>
      <c r="H14" s="3">
        <f>(145-130)/(1-E13)</f>
        <v>1499.9999999999986</v>
      </c>
      <c r="I14" s="3">
        <f>145-H14*1</f>
        <v>-1354.9999999999986</v>
      </c>
    </row>
    <row r="16" spans="1:9" x14ac:dyDescent="0.25">
      <c r="A16" t="s">
        <v>72</v>
      </c>
      <c r="C16">
        <f>SUM(C2:C15)</f>
        <v>1000</v>
      </c>
      <c r="D16" s="1">
        <f t="shared" si="0"/>
        <v>1</v>
      </c>
      <c r="E16" s="1">
        <f t="shared" si="1"/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7BA-D124-41CC-A020-D49E659C4208}">
  <dimension ref="A1:I12"/>
  <sheetViews>
    <sheetView tabSelected="1" zoomScale="130" zoomScaleNormal="130" workbookViewId="0">
      <selection activeCell="F16" sqref="F16"/>
    </sheetView>
  </sheetViews>
  <sheetFormatPr defaultRowHeight="15" x14ac:dyDescent="0.25"/>
  <cols>
    <col min="1" max="1" width="12.7109375" customWidth="1"/>
    <col min="2" max="2" width="10.85546875" customWidth="1"/>
    <col min="3" max="3" width="10.7109375" customWidth="1"/>
    <col min="4" max="4" width="12" customWidth="1"/>
    <col min="5" max="5" width="24.7109375" style="1" customWidth="1"/>
    <col min="6" max="6" width="19.85546875" style="1" customWidth="1"/>
    <col min="7" max="7" width="11.7109375" customWidth="1"/>
    <col min="8" max="8" width="10.7109375" customWidth="1"/>
    <col min="9" max="9" width="12" customWidth="1"/>
  </cols>
  <sheetData>
    <row r="1" spans="1:9" x14ac:dyDescent="0.25">
      <c r="A1" s="4" t="s">
        <v>75</v>
      </c>
      <c r="B1" s="4" t="s">
        <v>0</v>
      </c>
      <c r="C1" s="4" t="s">
        <v>1</v>
      </c>
      <c r="D1" s="5" t="s">
        <v>2</v>
      </c>
      <c r="E1" s="5" t="s">
        <v>74</v>
      </c>
      <c r="F1" s="5" t="s">
        <v>47</v>
      </c>
      <c r="G1" s="4" t="s">
        <v>48</v>
      </c>
      <c r="H1" s="7" t="s">
        <v>49</v>
      </c>
      <c r="I1" s="7" t="s">
        <v>50</v>
      </c>
    </row>
    <row r="2" spans="1:9" x14ac:dyDescent="0.25">
      <c r="A2" t="s">
        <v>29</v>
      </c>
      <c r="B2">
        <v>47.5</v>
      </c>
      <c r="C2">
        <v>20</v>
      </c>
      <c r="D2" s="1">
        <f>C2/1000</f>
        <v>0.02</v>
      </c>
      <c r="E2" s="1">
        <f>D2</f>
        <v>0.02</v>
      </c>
      <c r="F2" s="1" t="s">
        <v>64</v>
      </c>
      <c r="G2" t="s">
        <v>38</v>
      </c>
      <c r="H2" s="3">
        <f>(B2-45)/(E2-0)</f>
        <v>125</v>
      </c>
      <c r="I2" s="3">
        <f>47.5-H2*0.02</f>
        <v>45</v>
      </c>
    </row>
    <row r="3" spans="1:9" x14ac:dyDescent="0.25">
      <c r="A3" t="s">
        <v>30</v>
      </c>
      <c r="B3">
        <v>52.5</v>
      </c>
      <c r="C3">
        <v>50</v>
      </c>
      <c r="D3" s="1">
        <f t="shared" ref="D3:D12" si="0">C3/1000</f>
        <v>0.05</v>
      </c>
      <c r="E3" s="1">
        <f>E2+D3</f>
        <v>7.0000000000000007E-2</v>
      </c>
      <c r="F3" s="9" t="s">
        <v>65</v>
      </c>
      <c r="G3" t="s">
        <v>39</v>
      </c>
      <c r="H3" s="3">
        <f>(B3-B2)/(E3-E2)</f>
        <v>100</v>
      </c>
      <c r="I3" s="3">
        <f>B3-H3*E3</f>
        <v>45.5</v>
      </c>
    </row>
    <row r="4" spans="1:9" x14ac:dyDescent="0.25">
      <c r="A4" t="s">
        <v>31</v>
      </c>
      <c r="B4">
        <v>57.5</v>
      </c>
      <c r="C4">
        <v>110</v>
      </c>
      <c r="D4" s="1">
        <f t="shared" si="0"/>
        <v>0.11</v>
      </c>
      <c r="E4" s="1">
        <f t="shared" ref="E4:E12" si="1">E3+D4</f>
        <v>0.18</v>
      </c>
      <c r="F4" s="1" t="s">
        <v>66</v>
      </c>
      <c r="G4" t="s">
        <v>40</v>
      </c>
      <c r="H4" s="3">
        <f t="shared" ref="H4:H10" si="2">(B4-B3)/(E4-E3)</f>
        <v>45.45454545454546</v>
      </c>
      <c r="I4" s="3">
        <f t="shared" ref="I4:I10" si="3">B4-H4*E4</f>
        <v>49.318181818181813</v>
      </c>
    </row>
    <row r="5" spans="1:9" x14ac:dyDescent="0.25">
      <c r="A5" t="s">
        <v>32</v>
      </c>
      <c r="B5">
        <v>62.5</v>
      </c>
      <c r="C5">
        <v>230</v>
      </c>
      <c r="D5" s="1">
        <f t="shared" si="0"/>
        <v>0.23</v>
      </c>
      <c r="E5" s="1">
        <f t="shared" si="1"/>
        <v>0.41000000000000003</v>
      </c>
      <c r="F5" s="1" t="s">
        <v>67</v>
      </c>
      <c r="G5" t="s">
        <v>41</v>
      </c>
      <c r="H5" s="3">
        <f t="shared" si="2"/>
        <v>21.739130434782606</v>
      </c>
      <c r="I5" s="3">
        <f t="shared" si="3"/>
        <v>53.586956521739133</v>
      </c>
    </row>
    <row r="6" spans="1:9" x14ac:dyDescent="0.25">
      <c r="A6" t="s">
        <v>34</v>
      </c>
      <c r="B6">
        <v>67.5</v>
      </c>
      <c r="C6">
        <v>300</v>
      </c>
      <c r="D6" s="1">
        <f t="shared" si="0"/>
        <v>0.3</v>
      </c>
      <c r="E6" s="1">
        <f t="shared" si="1"/>
        <v>0.71</v>
      </c>
      <c r="F6" s="1" t="s">
        <v>68</v>
      </c>
      <c r="G6" t="s">
        <v>42</v>
      </c>
      <c r="H6" s="3">
        <f t="shared" si="2"/>
        <v>16.666666666666671</v>
      </c>
      <c r="I6" s="3">
        <f t="shared" si="3"/>
        <v>55.666666666666664</v>
      </c>
    </row>
    <row r="7" spans="1:9" x14ac:dyDescent="0.25">
      <c r="A7" t="s">
        <v>33</v>
      </c>
      <c r="B7">
        <v>72.5</v>
      </c>
      <c r="C7">
        <v>140</v>
      </c>
      <c r="D7" s="1">
        <f t="shared" si="0"/>
        <v>0.14000000000000001</v>
      </c>
      <c r="E7" s="1">
        <f t="shared" si="1"/>
        <v>0.85</v>
      </c>
      <c r="F7" s="1" t="s">
        <v>69</v>
      </c>
      <c r="G7" t="s">
        <v>43</v>
      </c>
      <c r="H7" s="3">
        <f t="shared" si="2"/>
        <v>35.714285714285708</v>
      </c>
      <c r="I7" s="3">
        <f t="shared" si="3"/>
        <v>42.142857142857153</v>
      </c>
    </row>
    <row r="8" spans="1:9" x14ac:dyDescent="0.25">
      <c r="A8" t="s">
        <v>35</v>
      </c>
      <c r="B8">
        <v>77.5</v>
      </c>
      <c r="C8">
        <v>90</v>
      </c>
      <c r="D8" s="1">
        <f t="shared" si="0"/>
        <v>0.09</v>
      </c>
      <c r="E8" s="1">
        <f t="shared" si="1"/>
        <v>0.94</v>
      </c>
      <c r="F8" s="1" t="s">
        <v>70</v>
      </c>
      <c r="G8" t="s">
        <v>44</v>
      </c>
      <c r="H8" s="3">
        <f t="shared" si="2"/>
        <v>55.555555555555571</v>
      </c>
      <c r="I8" s="3">
        <f t="shared" si="3"/>
        <v>25.277777777777764</v>
      </c>
    </row>
    <row r="9" spans="1:9" x14ac:dyDescent="0.25">
      <c r="A9" t="s">
        <v>36</v>
      </c>
      <c r="B9">
        <v>82.5</v>
      </c>
      <c r="C9">
        <v>50</v>
      </c>
      <c r="D9" s="1">
        <f t="shared" si="0"/>
        <v>0.05</v>
      </c>
      <c r="E9" s="1">
        <f t="shared" si="1"/>
        <v>0.99</v>
      </c>
      <c r="F9" s="1" t="s">
        <v>71</v>
      </c>
      <c r="G9" t="s">
        <v>45</v>
      </c>
      <c r="H9" s="3">
        <f t="shared" si="2"/>
        <v>99.999999999999915</v>
      </c>
      <c r="I9" s="3">
        <f t="shared" si="3"/>
        <v>-16.499999999999915</v>
      </c>
    </row>
    <row r="10" spans="1:9" x14ac:dyDescent="0.25">
      <c r="A10" t="s">
        <v>37</v>
      </c>
      <c r="B10">
        <v>87.5</v>
      </c>
      <c r="C10">
        <v>10</v>
      </c>
      <c r="D10" s="1">
        <f t="shared" si="0"/>
        <v>0.01</v>
      </c>
      <c r="E10" s="1">
        <f t="shared" si="1"/>
        <v>1</v>
      </c>
      <c r="F10" s="1" t="s">
        <v>63</v>
      </c>
      <c r="G10" t="s">
        <v>46</v>
      </c>
      <c r="H10" s="3">
        <f>(90-82.5)/(E10-E9)</f>
        <v>749.99999999999932</v>
      </c>
      <c r="I10" s="3">
        <f>90-H10*1</f>
        <v>-659.99999999999932</v>
      </c>
    </row>
    <row r="11" spans="1:9" x14ac:dyDescent="0.25">
      <c r="D11" s="1"/>
      <c r="H11" s="3"/>
      <c r="I11" s="3"/>
    </row>
    <row r="12" spans="1:9" x14ac:dyDescent="0.25">
      <c r="A12" t="s">
        <v>72</v>
      </c>
      <c r="C12">
        <f>SUM(C2:C11)</f>
        <v>1000</v>
      </c>
      <c r="D12" s="1">
        <f t="shared" si="0"/>
        <v>1</v>
      </c>
      <c r="E12" s="1">
        <f t="shared" si="1"/>
        <v>1</v>
      </c>
      <c r="H12" s="3"/>
      <c r="I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between</vt:lpstr>
      <vt:lpstr>unload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2021-05-20T05:36:42Z</dcterms:created>
  <dcterms:modified xsi:type="dcterms:W3CDTF">2021-05-20T06:59:37Z</dcterms:modified>
</cp:coreProperties>
</file>