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Q1" sheetId="1" r:id="rId1"/>
    <sheet name="Q3" sheetId="2" r:id="rId2"/>
    <sheet name="Q4" sheetId="4" r:id="rId3"/>
  </sheets>
  <definedNames>
    <definedName name="solver_adj" localSheetId="0" hidden="1">'Q1'!$B$8:$E$11</definedName>
    <definedName name="solver_adj" localSheetId="1" hidden="1">'Q3'!$B$11:$E$11</definedName>
    <definedName name="solver_adj" localSheetId="2" hidden="1">'Q4'!$B$9:$C$10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'Q1'!$B$12:$E$12</definedName>
    <definedName name="solver_lhs1" localSheetId="1" hidden="1">'Q3'!$B$11:$E$11</definedName>
    <definedName name="solver_lhs1" localSheetId="2" hidden="1">'Q4'!$B$11:$C$11</definedName>
    <definedName name="solver_lhs2" localSheetId="0" hidden="1">'Q1'!$B$8:$E$11</definedName>
    <definedName name="solver_lhs2" localSheetId="1" hidden="1">'Q3'!$M$2:$M$6</definedName>
    <definedName name="solver_lhs2" localSheetId="2" hidden="1">'Q4'!$B$9:$C$10</definedName>
    <definedName name="solver_lhs3" localSheetId="0" hidden="1">'Q1'!$F$8:$F$11</definedName>
    <definedName name="solver_lhs3" localSheetId="2" hidden="1">'Q4'!$D$10</definedName>
    <definedName name="solver_lhs4" localSheetId="2" hidden="1">'Q4'!$D$17:$D$19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2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2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'Q1'!$A$22</definedName>
    <definedName name="solver_opt" localSheetId="1" hidden="1">'Q3'!$F$12</definedName>
    <definedName name="solver_opt" localSheetId="2" hidden="1">'Q4'!$D$24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3</definedName>
    <definedName name="solver_rel1" localSheetId="2" hidden="1">3</definedName>
    <definedName name="solver_rel2" localSheetId="0" hidden="1">4</definedName>
    <definedName name="solver_rel2" localSheetId="1" hidden="1">1</definedName>
    <definedName name="solver_rel2" localSheetId="2" hidden="1">3</definedName>
    <definedName name="solver_rel3" localSheetId="0" hidden="1">2</definedName>
    <definedName name="solver_rel3" localSheetId="2" hidden="1">1</definedName>
    <definedName name="solver_rel4" localSheetId="2" hidden="1">1</definedName>
    <definedName name="solver_rhs1" localSheetId="0" hidden="1">'Q1'!$B$13:$E$13</definedName>
    <definedName name="solver_rhs1" localSheetId="1" hidden="1">0</definedName>
    <definedName name="solver_rhs1" localSheetId="2" hidden="1">'Q4'!$B$12:$C$12</definedName>
    <definedName name="solver_rhs2" localSheetId="0" hidden="1">integer</definedName>
    <definedName name="solver_rhs2" localSheetId="1" hidden="1">'Q3'!$N$2:$N$6</definedName>
    <definedName name="solver_rhs2" localSheetId="2" hidden="1">0</definedName>
    <definedName name="solver_rhs3" localSheetId="0" hidden="1">'Q1'!$G$8:$G$11</definedName>
    <definedName name="solver_rhs3" localSheetId="2" hidden="1">'Q4'!$E$10</definedName>
    <definedName name="solver_rhs4" localSheetId="2" hidden="1">'Q4'!$E$17:$E$19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C24" i="4" l="1"/>
  <c r="B24" i="4"/>
  <c r="C23" i="4"/>
  <c r="B23" i="4"/>
  <c r="C22" i="4"/>
  <c r="B22" i="4"/>
  <c r="D10" i="4"/>
  <c r="D9" i="4"/>
  <c r="C11" i="4"/>
  <c r="B11" i="4"/>
  <c r="B19" i="4"/>
  <c r="B18" i="4"/>
  <c r="B17" i="4"/>
  <c r="C18" i="4"/>
  <c r="C19" i="4"/>
  <c r="C17" i="4"/>
  <c r="L6" i="2"/>
  <c r="L5" i="2"/>
  <c r="L4" i="2"/>
  <c r="L3" i="2"/>
  <c r="L2" i="2"/>
  <c r="K6" i="2"/>
  <c r="K5" i="2"/>
  <c r="K4" i="2"/>
  <c r="K3" i="2"/>
  <c r="K2" i="2"/>
  <c r="J6" i="2"/>
  <c r="J5" i="2"/>
  <c r="J4" i="2"/>
  <c r="J3" i="2"/>
  <c r="J2" i="2"/>
  <c r="I6" i="2"/>
  <c r="I5" i="2"/>
  <c r="I4" i="2"/>
  <c r="I3" i="2"/>
  <c r="I2" i="2"/>
  <c r="C12" i="2"/>
  <c r="D12" i="2"/>
  <c r="E12" i="2"/>
  <c r="B12" i="2"/>
  <c r="A22" i="1"/>
  <c r="C19" i="1"/>
  <c r="D19" i="1"/>
  <c r="E19" i="1"/>
  <c r="B19" i="1"/>
  <c r="C18" i="1"/>
  <c r="D18" i="1"/>
  <c r="E18" i="1"/>
  <c r="B18" i="1"/>
  <c r="C17" i="1"/>
  <c r="D17" i="1"/>
  <c r="E17" i="1"/>
  <c r="B17" i="1"/>
  <c r="C16" i="1"/>
  <c r="D16" i="1"/>
  <c r="E16" i="1"/>
  <c r="B16" i="1"/>
  <c r="C12" i="1"/>
  <c r="D12" i="1"/>
  <c r="E12" i="1"/>
  <c r="B12" i="1"/>
  <c r="F9" i="1"/>
  <c r="F10" i="1"/>
  <c r="F11" i="1"/>
  <c r="F8" i="1"/>
  <c r="D24" i="4" l="1"/>
  <c r="D19" i="4"/>
  <c r="D18" i="4"/>
  <c r="D17" i="4"/>
  <c r="F12" i="2"/>
  <c r="M5" i="2"/>
  <c r="M4" i="2"/>
  <c r="M2" i="2"/>
  <c r="M6" i="2"/>
  <c r="M3" i="2"/>
</calcChain>
</file>

<file path=xl/sharedStrings.xml><?xml version="1.0" encoding="utf-8"?>
<sst xmlns="http://schemas.openxmlformats.org/spreadsheetml/2006/main" count="103" uniqueCount="63">
  <si>
    <t>Employee</t>
  </si>
  <si>
    <t>Muhammet Çakıl</t>
  </si>
  <si>
    <t>Caner</t>
  </si>
  <si>
    <t>Caner Erdoğan</t>
  </si>
  <si>
    <t>Erkan Canyurt</t>
  </si>
  <si>
    <t>Sinem Şaşmazel</t>
  </si>
  <si>
    <t>Word P.</t>
  </si>
  <si>
    <t>Computer G.</t>
  </si>
  <si>
    <t>Poreparation of O.M.</t>
  </si>
  <si>
    <t>Registration</t>
  </si>
  <si>
    <t>Hourly Wage(TL)</t>
  </si>
  <si>
    <t>Decision Variables</t>
  </si>
  <si>
    <t>Constraint</t>
  </si>
  <si>
    <t>Muhammet</t>
  </si>
  <si>
    <t>Erkan</t>
  </si>
  <si>
    <t>Sinem</t>
  </si>
  <si>
    <t>Objective Funct.</t>
  </si>
  <si>
    <t>Volkan Ilbeyli</t>
  </si>
  <si>
    <t>Hourly Cost of each task</t>
  </si>
  <si>
    <t>Column Sum</t>
  </si>
  <si>
    <t>Row Sum</t>
  </si>
  <si>
    <t>Ingredients</t>
  </si>
  <si>
    <t>Dough</t>
  </si>
  <si>
    <t>Sauce</t>
  </si>
  <si>
    <t>Cheese</t>
  </si>
  <si>
    <t>Meat</t>
  </si>
  <si>
    <t>Vegetables</t>
  </si>
  <si>
    <t>Price</t>
  </si>
  <si>
    <t>Plain</t>
  </si>
  <si>
    <t>Vegetable</t>
  </si>
  <si>
    <t>Supreme</t>
  </si>
  <si>
    <t>Available</t>
  </si>
  <si>
    <t>Pizza Type Sold</t>
  </si>
  <si>
    <t>Amount</t>
  </si>
  <si>
    <t>Revenue</t>
  </si>
  <si>
    <t>Sum</t>
  </si>
  <si>
    <t>Total Revenue</t>
  </si>
  <si>
    <t>Ingredients Used</t>
  </si>
  <si>
    <t>Note: When the constraint which equals the sum of ingredients to the available stock added, there is no feasible solution.</t>
  </si>
  <si>
    <t>Therefore I preferred using less than or equal to as the stock constraint, even though the results were the same as with the former situation.</t>
  </si>
  <si>
    <r>
      <rPr>
        <b/>
        <sz val="11"/>
        <color theme="8" tint="-0.249977111117893"/>
        <rFont val="Calibri"/>
        <family val="2"/>
        <scheme val="minor"/>
      </rPr>
      <t>(Required Time/task * Hourly Wage)</t>
    </r>
    <r>
      <rPr>
        <b/>
        <sz val="11"/>
        <color theme="1"/>
        <rFont val="Calibri"/>
        <family val="2"/>
        <scheme val="minor"/>
      </rPr>
      <t>*</t>
    </r>
    <r>
      <rPr>
        <b/>
        <sz val="11"/>
        <color theme="9" tint="-0.249977111117893"/>
        <rFont val="Calibri"/>
        <family val="2"/>
        <scheme val="minor"/>
      </rPr>
      <t>Decision Variables</t>
    </r>
  </si>
  <si>
    <t>Department</t>
  </si>
  <si>
    <t>Monthly Hours Available</t>
  </si>
  <si>
    <t>Hours/unit (battery)</t>
  </si>
  <si>
    <t>Hours/unit (electronic)</t>
  </si>
  <si>
    <t>Fabrication</t>
  </si>
  <si>
    <t>Assembly</t>
  </si>
  <si>
    <t>Shipping</t>
  </si>
  <si>
    <t>Variable cost/unit</t>
  </si>
  <si>
    <t>Retail Price</t>
  </si>
  <si>
    <t>Production</t>
  </si>
  <si>
    <t>Electronic</t>
  </si>
  <si>
    <t>Battery</t>
  </si>
  <si>
    <t>Total Hours spent</t>
  </si>
  <si>
    <t>Demand</t>
  </si>
  <si>
    <t>Additional Obtains</t>
  </si>
  <si>
    <t>Total Devices Sold</t>
  </si>
  <si>
    <t>Constraint (Additional Obtains)</t>
  </si>
  <si>
    <t>Total Devices per source</t>
  </si>
  <si>
    <t>Gain/production</t>
  </si>
  <si>
    <t>Gain/obtain</t>
  </si>
  <si>
    <t>Total Gain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</si>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</sst>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3" fillId="0" borderId="0" xfId="0" applyFont="1" applyFill="1" applyBorder="1"/>
    <xf numFmtId="0" fontId="4" fillId="0" borderId="0" xfId="0" applyFont="1"/>
    <xf numFmtId="0" fontId="5" fillId="0" borderId="0" xfId="0" applyFont="1"/>
    <xf numFmtId="0" fontId="1" fillId="2" borderId="1" xfId="1" applyBorder="1"/>
    <xf numFmtId="0" fontId="2" fillId="3" borderId="1" xfId="2" applyBorder="1"/>
    <xf numFmtId="0" fontId="4" fillId="0" borderId="0" xfId="0" applyFont="1" applyFill="1" applyBorder="1"/>
    <xf numFmtId="0" fontId="3" fillId="0" borderId="0" xfId="0" applyFont="1" applyAlignment="1">
      <alignment horizontal="left"/>
    </xf>
    <xf numFmtId="0" fontId="3" fillId="0" borderId="1" xfId="0" applyFont="1" applyFill="1" applyBorder="1"/>
    <xf numFmtId="0" fontId="6" fillId="0" borderId="0" xfId="0" applyFont="1"/>
    <xf numFmtId="0" fontId="6" fillId="0" borderId="0" xfId="0" applyFont="1" applyFill="1" applyBorder="1"/>
    <xf numFmtId="0" fontId="6" fillId="0" borderId="1" xfId="0" applyFont="1" applyBorder="1"/>
    <xf numFmtId="0" fontId="3" fillId="0" borderId="2" xfId="0" applyFont="1" applyBorder="1"/>
    <xf numFmtId="0" fontId="3" fillId="0" borderId="3" xfId="0" applyFont="1" applyFill="1" applyBorder="1"/>
    <xf numFmtId="0" fontId="8" fillId="0" borderId="0" xfId="0" applyFont="1"/>
    <xf numFmtId="0" fontId="7" fillId="0" borderId="0" xfId="0" applyFont="1" applyFill="1" applyBorder="1"/>
    <xf numFmtId="0" fontId="4" fillId="0" borderId="1" xfId="0" applyFont="1" applyBorder="1"/>
    <xf numFmtId="0" fontId="1" fillId="2" borderId="4" xfId="1" applyBorder="1"/>
    <xf numFmtId="0" fontId="4" fillId="0" borderId="1" xfId="0" applyFont="1" applyFill="1" applyBorder="1"/>
    <xf numFmtId="0" fontId="5" fillId="0" borderId="1" xfId="0" applyFon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7" sqref="H17"/>
    </sheetView>
  </sheetViews>
  <sheetFormatPr defaultRowHeight="15" x14ac:dyDescent="0.25"/>
  <cols>
    <col min="1" max="1" width="22.42578125" bestFit="1" customWidth="1"/>
    <col min="2" max="2" width="9.85546875" customWidth="1"/>
    <col min="3" max="3" width="12.140625" bestFit="1" customWidth="1"/>
    <col min="4" max="4" width="19.85546875" bestFit="1" customWidth="1"/>
    <col min="5" max="5" width="11.7109375" bestFit="1" customWidth="1"/>
    <col min="6" max="6" width="15.7109375" bestFit="1" customWidth="1"/>
    <col min="9" max="9" width="16" customWidth="1"/>
  </cols>
  <sheetData>
    <row r="1" spans="1:9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9" x14ac:dyDescent="0.25">
      <c r="A2" s="2" t="s">
        <v>1</v>
      </c>
      <c r="B2" s="3">
        <v>70</v>
      </c>
      <c r="C2" s="3">
        <v>82</v>
      </c>
      <c r="D2" s="3">
        <v>54</v>
      </c>
      <c r="E2" s="3">
        <v>80</v>
      </c>
      <c r="F2" s="3">
        <v>28</v>
      </c>
      <c r="I2" s="1" t="s">
        <v>17</v>
      </c>
    </row>
    <row r="3" spans="1:9" x14ac:dyDescent="0.25">
      <c r="A3" s="2" t="s">
        <v>3</v>
      </c>
      <c r="B3" s="3">
        <v>94</v>
      </c>
      <c r="C3" s="3">
        <v>90</v>
      </c>
      <c r="D3" s="3">
        <v>64</v>
      </c>
      <c r="E3" s="3">
        <v>102</v>
      </c>
      <c r="F3" s="3">
        <v>24</v>
      </c>
      <c r="I3" s="10">
        <v>40100118</v>
      </c>
    </row>
    <row r="4" spans="1:9" x14ac:dyDescent="0.25">
      <c r="A4" s="2" t="s">
        <v>4</v>
      </c>
      <c r="B4" s="3">
        <v>78</v>
      </c>
      <c r="C4" s="3">
        <v>112</v>
      </c>
      <c r="D4" s="3">
        <v>72</v>
      </c>
      <c r="E4" s="3">
        <v>86</v>
      </c>
      <c r="F4" s="3">
        <v>26</v>
      </c>
    </row>
    <row r="5" spans="1:9" x14ac:dyDescent="0.25">
      <c r="A5" s="2" t="s">
        <v>5</v>
      </c>
      <c r="B5" s="3">
        <v>64</v>
      </c>
      <c r="C5" s="3">
        <v>102</v>
      </c>
      <c r="D5" s="3">
        <v>50</v>
      </c>
      <c r="E5" s="3">
        <v>92</v>
      </c>
      <c r="F5" s="3">
        <v>30</v>
      </c>
    </row>
    <row r="7" spans="1:9" x14ac:dyDescent="0.25">
      <c r="A7" s="18" t="s">
        <v>11</v>
      </c>
      <c r="B7" s="2" t="s">
        <v>6</v>
      </c>
      <c r="C7" s="2" t="s">
        <v>7</v>
      </c>
      <c r="D7" s="2" t="s">
        <v>8</v>
      </c>
      <c r="E7" s="2" t="s">
        <v>9</v>
      </c>
      <c r="F7" s="12" t="s">
        <v>20</v>
      </c>
      <c r="G7" s="5" t="s">
        <v>12</v>
      </c>
    </row>
    <row r="8" spans="1:9" x14ac:dyDescent="0.25">
      <c r="A8" s="11" t="s">
        <v>13</v>
      </c>
      <c r="B8" s="8">
        <v>0</v>
      </c>
      <c r="C8" s="8">
        <v>0</v>
      </c>
      <c r="D8" s="8">
        <v>1</v>
      </c>
      <c r="E8" s="8">
        <v>0</v>
      </c>
      <c r="F8">
        <f>SUM(B8:E8)</f>
        <v>1</v>
      </c>
      <c r="G8" s="6">
        <v>1</v>
      </c>
    </row>
    <row r="9" spans="1:9" x14ac:dyDescent="0.25">
      <c r="A9" s="11" t="s">
        <v>2</v>
      </c>
      <c r="B9" s="8">
        <v>0</v>
      </c>
      <c r="C9" s="8">
        <v>1</v>
      </c>
      <c r="D9" s="8">
        <v>0</v>
      </c>
      <c r="E9" s="8">
        <v>0</v>
      </c>
      <c r="F9">
        <f t="shared" ref="F9:F11" si="0">SUM(B9:E9)</f>
        <v>1</v>
      </c>
      <c r="G9" s="6">
        <v>1</v>
      </c>
    </row>
    <row r="10" spans="1:9" x14ac:dyDescent="0.25">
      <c r="A10" s="11" t="s">
        <v>14</v>
      </c>
      <c r="B10" s="8">
        <v>0</v>
      </c>
      <c r="C10" s="8">
        <v>0</v>
      </c>
      <c r="D10" s="8">
        <v>0</v>
      </c>
      <c r="E10" s="8">
        <v>1</v>
      </c>
      <c r="F10">
        <f t="shared" si="0"/>
        <v>1</v>
      </c>
      <c r="G10" s="6">
        <v>1</v>
      </c>
    </row>
    <row r="11" spans="1:9" x14ac:dyDescent="0.25">
      <c r="A11" s="11" t="s">
        <v>15</v>
      </c>
      <c r="B11" s="8">
        <v>1</v>
      </c>
      <c r="C11" s="8">
        <v>0</v>
      </c>
      <c r="D11" s="8">
        <v>0</v>
      </c>
      <c r="E11" s="8">
        <v>0</v>
      </c>
      <c r="F11">
        <f t="shared" si="0"/>
        <v>1</v>
      </c>
      <c r="G11" s="6">
        <v>1</v>
      </c>
    </row>
    <row r="12" spans="1:9" x14ac:dyDescent="0.25">
      <c r="A12" s="13" t="s">
        <v>19</v>
      </c>
      <c r="B12">
        <f>SUM(B8:B11)</f>
        <v>1</v>
      </c>
      <c r="C12">
        <f t="shared" ref="C12:E12" si="1">SUM(C8:C11)</f>
        <v>1</v>
      </c>
      <c r="D12">
        <f t="shared" si="1"/>
        <v>1</v>
      </c>
      <c r="E12">
        <f t="shared" si="1"/>
        <v>1</v>
      </c>
    </row>
    <row r="13" spans="1:9" x14ac:dyDescent="0.25">
      <c r="A13" s="9" t="s">
        <v>12</v>
      </c>
      <c r="B13" s="6">
        <v>1</v>
      </c>
      <c r="C13" s="6">
        <v>1</v>
      </c>
      <c r="D13" s="6">
        <v>1</v>
      </c>
      <c r="E13" s="6">
        <v>1</v>
      </c>
    </row>
    <row r="15" spans="1:9" x14ac:dyDescent="0.25">
      <c r="A15" s="17" t="s">
        <v>18</v>
      </c>
      <c r="B15" s="2" t="s">
        <v>6</v>
      </c>
      <c r="C15" s="2" t="s">
        <v>7</v>
      </c>
      <c r="D15" s="2" t="s">
        <v>8</v>
      </c>
      <c r="E15" s="2" t="s">
        <v>9</v>
      </c>
    </row>
    <row r="16" spans="1:9" x14ac:dyDescent="0.25">
      <c r="A16" s="11" t="s">
        <v>13</v>
      </c>
      <c r="B16" s="3">
        <f>PRODUCT(B2,$F2)</f>
        <v>1960</v>
      </c>
      <c r="C16" s="3">
        <f t="shared" ref="C16:E16" si="2">PRODUCT(C2,$F2)</f>
        <v>2296</v>
      </c>
      <c r="D16" s="3">
        <f t="shared" si="2"/>
        <v>1512</v>
      </c>
      <c r="E16" s="3">
        <f t="shared" si="2"/>
        <v>2240</v>
      </c>
    </row>
    <row r="17" spans="1:5" x14ac:dyDescent="0.25">
      <c r="A17" s="11" t="s">
        <v>2</v>
      </c>
      <c r="B17" s="3">
        <f>PRODUCT(B3,$F3)</f>
        <v>2256</v>
      </c>
      <c r="C17" s="3">
        <f t="shared" ref="C17:E17" si="3">PRODUCT(C3,$F3)</f>
        <v>2160</v>
      </c>
      <c r="D17" s="3">
        <f t="shared" si="3"/>
        <v>1536</v>
      </c>
      <c r="E17" s="3">
        <f t="shared" si="3"/>
        <v>2448</v>
      </c>
    </row>
    <row r="18" spans="1:5" x14ac:dyDescent="0.25">
      <c r="A18" s="11" t="s">
        <v>14</v>
      </c>
      <c r="B18" s="3">
        <f>PRODUCT(B4,$F4)</f>
        <v>2028</v>
      </c>
      <c r="C18" s="3">
        <f t="shared" ref="C18:E18" si="4">PRODUCT(C4,$F4)</f>
        <v>2912</v>
      </c>
      <c r="D18" s="3">
        <f t="shared" si="4"/>
        <v>1872</v>
      </c>
      <c r="E18" s="3">
        <f t="shared" si="4"/>
        <v>2236</v>
      </c>
    </row>
    <row r="19" spans="1:5" x14ac:dyDescent="0.25">
      <c r="A19" s="11" t="s">
        <v>15</v>
      </c>
      <c r="B19" s="3">
        <f>PRODUCT(B5,$F5)</f>
        <v>1920</v>
      </c>
      <c r="C19" s="3">
        <f t="shared" ref="C19:E19" si="5">PRODUCT(C5,$F5)</f>
        <v>3060</v>
      </c>
      <c r="D19" s="3">
        <f t="shared" si="5"/>
        <v>1500</v>
      </c>
      <c r="E19" s="3">
        <f t="shared" si="5"/>
        <v>2760</v>
      </c>
    </row>
    <row r="21" spans="1:5" x14ac:dyDescent="0.25">
      <c r="A21" s="7" t="s">
        <v>16</v>
      </c>
      <c r="B21" s="1" t="s">
        <v>40</v>
      </c>
    </row>
    <row r="22" spans="1:5" x14ac:dyDescent="0.25">
      <c r="A22" s="7">
        <f>SUMPRODUCT(B8:E11,B16:E19)</f>
        <v>7828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D14" sqref="D14"/>
    </sheetView>
  </sheetViews>
  <sheetFormatPr defaultRowHeight="15" x14ac:dyDescent="0.25"/>
  <cols>
    <col min="1" max="1" width="11.140625" bestFit="1" customWidth="1"/>
    <col min="4" max="4" width="10.140625" bestFit="1" customWidth="1"/>
    <col min="6" max="6" width="13.85546875" bestFit="1" customWidth="1"/>
    <col min="8" max="8" width="17.5703125" bestFit="1" customWidth="1"/>
    <col min="11" max="11" width="10.140625" bestFit="1" customWidth="1"/>
  </cols>
  <sheetData>
    <row r="1" spans="1:14" x14ac:dyDescent="0.25">
      <c r="A1" s="14" t="s">
        <v>21</v>
      </c>
      <c r="B1" s="2" t="s">
        <v>28</v>
      </c>
      <c r="C1" s="2" t="s">
        <v>25</v>
      </c>
      <c r="D1" s="2" t="s">
        <v>29</v>
      </c>
      <c r="E1" s="2" t="s">
        <v>30</v>
      </c>
      <c r="F1" s="2" t="s">
        <v>31</v>
      </c>
      <c r="H1" s="16" t="s">
        <v>37</v>
      </c>
      <c r="I1" s="2" t="s">
        <v>28</v>
      </c>
      <c r="J1" s="2" t="s">
        <v>25</v>
      </c>
      <c r="K1" s="2" t="s">
        <v>29</v>
      </c>
      <c r="L1" s="2" t="s">
        <v>30</v>
      </c>
      <c r="M1" s="1" t="s">
        <v>35</v>
      </c>
      <c r="N1" s="2" t="s">
        <v>31</v>
      </c>
    </row>
    <row r="2" spans="1:14" x14ac:dyDescent="0.25">
      <c r="A2" s="2" t="s">
        <v>22</v>
      </c>
      <c r="B2" s="3">
        <v>5</v>
      </c>
      <c r="C2" s="3">
        <v>5</v>
      </c>
      <c r="D2" s="3">
        <v>5</v>
      </c>
      <c r="E2" s="3">
        <v>5</v>
      </c>
      <c r="F2" s="3">
        <v>200</v>
      </c>
      <c r="H2" s="2" t="s">
        <v>22</v>
      </c>
      <c r="I2" s="3">
        <f>PRODUCT(B2,$B11)</f>
        <v>0</v>
      </c>
      <c r="J2" s="3">
        <f>PRODUCT(C2,$C11)</f>
        <v>50</v>
      </c>
      <c r="K2" s="3">
        <f>PRODUCT(D2,$D11)</f>
        <v>0</v>
      </c>
      <c r="L2" s="3">
        <f>PRODUCT(E2,$E11)</f>
        <v>100</v>
      </c>
      <c r="M2" s="3">
        <f>SUM(I2:L2)</f>
        <v>150</v>
      </c>
      <c r="N2" s="3">
        <v>200</v>
      </c>
    </row>
    <row r="3" spans="1:14" x14ac:dyDescent="0.25">
      <c r="A3" s="2" t="s">
        <v>23</v>
      </c>
      <c r="B3" s="3">
        <v>3</v>
      </c>
      <c r="C3" s="3">
        <v>3</v>
      </c>
      <c r="D3" s="3">
        <v>3</v>
      </c>
      <c r="E3" s="3">
        <v>3</v>
      </c>
      <c r="F3" s="3">
        <v>90</v>
      </c>
      <c r="H3" s="2" t="s">
        <v>23</v>
      </c>
      <c r="I3" s="3">
        <f>PRODUCT(B3,$B11)</f>
        <v>0</v>
      </c>
      <c r="J3" s="3">
        <f>PRODUCT(C3,$C11)</f>
        <v>30</v>
      </c>
      <c r="K3" s="3">
        <f>PRODUCT(D3,$D11)</f>
        <v>0</v>
      </c>
      <c r="L3" s="3">
        <f>PRODUCT(E3,$E11)</f>
        <v>60</v>
      </c>
      <c r="M3" s="3">
        <f t="shared" ref="M3:M6" si="0">SUM(I3:L3)</f>
        <v>90</v>
      </c>
      <c r="N3" s="3">
        <v>90</v>
      </c>
    </row>
    <row r="4" spans="1:14" x14ac:dyDescent="0.25">
      <c r="A4" s="2" t="s">
        <v>24</v>
      </c>
      <c r="B4" s="3">
        <v>4</v>
      </c>
      <c r="C4" s="3">
        <v>3</v>
      </c>
      <c r="D4" s="3">
        <v>3</v>
      </c>
      <c r="E4" s="3">
        <v>4</v>
      </c>
      <c r="F4" s="3">
        <v>120</v>
      </c>
      <c r="H4" s="2" t="s">
        <v>24</v>
      </c>
      <c r="I4" s="3">
        <f>PRODUCT(B4,$B11)</f>
        <v>0</v>
      </c>
      <c r="J4" s="3">
        <f>PRODUCT(C4,$C11)</f>
        <v>30</v>
      </c>
      <c r="K4" s="3">
        <f>PRODUCT(D4,$D11)</f>
        <v>0</v>
      </c>
      <c r="L4" s="3">
        <f>PRODUCT(E4,$E11)</f>
        <v>80</v>
      </c>
      <c r="M4" s="3">
        <f t="shared" si="0"/>
        <v>110</v>
      </c>
      <c r="N4" s="3">
        <v>120</v>
      </c>
    </row>
    <row r="5" spans="1:14" x14ac:dyDescent="0.25">
      <c r="A5" s="2" t="s">
        <v>25</v>
      </c>
      <c r="B5" s="3">
        <v>0</v>
      </c>
      <c r="C5" s="3">
        <v>3</v>
      </c>
      <c r="D5" s="3">
        <v>0</v>
      </c>
      <c r="E5" s="3">
        <v>2</v>
      </c>
      <c r="F5" s="3">
        <v>75</v>
      </c>
      <c r="H5" s="2" t="s">
        <v>25</v>
      </c>
      <c r="I5" s="3">
        <f>PRODUCT(B5,$B11)</f>
        <v>0</v>
      </c>
      <c r="J5" s="3">
        <f>PRODUCT(C5,$C11)</f>
        <v>30</v>
      </c>
      <c r="K5" s="3">
        <f>PRODUCT(D5,$D11)</f>
        <v>0</v>
      </c>
      <c r="L5" s="3">
        <f>PRODUCT(E5,$E11)</f>
        <v>40</v>
      </c>
      <c r="M5" s="3">
        <f t="shared" si="0"/>
        <v>70</v>
      </c>
      <c r="N5" s="3">
        <v>75</v>
      </c>
    </row>
    <row r="6" spans="1:14" x14ac:dyDescent="0.25">
      <c r="A6" s="2" t="s">
        <v>26</v>
      </c>
      <c r="B6" s="3">
        <v>0</v>
      </c>
      <c r="C6" s="3">
        <v>0</v>
      </c>
      <c r="D6" s="3">
        <v>3</v>
      </c>
      <c r="E6" s="3">
        <v>2</v>
      </c>
      <c r="F6" s="3">
        <v>40</v>
      </c>
      <c r="H6" s="2" t="s">
        <v>26</v>
      </c>
      <c r="I6" s="3">
        <f>PRODUCT(B6,$B11)</f>
        <v>0</v>
      </c>
      <c r="J6" s="3">
        <f>PRODUCT(C6,$C11)</f>
        <v>0</v>
      </c>
      <c r="K6" s="3">
        <f>PRODUCT(D6,$D11)</f>
        <v>0</v>
      </c>
      <c r="L6" s="3">
        <f>PRODUCT(E6,$E11)</f>
        <v>40</v>
      </c>
      <c r="M6" s="3">
        <f t="shared" si="0"/>
        <v>40</v>
      </c>
      <c r="N6" s="3">
        <v>40</v>
      </c>
    </row>
    <row r="7" spans="1:14" x14ac:dyDescent="0.25">
      <c r="A7" s="2" t="s">
        <v>27</v>
      </c>
      <c r="B7" s="3">
        <v>8</v>
      </c>
      <c r="C7" s="3">
        <v>10</v>
      </c>
      <c r="D7" s="3">
        <v>12</v>
      </c>
      <c r="E7" s="3">
        <v>15</v>
      </c>
    </row>
    <row r="9" spans="1:14" x14ac:dyDescent="0.25">
      <c r="A9" s="4" t="s">
        <v>32</v>
      </c>
      <c r="H9" s="4" t="s">
        <v>38</v>
      </c>
    </row>
    <row r="10" spans="1:14" x14ac:dyDescent="0.25">
      <c r="B10" s="15" t="s">
        <v>28</v>
      </c>
      <c r="C10" s="15" t="s">
        <v>25</v>
      </c>
      <c r="D10" s="15" t="s">
        <v>29</v>
      </c>
      <c r="E10" s="15" t="s">
        <v>30</v>
      </c>
      <c r="H10" s="1" t="s">
        <v>39</v>
      </c>
    </row>
    <row r="11" spans="1:14" x14ac:dyDescent="0.25">
      <c r="A11" s="11" t="s">
        <v>33</v>
      </c>
      <c r="B11" s="8">
        <v>0</v>
      </c>
      <c r="C11" s="8">
        <v>10</v>
      </c>
      <c r="D11" s="8">
        <v>0</v>
      </c>
      <c r="E11" s="8">
        <v>20</v>
      </c>
      <c r="F11" s="7" t="s">
        <v>36</v>
      </c>
    </row>
    <row r="12" spans="1:14" x14ac:dyDescent="0.25">
      <c r="A12" s="2" t="s">
        <v>34</v>
      </c>
      <c r="B12" s="3">
        <f>PRODUCT(B11,B7)</f>
        <v>0</v>
      </c>
      <c r="C12" s="3">
        <f t="shared" ref="C12:E12" si="1">PRODUCT(C11,C7)</f>
        <v>100</v>
      </c>
      <c r="D12" s="3">
        <f t="shared" si="1"/>
        <v>0</v>
      </c>
      <c r="E12" s="3">
        <f t="shared" si="1"/>
        <v>300</v>
      </c>
      <c r="F12" s="7">
        <f>SUM(B12:E12)</f>
        <v>400</v>
      </c>
    </row>
    <row r="14" spans="1:14" x14ac:dyDescent="0.25">
      <c r="A14" s="1" t="s">
        <v>17</v>
      </c>
    </row>
    <row r="15" spans="1:14" x14ac:dyDescent="0.25">
      <c r="A15" s="10">
        <v>40100118</v>
      </c>
    </row>
  </sheetData>
  <scenarios current="0">
    <scenario name="pizza" count="4" user="Author" comment="Created by Author on 4/16/2013">
      <inputCells r="B11" val="0"/>
      <inputCells r="C11" val="10"/>
      <inputCells r="D11" val="0"/>
      <inputCells r="E11" val="20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14" sqref="E14"/>
    </sheetView>
  </sheetViews>
  <sheetFormatPr defaultRowHeight="15" x14ac:dyDescent="0.25"/>
  <cols>
    <col min="1" max="1" width="25.28515625" bestFit="1" customWidth="1"/>
    <col min="2" max="2" width="21.7109375" bestFit="1" customWidth="1"/>
    <col min="3" max="3" width="19.140625" bestFit="1" customWidth="1"/>
    <col min="4" max="4" width="23.28515625" bestFit="1" customWidth="1"/>
    <col min="5" max="5" width="29.140625" bestFit="1" customWidth="1"/>
  </cols>
  <sheetData>
    <row r="1" spans="1:6" x14ac:dyDescent="0.25">
      <c r="A1" s="2" t="s">
        <v>41</v>
      </c>
      <c r="B1" s="2" t="s">
        <v>44</v>
      </c>
      <c r="C1" s="2" t="s">
        <v>43</v>
      </c>
      <c r="D1" s="2" t="s">
        <v>42</v>
      </c>
      <c r="F1" s="1" t="s">
        <v>17</v>
      </c>
    </row>
    <row r="2" spans="1:6" x14ac:dyDescent="0.25">
      <c r="A2" s="2" t="s">
        <v>45</v>
      </c>
      <c r="B2" s="3">
        <v>0.15</v>
      </c>
      <c r="C2" s="3">
        <v>0.1</v>
      </c>
      <c r="D2" s="3">
        <v>2000</v>
      </c>
      <c r="F2" s="10">
        <v>40100118</v>
      </c>
    </row>
    <row r="3" spans="1:6" x14ac:dyDescent="0.25">
      <c r="A3" s="2" t="s">
        <v>46</v>
      </c>
      <c r="B3" s="3">
        <v>0.2</v>
      </c>
      <c r="C3" s="3">
        <v>0.2</v>
      </c>
      <c r="D3" s="3">
        <v>4200</v>
      </c>
    </row>
    <row r="4" spans="1:6" x14ac:dyDescent="0.25">
      <c r="A4" s="2" t="s">
        <v>47</v>
      </c>
      <c r="B4" s="3">
        <v>0.1</v>
      </c>
      <c r="C4" s="3">
        <v>0.15</v>
      </c>
      <c r="D4" s="3">
        <v>2500</v>
      </c>
    </row>
    <row r="5" spans="1:6" x14ac:dyDescent="0.25">
      <c r="A5" s="2" t="s">
        <v>48</v>
      </c>
      <c r="B5" s="3">
        <v>18.8</v>
      </c>
      <c r="C5" s="3">
        <v>16</v>
      </c>
      <c r="D5" s="3"/>
    </row>
    <row r="6" spans="1:6" x14ac:dyDescent="0.25">
      <c r="A6" s="2" t="s">
        <v>49</v>
      </c>
      <c r="B6" s="3">
        <v>29.5</v>
      </c>
      <c r="C6" s="3">
        <v>28</v>
      </c>
      <c r="D6" s="3"/>
    </row>
    <row r="8" spans="1:6" x14ac:dyDescent="0.25">
      <c r="A8" s="3"/>
      <c r="B8" s="2" t="s">
        <v>51</v>
      </c>
      <c r="C8" s="2" t="s">
        <v>52</v>
      </c>
      <c r="D8" s="2" t="s">
        <v>58</v>
      </c>
      <c r="E8" s="19" t="s">
        <v>57</v>
      </c>
    </row>
    <row r="9" spans="1:6" x14ac:dyDescent="0.25">
      <c r="A9" s="11" t="s">
        <v>50</v>
      </c>
      <c r="B9" s="8">
        <v>3999.9999999999977</v>
      </c>
      <c r="C9" s="8">
        <v>14000.000000000002</v>
      </c>
      <c r="D9" s="3">
        <f>SUM(B9:C9)</f>
        <v>18000</v>
      </c>
      <c r="E9" s="3"/>
    </row>
    <row r="10" spans="1:6" x14ac:dyDescent="0.25">
      <c r="A10" s="11" t="s">
        <v>55</v>
      </c>
      <c r="B10" s="8">
        <v>20000</v>
      </c>
      <c r="C10" s="8">
        <v>0</v>
      </c>
      <c r="D10" s="3">
        <f>SUM(B10:C10)</f>
        <v>20000</v>
      </c>
      <c r="E10" s="22">
        <v>20000</v>
      </c>
    </row>
    <row r="11" spans="1:6" x14ac:dyDescent="0.25">
      <c r="A11" s="11" t="s">
        <v>56</v>
      </c>
      <c r="B11" s="3">
        <f>SUM(B9:B10)</f>
        <v>23999.999999999996</v>
      </c>
      <c r="C11" s="3">
        <f>SUM(C9:C10)</f>
        <v>14000.000000000002</v>
      </c>
    </row>
    <row r="12" spans="1:6" x14ac:dyDescent="0.25">
      <c r="A12" s="21" t="s">
        <v>54</v>
      </c>
      <c r="B12" s="22">
        <v>20000</v>
      </c>
      <c r="C12" s="22">
        <v>10000</v>
      </c>
    </row>
    <row r="15" spans="1:6" x14ac:dyDescent="0.25">
      <c r="A15" s="4"/>
      <c r="D15" s="5" t="s">
        <v>12</v>
      </c>
    </row>
    <row r="16" spans="1:6" x14ac:dyDescent="0.25">
      <c r="A16" s="2" t="s">
        <v>41</v>
      </c>
      <c r="B16" s="2" t="s">
        <v>44</v>
      </c>
      <c r="C16" s="2" t="s">
        <v>43</v>
      </c>
      <c r="D16" s="21" t="s">
        <v>53</v>
      </c>
      <c r="E16" s="2" t="s">
        <v>42</v>
      </c>
    </row>
    <row r="17" spans="1:5" x14ac:dyDescent="0.25">
      <c r="A17" s="2" t="s">
        <v>45</v>
      </c>
      <c r="B17" s="3">
        <f>PRODUCT(B2,$B9)</f>
        <v>599.99999999999966</v>
      </c>
      <c r="C17" s="3">
        <f>PRODUCT(C2,C9)</f>
        <v>1400.0000000000002</v>
      </c>
      <c r="D17" s="22">
        <f>SUM(B17:C17)</f>
        <v>2000</v>
      </c>
      <c r="E17" s="3">
        <v>2000</v>
      </c>
    </row>
    <row r="18" spans="1:5" x14ac:dyDescent="0.25">
      <c r="A18" s="2" t="s">
        <v>46</v>
      </c>
      <c r="B18" s="3">
        <f>PRODUCT(B3,$B9)</f>
        <v>799.99999999999955</v>
      </c>
      <c r="C18" s="3">
        <f>PRODUCT(C3,$C9)</f>
        <v>2800.0000000000005</v>
      </c>
      <c r="D18" s="22">
        <f t="shared" ref="D18:D19" si="0">SUM(B18:C18)</f>
        <v>3600</v>
      </c>
      <c r="E18" s="3">
        <v>4200</v>
      </c>
    </row>
    <row r="19" spans="1:5" x14ac:dyDescent="0.25">
      <c r="A19" s="2" t="s">
        <v>47</v>
      </c>
      <c r="B19" s="3">
        <f>PRODUCT(B4,$B9)</f>
        <v>399.99999999999977</v>
      </c>
      <c r="C19" s="3">
        <f>PRODUCT(C4,$C9)</f>
        <v>2100</v>
      </c>
      <c r="D19" s="22">
        <f t="shared" si="0"/>
        <v>2500</v>
      </c>
      <c r="E19" s="3">
        <v>2500</v>
      </c>
    </row>
    <row r="20" spans="1:5" x14ac:dyDescent="0.25">
      <c r="A20" s="4"/>
    </row>
    <row r="21" spans="1:5" x14ac:dyDescent="0.25">
      <c r="A21" s="11"/>
      <c r="B21" s="2" t="s">
        <v>51</v>
      </c>
      <c r="C21" s="2" t="s">
        <v>52</v>
      </c>
    </row>
    <row r="22" spans="1:5" x14ac:dyDescent="0.25">
      <c r="A22" s="11" t="s">
        <v>59</v>
      </c>
      <c r="B22" s="3">
        <f>SUM(B6,-B5)</f>
        <v>10.7</v>
      </c>
      <c r="C22" s="3">
        <f>SUM(C6,-C5)</f>
        <v>12</v>
      </c>
    </row>
    <row r="23" spans="1:5" x14ac:dyDescent="0.25">
      <c r="A23" s="11" t="s">
        <v>60</v>
      </c>
      <c r="B23" s="3">
        <f>SUM(B6-21.5)</f>
        <v>8</v>
      </c>
      <c r="C23" s="3">
        <f>SUM(C6-21.5)</f>
        <v>6.5</v>
      </c>
      <c r="D23" s="20" t="s">
        <v>61</v>
      </c>
    </row>
    <row r="24" spans="1:5" x14ac:dyDescent="0.25">
      <c r="A24" s="11" t="s">
        <v>62</v>
      </c>
      <c r="B24" s="3">
        <f>SUMPRODUCT(B9:B10,B22:B23)</f>
        <v>202799.99999999997</v>
      </c>
      <c r="C24" s="3">
        <f>SUMPRODUCT(C9:C10,C22:C23)</f>
        <v>168000.00000000003</v>
      </c>
      <c r="D24" s="20">
        <f>SUM(B24:C24)</f>
        <v>370800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Q3</vt:lpstr>
      <vt:lpstr>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2013-04-16T12:01:21Z</dcterms:modified>
</cp:coreProperties>
</file>