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avel" sheetId="1" r:id="rId1"/>
    <sheet name="powerco" sheetId="2" r:id="rId2"/>
    <sheet name="vestel" sheetId="3" r:id="rId3"/>
  </sheets>
  <definedNames>
    <definedName name="solver_adj" localSheetId="1" hidden="1">powerco!$B$4:$E$6</definedName>
    <definedName name="solver_adj" localSheetId="2" hidden="1">vestel!$H$3:$K$4,vestel!$I$10:$M$11,vestel!$I$17:$M$20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powerco!$B$8:$E$8</definedName>
    <definedName name="solver_lhs1" localSheetId="2" hidden="1">vestel!$B$12:$F$12</definedName>
    <definedName name="solver_lhs2" localSheetId="1" hidden="1">powerco!$G$4:$G$6</definedName>
    <definedName name="solver_lhs2" localSheetId="2" hidden="1">vestel!$B$5:$E$5</definedName>
    <definedName name="solver_lhs3" localSheetId="2" hidden="1">vestel!$B$5:$E$5</definedName>
    <definedName name="solver_lhs4" localSheetId="2" hidden="1">vestel!$F$3:$F$4</definedName>
    <definedName name="solver_lhs5" localSheetId="2" hidden="1">vestel!$H$3:$K$4</definedName>
    <definedName name="solver_lhs6" localSheetId="2" hidden="1">vestel!$I$10:$M$11</definedName>
    <definedName name="solver_lhs7" localSheetId="2" hidden="1">vestel!$I$17:$M$20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7</definedName>
    <definedName name="solver_nwt" localSheetId="1" hidden="1">1</definedName>
    <definedName name="solver_nwt" localSheetId="2" hidden="1">1</definedName>
    <definedName name="solver_opt" localSheetId="1" hidden="1">powerco!$B$10</definedName>
    <definedName name="solver_opt" localSheetId="2" hidden="1">vestel!$M$7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1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el5" localSheetId="2" hidden="1">4</definedName>
    <definedName name="solver_rel6" localSheetId="2" hidden="1">4</definedName>
    <definedName name="solver_rel7" localSheetId="2" hidden="1">4</definedName>
    <definedName name="solver_rhs1" localSheetId="1" hidden="1">powerco!$B$7:$E$7</definedName>
    <definedName name="solver_rhs1" localSheetId="2" hidden="1">vestel!$B$13:$F$13</definedName>
    <definedName name="solver_rhs2" localSheetId="1" hidden="1">powerco!$F$4:$F$6</definedName>
    <definedName name="solver_rhs2" localSheetId="2" hidden="1">vestel!$B$6:$E$6</definedName>
    <definedName name="solver_rhs3" localSheetId="2" hidden="1">vestel!$N$17:$N$20</definedName>
    <definedName name="solver_rhs4" localSheetId="2" hidden="1">vestel!$G$3:$G$4</definedName>
    <definedName name="solver_rhs5" localSheetId="2" hidden="1">integer</definedName>
    <definedName name="solver_rhs6" localSheetId="2" hidden="1">integer</definedName>
    <definedName name="solver_rhs7" localSheetId="2" hidden="1">integer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N18" i="3" l="1"/>
  <c r="N19" i="3"/>
  <c r="N20" i="3"/>
  <c r="N17" i="3"/>
  <c r="B12" i="3"/>
  <c r="B5" i="3"/>
  <c r="G10" i="3"/>
  <c r="G11" i="3"/>
  <c r="C5" i="3"/>
  <c r="D5" i="3"/>
  <c r="E5" i="3"/>
  <c r="C12" i="3"/>
  <c r="D12" i="3"/>
  <c r="E12" i="3"/>
  <c r="F12" i="3"/>
  <c r="I13" i="3"/>
  <c r="H6" i="3"/>
  <c r="F4" i="3"/>
  <c r="F3" i="3"/>
  <c r="B10" i="2"/>
  <c r="B8" i="2"/>
  <c r="G6" i="2"/>
  <c r="G4" i="2"/>
  <c r="G5" i="2"/>
  <c r="C8" i="2"/>
  <c r="D8" i="2"/>
  <c r="E8" i="2"/>
  <c r="G11" i="1"/>
  <c r="G12" i="1"/>
  <c r="G13" i="1"/>
  <c r="G14" i="1"/>
  <c r="G10" i="1"/>
  <c r="C15" i="1"/>
  <c r="D15" i="1"/>
  <c r="E15" i="1"/>
  <c r="F15" i="1"/>
  <c r="B15" i="1"/>
  <c r="B3" i="1"/>
  <c r="D3" i="1"/>
  <c r="E3" i="1"/>
  <c r="F3" i="1"/>
  <c r="B4" i="1"/>
  <c r="C4" i="1"/>
  <c r="E4" i="1"/>
  <c r="F4" i="1"/>
  <c r="B5" i="1"/>
  <c r="C5" i="1"/>
  <c r="D5" i="1"/>
  <c r="F5" i="1"/>
  <c r="B6" i="1"/>
  <c r="C6" i="1"/>
  <c r="D6" i="1"/>
  <c r="E6" i="1"/>
  <c r="C2" i="1"/>
  <c r="D2" i="1"/>
  <c r="E2" i="1"/>
  <c r="F2" i="1"/>
  <c r="I22" i="3" l="1"/>
  <c r="M7" i="3" s="1"/>
  <c r="I3" i="1"/>
</calcChain>
</file>

<file path=xl/sharedStrings.xml><?xml version="1.0" encoding="utf-8"?>
<sst xmlns="http://schemas.openxmlformats.org/spreadsheetml/2006/main" count="82" uniqueCount="45">
  <si>
    <t>A</t>
  </si>
  <si>
    <t>B</t>
  </si>
  <si>
    <t>C</t>
  </si>
  <si>
    <t>D</t>
  </si>
  <si>
    <t>E</t>
  </si>
  <si>
    <t>toplam</t>
  </si>
  <si>
    <t>min</t>
  </si>
  <si>
    <t>Gideceği Santral</t>
  </si>
  <si>
    <t>Santral 1</t>
  </si>
  <si>
    <t>Santral 2</t>
  </si>
  <si>
    <t>Santral 3</t>
  </si>
  <si>
    <t>Talep</t>
  </si>
  <si>
    <t>Gideceği Şehir</t>
  </si>
  <si>
    <t>Şehir 1</t>
  </si>
  <si>
    <t>Şehir 2</t>
  </si>
  <si>
    <t>Şehir 3</t>
  </si>
  <si>
    <t>Şehir 4</t>
  </si>
  <si>
    <t>Arz</t>
  </si>
  <si>
    <t>Toplam maliyet</t>
  </si>
  <si>
    <t>Fabrikadan Depoya</t>
  </si>
  <si>
    <t>Manisa</t>
  </si>
  <si>
    <t>İstanbul</t>
  </si>
  <si>
    <t>Gebze</t>
  </si>
  <si>
    <t>Ümraniye</t>
  </si>
  <si>
    <t>Üsküdar</t>
  </si>
  <si>
    <t>Akhisar</t>
  </si>
  <si>
    <t>Fabrikadan Mağazaya</t>
  </si>
  <si>
    <t>Trabzon</t>
  </si>
  <si>
    <t>İzmir</t>
  </si>
  <si>
    <t>Erzurum</t>
  </si>
  <si>
    <t>Antalya</t>
  </si>
  <si>
    <t>Diyarbakır</t>
  </si>
  <si>
    <t>Depodan Mağazaya</t>
  </si>
  <si>
    <t>zmin</t>
  </si>
  <si>
    <t>Değişkenler</t>
  </si>
  <si>
    <t>Degiskenler</t>
  </si>
  <si>
    <t>Gonderilen Mal</t>
  </si>
  <si>
    <t>degiskenler</t>
  </si>
  <si>
    <t>z1</t>
  </si>
  <si>
    <t>z2</t>
  </si>
  <si>
    <t>z3</t>
  </si>
  <si>
    <t>Depolardan Magazalara Gonderilen Toplam Mal</t>
  </si>
  <si>
    <t>Toplam Maliyet</t>
  </si>
  <si>
    <t>(Depo + Fabrika)</t>
  </si>
  <si>
    <t>Fabrikadan Magazaya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</si>
</sst>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2" fontId="0" fillId="0" borderId="1" xfId="0" applyNumberFormat="1" applyBorder="1"/>
    <xf numFmtId="2" fontId="0" fillId="0" borderId="2" xfId="0" applyNumberFormat="1" applyFill="1" applyBorder="1"/>
    <xf numFmtId="0" fontId="0" fillId="4" borderId="0" xfId="0" applyFill="1"/>
    <xf numFmtId="0" fontId="0" fillId="5" borderId="0" xfId="0" applyFill="1"/>
    <xf numFmtId="2" fontId="0" fillId="0" borderId="0" xfId="0" applyNumberFormat="1" applyFill="1" applyBorder="1"/>
    <xf numFmtId="0" fontId="0" fillId="3" borderId="1" xfId="0" applyFill="1" applyBorder="1"/>
    <xf numFmtId="0" fontId="1" fillId="2" borderId="1" xfId="1" applyBorder="1"/>
    <xf numFmtId="0" fontId="0" fillId="0" borderId="2" xfId="0" applyNumberFormat="1" applyFill="1" applyBorder="1"/>
    <xf numFmtId="0" fontId="0" fillId="0" borderId="0" xfId="0" applyNumberForma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14" sqref="J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t="s">
        <v>0</v>
      </c>
      <c r="B2">
        <v>1000</v>
      </c>
      <c r="C2">
        <f t="shared" ref="C2:F6" ca="1" si="0">RANDBETWEEN(5,100)</f>
        <v>66</v>
      </c>
      <c r="D2">
        <f t="shared" ca="1" si="0"/>
        <v>23</v>
      </c>
      <c r="E2">
        <f t="shared" ca="1" si="0"/>
        <v>37</v>
      </c>
      <c r="F2">
        <f t="shared" ca="1" si="0"/>
        <v>96</v>
      </c>
    </row>
    <row r="3" spans="1:9" x14ac:dyDescent="0.25">
      <c r="A3" t="s">
        <v>1</v>
      </c>
      <c r="B3">
        <f t="shared" ref="B3:B6" ca="1" si="1">RANDBETWEEN(5,100)</f>
        <v>15</v>
      </c>
      <c r="C3">
        <v>1000</v>
      </c>
      <c r="D3">
        <f t="shared" ca="1" si="0"/>
        <v>64</v>
      </c>
      <c r="E3">
        <f t="shared" ca="1" si="0"/>
        <v>13</v>
      </c>
      <c r="F3">
        <f t="shared" ca="1" si="0"/>
        <v>75</v>
      </c>
      <c r="H3" t="s">
        <v>6</v>
      </c>
      <c r="I3">
        <f ca="1">SUMPRODUCT(B2:F6,B10:F14)</f>
        <v>0</v>
      </c>
    </row>
    <row r="4" spans="1:9" x14ac:dyDescent="0.25">
      <c r="A4" t="s">
        <v>2</v>
      </c>
      <c r="B4">
        <f t="shared" ca="1" si="1"/>
        <v>37</v>
      </c>
      <c r="C4">
        <f t="shared" ca="1" si="0"/>
        <v>26</v>
      </c>
      <c r="D4">
        <v>1000</v>
      </c>
      <c r="E4">
        <f t="shared" ca="1" si="0"/>
        <v>51</v>
      </c>
      <c r="F4">
        <f t="shared" ca="1" si="0"/>
        <v>99</v>
      </c>
    </row>
    <row r="5" spans="1:9" x14ac:dyDescent="0.25">
      <c r="A5" t="s">
        <v>3</v>
      </c>
      <c r="B5">
        <f t="shared" ca="1" si="1"/>
        <v>13</v>
      </c>
      <c r="C5">
        <f t="shared" ca="1" si="0"/>
        <v>95</v>
      </c>
      <c r="D5">
        <f t="shared" ca="1" si="0"/>
        <v>72</v>
      </c>
      <c r="E5">
        <v>1000</v>
      </c>
      <c r="F5">
        <f t="shared" ca="1" si="0"/>
        <v>70</v>
      </c>
    </row>
    <row r="6" spans="1:9" x14ac:dyDescent="0.25">
      <c r="A6" t="s">
        <v>4</v>
      </c>
      <c r="B6">
        <f t="shared" ca="1" si="1"/>
        <v>28</v>
      </c>
      <c r="C6">
        <f t="shared" ca="1" si="0"/>
        <v>66</v>
      </c>
      <c r="D6">
        <f t="shared" ca="1" si="0"/>
        <v>17</v>
      </c>
      <c r="E6">
        <f t="shared" ca="1" si="0"/>
        <v>31</v>
      </c>
      <c r="F6">
        <v>1000</v>
      </c>
    </row>
    <row r="9" spans="1:9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1:9" x14ac:dyDescent="0.25">
      <c r="A10" t="s">
        <v>0</v>
      </c>
      <c r="G10">
        <f>SUM(B10:F10)</f>
        <v>0</v>
      </c>
      <c r="H10">
        <v>1</v>
      </c>
    </row>
    <row r="11" spans="1:9" x14ac:dyDescent="0.25">
      <c r="A11" t="s">
        <v>1</v>
      </c>
      <c r="G11">
        <f t="shared" ref="G11:G14" si="2">SUM(B11:F11)</f>
        <v>0</v>
      </c>
      <c r="H11">
        <v>1</v>
      </c>
    </row>
    <row r="12" spans="1:9" x14ac:dyDescent="0.25">
      <c r="A12" t="s">
        <v>2</v>
      </c>
      <c r="G12">
        <f t="shared" si="2"/>
        <v>0</v>
      </c>
      <c r="H12">
        <v>1</v>
      </c>
    </row>
    <row r="13" spans="1:9" x14ac:dyDescent="0.25">
      <c r="A13" t="s">
        <v>3</v>
      </c>
      <c r="G13">
        <f t="shared" si="2"/>
        <v>0</v>
      </c>
      <c r="H13">
        <v>1</v>
      </c>
    </row>
    <row r="14" spans="1:9" x14ac:dyDescent="0.25">
      <c r="A14" t="s">
        <v>4</v>
      </c>
      <c r="G14">
        <f t="shared" si="2"/>
        <v>0</v>
      </c>
      <c r="H14">
        <v>1</v>
      </c>
    </row>
    <row r="15" spans="1:9" x14ac:dyDescent="0.25">
      <c r="B15">
        <f>SUM(B10:B14)</f>
        <v>0</v>
      </c>
      <c r="C15">
        <f t="shared" ref="C15:F15" si="3">SUM(C10:C14)</f>
        <v>0</v>
      </c>
      <c r="D15">
        <f t="shared" si="3"/>
        <v>0</v>
      </c>
      <c r="E15">
        <f t="shared" si="3"/>
        <v>0</v>
      </c>
      <c r="F15">
        <f t="shared" si="3"/>
        <v>0</v>
      </c>
    </row>
    <row r="16" spans="1:9" x14ac:dyDescent="0.25">
      <c r="B16">
        <v>1</v>
      </c>
      <c r="C16">
        <v>1</v>
      </c>
      <c r="D16">
        <v>1</v>
      </c>
      <c r="E16">
        <v>1</v>
      </c>
      <c r="F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8" sqref="H18"/>
    </sheetView>
  </sheetViews>
  <sheetFormatPr defaultRowHeight="15" x14ac:dyDescent="0.25"/>
  <cols>
    <col min="1" max="1" width="17.85546875" customWidth="1"/>
  </cols>
  <sheetData>
    <row r="1" spans="1:7" x14ac:dyDescent="0.25">
      <c r="A1" s="3" t="s">
        <v>7</v>
      </c>
      <c r="B1" s="5" t="s">
        <v>12</v>
      </c>
      <c r="C1" s="5"/>
      <c r="D1" s="5"/>
      <c r="E1" s="5"/>
      <c r="F1" s="5"/>
    </row>
    <row r="2" spans="1:7" x14ac:dyDescent="0.25">
      <c r="A2" s="3"/>
      <c r="B2" s="3" t="s">
        <v>13</v>
      </c>
      <c r="C2" s="3" t="s">
        <v>14</v>
      </c>
      <c r="D2" s="3" t="s">
        <v>15</v>
      </c>
      <c r="E2" s="3" t="s">
        <v>16</v>
      </c>
      <c r="F2" s="6" t="s">
        <v>17</v>
      </c>
    </row>
    <row r="3" spans="1:7" x14ac:dyDescent="0.25">
      <c r="A3" s="3"/>
      <c r="B3" s="3"/>
      <c r="C3" s="3"/>
      <c r="D3" s="3"/>
      <c r="E3" s="3"/>
      <c r="F3" s="6"/>
    </row>
    <row r="4" spans="1:7" x14ac:dyDescent="0.25">
      <c r="A4" s="4" t="s">
        <v>8</v>
      </c>
      <c r="B4" s="2">
        <v>0</v>
      </c>
      <c r="C4" s="2">
        <v>20</v>
      </c>
      <c r="D4" s="2">
        <v>15</v>
      </c>
      <c r="E4" s="2">
        <v>0</v>
      </c>
      <c r="F4" s="2">
        <v>35</v>
      </c>
      <c r="G4">
        <f>SUM(B4:E4)</f>
        <v>35</v>
      </c>
    </row>
    <row r="5" spans="1:7" x14ac:dyDescent="0.25">
      <c r="A5" s="4" t="s">
        <v>9</v>
      </c>
      <c r="B5" s="2">
        <v>5</v>
      </c>
      <c r="C5" s="2">
        <v>0</v>
      </c>
      <c r="D5" s="2">
        <v>15</v>
      </c>
      <c r="E5" s="2">
        <v>30</v>
      </c>
      <c r="F5" s="2">
        <v>50</v>
      </c>
      <c r="G5">
        <f t="shared" ref="G5:G6" si="0">SUM(B5:E5)</f>
        <v>50</v>
      </c>
    </row>
    <row r="6" spans="1:7" x14ac:dyDescent="0.25">
      <c r="A6" s="4" t="s">
        <v>10</v>
      </c>
      <c r="B6" s="2">
        <v>40</v>
      </c>
      <c r="C6" s="2">
        <v>0</v>
      </c>
      <c r="D6" s="2">
        <v>0</v>
      </c>
      <c r="E6" s="2">
        <v>0</v>
      </c>
      <c r="F6" s="2">
        <v>40</v>
      </c>
      <c r="G6">
        <f>SUM(B6:E6)</f>
        <v>40</v>
      </c>
    </row>
    <row r="7" spans="1:7" x14ac:dyDescent="0.25">
      <c r="A7" s="4" t="s">
        <v>11</v>
      </c>
      <c r="B7" s="2">
        <v>45</v>
      </c>
      <c r="C7" s="2">
        <v>20</v>
      </c>
      <c r="D7" s="2">
        <v>30</v>
      </c>
      <c r="E7" s="2">
        <v>30</v>
      </c>
      <c r="F7" s="2"/>
    </row>
    <row r="8" spans="1:7" x14ac:dyDescent="0.25">
      <c r="B8">
        <f>SUM(B4:B6)</f>
        <v>45</v>
      </c>
      <c r="C8">
        <f t="shared" ref="C8:F8" si="1">SUM(C4:C6)</f>
        <v>20</v>
      </c>
      <c r="D8">
        <f t="shared" si="1"/>
        <v>30</v>
      </c>
      <c r="E8">
        <f t="shared" si="1"/>
        <v>30</v>
      </c>
    </row>
    <row r="10" spans="1:7" x14ac:dyDescent="0.25">
      <c r="A10" s="7" t="s">
        <v>18</v>
      </c>
      <c r="B10">
        <f>SUMPRODUCT(B4:E6,B16:E18)</f>
        <v>880</v>
      </c>
    </row>
    <row r="13" spans="1:7" x14ac:dyDescent="0.25">
      <c r="A13" s="3" t="s">
        <v>7</v>
      </c>
      <c r="B13" s="5" t="s">
        <v>12</v>
      </c>
      <c r="C13" s="5"/>
      <c r="D13" s="5"/>
      <c r="E13" s="5"/>
      <c r="F13" s="5"/>
    </row>
    <row r="14" spans="1:7" x14ac:dyDescent="0.25">
      <c r="A14" s="3"/>
      <c r="B14" s="3" t="s">
        <v>13</v>
      </c>
      <c r="C14" s="3" t="s">
        <v>14</v>
      </c>
      <c r="D14" s="3" t="s">
        <v>15</v>
      </c>
      <c r="E14" s="3" t="s">
        <v>16</v>
      </c>
      <c r="F14" s="6" t="s">
        <v>17</v>
      </c>
    </row>
    <row r="15" spans="1:7" x14ac:dyDescent="0.25">
      <c r="A15" s="3"/>
      <c r="B15" s="3"/>
      <c r="C15" s="3"/>
      <c r="D15" s="3"/>
      <c r="E15" s="3"/>
      <c r="F15" s="6"/>
    </row>
    <row r="16" spans="1:7" x14ac:dyDescent="0.25">
      <c r="A16" s="4" t="s">
        <v>8</v>
      </c>
      <c r="B16" s="2">
        <v>8</v>
      </c>
      <c r="C16" s="2">
        <v>6</v>
      </c>
      <c r="D16" s="2">
        <v>10</v>
      </c>
      <c r="E16" s="2">
        <v>9</v>
      </c>
      <c r="F16" s="2">
        <v>35</v>
      </c>
    </row>
    <row r="17" spans="1:6" x14ac:dyDescent="0.25">
      <c r="A17" s="4" t="s">
        <v>9</v>
      </c>
      <c r="B17" s="2">
        <v>9</v>
      </c>
      <c r="C17" s="2">
        <v>12</v>
      </c>
      <c r="D17" s="2">
        <v>13</v>
      </c>
      <c r="E17" s="2">
        <v>7</v>
      </c>
      <c r="F17" s="2">
        <v>50</v>
      </c>
    </row>
    <row r="18" spans="1:6" x14ac:dyDescent="0.25">
      <c r="A18" s="4" t="s">
        <v>10</v>
      </c>
      <c r="B18" s="2">
        <v>4</v>
      </c>
      <c r="C18" s="2">
        <v>9</v>
      </c>
      <c r="D18" s="2">
        <v>16</v>
      </c>
      <c r="E18" s="2">
        <v>5</v>
      </c>
      <c r="F18" s="2">
        <v>40</v>
      </c>
    </row>
    <row r="19" spans="1:6" x14ac:dyDescent="0.25">
      <c r="A19" s="4" t="s">
        <v>11</v>
      </c>
      <c r="B19" s="2">
        <v>45</v>
      </c>
      <c r="C19" s="2">
        <v>20</v>
      </c>
      <c r="D19" s="2">
        <v>30</v>
      </c>
      <c r="E19" s="2">
        <v>30</v>
      </c>
      <c r="F19" s="2"/>
    </row>
  </sheetData>
  <mergeCells count="12">
    <mergeCell ref="A13:A15"/>
    <mergeCell ref="B13:F13"/>
    <mergeCell ref="B14:B15"/>
    <mergeCell ref="C14:C15"/>
    <mergeCell ref="D14:D15"/>
    <mergeCell ref="E14:E15"/>
    <mergeCell ref="A1:A3"/>
    <mergeCell ref="B1:F1"/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O19" sqref="O19"/>
    </sheetView>
  </sheetViews>
  <sheetFormatPr defaultRowHeight="15" x14ac:dyDescent="0.25"/>
  <cols>
    <col min="1" max="1" width="16.5703125" customWidth="1"/>
    <col min="8" max="8" width="11" customWidth="1"/>
    <col min="14" max="14" width="7.5703125" customWidth="1"/>
  </cols>
  <sheetData>
    <row r="1" spans="1:18" x14ac:dyDescent="0.25">
      <c r="A1" s="8" t="s">
        <v>19</v>
      </c>
    </row>
    <row r="2" spans="1:18" x14ac:dyDescent="0.25">
      <c r="A2" s="2"/>
      <c r="B2" s="2" t="s">
        <v>22</v>
      </c>
      <c r="C2" s="2" t="s">
        <v>23</v>
      </c>
      <c r="D2" s="2" t="s">
        <v>24</v>
      </c>
      <c r="E2" s="2" t="s">
        <v>25</v>
      </c>
      <c r="H2" t="s">
        <v>34</v>
      </c>
    </row>
    <row r="3" spans="1:18" x14ac:dyDescent="0.25">
      <c r="A3" s="2" t="s">
        <v>20</v>
      </c>
      <c r="B3" s="9">
        <v>1.5</v>
      </c>
      <c r="C3" s="9">
        <v>1</v>
      </c>
      <c r="D3" s="9">
        <v>1</v>
      </c>
      <c r="E3" s="9">
        <v>0.2</v>
      </c>
      <c r="F3" s="12">
        <f>SUM(H3:K3)</f>
        <v>25361</v>
      </c>
      <c r="G3" s="10">
        <v>60000</v>
      </c>
      <c r="H3" s="14">
        <v>0</v>
      </c>
      <c r="I3" s="14">
        <v>10361</v>
      </c>
      <c r="J3" s="14">
        <v>0</v>
      </c>
      <c r="K3" s="14">
        <v>15000</v>
      </c>
    </row>
    <row r="4" spans="1:18" x14ac:dyDescent="0.25">
      <c r="A4" s="2" t="s">
        <v>21</v>
      </c>
      <c r="B4" s="9">
        <v>1</v>
      </c>
      <c r="C4" s="9">
        <v>0.7</v>
      </c>
      <c r="D4" s="9">
        <v>0.7</v>
      </c>
      <c r="E4" s="9">
        <v>2</v>
      </c>
      <c r="F4" s="12">
        <f>SUM(H4:K4)</f>
        <v>39639</v>
      </c>
      <c r="G4" s="10">
        <v>60000</v>
      </c>
      <c r="H4" s="14">
        <v>0</v>
      </c>
      <c r="I4" s="14">
        <v>9639</v>
      </c>
      <c r="J4" s="14">
        <v>30000</v>
      </c>
      <c r="K4" s="14">
        <v>0</v>
      </c>
    </row>
    <row r="5" spans="1:18" x14ac:dyDescent="0.25">
      <c r="B5" s="12">
        <f>SUM(H3:H4)</f>
        <v>0</v>
      </c>
      <c r="C5" s="12">
        <f t="shared" ref="C5:E5" si="0">SUM(I3:I4)</f>
        <v>20000</v>
      </c>
      <c r="D5" s="12">
        <f t="shared" si="0"/>
        <v>30000</v>
      </c>
      <c r="E5" s="12">
        <f t="shared" si="0"/>
        <v>15000</v>
      </c>
    </row>
    <row r="6" spans="1:18" x14ac:dyDescent="0.25">
      <c r="B6" s="16">
        <v>45000</v>
      </c>
      <c r="C6" s="16">
        <v>20000</v>
      </c>
      <c r="D6" s="16">
        <v>30000</v>
      </c>
      <c r="E6" s="17">
        <v>15000</v>
      </c>
      <c r="G6" s="2" t="s">
        <v>38</v>
      </c>
      <c r="H6" s="2">
        <f>SUMPRODUCT(H3:K4,B3:E4)</f>
        <v>41108.300000000003</v>
      </c>
      <c r="L6" t="s">
        <v>42</v>
      </c>
    </row>
    <row r="7" spans="1:18" x14ac:dyDescent="0.25">
      <c r="L7" s="15" t="s">
        <v>33</v>
      </c>
      <c r="M7" s="15">
        <f>SUM(H6,I13,I22)</f>
        <v>159358.29999999999</v>
      </c>
    </row>
    <row r="8" spans="1:18" x14ac:dyDescent="0.25">
      <c r="A8" s="8" t="s">
        <v>26</v>
      </c>
    </row>
    <row r="9" spans="1:18" x14ac:dyDescent="0.25">
      <c r="A9" s="2"/>
      <c r="B9" s="2" t="s">
        <v>27</v>
      </c>
      <c r="C9" s="2" t="s">
        <v>28</v>
      </c>
      <c r="D9" s="2" t="s">
        <v>29</v>
      </c>
      <c r="E9" s="2" t="s">
        <v>30</v>
      </c>
      <c r="F9" s="2" t="s">
        <v>31</v>
      </c>
      <c r="G9" s="19" t="s">
        <v>44</v>
      </c>
      <c r="H9" s="11"/>
      <c r="I9" t="s">
        <v>35</v>
      </c>
    </row>
    <row r="10" spans="1:18" x14ac:dyDescent="0.25">
      <c r="A10" s="2" t="s">
        <v>20</v>
      </c>
      <c r="B10" s="9">
        <v>1.75</v>
      </c>
      <c r="C10" s="9">
        <v>2.75</v>
      </c>
      <c r="D10" s="9">
        <v>1.5</v>
      </c>
      <c r="E10" s="9">
        <v>2</v>
      </c>
      <c r="F10" s="9">
        <v>1.5</v>
      </c>
      <c r="G10" s="12">
        <f>SUM(I10:M10)</f>
        <v>3000</v>
      </c>
      <c r="H10" s="10"/>
      <c r="I10" s="14">
        <v>3000</v>
      </c>
      <c r="J10" s="14">
        <v>0</v>
      </c>
      <c r="K10" s="14">
        <v>0</v>
      </c>
      <c r="L10" s="14">
        <v>0</v>
      </c>
      <c r="M10" s="14">
        <v>0</v>
      </c>
    </row>
    <row r="11" spans="1:18" x14ac:dyDescent="0.25">
      <c r="A11" s="2" t="s">
        <v>21</v>
      </c>
      <c r="B11" s="9">
        <v>2</v>
      </c>
      <c r="C11" s="9">
        <v>2.5</v>
      </c>
      <c r="D11" s="9">
        <v>2.5</v>
      </c>
      <c r="E11" s="9">
        <v>1.5</v>
      </c>
      <c r="F11" s="9">
        <v>1</v>
      </c>
      <c r="G11" s="12">
        <f>SUM(I11:M11)</f>
        <v>48000</v>
      </c>
      <c r="H11" s="10"/>
      <c r="I11" s="14">
        <v>0</v>
      </c>
      <c r="J11" s="14">
        <v>0</v>
      </c>
      <c r="K11" s="14">
        <v>0</v>
      </c>
      <c r="L11" s="14">
        <v>32000</v>
      </c>
      <c r="M11" s="14">
        <v>16000</v>
      </c>
    </row>
    <row r="12" spans="1:18" x14ac:dyDescent="0.25">
      <c r="A12" s="18" t="s">
        <v>36</v>
      </c>
      <c r="B12" s="12">
        <f>SUM(I10:I11,I17:I20)</f>
        <v>30000</v>
      </c>
      <c r="C12" s="12">
        <f>SUM(J10:J11,J17:J20)</f>
        <v>23000</v>
      </c>
      <c r="D12" s="12">
        <f>SUM(K10:K11,K17:K20)</f>
        <v>15000</v>
      </c>
      <c r="E12" s="12">
        <f>SUM(L10:L11,L17:L20)</f>
        <v>32000</v>
      </c>
      <c r="F12" s="12">
        <f>SUM(M10:M11,M17:M20)</f>
        <v>16000</v>
      </c>
    </row>
    <row r="13" spans="1:18" x14ac:dyDescent="0.25">
      <c r="A13" s="18" t="s">
        <v>43</v>
      </c>
      <c r="B13">
        <v>30000</v>
      </c>
      <c r="C13">
        <v>23000</v>
      </c>
      <c r="D13">
        <v>15000</v>
      </c>
      <c r="E13">
        <v>32000</v>
      </c>
      <c r="F13">
        <v>16000</v>
      </c>
      <c r="H13" s="2" t="s">
        <v>39</v>
      </c>
      <c r="I13" s="2">
        <f>SUMPRODUCT(I10:M11,B10:F11)</f>
        <v>69250</v>
      </c>
    </row>
    <row r="15" spans="1:18" x14ac:dyDescent="0.25">
      <c r="A15" s="8" t="s">
        <v>32</v>
      </c>
    </row>
    <row r="16" spans="1:18" x14ac:dyDescent="0.25">
      <c r="A16" s="2"/>
      <c r="B16" s="2" t="s">
        <v>27</v>
      </c>
      <c r="C16" s="2" t="s">
        <v>28</v>
      </c>
      <c r="D16" s="2" t="s">
        <v>29</v>
      </c>
      <c r="E16" s="2" t="s">
        <v>30</v>
      </c>
      <c r="F16" s="2" t="s">
        <v>31</v>
      </c>
      <c r="I16" t="s">
        <v>37</v>
      </c>
      <c r="N16" s="20" t="s">
        <v>41</v>
      </c>
      <c r="O16" s="20"/>
      <c r="P16" s="20"/>
      <c r="Q16" s="20"/>
      <c r="R16" s="20"/>
    </row>
    <row r="17" spans="1:14" x14ac:dyDescent="0.25">
      <c r="A17" s="2" t="s">
        <v>22</v>
      </c>
      <c r="B17" s="9">
        <v>1.5</v>
      </c>
      <c r="C17" s="9">
        <v>1.5</v>
      </c>
      <c r="D17" s="9">
        <v>0.5</v>
      </c>
      <c r="E17" s="9">
        <v>1.5</v>
      </c>
      <c r="F17" s="9">
        <v>3</v>
      </c>
      <c r="H17" s="10"/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>
        <f>SUM(I17:M17)</f>
        <v>0</v>
      </c>
    </row>
    <row r="18" spans="1:14" x14ac:dyDescent="0.25">
      <c r="A18" s="2" t="s">
        <v>23</v>
      </c>
      <c r="B18" s="9">
        <v>1</v>
      </c>
      <c r="C18" s="9">
        <v>0.5</v>
      </c>
      <c r="D18" s="9">
        <v>0.5</v>
      </c>
      <c r="E18" s="9">
        <v>1</v>
      </c>
      <c r="F18" s="9">
        <v>0.5</v>
      </c>
      <c r="H18" s="10"/>
      <c r="I18" s="14">
        <v>0</v>
      </c>
      <c r="J18" s="14">
        <v>20000</v>
      </c>
      <c r="K18" s="14">
        <v>0</v>
      </c>
      <c r="L18" s="14">
        <v>0</v>
      </c>
      <c r="M18" s="14">
        <v>0</v>
      </c>
      <c r="N18">
        <f t="shared" ref="N18:N20" si="1">SUM(I18:M18)</f>
        <v>20000</v>
      </c>
    </row>
    <row r="19" spans="1:14" x14ac:dyDescent="0.25">
      <c r="A19" s="2" t="s">
        <v>24</v>
      </c>
      <c r="B19" s="9">
        <v>1</v>
      </c>
      <c r="C19" s="9">
        <v>1.5</v>
      </c>
      <c r="D19" s="9">
        <v>2</v>
      </c>
      <c r="E19" s="9">
        <v>2</v>
      </c>
      <c r="F19" s="9">
        <v>0.5</v>
      </c>
      <c r="H19" s="10"/>
      <c r="I19" s="14">
        <v>27000</v>
      </c>
      <c r="J19" s="14">
        <v>3000</v>
      </c>
      <c r="K19" s="14">
        <v>0</v>
      </c>
      <c r="L19" s="14">
        <v>0</v>
      </c>
      <c r="M19" s="14">
        <v>0</v>
      </c>
      <c r="N19">
        <f t="shared" si="1"/>
        <v>30000</v>
      </c>
    </row>
    <row r="20" spans="1:14" x14ac:dyDescent="0.25">
      <c r="A20" s="2" t="s">
        <v>25</v>
      </c>
      <c r="B20" s="2">
        <v>2.5</v>
      </c>
      <c r="C20" s="2">
        <v>1.5</v>
      </c>
      <c r="D20" s="2">
        <v>0.5</v>
      </c>
      <c r="E20" s="2">
        <v>1.5</v>
      </c>
      <c r="F20" s="2">
        <v>0.5</v>
      </c>
      <c r="H20" s="13"/>
      <c r="I20" s="14">
        <v>0</v>
      </c>
      <c r="J20" s="14">
        <v>0</v>
      </c>
      <c r="K20" s="14">
        <v>15000</v>
      </c>
      <c r="L20" s="14">
        <v>0</v>
      </c>
      <c r="M20" s="14">
        <v>0</v>
      </c>
      <c r="N20">
        <f t="shared" si="1"/>
        <v>15000</v>
      </c>
    </row>
    <row r="22" spans="1:14" x14ac:dyDescent="0.25">
      <c r="H22" s="2" t="s">
        <v>40</v>
      </c>
      <c r="I22" s="2">
        <f>SUMPRODUCT(I17:M20,B17:F20)</f>
        <v>49000</v>
      </c>
    </row>
  </sheetData>
  <mergeCells count="1">
    <mergeCell ref="N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</vt:lpstr>
      <vt:lpstr>powerco</vt:lpstr>
      <vt:lpstr>vestel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2013-04-09T18:27:24Z</dcterms:modified>
</cp:coreProperties>
</file>