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840" yWindow="1000" windowWidth="24040" windowHeight="15760" tabRatio="500" activeTab="2"/>
  </bookViews>
  <sheets>
    <sheet name="Elevator Sweep" sheetId="1" r:id="rId1"/>
    <sheet name="Aileron Sweep" sheetId="2" r:id="rId2"/>
    <sheet name="Rudder Swee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3" l="1"/>
  <c r="I28" i="3"/>
  <c r="I24" i="3"/>
  <c r="I20" i="3"/>
  <c r="A20" i="3"/>
  <c r="I12" i="3"/>
  <c r="A32" i="3"/>
  <c r="A28" i="3"/>
  <c r="A24" i="3"/>
  <c r="I16" i="3"/>
  <c r="A16" i="3"/>
  <c r="A12" i="3"/>
  <c r="I8" i="3"/>
  <c r="A8" i="3"/>
  <c r="I4" i="3"/>
  <c r="A4" i="3"/>
  <c r="I32" i="2"/>
  <c r="I28" i="2"/>
  <c r="I24" i="2"/>
  <c r="I20" i="2"/>
  <c r="A32" i="2"/>
  <c r="A28" i="2"/>
  <c r="A24" i="2"/>
  <c r="A20" i="2"/>
  <c r="I16" i="2"/>
  <c r="A16" i="2"/>
  <c r="I12" i="2"/>
  <c r="A12" i="2"/>
  <c r="I8" i="2"/>
  <c r="A8" i="2"/>
  <c r="I4" i="2"/>
  <c r="A4" i="2"/>
  <c r="I32" i="1"/>
  <c r="I36" i="1"/>
  <c r="A36" i="1"/>
  <c r="A32" i="1"/>
  <c r="I28" i="1"/>
  <c r="I24" i="1"/>
  <c r="I20" i="1"/>
  <c r="I16" i="1"/>
  <c r="I12" i="1"/>
  <c r="I8" i="1"/>
  <c r="I4" i="1"/>
  <c r="A28" i="1"/>
  <c r="A24" i="1"/>
  <c r="A20" i="1"/>
  <c r="A16" i="1"/>
  <c r="A12" i="1"/>
  <c r="A8" i="1"/>
  <c r="A4" i="1"/>
</calcChain>
</file>

<file path=xl/sharedStrings.xml><?xml version="1.0" encoding="utf-8"?>
<sst xmlns="http://schemas.openxmlformats.org/spreadsheetml/2006/main" count="652" uniqueCount="45">
  <si>
    <t>Cxu</t>
  </si>
  <si>
    <t>Cxa</t>
  </si>
  <si>
    <t>Czu</t>
  </si>
  <si>
    <t>CLq</t>
  </si>
  <si>
    <t>Cmu</t>
  </si>
  <si>
    <t>Cma</t>
  </si>
  <si>
    <t>Cmq</t>
  </si>
  <si>
    <t>Cyb</t>
  </si>
  <si>
    <t>Cyp</t>
  </si>
  <si>
    <t>Cyr</t>
  </si>
  <si>
    <t>Clb</t>
  </si>
  <si>
    <t>Clp</t>
  </si>
  <si>
    <t>Clr</t>
  </si>
  <si>
    <t>Cnb</t>
  </si>
  <si>
    <t>Cnp</t>
  </si>
  <si>
    <t>Cnr</t>
  </si>
  <si>
    <t>CLa</t>
  </si>
  <si>
    <t>Cmo</t>
  </si>
  <si>
    <t>Re</t>
  </si>
  <si>
    <t>alpha</t>
  </si>
  <si>
    <t>Vinf</t>
  </si>
  <si>
    <t>Cxde</t>
  </si>
  <si>
    <t>Czde</t>
  </si>
  <si>
    <t>Cmde</t>
  </si>
  <si>
    <t>beta</t>
  </si>
  <si>
    <t>Cmo = -Cma*a - Cmde*de</t>
  </si>
  <si>
    <t>de</t>
  </si>
  <si>
    <t>CLo = Cw = Cla*a-Clde*de</t>
  </si>
  <si>
    <t>CLo</t>
  </si>
  <si>
    <t>Cdo</t>
  </si>
  <si>
    <t>da</t>
  </si>
  <si>
    <t>CLda</t>
  </si>
  <si>
    <t>CMda</t>
  </si>
  <si>
    <t>CNda</t>
  </si>
  <si>
    <t>Cxda, Czda, Cmda negative</t>
  </si>
  <si>
    <t>CXda</t>
  </si>
  <si>
    <t>CYda</t>
  </si>
  <si>
    <t>CZda</t>
  </si>
  <si>
    <t>dr</t>
  </si>
  <si>
    <t>CXdr</t>
  </si>
  <si>
    <t>Cydr</t>
  </si>
  <si>
    <t>CZdr</t>
  </si>
  <si>
    <t>CLdr</t>
  </si>
  <si>
    <t>CMdr</t>
  </si>
  <si>
    <t>CNdr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</si>
</sst>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A2" workbookViewId="0">
      <selection activeCell="V36" sqref="V36:W36"/>
    </sheetView>
  </sheetViews>
  <sheetFormatPr baseColWidth="10" defaultRowHeight="15" x14ac:dyDescent="0"/>
  <cols>
    <col min="1" max="1" width="19.33203125" bestFit="1" customWidth="1"/>
    <col min="2" max="2" width="14.1640625" bestFit="1" customWidth="1"/>
    <col min="3" max="3" width="11.83203125" bestFit="1" customWidth="1"/>
  </cols>
  <sheetData>
    <row r="1" spans="1:24">
      <c r="A1" t="s">
        <v>26</v>
      </c>
      <c r="B1" t="s">
        <v>19</v>
      </c>
      <c r="C1" t="s">
        <v>24</v>
      </c>
      <c r="D1" t="s">
        <v>20</v>
      </c>
      <c r="F1" t="s">
        <v>27</v>
      </c>
      <c r="G1" t="s">
        <v>25</v>
      </c>
    </row>
    <row r="2" spans="1:24">
      <c r="A2">
        <v>0</v>
      </c>
      <c r="B2">
        <v>1.5482800000000001</v>
      </c>
      <c r="C2">
        <v>0</v>
      </c>
      <c r="D2">
        <v>14.310739999999999</v>
      </c>
    </row>
    <row r="3" spans="1:24">
      <c r="A3" t="s">
        <v>18</v>
      </c>
      <c r="B3" t="s">
        <v>28</v>
      </c>
      <c r="C3" t="s">
        <v>29</v>
      </c>
      <c r="D3" t="s">
        <v>0</v>
      </c>
      <c r="E3" t="s">
        <v>1</v>
      </c>
      <c r="F3" t="s">
        <v>2</v>
      </c>
      <c r="G3" t="s">
        <v>16</v>
      </c>
      <c r="H3" t="s">
        <v>3</v>
      </c>
      <c r="I3" t="s">
        <v>17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</row>
    <row r="4" spans="1:24">
      <c r="A4">
        <f>D2*1.225*0.13/(1.81*10^-5)</f>
        <v>125910.79254143646</v>
      </c>
      <c r="B4">
        <v>0.31</v>
      </c>
      <c r="C4">
        <v>0.04</v>
      </c>
      <c r="D4">
        <v>-5.6272999999999997E-2</v>
      </c>
      <c r="E4">
        <v>0.18029999999999999</v>
      </c>
      <c r="F4">
        <v>4.2950999999999996E-3</v>
      </c>
      <c r="G4">
        <v>4.2950999999999997</v>
      </c>
      <c r="H4">
        <v>6.7408000000000001</v>
      </c>
      <c r="I4">
        <f>-K4*B2*PI()/180</f>
        <v>2.2101230791543115E-2</v>
      </c>
      <c r="J4">
        <v>-1.027E-2</v>
      </c>
      <c r="K4">
        <v>-0.81788000000000005</v>
      </c>
      <c r="L4">
        <v>-8.9158000000000008</v>
      </c>
      <c r="M4">
        <v>-0.35968</v>
      </c>
      <c r="N4">
        <v>-5.9002000000000002E-4</v>
      </c>
      <c r="O4">
        <v>0.40560000000000002</v>
      </c>
      <c r="P4">
        <v>-4.1939999999999998E-2</v>
      </c>
      <c r="Q4">
        <v>-0.39217999999999997</v>
      </c>
      <c r="R4">
        <v>0.15978000000000001</v>
      </c>
      <c r="S4">
        <v>0.18215000000000001</v>
      </c>
      <c r="T4">
        <v>-6.2532000000000004E-2</v>
      </c>
      <c r="U4">
        <v>-0.20341000000000001</v>
      </c>
    </row>
    <row r="6" spans="1:24" s="4" customFormat="1">
      <c r="A6" s="4">
        <v>-15</v>
      </c>
      <c r="B6" s="4">
        <v>16.228079999999999</v>
      </c>
      <c r="C6" s="4">
        <v>0</v>
      </c>
      <c r="D6" s="4">
        <v>8.2393199999999993</v>
      </c>
    </row>
    <row r="7" spans="1:24">
      <c r="A7" t="s">
        <v>18</v>
      </c>
      <c r="B7" t="s">
        <v>28</v>
      </c>
      <c r="C7" t="s">
        <v>29</v>
      </c>
      <c r="D7" t="s">
        <v>0</v>
      </c>
      <c r="E7" t="s">
        <v>1</v>
      </c>
      <c r="F7" t="s">
        <v>2</v>
      </c>
      <c r="G7" t="s">
        <v>16</v>
      </c>
      <c r="H7" t="s">
        <v>3</v>
      </c>
      <c r="I7" t="s">
        <v>17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  <c r="T7" t="s">
        <v>14</v>
      </c>
      <c r="U7" t="s">
        <v>15</v>
      </c>
      <c r="V7" t="s">
        <v>21</v>
      </c>
      <c r="W7" t="s">
        <v>22</v>
      </c>
      <c r="X7" t="s">
        <v>23</v>
      </c>
    </row>
    <row r="8" spans="1:24">
      <c r="A8">
        <f>D6*1.225*0.13/(1.81*10^-5)</f>
        <v>72492.359668508274</v>
      </c>
      <c r="B8">
        <v>0.31</v>
      </c>
      <c r="C8">
        <v>0.04</v>
      </c>
      <c r="D8">
        <v>-0.25289</v>
      </c>
      <c r="E8">
        <v>0.58101999999999998</v>
      </c>
      <c r="F8">
        <v>-3.4381000000000002E-2</v>
      </c>
      <c r="G8">
        <v>3.7883</v>
      </c>
      <c r="H8">
        <v>6.3436000000000003</v>
      </c>
      <c r="I8">
        <f>-K8*B6*PI()/180 - X8*A6*PI()/180</f>
        <v>0.12744635221050971</v>
      </c>
      <c r="J8">
        <v>0</v>
      </c>
      <c r="K8">
        <v>-1.5562</v>
      </c>
      <c r="L8">
        <v>-9.4642999999999997</v>
      </c>
      <c r="M8">
        <v>-0.33939999999999998</v>
      </c>
      <c r="N8">
        <v>9.3687000000000006E-2</v>
      </c>
      <c r="O8">
        <v>0.37336999999999998</v>
      </c>
      <c r="P8">
        <v>7.3337999999999997E-3</v>
      </c>
      <c r="Q8">
        <v>-0.36929000000000001</v>
      </c>
      <c r="R8">
        <v>0.33139999999999997</v>
      </c>
      <c r="S8">
        <v>0.16463</v>
      </c>
      <c r="T8">
        <v>-0.2437</v>
      </c>
      <c r="U8">
        <v>-0.18339</v>
      </c>
      <c r="V8">
        <v>-0.12146999999999999</v>
      </c>
      <c r="W8">
        <v>-0.48619000000000001</v>
      </c>
      <c r="X8">
        <v>-1.1968000000000001</v>
      </c>
    </row>
    <row r="10" spans="1:24">
      <c r="A10">
        <v>-10</v>
      </c>
      <c r="B10">
        <v>12.259230000000001</v>
      </c>
      <c r="C10">
        <v>0</v>
      </c>
      <c r="D10">
        <v>8.98081</v>
      </c>
    </row>
    <row r="11" spans="1:24">
      <c r="A11" t="s">
        <v>18</v>
      </c>
      <c r="B11" t="s">
        <v>28</v>
      </c>
      <c r="C11" t="s">
        <v>29</v>
      </c>
      <c r="D11" t="s">
        <v>0</v>
      </c>
      <c r="E11" t="s">
        <v>1</v>
      </c>
      <c r="F11" t="s">
        <v>2</v>
      </c>
      <c r="G11" t="s">
        <v>16</v>
      </c>
      <c r="H11" t="s">
        <v>3</v>
      </c>
      <c r="I11" t="s">
        <v>17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11</v>
      </c>
      <c r="R11" t="s">
        <v>12</v>
      </c>
      <c r="S11" t="s">
        <v>13</v>
      </c>
      <c r="T11" t="s">
        <v>14</v>
      </c>
      <c r="U11" t="s">
        <v>15</v>
      </c>
      <c r="V11" t="s">
        <v>21</v>
      </c>
      <c r="W11" t="s">
        <v>22</v>
      </c>
      <c r="X11" t="s">
        <v>23</v>
      </c>
    </row>
    <row r="12" spans="1:24">
      <c r="A12">
        <f>D10*1.225*0.13/(1.81*10^-5)</f>
        <v>79016.242679557996</v>
      </c>
      <c r="B12">
        <v>0.31</v>
      </c>
      <c r="C12">
        <v>0.04</v>
      </c>
      <c r="D12">
        <v>-0.17555999999999999</v>
      </c>
      <c r="E12">
        <v>0.45587</v>
      </c>
      <c r="F12">
        <v>-1.2854000000000001E-2</v>
      </c>
      <c r="G12">
        <v>3.9413</v>
      </c>
      <c r="H12">
        <v>6.4241999999999999</v>
      </c>
      <c r="I12">
        <f>-K12*B10*PI()/180 - X12*A10*PI()/180</f>
        <v>8.2069797757552743E-2</v>
      </c>
      <c r="J12">
        <v>0</v>
      </c>
      <c r="K12">
        <v>-1.3519000000000001</v>
      </c>
      <c r="L12">
        <v>-9.3511000000000006</v>
      </c>
      <c r="M12">
        <v>-0.34742000000000001</v>
      </c>
      <c r="N12">
        <v>7.0074999999999998E-2</v>
      </c>
      <c r="O12">
        <v>0.38685000000000003</v>
      </c>
      <c r="P12">
        <v>-4.9110999999999998E-3</v>
      </c>
      <c r="Q12">
        <v>-0.37513999999999997</v>
      </c>
      <c r="R12">
        <v>0.28560000000000002</v>
      </c>
      <c r="S12">
        <v>0.17191999999999999</v>
      </c>
      <c r="T12">
        <v>-0.19782</v>
      </c>
      <c r="U12">
        <v>-0.19381000000000001</v>
      </c>
      <c r="V12">
        <v>-0.10166</v>
      </c>
      <c r="W12">
        <v>-0.49146000000000001</v>
      </c>
      <c r="X12">
        <v>-1.1871</v>
      </c>
    </row>
    <row r="14" spans="1:24">
      <c r="A14">
        <v>-7.5</v>
      </c>
      <c r="B14">
        <v>10.02187</v>
      </c>
      <c r="C14">
        <v>0</v>
      </c>
      <c r="D14">
        <v>9.5571400000000004</v>
      </c>
    </row>
    <row r="15" spans="1:24">
      <c r="A15" t="s">
        <v>18</v>
      </c>
      <c r="B15" t="s">
        <v>28</v>
      </c>
      <c r="C15" t="s">
        <v>29</v>
      </c>
      <c r="D15" t="s">
        <v>0</v>
      </c>
      <c r="E15" t="s">
        <v>1</v>
      </c>
      <c r="F15" t="s">
        <v>2</v>
      </c>
      <c r="G15" t="s">
        <v>16</v>
      </c>
      <c r="H15" t="s">
        <v>3</v>
      </c>
      <c r="I15" t="s">
        <v>17</v>
      </c>
      <c r="J15" t="s">
        <v>4</v>
      </c>
      <c r="K15" t="s">
        <v>5</v>
      </c>
      <c r="L15" t="s">
        <v>6</v>
      </c>
      <c r="M15" t="s">
        <v>7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t="s">
        <v>21</v>
      </c>
      <c r="W15" t="s">
        <v>22</v>
      </c>
      <c r="X15" t="s">
        <v>23</v>
      </c>
    </row>
    <row r="16" spans="1:24">
      <c r="A16">
        <f>D14*1.225*0.13/(1.81*10^-5)</f>
        <v>84086.991436464086</v>
      </c>
      <c r="B16">
        <v>0.31</v>
      </c>
      <c r="C16">
        <v>0.04</v>
      </c>
      <c r="D16">
        <v>-0.13593</v>
      </c>
      <c r="E16">
        <v>0.39016000000000001</v>
      </c>
      <c r="F16">
        <v>-5.8827000000000003E-3</v>
      </c>
      <c r="G16">
        <v>4.0162000000000004</v>
      </c>
      <c r="H16">
        <v>6.4782000000000002</v>
      </c>
      <c r="I16">
        <f>-K16*B14*PI()/180 - X16*A14*PI()/180</f>
        <v>6.1934738425013486E-2</v>
      </c>
      <c r="J16">
        <v>0</v>
      </c>
      <c r="K16">
        <v>-1.2391000000000001</v>
      </c>
      <c r="L16">
        <v>-9.2764000000000006</v>
      </c>
      <c r="M16">
        <v>-0.35110999999999998</v>
      </c>
      <c r="N16">
        <v>5.5992E-2</v>
      </c>
      <c r="O16">
        <v>0.39290999999999998</v>
      </c>
      <c r="P16">
        <v>-1.2252000000000001E-2</v>
      </c>
      <c r="Q16">
        <v>-0.3785</v>
      </c>
      <c r="R16">
        <v>0.25964999999999999</v>
      </c>
      <c r="S16">
        <v>0.17523</v>
      </c>
      <c r="T16">
        <v>-0.17088</v>
      </c>
      <c r="U16">
        <v>-0.19849</v>
      </c>
      <c r="V16">
        <v>-8.9332999999999996E-2</v>
      </c>
      <c r="W16">
        <v>-0.49476999999999999</v>
      </c>
      <c r="X16">
        <v>-1.1826000000000001</v>
      </c>
    </row>
    <row r="18" spans="1:24">
      <c r="A18" s="1">
        <v>-5</v>
      </c>
      <c r="B18" s="1">
        <v>7.5547899999999997</v>
      </c>
      <c r="C18" s="1">
        <v>0</v>
      </c>
      <c r="D18" s="1">
        <v>10.38991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4">
      <c r="A19" s="1" t="s">
        <v>18</v>
      </c>
      <c r="B19" t="s">
        <v>28</v>
      </c>
      <c r="C19" t="s">
        <v>29</v>
      </c>
      <c r="D19" s="1" t="s">
        <v>0</v>
      </c>
      <c r="E19" s="1" t="s">
        <v>1</v>
      </c>
      <c r="F19" s="1" t="s">
        <v>2</v>
      </c>
      <c r="G19" s="1" t="s">
        <v>16</v>
      </c>
      <c r="H19" s="1" t="s">
        <v>3</v>
      </c>
      <c r="I19" s="1" t="s">
        <v>17</v>
      </c>
      <c r="J19" s="1" t="s">
        <v>4</v>
      </c>
      <c r="K19" s="1" t="s">
        <v>5</v>
      </c>
      <c r="L19" s="1" t="s">
        <v>6</v>
      </c>
      <c r="M19" s="1" t="s">
        <v>7</v>
      </c>
      <c r="N19" s="1" t="s">
        <v>8</v>
      </c>
      <c r="O19" s="1" t="s">
        <v>9</v>
      </c>
      <c r="P19" s="1" t="s">
        <v>10</v>
      </c>
      <c r="Q19" s="1" t="s">
        <v>11</v>
      </c>
      <c r="R19" s="1" t="s">
        <v>12</v>
      </c>
      <c r="S19" s="1" t="s">
        <v>13</v>
      </c>
      <c r="T19" s="1" t="s">
        <v>14</v>
      </c>
      <c r="U19" s="1" t="s">
        <v>15</v>
      </c>
      <c r="V19" s="1" t="s">
        <v>21</v>
      </c>
      <c r="W19" s="1" t="s">
        <v>22</v>
      </c>
      <c r="X19" s="1" t="s">
        <v>23</v>
      </c>
    </row>
    <row r="20" spans="1:24">
      <c r="A20">
        <f>D18*1.225*0.13/(1.81*10^-5)</f>
        <v>91413.987154696137</v>
      </c>
      <c r="B20">
        <v>0.31</v>
      </c>
      <c r="C20">
        <v>0.04</v>
      </c>
      <c r="D20" s="1">
        <v>-9.6661999999999998E-2</v>
      </c>
      <c r="E20" s="1">
        <v>0.32140999999999997</v>
      </c>
      <c r="F20" s="1">
        <v>-1.4786999999999999E-3</v>
      </c>
      <c r="G20" s="1">
        <v>4.0877999999999997</v>
      </c>
      <c r="H20" s="1">
        <v>6.5453999999999999</v>
      </c>
      <c r="I20">
        <f>-K20*B18*PI()/180 - X20*A18*PI()/180</f>
        <v>4.438664728209725E-2</v>
      </c>
      <c r="J20" s="1">
        <v>0</v>
      </c>
      <c r="K20" s="1">
        <v>-1.1164000000000001</v>
      </c>
      <c r="L20" s="1">
        <v>-9.1862999999999992</v>
      </c>
      <c r="M20" s="1">
        <v>-0.35447000000000001</v>
      </c>
      <c r="N20" s="1">
        <v>3.9953000000000002E-2</v>
      </c>
      <c r="O20" s="1">
        <v>0.39824999999999999</v>
      </c>
      <c r="P20" s="1">
        <v>-2.0639999999999999E-2</v>
      </c>
      <c r="Q20" s="1">
        <v>-0.38230999999999998</v>
      </c>
      <c r="R20" s="1">
        <v>0.23086000000000001</v>
      </c>
      <c r="S20" s="1">
        <v>0.17818999999999999</v>
      </c>
      <c r="T20" s="1">
        <v>-0.14041999999999999</v>
      </c>
      <c r="U20" s="1">
        <v>-0.20255999999999999</v>
      </c>
      <c r="V20" s="1">
        <v>-7.4767E-2</v>
      </c>
      <c r="W20" s="1">
        <v>-0.49847000000000002</v>
      </c>
      <c r="X20" s="1">
        <v>-1.1781999999999999</v>
      </c>
    </row>
    <row r="22" spans="1:24">
      <c r="A22" s="1">
        <v>-2.5</v>
      </c>
      <c r="B22" s="1">
        <v>4.1745799999999997</v>
      </c>
      <c r="C22" s="1">
        <v>0</v>
      </c>
      <c r="D22" s="1">
        <v>12.099209999999999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4">
      <c r="A23" s="1" t="s">
        <v>18</v>
      </c>
      <c r="B23" t="s">
        <v>28</v>
      </c>
      <c r="C23" t="s">
        <v>29</v>
      </c>
      <c r="D23" s="1" t="s">
        <v>0</v>
      </c>
      <c r="E23" s="1" t="s">
        <v>1</v>
      </c>
      <c r="F23" s="1" t="s">
        <v>2</v>
      </c>
      <c r="G23" s="1" t="s">
        <v>16</v>
      </c>
      <c r="H23" s="1" t="s">
        <v>3</v>
      </c>
      <c r="I23" s="1" t="s">
        <v>17</v>
      </c>
      <c r="J23" s="1" t="s">
        <v>4</v>
      </c>
      <c r="K23" s="1" t="s">
        <v>5</v>
      </c>
      <c r="L23" s="1" t="s">
        <v>6</v>
      </c>
      <c r="M23" s="1" t="s">
        <v>7</v>
      </c>
      <c r="N23" s="1" t="s">
        <v>8</v>
      </c>
      <c r="O23" s="1" t="s">
        <v>9</v>
      </c>
      <c r="P23" s="1" t="s">
        <v>10</v>
      </c>
      <c r="Q23" s="1" t="s">
        <v>11</v>
      </c>
      <c r="R23" s="1" t="s">
        <v>12</v>
      </c>
      <c r="S23" s="1" t="s">
        <v>13</v>
      </c>
      <c r="T23" s="1" t="s">
        <v>14</v>
      </c>
      <c r="U23" s="1" t="s">
        <v>15</v>
      </c>
      <c r="V23" s="1" t="s">
        <v>21</v>
      </c>
      <c r="W23" s="1" t="s">
        <v>22</v>
      </c>
      <c r="X23" s="1" t="s">
        <v>23</v>
      </c>
    </row>
    <row r="24" spans="1:24">
      <c r="A24">
        <f>D22*1.225*0.13/(1.81*10^-5)</f>
        <v>106452.99406077348</v>
      </c>
      <c r="B24">
        <v>0.31</v>
      </c>
      <c r="C24">
        <v>0.04</v>
      </c>
      <c r="D24" s="1">
        <v>-0.52139999999999997</v>
      </c>
      <c r="E24" s="1">
        <v>0.23266999999999999</v>
      </c>
      <c r="F24" s="1">
        <v>6.0243000000000004E-4</v>
      </c>
      <c r="G24" s="1">
        <v>4.1653000000000002</v>
      </c>
      <c r="H24" s="1">
        <v>6.6501000000000001</v>
      </c>
      <c r="I24">
        <f>-K24*B22*PI()/180 - X24*A22*PI()/180</f>
        <v>1.8089956108605532E-2</v>
      </c>
      <c r="J24" s="1">
        <v>0</v>
      </c>
      <c r="K24" s="1">
        <v>-0.95026999999999995</v>
      </c>
      <c r="L24" s="1">
        <v>-9.0498999999999992</v>
      </c>
      <c r="M24" s="1">
        <v>-0.35792000000000002</v>
      </c>
      <c r="N24" s="1">
        <v>1.7328E-2</v>
      </c>
      <c r="O24" s="1">
        <v>0.40325</v>
      </c>
      <c r="P24" s="1">
        <v>-3.2513E-2</v>
      </c>
      <c r="Q24" s="1">
        <v>-0.38774999999999998</v>
      </c>
      <c r="R24" s="1">
        <v>0.19106999999999999</v>
      </c>
      <c r="S24" s="1">
        <v>0.18101999999999999</v>
      </c>
      <c r="T24" s="1">
        <v>-9.7689999999999999E-2</v>
      </c>
      <c r="U24" s="1">
        <v>-0.20624999999999999</v>
      </c>
      <c r="V24" s="1">
        <v>-5.3136999999999997E-2</v>
      </c>
      <c r="W24" s="1">
        <v>-0.50309000000000004</v>
      </c>
      <c r="X24" s="1">
        <v>-1.1721999999999999</v>
      </c>
    </row>
    <row r="26" spans="1:24" s="2" customFormat="1">
      <c r="A26" s="3">
        <v>0</v>
      </c>
      <c r="B26" s="3">
        <v>1.5482800000000001</v>
      </c>
      <c r="C26" s="3">
        <v>0</v>
      </c>
      <c r="D26" s="3">
        <v>14.343260000000001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4" s="2" customFormat="1">
      <c r="A27" s="3" t="s">
        <v>18</v>
      </c>
      <c r="B27" s="2" t="s">
        <v>28</v>
      </c>
      <c r="C27" s="2" t="s">
        <v>29</v>
      </c>
      <c r="D27" s="3" t="s">
        <v>0</v>
      </c>
      <c r="E27" s="3" t="s">
        <v>1</v>
      </c>
      <c r="F27" s="3" t="s">
        <v>2</v>
      </c>
      <c r="G27" s="3" t="s">
        <v>16</v>
      </c>
      <c r="H27" s="3" t="s">
        <v>3</v>
      </c>
      <c r="I27" s="3" t="s">
        <v>17</v>
      </c>
      <c r="J27" s="3" t="s">
        <v>4</v>
      </c>
      <c r="K27" s="3" t="s">
        <v>5</v>
      </c>
      <c r="L27" s="3" t="s">
        <v>6</v>
      </c>
      <c r="M27" s="3" t="s">
        <v>7</v>
      </c>
      <c r="N27" s="3" t="s">
        <v>8</v>
      </c>
      <c r="O27" s="3" t="s">
        <v>9</v>
      </c>
      <c r="P27" s="3" t="s">
        <v>10</v>
      </c>
      <c r="Q27" s="3" t="s">
        <v>11</v>
      </c>
      <c r="R27" s="3" t="s">
        <v>12</v>
      </c>
      <c r="S27" s="3" t="s">
        <v>13</v>
      </c>
      <c r="T27" s="3" t="s">
        <v>14</v>
      </c>
      <c r="U27" s="3" t="s">
        <v>15</v>
      </c>
      <c r="V27" s="3" t="s">
        <v>21</v>
      </c>
      <c r="W27" s="3" t="s">
        <v>22</v>
      </c>
      <c r="X27" s="3" t="s">
        <v>23</v>
      </c>
    </row>
    <row r="28" spans="1:24" s="2" customFormat="1">
      <c r="A28" s="2">
        <f>D26*1.225*0.13/(1.81*10^-5)</f>
        <v>126196.91464088396</v>
      </c>
      <c r="B28" s="2">
        <v>0.31</v>
      </c>
      <c r="C28" s="2">
        <v>0.04</v>
      </c>
      <c r="D28" s="3">
        <v>-2.6270999999999999E-2</v>
      </c>
      <c r="E28" s="3">
        <v>0.16717000000000001</v>
      </c>
      <c r="F28" s="3">
        <v>3.9714999999999998E-4</v>
      </c>
      <c r="G28" s="3">
        <v>4.2072000000000003</v>
      </c>
      <c r="H28" s="3">
        <v>6.7408000000000001</v>
      </c>
      <c r="I28" s="2">
        <f>-K28*B26*PI()/180 - X28*A26*PI()/180</f>
        <v>2.2213374514075641E-2</v>
      </c>
      <c r="J28" s="3">
        <v>0</v>
      </c>
      <c r="K28" s="3">
        <v>-0.82203000000000004</v>
      </c>
      <c r="L28" s="3">
        <v>-8.9322999999999997</v>
      </c>
      <c r="M28" s="3">
        <v>-0.35968</v>
      </c>
      <c r="N28" s="3">
        <v>-5.9002000000000002E-4</v>
      </c>
      <c r="O28" s="3">
        <v>0.40526000000000001</v>
      </c>
      <c r="P28" s="3">
        <v>-4.1939999999999998E-2</v>
      </c>
      <c r="Q28" s="3">
        <v>-0.39217999999999997</v>
      </c>
      <c r="R28" s="3">
        <v>0.15978000000000001</v>
      </c>
      <c r="S28" s="3">
        <v>0.18221999999999999</v>
      </c>
      <c r="T28" s="3">
        <v>-6.3944000000000001E-2</v>
      </c>
      <c r="U28" s="3">
        <v>-0.20752000000000001</v>
      </c>
      <c r="V28" s="3">
        <v>-3.4995999999999999E-2</v>
      </c>
      <c r="W28" s="3">
        <v>-0.50583</v>
      </c>
      <c r="X28" s="3">
        <v>-1.1669</v>
      </c>
    </row>
    <row r="30" spans="1:24">
      <c r="A30" s="1">
        <v>2</v>
      </c>
      <c r="B30" s="1">
        <v>-1.5588</v>
      </c>
      <c r="C30" s="1">
        <v>0</v>
      </c>
      <c r="D30" s="1">
        <v>20.149360000000001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4">
      <c r="A31" s="1" t="s">
        <v>18</v>
      </c>
      <c r="B31" t="s">
        <v>28</v>
      </c>
      <c r="C31" t="s">
        <v>29</v>
      </c>
      <c r="D31" s="1" t="s">
        <v>0</v>
      </c>
      <c r="E31" s="1" t="s">
        <v>1</v>
      </c>
      <c r="F31" s="1" t="s">
        <v>2</v>
      </c>
      <c r="G31" s="1" t="s">
        <v>16</v>
      </c>
      <c r="H31" s="1" t="s">
        <v>3</v>
      </c>
      <c r="I31" s="1" t="s">
        <v>17</v>
      </c>
      <c r="J31" s="1" t="s">
        <v>4</v>
      </c>
      <c r="K31" s="1" t="s">
        <v>5</v>
      </c>
      <c r="L31" s="1" t="s">
        <v>6</v>
      </c>
      <c r="M31" s="1" t="s">
        <v>7</v>
      </c>
      <c r="N31" s="1" t="s">
        <v>8</v>
      </c>
      <c r="O31" s="1" t="s">
        <v>9</v>
      </c>
      <c r="P31" s="1" t="s">
        <v>10</v>
      </c>
      <c r="Q31" s="1" t="s">
        <v>11</v>
      </c>
      <c r="R31" s="1" t="s">
        <v>12</v>
      </c>
      <c r="S31" s="1" t="s">
        <v>13</v>
      </c>
      <c r="T31" s="1" t="s">
        <v>14</v>
      </c>
      <c r="U31" s="1" t="s">
        <v>15</v>
      </c>
      <c r="V31" s="1" t="s">
        <v>21</v>
      </c>
      <c r="W31" s="1" t="s">
        <v>22</v>
      </c>
      <c r="X31" s="1" t="s">
        <v>23</v>
      </c>
    </row>
    <row r="32" spans="1:24">
      <c r="A32">
        <f>D30*1.225*0.13/(1.81*10^-5)</f>
        <v>177280.97127071823</v>
      </c>
      <c r="B32">
        <v>0.31</v>
      </c>
      <c r="C32">
        <v>0.04</v>
      </c>
      <c r="D32" s="1">
        <v>-6.9296000000000002E-3</v>
      </c>
      <c r="E32" s="1">
        <v>9.2156000000000002E-2</v>
      </c>
      <c r="F32" s="1">
        <v>-3.4930999999999997E-4</v>
      </c>
      <c r="G32" s="1">
        <v>4.2344999999999997</v>
      </c>
      <c r="H32" s="1">
        <v>6.8574000000000002</v>
      </c>
      <c r="I32">
        <f>-K32*B30*PI()/180 - X32*A30*PI()/180</f>
        <v>2.2213712053771664E-2</v>
      </c>
      <c r="J32" s="1">
        <v>0</v>
      </c>
      <c r="K32" s="1">
        <v>-0.67029000000000005</v>
      </c>
      <c r="L32" s="1">
        <v>-8.7782999999999998</v>
      </c>
      <c r="M32" s="1">
        <v>-0.36076000000000003</v>
      </c>
      <c r="N32" s="1">
        <v>-2.1951999999999999E-2</v>
      </c>
      <c r="O32" s="1">
        <v>0.40553</v>
      </c>
      <c r="P32" s="1">
        <v>-5.3196E-2</v>
      </c>
      <c r="Q32" s="1">
        <v>-0.39763999999999999</v>
      </c>
      <c r="R32" s="1">
        <v>0.12224</v>
      </c>
      <c r="S32" s="1">
        <v>0.18251000000000001</v>
      </c>
      <c r="T32" s="1">
        <v>-2.3696999999999999E-2</v>
      </c>
      <c r="U32" s="1">
        <v>-0.20721999999999999</v>
      </c>
      <c r="V32" s="1">
        <v>-1.2102999999999999E-2</v>
      </c>
      <c r="W32" s="1">
        <v>-0.50743000000000005</v>
      </c>
      <c r="X32" s="1">
        <v>-1.1588000000000001</v>
      </c>
    </row>
    <row r="34" spans="1:24">
      <c r="A34" s="1">
        <v>3</v>
      </c>
      <c r="B34" s="1">
        <v>-3.4017200000000001</v>
      </c>
      <c r="C34" s="1">
        <v>0</v>
      </c>
      <c r="D34" s="1">
        <v>31.354379999999999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4">
      <c r="A35" s="1" t="s">
        <v>18</v>
      </c>
      <c r="B35" t="s">
        <v>28</v>
      </c>
      <c r="C35" t="s">
        <v>29</v>
      </c>
      <c r="D35" s="1" t="s">
        <v>0</v>
      </c>
      <c r="E35" s="1" t="s">
        <v>1</v>
      </c>
      <c r="F35" s="1" t="s">
        <v>2</v>
      </c>
      <c r="G35" s="1" t="s">
        <v>16</v>
      </c>
      <c r="H35" s="1" t="s">
        <v>3</v>
      </c>
      <c r="I35" s="1" t="s">
        <v>17</v>
      </c>
      <c r="J35" s="1" t="s">
        <v>4</v>
      </c>
      <c r="K35" s="1" t="s">
        <v>5</v>
      </c>
      <c r="L35" s="1" t="s">
        <v>6</v>
      </c>
      <c r="M35" s="1" t="s">
        <v>7</v>
      </c>
      <c r="N35" s="1" t="s">
        <v>8</v>
      </c>
      <c r="O35" s="1" t="s">
        <v>9</v>
      </c>
      <c r="P35" s="1" t="s">
        <v>10</v>
      </c>
      <c r="Q35" s="1" t="s">
        <v>11</v>
      </c>
      <c r="R35" s="1" t="s">
        <v>12</v>
      </c>
      <c r="S35" s="1" t="s">
        <v>13</v>
      </c>
      <c r="T35" s="1" t="s">
        <v>14</v>
      </c>
      <c r="U35" s="1" t="s">
        <v>15</v>
      </c>
      <c r="V35" s="1" t="s">
        <v>21</v>
      </c>
      <c r="W35" s="1" t="s">
        <v>22</v>
      </c>
      <c r="X35" s="1" t="s">
        <v>23</v>
      </c>
    </row>
    <row r="36" spans="1:24">
      <c r="A36">
        <f>D34*1.225*0.13/(1.81*10^-5)</f>
        <v>275866.57541436458</v>
      </c>
      <c r="B36">
        <v>0.31</v>
      </c>
      <c r="C36">
        <v>0.04</v>
      </c>
      <c r="D36" s="1">
        <v>-1.7353E-3</v>
      </c>
      <c r="E36" s="1">
        <v>4.8238999999999997E-2</v>
      </c>
      <c r="F36" s="1">
        <v>-4.1962999999999999E-4</v>
      </c>
      <c r="G36" s="1">
        <v>4.2385000000000002</v>
      </c>
      <c r="H36" s="1">
        <v>6.9306999999999999</v>
      </c>
      <c r="I36">
        <f>-K36*B34*PI()/180 - X36*A34*PI()/180</f>
        <v>2.5918360315892529E-2</v>
      </c>
      <c r="J36" s="1">
        <v>0</v>
      </c>
      <c r="K36" s="1">
        <v>-0.57984999999999998</v>
      </c>
      <c r="L36" s="1">
        <v>-8.6788000000000007</v>
      </c>
      <c r="M36" s="1">
        <v>-0.3609</v>
      </c>
      <c r="N36" s="1">
        <v>-3.4615E-2</v>
      </c>
      <c r="O36" s="1">
        <v>0.40461000000000003</v>
      </c>
      <c r="P36" s="1">
        <v>-5.9872000000000002E-2</v>
      </c>
      <c r="Q36" s="1">
        <v>-0.40098</v>
      </c>
      <c r="R36" s="1">
        <v>9.9661E-2</v>
      </c>
      <c r="S36" s="1">
        <v>0.18210000000000001</v>
      </c>
      <c r="T36" s="1">
        <v>2.1518000000000001E-4</v>
      </c>
      <c r="U36" s="1">
        <v>-0.20612</v>
      </c>
      <c r="V36" s="1">
        <v>2.1437000000000001E-3</v>
      </c>
      <c r="W36" s="1">
        <v>-0.50724999999999998</v>
      </c>
      <c r="X36" s="1">
        <v>-1.1525000000000001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Z32" sqref="Z32"/>
    </sheetView>
  </sheetViews>
  <sheetFormatPr baseColWidth="10" defaultRowHeight="15" x14ac:dyDescent="0"/>
  <sheetData>
    <row r="1" spans="1:27">
      <c r="A1" t="s">
        <v>30</v>
      </c>
      <c r="B1" t="s">
        <v>19</v>
      </c>
      <c r="C1" t="s">
        <v>24</v>
      </c>
      <c r="D1" t="s">
        <v>20</v>
      </c>
      <c r="F1" t="s">
        <v>27</v>
      </c>
      <c r="G1" t="s">
        <v>25</v>
      </c>
    </row>
    <row r="2" spans="1:27">
      <c r="A2">
        <v>0</v>
      </c>
      <c r="B2">
        <v>1.5482800000000001</v>
      </c>
      <c r="C2">
        <v>0</v>
      </c>
      <c r="D2">
        <v>14.310739999999999</v>
      </c>
    </row>
    <row r="3" spans="1:27">
      <c r="A3" t="s">
        <v>18</v>
      </c>
      <c r="B3" t="s">
        <v>28</v>
      </c>
      <c r="C3" t="s">
        <v>29</v>
      </c>
      <c r="D3" t="s">
        <v>0</v>
      </c>
      <c r="E3" t="s">
        <v>1</v>
      </c>
      <c r="F3" t="s">
        <v>2</v>
      </c>
      <c r="G3" t="s">
        <v>16</v>
      </c>
      <c r="H3" t="s">
        <v>3</v>
      </c>
      <c r="I3" t="s">
        <v>17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</row>
    <row r="4" spans="1:27">
      <c r="A4">
        <f>D2*1.225*0.13/(1.81*10^-5)</f>
        <v>125910.79254143646</v>
      </c>
      <c r="B4">
        <v>0.31</v>
      </c>
      <c r="C4">
        <v>0.04</v>
      </c>
      <c r="D4">
        <v>-5.6272999999999997E-2</v>
      </c>
      <c r="E4">
        <v>0.18029999999999999</v>
      </c>
      <c r="F4">
        <v>4.2950999999999996E-3</v>
      </c>
      <c r="G4">
        <v>4.2950999999999997</v>
      </c>
      <c r="H4">
        <v>6.7408000000000001</v>
      </c>
      <c r="I4">
        <f>-K4*B2*PI()/180</f>
        <v>2.2101230791543115E-2</v>
      </c>
      <c r="J4">
        <v>-1.027E-2</v>
      </c>
      <c r="K4">
        <v>-0.81788000000000005</v>
      </c>
      <c r="L4">
        <v>-8.9158000000000008</v>
      </c>
      <c r="M4">
        <v>-0.35968</v>
      </c>
      <c r="N4">
        <v>-5.9002000000000002E-4</v>
      </c>
      <c r="O4">
        <v>0.40560000000000002</v>
      </c>
      <c r="P4">
        <v>-4.1939999999999998E-2</v>
      </c>
      <c r="Q4">
        <v>-0.39217999999999997</v>
      </c>
      <c r="R4">
        <v>0.15978000000000001</v>
      </c>
      <c r="S4">
        <v>0.18215000000000001</v>
      </c>
      <c r="T4">
        <v>-6.2532000000000004E-2</v>
      </c>
      <c r="U4">
        <v>-0.20341000000000001</v>
      </c>
    </row>
    <row r="6" spans="1:27" s="4" customFormat="1">
      <c r="A6" s="4">
        <v>-15</v>
      </c>
      <c r="B6" s="4">
        <v>-1.6210100000000001</v>
      </c>
      <c r="C6" s="4">
        <v>0</v>
      </c>
      <c r="D6" s="4">
        <v>21.28539</v>
      </c>
    </row>
    <row r="7" spans="1:27">
      <c r="A7" t="s">
        <v>18</v>
      </c>
      <c r="B7" t="s">
        <v>28</v>
      </c>
      <c r="C7" t="s">
        <v>29</v>
      </c>
      <c r="D7" t="s">
        <v>0</v>
      </c>
      <c r="E7" t="s">
        <v>1</v>
      </c>
      <c r="F7" t="s">
        <v>2</v>
      </c>
      <c r="G7" t="s">
        <v>16</v>
      </c>
      <c r="H7" t="s">
        <v>3</v>
      </c>
      <c r="I7" t="s">
        <v>17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  <c r="T7" t="s">
        <v>14</v>
      </c>
      <c r="U7" t="s">
        <v>15</v>
      </c>
      <c r="V7" t="s">
        <v>35</v>
      </c>
      <c r="W7" t="s">
        <v>36</v>
      </c>
      <c r="X7" t="s">
        <v>37</v>
      </c>
      <c r="Y7" t="s">
        <v>31</v>
      </c>
      <c r="Z7" t="s">
        <v>32</v>
      </c>
      <c r="AA7" t="s">
        <v>33</v>
      </c>
    </row>
    <row r="8" spans="1:27">
      <c r="A8">
        <f>D6*1.225*0.13/(1.81*10^-5)</f>
        <v>187276.1523480663</v>
      </c>
      <c r="B8">
        <v>0.31</v>
      </c>
      <c r="C8">
        <v>0.04</v>
      </c>
      <c r="D8">
        <v>-5.0663E-2</v>
      </c>
      <c r="E8">
        <v>0.11304</v>
      </c>
      <c r="F8">
        <v>-1.5895E-3</v>
      </c>
      <c r="G8">
        <v>4.1448</v>
      </c>
      <c r="H8">
        <v>6.8514999999999997</v>
      </c>
      <c r="I8">
        <f>-K8*B6*PI()/180</f>
        <v>-3.7362364631258985E-2</v>
      </c>
      <c r="J8">
        <v>0</v>
      </c>
      <c r="K8">
        <v>-1.3206</v>
      </c>
      <c r="L8">
        <v>-9.3622999999999994</v>
      </c>
      <c r="M8">
        <v>-0.36076999999999998</v>
      </c>
      <c r="N8">
        <v>-2.2872E-2</v>
      </c>
      <c r="O8">
        <v>0.40598000000000001</v>
      </c>
      <c r="P8">
        <v>-5.3677000000000002E-2</v>
      </c>
      <c r="Q8">
        <v>-0.40271000000000001</v>
      </c>
      <c r="R8">
        <v>0.12157999999999999</v>
      </c>
      <c r="S8">
        <v>0.18254999999999999</v>
      </c>
      <c r="T8">
        <v>-2.2564000000000001E-2</v>
      </c>
      <c r="U8">
        <v>-0.20730999999999999</v>
      </c>
      <c r="V8">
        <v>0.15756999999999999</v>
      </c>
      <c r="W8">
        <v>-0.13183</v>
      </c>
      <c r="X8">
        <v>-2.0986999999999999E-2</v>
      </c>
      <c r="Y8">
        <v>0.39740999999999999</v>
      </c>
      <c r="Z8">
        <v>-9.7151000000000008E-3</v>
      </c>
      <c r="AA8">
        <v>6.7111000000000004E-2</v>
      </c>
    </row>
    <row r="10" spans="1:27">
      <c r="A10">
        <v>-10</v>
      </c>
      <c r="B10">
        <v>-1.39228</v>
      </c>
      <c r="C10">
        <v>0</v>
      </c>
      <c r="D10">
        <v>20.40615</v>
      </c>
    </row>
    <row r="11" spans="1:27">
      <c r="A11" t="s">
        <v>18</v>
      </c>
      <c r="B11" t="s">
        <v>28</v>
      </c>
      <c r="C11" t="s">
        <v>29</v>
      </c>
      <c r="D11" t="s">
        <v>0</v>
      </c>
      <c r="E11" t="s">
        <v>1</v>
      </c>
      <c r="F11" t="s">
        <v>2</v>
      </c>
      <c r="G11" t="s">
        <v>16</v>
      </c>
      <c r="H11" t="s">
        <v>3</v>
      </c>
      <c r="I11" t="s">
        <v>17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11</v>
      </c>
      <c r="R11" t="s">
        <v>12</v>
      </c>
      <c r="S11" t="s">
        <v>13</v>
      </c>
      <c r="T11" t="s">
        <v>14</v>
      </c>
      <c r="U11" t="s">
        <v>15</v>
      </c>
      <c r="V11" t="s">
        <v>35</v>
      </c>
      <c r="W11" t="s">
        <v>36</v>
      </c>
      <c r="X11" t="s">
        <v>37</v>
      </c>
      <c r="Y11" t="s">
        <v>31</v>
      </c>
      <c r="Z11" t="s">
        <v>32</v>
      </c>
      <c r="AA11" t="s">
        <v>33</v>
      </c>
    </row>
    <row r="12" spans="1:27">
      <c r="A12">
        <f>D10*1.225*0.13/(1.81*10^-5)</f>
        <v>179540.29765193371</v>
      </c>
      <c r="B12">
        <v>0.31</v>
      </c>
      <c r="C12">
        <v>0.04</v>
      </c>
      <c r="D12">
        <v>-2.6436999999999999E-2</v>
      </c>
      <c r="E12">
        <v>0.11860999999999999</v>
      </c>
      <c r="F12">
        <v>-7.6754999999999998E-4</v>
      </c>
      <c r="G12">
        <v>4.1909000000000001</v>
      </c>
      <c r="H12">
        <v>6.8571</v>
      </c>
      <c r="I12">
        <f>-K12*B10*PI()/180</f>
        <v>-3.065185615633351E-2</v>
      </c>
      <c r="J12">
        <v>0</v>
      </c>
      <c r="K12">
        <v>-1.2614000000000001</v>
      </c>
      <c r="L12">
        <v>-9.3131000000000004</v>
      </c>
      <c r="M12">
        <v>-0.36075000000000002</v>
      </c>
      <c r="N12">
        <v>-2.0572E-2</v>
      </c>
      <c r="O12">
        <v>0.40589999999999998</v>
      </c>
      <c r="P12">
        <v>-5.2803000000000003E-2</v>
      </c>
      <c r="Q12">
        <v>-0.39994000000000002</v>
      </c>
      <c r="R12">
        <v>0.12368999999999999</v>
      </c>
      <c r="S12">
        <v>0.18257999999999999</v>
      </c>
      <c r="T12">
        <v>-2.5649999999999999E-2</v>
      </c>
      <c r="U12">
        <v>-0.20738999999999999</v>
      </c>
      <c r="V12">
        <v>0.10847999999999999</v>
      </c>
      <c r="W12">
        <v>-0.13336999999999999</v>
      </c>
      <c r="X12">
        <v>-1.4852000000000001E-2</v>
      </c>
      <c r="Y12">
        <v>0.39877000000000001</v>
      </c>
      <c r="Z12">
        <v>-7.7044000000000001E-3</v>
      </c>
      <c r="AA12">
        <v>6.7916000000000004E-2</v>
      </c>
    </row>
    <row r="14" spans="1:27">
      <c r="A14">
        <v>-5</v>
      </c>
      <c r="B14">
        <v>-0.79762</v>
      </c>
      <c r="C14">
        <v>0</v>
      </c>
      <c r="D14">
        <v>18.53933</v>
      </c>
    </row>
    <row r="15" spans="1:27">
      <c r="A15" t="s">
        <v>18</v>
      </c>
      <c r="B15" t="s">
        <v>28</v>
      </c>
      <c r="C15" t="s">
        <v>29</v>
      </c>
      <c r="D15" t="s">
        <v>0</v>
      </c>
      <c r="E15" t="s">
        <v>1</v>
      </c>
      <c r="F15" t="s">
        <v>2</v>
      </c>
      <c r="G15" t="s">
        <v>16</v>
      </c>
      <c r="H15" t="s">
        <v>3</v>
      </c>
      <c r="I15" t="s">
        <v>17</v>
      </c>
      <c r="J15" t="s">
        <v>4</v>
      </c>
      <c r="K15" t="s">
        <v>5</v>
      </c>
      <c r="L15" t="s">
        <v>6</v>
      </c>
      <c r="M15" t="s">
        <v>7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t="s">
        <v>35</v>
      </c>
      <c r="W15" t="s">
        <v>36</v>
      </c>
      <c r="X15" t="s">
        <v>37</v>
      </c>
      <c r="Y15" t="s">
        <v>31</v>
      </c>
      <c r="Z15" t="s">
        <v>32</v>
      </c>
      <c r="AA15" t="s">
        <v>33</v>
      </c>
    </row>
    <row r="16" spans="1:27">
      <c r="A16">
        <f>D14*1.225*0.13/(1.81*10^-5)</f>
        <v>163115.37582872927</v>
      </c>
      <c r="B16">
        <v>0.31</v>
      </c>
      <c r="C16">
        <v>0.04</v>
      </c>
      <c r="D16">
        <v>-1.2935E-2</v>
      </c>
      <c r="E16">
        <v>0.14496999999999999</v>
      </c>
      <c r="F16">
        <v>-2.2976999999999999E-4</v>
      </c>
      <c r="G16">
        <v>4.2300000000000004</v>
      </c>
      <c r="H16">
        <v>6.8512000000000004</v>
      </c>
      <c r="I16">
        <f>-K16*B14*PI()/180</f>
        <v>-1.5670976843852647E-2</v>
      </c>
      <c r="J16">
        <v>0</v>
      </c>
      <c r="K16">
        <v>-1.1256999999999999</v>
      </c>
      <c r="L16">
        <v>-9.1987000000000005</v>
      </c>
      <c r="M16">
        <v>-0.36063000000000001</v>
      </c>
      <c r="N16">
        <v>-1.6129000000000001E-2</v>
      </c>
      <c r="O16">
        <v>0.40588000000000002</v>
      </c>
      <c r="P16">
        <v>-5.0909999999999997E-2</v>
      </c>
      <c r="Q16">
        <v>-0.39700999999999997</v>
      </c>
      <c r="R16">
        <v>0.13063</v>
      </c>
      <c r="S16">
        <v>0.18260000000000001</v>
      </c>
      <c r="T16">
        <v>-3.3536000000000003E-2</v>
      </c>
      <c r="U16">
        <v>-0.20755000000000001</v>
      </c>
      <c r="V16">
        <v>6.2139E-2</v>
      </c>
      <c r="W16">
        <v>-0.1336</v>
      </c>
      <c r="X16">
        <v>-1.1088000000000001E-2</v>
      </c>
      <c r="Y16">
        <v>0.39953</v>
      </c>
      <c r="Z16">
        <v>-1.1011999999999999E-2</v>
      </c>
      <c r="AA16">
        <v>6.8085000000000007E-2</v>
      </c>
    </row>
    <row r="18" spans="1:28" s="2" customFormat="1">
      <c r="A18" s="2">
        <v>0</v>
      </c>
      <c r="B18" s="2">
        <v>1.5482800000000001</v>
      </c>
      <c r="C18" s="2">
        <v>0</v>
      </c>
      <c r="D18" s="2">
        <v>14.343260000000001</v>
      </c>
    </row>
    <row r="19" spans="1:28" s="2" customFormat="1">
      <c r="A19" s="2" t="s">
        <v>18</v>
      </c>
      <c r="B19" s="2" t="s">
        <v>28</v>
      </c>
      <c r="C19" s="2" t="s">
        <v>29</v>
      </c>
      <c r="D19" s="2" t="s">
        <v>0</v>
      </c>
      <c r="E19" s="2" t="s">
        <v>1</v>
      </c>
      <c r="F19" s="2" t="s">
        <v>2</v>
      </c>
      <c r="G19" s="2" t="s">
        <v>16</v>
      </c>
      <c r="H19" s="2" t="s">
        <v>3</v>
      </c>
      <c r="I19" s="2" t="s">
        <v>17</v>
      </c>
      <c r="J19" s="2" t="s">
        <v>4</v>
      </c>
      <c r="K19" s="2" t="s">
        <v>5</v>
      </c>
      <c r="L19" s="2" t="s">
        <v>6</v>
      </c>
      <c r="M19" s="2" t="s">
        <v>7</v>
      </c>
      <c r="N19" s="2" t="s">
        <v>8</v>
      </c>
      <c r="O19" s="2" t="s">
        <v>9</v>
      </c>
      <c r="P19" s="2" t="s">
        <v>10</v>
      </c>
      <c r="Q19" s="2" t="s">
        <v>11</v>
      </c>
      <c r="R19" s="2" t="s">
        <v>12</v>
      </c>
      <c r="S19" s="2" t="s">
        <v>13</v>
      </c>
      <c r="T19" s="2" t="s">
        <v>14</v>
      </c>
      <c r="U19" s="2" t="s">
        <v>15</v>
      </c>
      <c r="V19" s="2" t="s">
        <v>35</v>
      </c>
      <c r="W19" s="2" t="s">
        <v>36</v>
      </c>
      <c r="X19" s="2" t="s">
        <v>37</v>
      </c>
      <c r="Y19" s="2" t="s">
        <v>31</v>
      </c>
      <c r="Z19" s="2" t="s">
        <v>32</v>
      </c>
      <c r="AA19" s="2" t="s">
        <v>33</v>
      </c>
    </row>
    <row r="20" spans="1:28" s="2" customFormat="1">
      <c r="A20" s="2">
        <f>D18*1.225*0.13/(1.81*10^-5)</f>
        <v>126196.91464088396</v>
      </c>
      <c r="B20" s="2">
        <v>0.31</v>
      </c>
      <c r="C20" s="2">
        <v>0.04</v>
      </c>
      <c r="D20" s="3">
        <v>-2.6270999999999999E-2</v>
      </c>
      <c r="E20" s="3">
        <v>0.16717000000000001</v>
      </c>
      <c r="F20" s="3">
        <v>3.9714999999999998E-4</v>
      </c>
      <c r="G20" s="3">
        <v>4.2072000000000003</v>
      </c>
      <c r="H20" s="3">
        <v>6.7408000000000001</v>
      </c>
      <c r="I20" s="2">
        <f>-K20*B18*PI()/180 - X20*A18*PI()/180</f>
        <v>2.2213374514075641E-2</v>
      </c>
      <c r="J20" s="3">
        <v>0</v>
      </c>
      <c r="K20" s="3">
        <v>-0.82203000000000004</v>
      </c>
      <c r="L20" s="3">
        <v>-8.9322999999999997</v>
      </c>
      <c r="M20" s="3">
        <v>-0.35968</v>
      </c>
      <c r="N20" s="3">
        <v>-5.9002000000000002E-4</v>
      </c>
      <c r="O20" s="3">
        <v>0.40526000000000001</v>
      </c>
      <c r="P20" s="3">
        <v>-4.1939999999999998E-2</v>
      </c>
      <c r="Q20" s="3">
        <v>-0.39217999999999997</v>
      </c>
      <c r="R20" s="3">
        <v>0.15978000000000001</v>
      </c>
      <c r="S20" s="3">
        <v>0.18221999999999999</v>
      </c>
      <c r="T20" s="3">
        <v>-6.3944000000000001E-2</v>
      </c>
      <c r="U20" s="3">
        <v>-0.20752000000000001</v>
      </c>
      <c r="V20" s="3">
        <v>-3.9649999999999998E-3</v>
      </c>
      <c r="W20" s="3">
        <v>-0.13034000000000001</v>
      </c>
      <c r="X20" s="3">
        <v>1.6137000000000001E-4</v>
      </c>
      <c r="Y20" s="3">
        <v>0.40028999999999998</v>
      </c>
      <c r="Z20" s="3">
        <v>0</v>
      </c>
      <c r="AA20" s="3">
        <v>6.5811999999999996E-2</v>
      </c>
    </row>
    <row r="22" spans="1:28">
      <c r="A22">
        <v>5</v>
      </c>
      <c r="B22">
        <v>-0.79762</v>
      </c>
      <c r="C22">
        <v>0</v>
      </c>
      <c r="D22">
        <v>18.53933</v>
      </c>
    </row>
    <row r="23" spans="1:28">
      <c r="A23" t="s">
        <v>18</v>
      </c>
      <c r="B23" t="s">
        <v>28</v>
      </c>
      <c r="C23" t="s">
        <v>29</v>
      </c>
      <c r="D23" t="s">
        <v>0</v>
      </c>
      <c r="E23" t="s">
        <v>1</v>
      </c>
      <c r="F23" t="s">
        <v>2</v>
      </c>
      <c r="G23" t="s">
        <v>16</v>
      </c>
      <c r="H23" t="s">
        <v>3</v>
      </c>
      <c r="I23" t="s">
        <v>17</v>
      </c>
      <c r="J23" t="s">
        <v>4</v>
      </c>
      <c r="K23" t="s">
        <v>5</v>
      </c>
      <c r="L23" t="s">
        <v>6</v>
      </c>
      <c r="M23" t="s">
        <v>7</v>
      </c>
      <c r="N23" t="s">
        <v>8</v>
      </c>
      <c r="O23" t="s">
        <v>9</v>
      </c>
      <c r="P23" t="s">
        <v>10</v>
      </c>
      <c r="Q23" t="s">
        <v>11</v>
      </c>
      <c r="R23" t="s">
        <v>12</v>
      </c>
      <c r="S23" t="s">
        <v>13</v>
      </c>
      <c r="T23" t="s">
        <v>14</v>
      </c>
      <c r="U23" t="s">
        <v>15</v>
      </c>
      <c r="V23" t="s">
        <v>35</v>
      </c>
      <c r="W23" t="s">
        <v>36</v>
      </c>
      <c r="X23" t="s">
        <v>37</v>
      </c>
      <c r="Y23" t="s">
        <v>31</v>
      </c>
      <c r="Z23" t="s">
        <v>32</v>
      </c>
      <c r="AA23" t="s">
        <v>33</v>
      </c>
      <c r="AB23" t="s">
        <v>34</v>
      </c>
    </row>
    <row r="24" spans="1:28">
      <c r="A24">
        <f>D22*1.225*0.13/(1.81*10^-5)</f>
        <v>163115.37582872927</v>
      </c>
      <c r="B24">
        <v>0.31</v>
      </c>
      <c r="C24">
        <v>0.04</v>
      </c>
      <c r="D24">
        <v>-1.2935E-2</v>
      </c>
      <c r="E24">
        <v>0.14496999999999999</v>
      </c>
      <c r="F24">
        <v>-2.2976999999999999E-4</v>
      </c>
      <c r="G24">
        <v>4.2300000000000004</v>
      </c>
      <c r="H24">
        <v>6.8512000000000004</v>
      </c>
      <c r="I24">
        <f>-K24*B22*PI()/180</f>
        <v>-1.5670976843852647E-2</v>
      </c>
      <c r="J24">
        <v>0</v>
      </c>
      <c r="K24">
        <v>-1.1256999999999999</v>
      </c>
      <c r="L24">
        <v>-9.1987000000000005</v>
      </c>
      <c r="M24">
        <v>-0.36063000000000001</v>
      </c>
      <c r="N24">
        <v>-1.6129000000000001E-2</v>
      </c>
      <c r="O24">
        <v>0.40588000000000002</v>
      </c>
      <c r="P24">
        <v>-5.0909999999999997E-2</v>
      </c>
      <c r="Q24">
        <v>-0.39700999999999997</v>
      </c>
      <c r="R24">
        <v>0.13063</v>
      </c>
      <c r="S24">
        <v>0.18260000000000001</v>
      </c>
      <c r="T24">
        <v>-3.3536000000000003E-2</v>
      </c>
      <c r="U24">
        <v>-0.20755000000000001</v>
      </c>
      <c r="V24">
        <v>-6.2139E-2</v>
      </c>
      <c r="W24">
        <v>-0.1336</v>
      </c>
      <c r="X24">
        <v>1.1088000000000001E-2</v>
      </c>
      <c r="Y24">
        <v>0.39953</v>
      </c>
      <c r="Z24">
        <v>1.1011999999999999E-2</v>
      </c>
      <c r="AA24">
        <v>6.8085000000000007E-2</v>
      </c>
    </row>
    <row r="26" spans="1:28">
      <c r="A26">
        <v>10</v>
      </c>
      <c r="B26">
        <v>-1.6210100000000001</v>
      </c>
      <c r="C26">
        <v>0</v>
      </c>
      <c r="D26">
        <v>20.40615</v>
      </c>
    </row>
    <row r="27" spans="1:28">
      <c r="A27" t="s">
        <v>18</v>
      </c>
      <c r="B27" t="s">
        <v>28</v>
      </c>
      <c r="C27" t="s">
        <v>29</v>
      </c>
      <c r="D27" t="s">
        <v>0</v>
      </c>
      <c r="E27" t="s">
        <v>1</v>
      </c>
      <c r="F27" t="s">
        <v>2</v>
      </c>
      <c r="G27" t="s">
        <v>16</v>
      </c>
      <c r="H27" t="s">
        <v>3</v>
      </c>
      <c r="I27" t="s">
        <v>17</v>
      </c>
      <c r="J27" t="s">
        <v>4</v>
      </c>
      <c r="K27" t="s">
        <v>5</v>
      </c>
      <c r="L27" t="s">
        <v>6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12</v>
      </c>
      <c r="S27" t="s">
        <v>13</v>
      </c>
      <c r="T27" t="s">
        <v>14</v>
      </c>
      <c r="U27" t="s">
        <v>15</v>
      </c>
      <c r="V27" t="s">
        <v>35</v>
      </c>
      <c r="W27" t="s">
        <v>36</v>
      </c>
      <c r="X27" t="s">
        <v>37</v>
      </c>
      <c r="Y27" t="s">
        <v>31</v>
      </c>
      <c r="Z27" t="s">
        <v>32</v>
      </c>
      <c r="AA27" t="s">
        <v>33</v>
      </c>
    </row>
    <row r="28" spans="1:28">
      <c r="A28">
        <f>D26*1.225*0.13/(1.81*10^-5)</f>
        <v>179540.29765193371</v>
      </c>
      <c r="B28">
        <v>0.31</v>
      </c>
      <c r="C28">
        <v>0.04</v>
      </c>
      <c r="D28">
        <v>-2.6436999999999999E-2</v>
      </c>
      <c r="E28">
        <v>0.11860999999999999</v>
      </c>
      <c r="F28">
        <v>-7.6754999999999998E-4</v>
      </c>
      <c r="G28">
        <v>4.1909000000000001</v>
      </c>
      <c r="H28">
        <v>6.8571</v>
      </c>
      <c r="I28">
        <f>-K28*B26*PI()/180</f>
        <v>-3.5687480498159993E-2</v>
      </c>
      <c r="J28">
        <v>0</v>
      </c>
      <c r="K28">
        <v>-1.2614000000000001</v>
      </c>
      <c r="L28">
        <v>-9.3131000000000004</v>
      </c>
      <c r="M28">
        <v>-0.36075000000000002</v>
      </c>
      <c r="N28">
        <v>-2.0572E-2</v>
      </c>
      <c r="O28">
        <v>0.40589999999999998</v>
      </c>
      <c r="P28">
        <v>-5.2803000000000003E-2</v>
      </c>
      <c r="Q28">
        <v>-0.39994000000000002</v>
      </c>
      <c r="R28">
        <v>0.12368999999999999</v>
      </c>
      <c r="S28">
        <v>0.18257999999999999</v>
      </c>
      <c r="T28">
        <v>-2.5649999999999999E-2</v>
      </c>
      <c r="U28">
        <v>-0.20738999999999999</v>
      </c>
      <c r="V28">
        <v>-0.10847999999999999</v>
      </c>
      <c r="W28">
        <v>-0.13336999999999999</v>
      </c>
      <c r="X28">
        <v>1.4852000000000001E-2</v>
      </c>
      <c r="Y28">
        <v>0.39877000000000001</v>
      </c>
      <c r="Z28">
        <v>7.7044000000000001E-3</v>
      </c>
      <c r="AA28">
        <v>6.7916000000000004E-2</v>
      </c>
    </row>
    <row r="30" spans="1:28">
      <c r="A30">
        <v>15</v>
      </c>
      <c r="B30">
        <v>-1.6210100000000001</v>
      </c>
      <c r="C30">
        <v>0</v>
      </c>
      <c r="D30">
        <v>21.28539</v>
      </c>
    </row>
    <row r="31" spans="1:28">
      <c r="A31" t="s">
        <v>18</v>
      </c>
      <c r="B31" t="s">
        <v>28</v>
      </c>
      <c r="C31" t="s">
        <v>29</v>
      </c>
      <c r="D31" t="s">
        <v>0</v>
      </c>
      <c r="E31" t="s">
        <v>1</v>
      </c>
      <c r="F31" t="s">
        <v>2</v>
      </c>
      <c r="G31" t="s">
        <v>16</v>
      </c>
      <c r="H31" t="s">
        <v>3</v>
      </c>
      <c r="I31" t="s">
        <v>17</v>
      </c>
      <c r="J31" t="s">
        <v>4</v>
      </c>
      <c r="K31" t="s">
        <v>5</v>
      </c>
      <c r="L31" t="s">
        <v>6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  <c r="S31" t="s">
        <v>13</v>
      </c>
      <c r="T31" t="s">
        <v>14</v>
      </c>
      <c r="U31" t="s">
        <v>15</v>
      </c>
      <c r="V31" t="s">
        <v>35</v>
      </c>
      <c r="W31" t="s">
        <v>36</v>
      </c>
      <c r="X31" t="s">
        <v>37</v>
      </c>
      <c r="Y31" t="s">
        <v>31</v>
      </c>
      <c r="Z31" t="s">
        <v>32</v>
      </c>
      <c r="AA31" t="s">
        <v>33</v>
      </c>
    </row>
    <row r="32" spans="1:28">
      <c r="A32">
        <f>D30*1.225*0.13/(1.81*10^-5)</f>
        <v>187276.1523480663</v>
      </c>
      <c r="B32">
        <v>0.31</v>
      </c>
      <c r="C32">
        <v>0.04</v>
      </c>
      <c r="D32">
        <v>-5.0663E-2</v>
      </c>
      <c r="E32">
        <v>0.11304</v>
      </c>
      <c r="F32">
        <v>-1.5895E-3</v>
      </c>
      <c r="G32">
        <v>4.1448</v>
      </c>
      <c r="H32">
        <v>6.8514999999999997</v>
      </c>
      <c r="I32">
        <f>-K32*B30*PI()/180</f>
        <v>-3.7362364631258985E-2</v>
      </c>
      <c r="J32">
        <v>0</v>
      </c>
      <c r="K32">
        <v>-1.3206</v>
      </c>
      <c r="L32">
        <v>-9.3622999999999994</v>
      </c>
      <c r="M32">
        <v>-0.36076999999999998</v>
      </c>
      <c r="N32">
        <v>-2.2872E-2</v>
      </c>
      <c r="O32">
        <v>0.40598000000000001</v>
      </c>
      <c r="P32">
        <v>-5.3677000000000002E-2</v>
      </c>
      <c r="Q32">
        <v>-0.40271000000000001</v>
      </c>
      <c r="R32">
        <v>0.12157999999999999</v>
      </c>
      <c r="S32">
        <v>0.18254999999999999</v>
      </c>
      <c r="T32">
        <v>-2.2564000000000001E-2</v>
      </c>
      <c r="U32">
        <v>-0.20730999999999999</v>
      </c>
      <c r="V32">
        <v>-0.15756999999999999</v>
      </c>
      <c r="W32">
        <v>-0.13183</v>
      </c>
      <c r="X32">
        <v>2.0986999999999999E-2</v>
      </c>
      <c r="Y32">
        <v>0.39740999999999999</v>
      </c>
      <c r="Z32">
        <v>9.7151000000000008E-3</v>
      </c>
      <c r="AA32">
        <v>6.7111000000000004E-2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L1" workbookViewId="0">
      <selection activeCell="Z32" sqref="Z32"/>
    </sheetView>
  </sheetViews>
  <sheetFormatPr baseColWidth="10" defaultRowHeight="15" x14ac:dyDescent="0"/>
  <sheetData>
    <row r="1" spans="1:27">
      <c r="A1" t="s">
        <v>38</v>
      </c>
      <c r="B1" t="s">
        <v>19</v>
      </c>
      <c r="C1" t="s">
        <v>24</v>
      </c>
      <c r="D1" t="s">
        <v>20</v>
      </c>
      <c r="F1" t="s">
        <v>27</v>
      </c>
      <c r="G1" t="s">
        <v>25</v>
      </c>
    </row>
    <row r="2" spans="1:27">
      <c r="A2">
        <v>0</v>
      </c>
      <c r="B2">
        <v>1.5482800000000001</v>
      </c>
      <c r="C2">
        <v>0</v>
      </c>
      <c r="D2">
        <v>14.310739999999999</v>
      </c>
    </row>
    <row r="3" spans="1:27">
      <c r="A3" t="s">
        <v>18</v>
      </c>
      <c r="B3" t="s">
        <v>28</v>
      </c>
      <c r="C3" t="s">
        <v>29</v>
      </c>
      <c r="D3" t="s">
        <v>0</v>
      </c>
      <c r="E3" t="s">
        <v>1</v>
      </c>
      <c r="F3" t="s">
        <v>2</v>
      </c>
      <c r="G3" t="s">
        <v>16</v>
      </c>
      <c r="H3" t="s">
        <v>3</v>
      </c>
      <c r="I3" t="s">
        <v>17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</row>
    <row r="4" spans="1:27">
      <c r="A4">
        <f>D2*1.225*0.13/(1.81*10^-5)</f>
        <v>125910.79254143646</v>
      </c>
      <c r="B4">
        <v>0.31</v>
      </c>
      <c r="C4">
        <v>0.04</v>
      </c>
      <c r="D4">
        <v>-5.6272999999999997E-2</v>
      </c>
      <c r="E4">
        <v>0.18029999999999999</v>
      </c>
      <c r="F4">
        <v>4.2950999999999996E-3</v>
      </c>
      <c r="G4">
        <v>4.2950999999999997</v>
      </c>
      <c r="H4">
        <v>6.7408000000000001</v>
      </c>
      <c r="I4">
        <f>-K4*B2*PI()/180</f>
        <v>2.2101230791543115E-2</v>
      </c>
      <c r="J4">
        <v>-1.027E-2</v>
      </c>
      <c r="K4">
        <v>-0.81788000000000005</v>
      </c>
      <c r="L4">
        <v>-8.9158000000000008</v>
      </c>
      <c r="M4">
        <v>-0.35968</v>
      </c>
      <c r="N4">
        <v>-5.9002000000000002E-4</v>
      </c>
      <c r="O4">
        <v>0.40560000000000002</v>
      </c>
      <c r="P4">
        <v>-4.1939999999999998E-2</v>
      </c>
      <c r="Q4">
        <v>-0.39217999999999997</v>
      </c>
      <c r="R4">
        <v>0.15978000000000001</v>
      </c>
      <c r="S4">
        <v>0.18215000000000001</v>
      </c>
      <c r="T4">
        <v>-6.2532000000000004E-2</v>
      </c>
      <c r="U4">
        <v>-0.20341000000000001</v>
      </c>
    </row>
    <row r="6" spans="1:27" s="4" customFormat="1">
      <c r="A6" s="4">
        <v>-14.5</v>
      </c>
      <c r="B6" s="4">
        <v>7.8471900000000003</v>
      </c>
      <c r="C6" s="4">
        <v>0</v>
      </c>
      <c r="D6" s="4">
        <v>10.487030000000001</v>
      </c>
    </row>
    <row r="7" spans="1:27">
      <c r="A7" t="s">
        <v>18</v>
      </c>
      <c r="B7" t="s">
        <v>28</v>
      </c>
      <c r="C7" t="s">
        <v>29</v>
      </c>
      <c r="D7" t="s">
        <v>0</v>
      </c>
      <c r="E7" t="s">
        <v>1</v>
      </c>
      <c r="F7" t="s">
        <v>2</v>
      </c>
      <c r="G7" t="s">
        <v>16</v>
      </c>
      <c r="H7" t="s">
        <v>3</v>
      </c>
      <c r="I7" t="s">
        <v>17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  <c r="T7" t="s">
        <v>14</v>
      </c>
      <c r="U7" t="s">
        <v>15</v>
      </c>
      <c r="V7" t="s">
        <v>39</v>
      </c>
      <c r="W7" t="s">
        <v>40</v>
      </c>
      <c r="X7" t="s">
        <v>41</v>
      </c>
      <c r="Y7" t="s">
        <v>42</v>
      </c>
      <c r="Z7" t="s">
        <v>43</v>
      </c>
      <c r="AA7" t="s">
        <v>44</v>
      </c>
    </row>
    <row r="8" spans="1:27">
      <c r="A8">
        <f>D6*1.225*0.13/(1.81*10^-5)</f>
        <v>92268.482182320426</v>
      </c>
      <c r="B8">
        <v>0.31</v>
      </c>
      <c r="C8">
        <v>0.04</v>
      </c>
      <c r="D8">
        <v>-0.32879000000000003</v>
      </c>
      <c r="E8">
        <v>0.26988000000000001</v>
      </c>
      <c r="F8">
        <v>3.0164E-2</v>
      </c>
      <c r="G8">
        <v>4.0465</v>
      </c>
      <c r="H8">
        <v>6.2881999999999998</v>
      </c>
      <c r="I8">
        <f>-K8*B6*PI()/180</f>
        <v>0.14783387115042196</v>
      </c>
      <c r="J8">
        <v>0</v>
      </c>
      <c r="K8">
        <v>-1.0793999999999999</v>
      </c>
      <c r="L8">
        <v>-8.9093999999999998</v>
      </c>
      <c r="M8">
        <v>0.34312999999999999</v>
      </c>
      <c r="N8">
        <v>-0.14466999999999999</v>
      </c>
      <c r="O8">
        <v>-0.37006</v>
      </c>
      <c r="P8">
        <v>-2.7758000000000001E-2</v>
      </c>
      <c r="Q8">
        <v>-0.38022</v>
      </c>
      <c r="R8">
        <v>0.24335999999999999</v>
      </c>
      <c r="S8">
        <v>-0.20812</v>
      </c>
      <c r="T8">
        <v>-3.9315000000000003E-2</v>
      </c>
      <c r="U8">
        <v>0.22248999999999999</v>
      </c>
      <c r="V8">
        <v>0.74095</v>
      </c>
      <c r="W8">
        <v>-0.17867</v>
      </c>
      <c r="X8">
        <v>-0.40558</v>
      </c>
      <c r="Y8">
        <v>2.0693E-2</v>
      </c>
      <c r="Z8">
        <v>-0.34344999999999998</v>
      </c>
      <c r="AA8">
        <v>0.14585999999999999</v>
      </c>
    </row>
    <row r="10" spans="1:27">
      <c r="A10">
        <v>-10</v>
      </c>
      <c r="B10">
        <v>2.9391099999999999</v>
      </c>
      <c r="C10">
        <v>0</v>
      </c>
      <c r="D10">
        <v>13.04392</v>
      </c>
    </row>
    <row r="11" spans="1:27">
      <c r="A11" t="s">
        <v>18</v>
      </c>
      <c r="B11" t="s">
        <v>28</v>
      </c>
      <c r="C11" t="s">
        <v>29</v>
      </c>
      <c r="D11" t="s">
        <v>0</v>
      </c>
      <c r="E11" t="s">
        <v>1</v>
      </c>
      <c r="F11" t="s">
        <v>2</v>
      </c>
      <c r="G11" t="s">
        <v>16</v>
      </c>
      <c r="H11" t="s">
        <v>3</v>
      </c>
      <c r="I11" t="s">
        <v>17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11</v>
      </c>
      <c r="R11" t="s">
        <v>12</v>
      </c>
      <c r="S11" t="s">
        <v>13</v>
      </c>
      <c r="T11" t="s">
        <v>14</v>
      </c>
      <c r="U11" t="s">
        <v>15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</row>
    <row r="12" spans="1:27">
      <c r="A12">
        <f>D10*1.225*0.13/(1.81*10^-5)</f>
        <v>114764.87624309394</v>
      </c>
      <c r="B12">
        <v>0.31</v>
      </c>
      <c r="C12">
        <v>0.04</v>
      </c>
      <c r="D12">
        <v>-4.3003E-2</v>
      </c>
      <c r="E12">
        <v>0.19800000000000001</v>
      </c>
      <c r="F12">
        <v>8.4327999999999996E-4</v>
      </c>
      <c r="G12">
        <v>4.1822999999999997</v>
      </c>
      <c r="H12">
        <v>6.6657000000000002</v>
      </c>
      <c r="I12">
        <f>-K12*B10*PI()/180</f>
        <v>4.5182013734692522E-2</v>
      </c>
      <c r="J12">
        <v>0</v>
      </c>
      <c r="K12">
        <v>-0.88078999999999996</v>
      </c>
      <c r="L12">
        <v>-8.9375999999999998</v>
      </c>
      <c r="M12">
        <v>-0.32040000000000002</v>
      </c>
      <c r="N12">
        <v>1.2172000000000001E-3</v>
      </c>
      <c r="O12">
        <v>0.3634</v>
      </c>
      <c r="P12">
        <v>-3.5120999999999999E-2</v>
      </c>
      <c r="Q12">
        <v>-0.39062000000000002</v>
      </c>
      <c r="R12">
        <v>0.17469000000000001</v>
      </c>
      <c r="S12">
        <v>0.16139999999999999</v>
      </c>
      <c r="T12">
        <v>-7.7798999999999993E-2</v>
      </c>
      <c r="U12">
        <v>-0.18501000000000001</v>
      </c>
      <c r="V12">
        <v>-1.5744999999999999E-2</v>
      </c>
      <c r="W12">
        <v>0.24698000000000001</v>
      </c>
      <c r="X12">
        <v>8.0390000000000003E-2</v>
      </c>
      <c r="Y12">
        <v>2.7361E-2</v>
      </c>
      <c r="Z12">
        <v>0.12488</v>
      </c>
      <c r="AA12">
        <v>-0.13425999999999999</v>
      </c>
    </row>
    <row r="14" spans="1:27">
      <c r="A14">
        <v>-5</v>
      </c>
      <c r="B14">
        <v>1.9298599999999999</v>
      </c>
      <c r="C14">
        <v>0</v>
      </c>
      <c r="D14">
        <v>13.94905</v>
      </c>
    </row>
    <row r="15" spans="1:27">
      <c r="A15" t="s">
        <v>18</v>
      </c>
      <c r="B15" t="s">
        <v>28</v>
      </c>
      <c r="C15" t="s">
        <v>29</v>
      </c>
      <c r="D15" t="s">
        <v>0</v>
      </c>
      <c r="E15" t="s">
        <v>1</v>
      </c>
      <c r="F15" t="s">
        <v>2</v>
      </c>
      <c r="G15" t="s">
        <v>16</v>
      </c>
      <c r="H15" t="s">
        <v>3</v>
      </c>
      <c r="I15" t="s">
        <v>17</v>
      </c>
      <c r="J15" t="s">
        <v>4</v>
      </c>
      <c r="K15" t="s">
        <v>5</v>
      </c>
      <c r="L15" t="s">
        <v>6</v>
      </c>
      <c r="M15" t="s">
        <v>7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  <c r="S15" t="s">
        <v>13</v>
      </c>
      <c r="T15" t="s">
        <v>14</v>
      </c>
      <c r="U15" t="s">
        <v>15</v>
      </c>
      <c r="V15" t="s">
        <v>39</v>
      </c>
      <c r="W15" t="s">
        <v>40</v>
      </c>
      <c r="X15" t="s">
        <v>41</v>
      </c>
      <c r="Y15" t="s">
        <v>42</v>
      </c>
      <c r="Z15" t="s">
        <v>43</v>
      </c>
      <c r="AA15" t="s">
        <v>44</v>
      </c>
    </row>
    <row r="16" spans="1:27">
      <c r="A16">
        <f>D14*1.225*0.13/(1.81*10^-5)</f>
        <v>122728.5200276243</v>
      </c>
      <c r="B16">
        <v>0.31</v>
      </c>
      <c r="C16">
        <v>0.04</v>
      </c>
      <c r="D16">
        <v>-3.0599000000000001E-2</v>
      </c>
      <c r="E16">
        <v>0.17555000000000001</v>
      </c>
      <c r="F16">
        <v>5.1690999999999998E-4</v>
      </c>
      <c r="G16">
        <v>4.2011000000000003</v>
      </c>
      <c r="H16">
        <v>6.7224000000000004</v>
      </c>
      <c r="I16">
        <f>-K16*B14*PI()/180</f>
        <v>2.8244385830033043E-2</v>
      </c>
      <c r="J16">
        <v>0</v>
      </c>
      <c r="K16">
        <v>-0.83855000000000002</v>
      </c>
      <c r="L16">
        <v>-8.9389000000000003</v>
      </c>
      <c r="M16">
        <v>-0.33961999999999998</v>
      </c>
      <c r="N16">
        <v>-1.1577E-3</v>
      </c>
      <c r="O16">
        <v>0.38363000000000003</v>
      </c>
      <c r="P16">
        <v>-3.9419000000000003E-2</v>
      </c>
      <c r="Q16">
        <v>-0.39183000000000001</v>
      </c>
      <c r="R16">
        <v>0.16317000000000001</v>
      </c>
      <c r="S16">
        <v>0.17163999999999999</v>
      </c>
      <c r="T16">
        <v>-6.7187999999999998E-2</v>
      </c>
      <c r="U16">
        <v>-0.19602</v>
      </c>
      <c r="V16">
        <v>9.4143999999999999E-3</v>
      </c>
      <c r="W16">
        <v>0.26650000000000001</v>
      </c>
      <c r="X16">
        <v>-4.5504999999999997E-2</v>
      </c>
      <c r="Y16">
        <v>3.1322999999999997E-2</v>
      </c>
      <c r="Z16">
        <v>-6.7535999999999999E-2</v>
      </c>
      <c r="AA16">
        <v>-0.14409</v>
      </c>
    </row>
    <row r="18" spans="1:27" s="2" customFormat="1">
      <c r="A18" s="2">
        <v>0</v>
      </c>
      <c r="B18" s="2">
        <v>1.5482800000000001</v>
      </c>
      <c r="C18" s="2">
        <v>0</v>
      </c>
      <c r="D18" s="2">
        <v>14.343260000000001</v>
      </c>
    </row>
    <row r="19" spans="1:27" s="2" customFormat="1">
      <c r="A19" s="2" t="s">
        <v>18</v>
      </c>
      <c r="B19" s="2" t="s">
        <v>28</v>
      </c>
      <c r="C19" s="2" t="s">
        <v>29</v>
      </c>
      <c r="D19" s="2" t="s">
        <v>0</v>
      </c>
      <c r="E19" s="2" t="s">
        <v>1</v>
      </c>
      <c r="F19" s="2" t="s">
        <v>2</v>
      </c>
      <c r="G19" s="2" t="s">
        <v>16</v>
      </c>
      <c r="H19" s="2" t="s">
        <v>3</v>
      </c>
      <c r="I19" s="2" t="s">
        <v>17</v>
      </c>
      <c r="J19" s="2" t="s">
        <v>4</v>
      </c>
      <c r="K19" s="2" t="s">
        <v>5</v>
      </c>
      <c r="L19" s="2" t="s">
        <v>6</v>
      </c>
      <c r="M19" s="2" t="s">
        <v>7</v>
      </c>
      <c r="N19" s="2" t="s">
        <v>8</v>
      </c>
      <c r="O19" s="2" t="s">
        <v>9</v>
      </c>
      <c r="P19" s="2" t="s">
        <v>10</v>
      </c>
      <c r="Q19" s="2" t="s">
        <v>11</v>
      </c>
      <c r="R19" s="2" t="s">
        <v>12</v>
      </c>
      <c r="S19" s="2" t="s">
        <v>13</v>
      </c>
      <c r="T19" s="2" t="s">
        <v>14</v>
      </c>
      <c r="U19" s="2" t="s">
        <v>15</v>
      </c>
      <c r="V19" s="2" t="s">
        <v>39</v>
      </c>
      <c r="W19" s="2" t="s">
        <v>40</v>
      </c>
      <c r="X19" s="2" t="s">
        <v>41</v>
      </c>
      <c r="Y19" s="2" t="s">
        <v>42</v>
      </c>
      <c r="Z19" s="2" t="s">
        <v>43</v>
      </c>
      <c r="AA19" s="2" t="s">
        <v>44</v>
      </c>
    </row>
    <row r="20" spans="1:27" s="2" customFormat="1">
      <c r="A20" s="2">
        <f>D18*1.225*0.13/(1.81*10^-5)</f>
        <v>126196.91464088396</v>
      </c>
      <c r="B20" s="2">
        <v>0.31</v>
      </c>
      <c r="C20" s="2">
        <v>0.04</v>
      </c>
      <c r="D20" s="3">
        <v>-2.6270999999999999E-2</v>
      </c>
      <c r="E20" s="3">
        <v>0.16717000000000001</v>
      </c>
      <c r="F20" s="3">
        <v>3.9714999999999998E-4</v>
      </c>
      <c r="G20" s="3">
        <v>4.2072000000000003</v>
      </c>
      <c r="H20" s="3">
        <v>6.7408000000000001</v>
      </c>
      <c r="I20" s="2">
        <f>-K20*B18*PI()/180 - X20*A18*PI()/180</f>
        <v>2.2213374514075641E-2</v>
      </c>
      <c r="J20" s="3">
        <v>0</v>
      </c>
      <c r="K20" s="3">
        <v>-0.82203000000000004</v>
      </c>
      <c r="L20" s="3">
        <v>-8.9322999999999997</v>
      </c>
      <c r="M20" s="3">
        <v>-0.35968</v>
      </c>
      <c r="N20" s="3">
        <v>-5.9002000000000002E-4</v>
      </c>
      <c r="O20" s="3">
        <v>0.40526000000000001</v>
      </c>
      <c r="P20" s="3">
        <v>-4.1939999999999998E-2</v>
      </c>
      <c r="Q20" s="3">
        <v>-0.39217999999999997</v>
      </c>
      <c r="R20" s="3">
        <v>0.15978000000000001</v>
      </c>
      <c r="S20" s="3">
        <v>0.18221999999999999</v>
      </c>
      <c r="T20" s="3">
        <v>-6.3944000000000001E-2</v>
      </c>
      <c r="U20" s="3">
        <v>-0.20752000000000001</v>
      </c>
      <c r="V20" s="2">
        <v>0</v>
      </c>
      <c r="W20" s="2">
        <v>0.28305000000000002</v>
      </c>
      <c r="X20" s="2">
        <v>0</v>
      </c>
      <c r="Y20" s="2">
        <v>3.3461999999999999E-2</v>
      </c>
      <c r="Z20" s="2">
        <v>0</v>
      </c>
      <c r="AA20" s="2">
        <v>-0.15261</v>
      </c>
    </row>
    <row r="22" spans="1:27">
      <c r="A22">
        <v>5</v>
      </c>
      <c r="B22">
        <v>1.9298599999999999</v>
      </c>
      <c r="C22">
        <v>0</v>
      </c>
      <c r="D22">
        <v>13.94905</v>
      </c>
    </row>
    <row r="23" spans="1:27">
      <c r="A23" t="s">
        <v>18</v>
      </c>
      <c r="B23" t="s">
        <v>28</v>
      </c>
      <c r="C23" t="s">
        <v>29</v>
      </c>
      <c r="D23" t="s">
        <v>0</v>
      </c>
      <c r="E23" t="s">
        <v>1</v>
      </c>
      <c r="F23" t="s">
        <v>2</v>
      </c>
      <c r="G23" t="s">
        <v>16</v>
      </c>
      <c r="H23" t="s">
        <v>3</v>
      </c>
      <c r="I23" t="s">
        <v>17</v>
      </c>
      <c r="J23" t="s">
        <v>4</v>
      </c>
      <c r="K23" t="s">
        <v>5</v>
      </c>
      <c r="L23" t="s">
        <v>6</v>
      </c>
      <c r="M23" t="s">
        <v>7</v>
      </c>
      <c r="N23" t="s">
        <v>8</v>
      </c>
      <c r="O23" t="s">
        <v>9</v>
      </c>
      <c r="P23" t="s">
        <v>10</v>
      </c>
      <c r="Q23" t="s">
        <v>11</v>
      </c>
      <c r="R23" t="s">
        <v>12</v>
      </c>
      <c r="S23" t="s">
        <v>13</v>
      </c>
      <c r="T23" t="s">
        <v>14</v>
      </c>
      <c r="U23" t="s">
        <v>15</v>
      </c>
      <c r="V23" t="s">
        <v>39</v>
      </c>
      <c r="W23" t="s">
        <v>40</v>
      </c>
      <c r="X23" t="s">
        <v>41</v>
      </c>
      <c r="Y23" t="s">
        <v>42</v>
      </c>
      <c r="Z23" t="s">
        <v>43</v>
      </c>
      <c r="AA23" t="s">
        <v>44</v>
      </c>
    </row>
    <row r="24" spans="1:27">
      <c r="A24">
        <f>D22*1.225*0.13/(1.81*10^-5)</f>
        <v>122728.5200276243</v>
      </c>
      <c r="B24">
        <v>0.31</v>
      </c>
      <c r="C24">
        <v>0.04</v>
      </c>
      <c r="D24">
        <v>-3.0599000000000001E-2</v>
      </c>
      <c r="E24">
        <v>0.17555000000000001</v>
      </c>
      <c r="F24">
        <v>5.1690999999999998E-4</v>
      </c>
      <c r="G24">
        <v>4.2011000000000003</v>
      </c>
      <c r="H24">
        <v>6.7224000000000004</v>
      </c>
      <c r="I24">
        <f>-K24*B22*PI()/180</f>
        <v>2.8244385830033043E-2</v>
      </c>
      <c r="J24">
        <v>0</v>
      </c>
      <c r="K24">
        <v>-0.83855000000000002</v>
      </c>
      <c r="L24">
        <v>-8.9389000000000003</v>
      </c>
      <c r="M24">
        <v>-0.33961999999999998</v>
      </c>
      <c r="N24">
        <v>-1.1577E-3</v>
      </c>
      <c r="O24">
        <v>0.38363000000000003</v>
      </c>
      <c r="P24">
        <v>-3.9419000000000003E-2</v>
      </c>
      <c r="Q24">
        <v>-0.39183000000000001</v>
      </c>
      <c r="R24">
        <v>0.16317000000000001</v>
      </c>
      <c r="S24">
        <v>0.17163999999999999</v>
      </c>
      <c r="T24">
        <v>-6.7187999999999998E-2</v>
      </c>
      <c r="U24">
        <v>-0.19602</v>
      </c>
      <c r="V24">
        <v>-9.4143999999999999E-3</v>
      </c>
      <c r="W24">
        <v>0.26650000000000001</v>
      </c>
      <c r="X24">
        <v>4.5504999999999997E-2</v>
      </c>
      <c r="Y24">
        <v>3.1322999999999997E-2</v>
      </c>
      <c r="Z24">
        <v>6.7535999999999999E-2</v>
      </c>
      <c r="AA24">
        <v>-0.14409</v>
      </c>
    </row>
    <row r="26" spans="1:27">
      <c r="A26">
        <v>10</v>
      </c>
      <c r="B26">
        <v>2.9391099999999999</v>
      </c>
      <c r="C26">
        <v>0</v>
      </c>
      <c r="D26">
        <v>13.04392</v>
      </c>
    </row>
    <row r="27" spans="1:27">
      <c r="A27" t="s">
        <v>18</v>
      </c>
      <c r="B27" t="s">
        <v>28</v>
      </c>
      <c r="C27" t="s">
        <v>29</v>
      </c>
      <c r="D27" t="s">
        <v>0</v>
      </c>
      <c r="E27" t="s">
        <v>1</v>
      </c>
      <c r="F27" t="s">
        <v>2</v>
      </c>
      <c r="G27" t="s">
        <v>16</v>
      </c>
      <c r="H27" t="s">
        <v>3</v>
      </c>
      <c r="I27" t="s">
        <v>17</v>
      </c>
      <c r="J27" t="s">
        <v>4</v>
      </c>
      <c r="K27" t="s">
        <v>5</v>
      </c>
      <c r="L27" t="s">
        <v>6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12</v>
      </c>
      <c r="S27" t="s">
        <v>13</v>
      </c>
      <c r="T27" t="s">
        <v>14</v>
      </c>
      <c r="U27" t="s">
        <v>15</v>
      </c>
      <c r="V27" t="s">
        <v>39</v>
      </c>
      <c r="W27" t="s">
        <v>40</v>
      </c>
      <c r="X27" t="s">
        <v>41</v>
      </c>
      <c r="Y27" t="s">
        <v>42</v>
      </c>
      <c r="Z27" t="s">
        <v>43</v>
      </c>
      <c r="AA27" t="s">
        <v>44</v>
      </c>
    </row>
    <row r="28" spans="1:27">
      <c r="A28">
        <f>D26*1.225*0.13/(1.81*10^-5)</f>
        <v>114764.87624309394</v>
      </c>
      <c r="B28">
        <v>0.31</v>
      </c>
      <c r="C28">
        <v>0.04</v>
      </c>
      <c r="D28">
        <v>-4.3003E-2</v>
      </c>
      <c r="E28">
        <v>0.19800000000000001</v>
      </c>
      <c r="F28">
        <v>8.4327999999999996E-4</v>
      </c>
      <c r="G28">
        <v>4.1822999999999997</v>
      </c>
      <c r="H28">
        <v>6.6657000000000002</v>
      </c>
      <c r="I28">
        <f>-K28*B26*PI()/180</f>
        <v>4.5182013734692522E-2</v>
      </c>
      <c r="J28">
        <v>0</v>
      </c>
      <c r="K28">
        <v>-0.88078999999999996</v>
      </c>
      <c r="L28">
        <v>-8.9375999999999998</v>
      </c>
      <c r="M28">
        <v>-0.32040000000000002</v>
      </c>
      <c r="N28">
        <v>1.2172000000000001E-3</v>
      </c>
      <c r="O28">
        <v>0.3634</v>
      </c>
      <c r="P28">
        <v>-3.5120999999999999E-2</v>
      </c>
      <c r="Q28">
        <v>-0.39062000000000002</v>
      </c>
      <c r="R28">
        <v>0.17469000000000001</v>
      </c>
      <c r="S28">
        <v>0.16139999999999999</v>
      </c>
      <c r="T28">
        <v>-7.7798999999999993E-2</v>
      </c>
      <c r="U28">
        <v>-0.18501000000000001</v>
      </c>
      <c r="V28">
        <v>1.5744999999999999E-2</v>
      </c>
      <c r="W28">
        <v>0.24698000000000001</v>
      </c>
      <c r="X28">
        <v>-8.0390000000000003E-2</v>
      </c>
      <c r="Y28">
        <v>2.7361E-2</v>
      </c>
      <c r="Z28">
        <v>-0.12488</v>
      </c>
      <c r="AA28">
        <v>-0.13425999999999999</v>
      </c>
    </row>
    <row r="30" spans="1:27">
      <c r="A30">
        <v>14.5</v>
      </c>
      <c r="B30">
        <v>7.8471900000000003</v>
      </c>
      <c r="C30">
        <v>0</v>
      </c>
      <c r="D30">
        <v>10.487030000000001</v>
      </c>
    </row>
    <row r="31" spans="1:27">
      <c r="A31" t="s">
        <v>18</v>
      </c>
      <c r="B31" t="s">
        <v>28</v>
      </c>
      <c r="C31" t="s">
        <v>29</v>
      </c>
      <c r="D31" t="s">
        <v>0</v>
      </c>
      <c r="E31" t="s">
        <v>1</v>
      </c>
      <c r="F31" t="s">
        <v>2</v>
      </c>
      <c r="G31" t="s">
        <v>16</v>
      </c>
      <c r="H31" t="s">
        <v>3</v>
      </c>
      <c r="I31" t="s">
        <v>17</v>
      </c>
      <c r="J31" t="s">
        <v>4</v>
      </c>
      <c r="K31" t="s">
        <v>5</v>
      </c>
      <c r="L31" t="s">
        <v>6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  <c r="S31" t="s">
        <v>13</v>
      </c>
      <c r="T31" t="s">
        <v>14</v>
      </c>
      <c r="U31" t="s">
        <v>15</v>
      </c>
      <c r="V31" t="s">
        <v>39</v>
      </c>
      <c r="W31" t="s">
        <v>40</v>
      </c>
      <c r="X31" t="s">
        <v>41</v>
      </c>
      <c r="Y31" t="s">
        <v>42</v>
      </c>
      <c r="Z31" t="s">
        <v>43</v>
      </c>
      <c r="AA31" t="s">
        <v>44</v>
      </c>
    </row>
    <row r="32" spans="1:27">
      <c r="A32">
        <f>D30*1.225*0.13/(1.81*10^-5)</f>
        <v>92268.482182320426</v>
      </c>
      <c r="B32">
        <v>0.31</v>
      </c>
      <c r="C32">
        <v>0.04</v>
      </c>
      <c r="D32">
        <v>-0.32879000000000003</v>
      </c>
      <c r="E32">
        <v>0.26988000000000001</v>
      </c>
      <c r="F32">
        <v>3.0164E-2</v>
      </c>
      <c r="G32">
        <v>4.0465</v>
      </c>
      <c r="H32">
        <v>6.2881999999999998</v>
      </c>
      <c r="I32">
        <f>-K32*B30*PI()/180</f>
        <v>0.14783387115042196</v>
      </c>
      <c r="J32">
        <v>0</v>
      </c>
      <c r="K32">
        <v>-1.0793999999999999</v>
      </c>
      <c r="L32">
        <v>-8.9093999999999998</v>
      </c>
      <c r="M32">
        <v>0.34312999999999999</v>
      </c>
      <c r="N32">
        <v>-0.14466999999999999</v>
      </c>
      <c r="O32">
        <v>-0.37006</v>
      </c>
      <c r="P32">
        <v>-2.7758000000000001E-2</v>
      </c>
      <c r="Q32">
        <v>-0.38022</v>
      </c>
      <c r="R32">
        <v>0.24335999999999999</v>
      </c>
      <c r="S32">
        <v>-0.20812</v>
      </c>
      <c r="T32">
        <v>-3.9315000000000003E-2</v>
      </c>
      <c r="U32">
        <v>0.22248999999999999</v>
      </c>
      <c r="V32">
        <v>-0.74095</v>
      </c>
      <c r="W32">
        <v>-0.17867</v>
      </c>
      <c r="X32">
        <v>0.40558</v>
      </c>
      <c r="Y32">
        <v>2.0693E-2</v>
      </c>
      <c r="Z32">
        <v>0.34344999999999998</v>
      </c>
      <c r="AA32">
        <v>0.14585999999999999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Elevator Sweep</vt:lpstr>
      <vt:lpstr>Aileron Sweep</vt:lpstr>
      <vt:lpstr>Rudder Sweep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McLean</dc:creator>
  <cp:lastModifiedBy>Alexander McLean</cp:lastModifiedBy>
  <dcterms:created xsi:type="dcterms:W3CDTF">2020-07-04T04:12:41Z</dcterms:created>
  <dcterms:modified xsi:type="dcterms:W3CDTF">2020-07-04T21:07:31Z</dcterms:modified>
</cp:coreProperties>
</file>