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girlim\Desktop\작업\"/>
    </mc:Choice>
  </mc:AlternateContent>
  <xr:revisionPtr revIDLastSave="0" documentId="13_ncr:1_{C8859FF6-902A-4193-917C-E7C197FE6FAE}" xr6:coauthVersionLast="47" xr6:coauthVersionMax="47" xr10:uidLastSave="{00000000-0000-0000-0000-000000000000}"/>
  <bookViews>
    <workbookView xWindow="-120" yWindow="-120" windowWidth="29040" windowHeight="15720" xr2:uid="{A7A47AEA-A1A5-4286-B7D0-828F951E6A0F}"/>
  </bookViews>
  <sheets>
    <sheet name="Sheet1" sheetId="1" r:id="rId1"/>
    <sheet name="Sheet2" sheetId="2" r:id="rId2"/>
  </sheets>
  <definedNames>
    <definedName name="_xlchart.v1.0" hidden="1">Sheet1!$E$1</definedName>
    <definedName name="_xlchart.v1.1" hidden="1">Sheet1!$E$2:$E$125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  <c r="H12" i="2"/>
  <c r="H17" i="2"/>
  <c r="H20" i="2"/>
  <c r="H13" i="2"/>
  <c r="H18" i="2"/>
  <c r="H14" i="2"/>
  <c r="H19" i="2"/>
  <c r="H7" i="2"/>
  <c r="H15" i="2"/>
  <c r="H9" i="2"/>
  <c r="H8" i="2"/>
  <c r="H16" i="2"/>
  <c r="H10" i="2"/>
  <c r="H11" i="2"/>
  <c r="H6" i="2"/>
  <c r="H5" i="2"/>
  <c r="H3" i="2"/>
  <c r="H4" i="2"/>
  <c r="H2" i="2"/>
</calcChain>
</file>

<file path=xl/sharedStrings.xml><?xml version="1.0" encoding="utf-8"?>
<sst xmlns="http://schemas.openxmlformats.org/spreadsheetml/2006/main" count="266" uniqueCount="136">
  <si>
    <t>#</t>
  </si>
  <si>
    <t>일자</t>
  </si>
  <si>
    <t>생산수량</t>
  </si>
  <si>
    <t>양품수량</t>
  </si>
  <si>
    <t>불량수량</t>
  </si>
  <si>
    <t>양품율</t>
  </si>
  <si>
    <t>2023-02-07</t>
  </si>
  <si>
    <t>2023-02-06</t>
  </si>
  <si>
    <t>2023-02-04</t>
  </si>
  <si>
    <t>2023-02-03</t>
  </si>
  <si>
    <t>2023-02-02</t>
  </si>
  <si>
    <t>2023-01-27</t>
  </si>
  <si>
    <t>2023-01-26</t>
  </si>
  <si>
    <t>2023-01-25</t>
  </si>
  <si>
    <t>2023-01-24</t>
  </si>
  <si>
    <t>2023-01-21</t>
  </si>
  <si>
    <t>2023-01-20</t>
  </si>
  <si>
    <t>2023-01-19</t>
  </si>
  <si>
    <t>2023-01-18</t>
  </si>
  <si>
    <t>2023-01-17</t>
  </si>
  <si>
    <t>2023-01-16</t>
  </si>
  <si>
    <t>2023-01-15</t>
  </si>
  <si>
    <t>2023-01-14</t>
  </si>
  <si>
    <t>2023-01-13</t>
  </si>
  <si>
    <t>2023-01-12</t>
  </si>
  <si>
    <t>2023-01-11</t>
  </si>
  <si>
    <t>2023-01-10</t>
  </si>
  <si>
    <t>2023-01-09</t>
  </si>
  <si>
    <t>2023-01-08</t>
  </si>
  <si>
    <t>2023-01-07</t>
  </si>
  <si>
    <t>2023-01-06</t>
  </si>
  <si>
    <t>2023-01-05</t>
  </si>
  <si>
    <t>2023-01-04</t>
  </si>
  <si>
    <t>2023-01-03</t>
  </si>
  <si>
    <t>2023-01-02</t>
  </si>
  <si>
    <t>2023-01-01</t>
  </si>
  <si>
    <t>2022-12-31</t>
  </si>
  <si>
    <t>2022-12-30</t>
  </si>
  <si>
    <t>2022-12-29</t>
  </si>
  <si>
    <t>2022-12-28</t>
  </si>
  <si>
    <t>2022-12-27</t>
  </si>
  <si>
    <t>2022-12-26</t>
  </si>
  <si>
    <t>2022-12-25</t>
  </si>
  <si>
    <t>2022-12-24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</si>
  <si>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</si>
  <si>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</si>
  <si>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</si>
  <si>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</si>
  <si>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</si>
  <si>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</si>
  <si>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</si>
  <si>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2022-10-27</t>
  </si>
  <si>
    <t>2022-10-26</t>
  </si>
  <si>
    <t>2022-10-25</t>
  </si>
  <si>
    <t>2022-10-24</t>
  </si>
  <si>
    <t>2022-10-23</t>
  </si>
  <si>
    <t>2022-10-22</t>
  </si>
  <si>
    <t>2022-10-21</t>
  </si>
  <si>
    <t>2022-10-20</t>
  </si>
  <si>
    <t>2022-10-19</t>
  </si>
  <si>
    <t>2022-10-18</t>
  </si>
  <si>
    <t>2022-10-17</t>
  </si>
  <si>
    <t>2022-10-15</t>
  </si>
  <si>
    <t>2022-10-14</t>
  </si>
  <si>
    <t>2022-10-13</t>
  </si>
  <si>
    <t>2022-10-12</t>
  </si>
  <si>
    <t>2022-10-08</t>
  </si>
  <si>
    <t>2022-10-07</t>
  </si>
  <si>
    <t>2022-10-06</t>
  </si>
  <si>
    <t>2022-10-05</t>
  </si>
  <si>
    <t>2022-10-04</t>
  </si>
  <si>
    <t>2022-10-01</t>
  </si>
  <si>
    <t>2022-09-30</t>
  </si>
  <si>
    <t>2022-09-29</t>
  </si>
  <si>
    <t>2022-09-28</t>
  </si>
  <si>
    <t>2022-09-27</t>
  </si>
  <si>
    <t>2022-09-26</t>
  </si>
  <si>
    <t>2022-09-24</t>
  </si>
  <si>
    <t>2022-09-23</t>
  </si>
  <si>
    <t>2022-09-22</t>
  </si>
  <si>
    <t>2022-09-21</t>
  </si>
  <si>
    <t>2022-09-20</t>
  </si>
  <si>
    <t>2022-09-19</t>
  </si>
  <si>
    <t>2022-09-08</t>
  </si>
  <si>
    <t>2022-09-07</t>
  </si>
  <si>
    <t>2022-09-06</t>
  </si>
  <si>
    <t>2022-09-05</t>
  </si>
  <si>
    <t>2022-09-03</t>
  </si>
  <si>
    <t>2022-09-02</t>
  </si>
  <si>
    <t>2022-09-01</t>
  </si>
  <si>
    <t>2022-08-31</t>
  </si>
  <si>
    <t>2022-08-30</t>
  </si>
  <si>
    <t>2022-08-29</t>
  </si>
  <si>
    <t>2022-08-27</t>
  </si>
  <si>
    <t>2022-08-26</t>
  </si>
  <si>
    <t>2022-08-25</t>
  </si>
  <si>
    <t>2022-08-24</t>
  </si>
  <si>
    <t>2022-08-23</t>
  </si>
  <si>
    <t>2022-08-22</t>
  </si>
  <si>
    <t>2022-08-20</t>
  </si>
  <si>
    <t>2022-08-19</t>
  </si>
  <si>
    <t>2022-08-18</t>
  </si>
  <si>
    <t>2022-08-09</t>
  </si>
  <si>
    <t>2022-07-27</t>
  </si>
  <si>
    <t>2022-07-26</t>
  </si>
  <si>
    <t>2022-07-25</t>
  </si>
  <si>
    <t>2022-07-23</t>
  </si>
  <si>
    <t>2022-07-22</t>
  </si>
  <si>
    <t>2022-07-21</t>
  </si>
  <si>
    <t>2022-07-20</t>
  </si>
  <si>
    <t>2022-07-18</t>
  </si>
  <si>
    <t>2022-07-16</t>
  </si>
  <si>
    <t>2022-07-15</t>
  </si>
  <si>
    <t>2022-07-14</t>
  </si>
  <si>
    <t>2022-07-13</t>
  </si>
  <si>
    <t>2022-07-12</t>
  </si>
  <si>
    <t>2022-06-29</t>
  </si>
  <si>
    <t>2022-06-28</t>
  </si>
  <si>
    <t>2022-06-27</t>
  </si>
  <si>
    <t>2022-06-25</t>
  </si>
  <si>
    <t>2022-06-24</t>
  </si>
  <si>
    <t>2022-06-23</t>
  </si>
  <si>
    <t>2022-06-22</t>
  </si>
  <si>
    <t>2022-06-21</t>
  </si>
  <si>
    <t>2022-06-20</t>
  </si>
  <si>
    <t>2022-06-18</t>
  </si>
  <si>
    <t>2022-06-17</t>
  </si>
  <si>
    <t>2022-06-16</t>
  </si>
  <si>
    <t>2022-06-15</t>
  </si>
  <si>
    <t>2022-06-14</t>
  </si>
  <si>
    <r>
      <rPr>
        <b/>
        <sz val="9"/>
        <rFont val="맑은 고딕"/>
        <family val="2"/>
      </rPr>
      <t>누적백분율</t>
    </r>
    <phoneticPr fontId="1" type="noConversion"/>
  </si>
  <si>
    <r>
      <rPr>
        <b/>
        <sz val="9"/>
        <color theme="1"/>
        <rFont val="맑은 고딕"/>
        <family val="2"/>
        <charset val="129"/>
      </rPr>
      <t>불량수</t>
    </r>
    <phoneticPr fontId="1" type="noConversion"/>
  </si>
  <si>
    <r>
      <rPr>
        <b/>
        <sz val="9"/>
        <color theme="1"/>
        <rFont val="맑은 고딕"/>
        <family val="2"/>
        <charset val="129"/>
      </rPr>
      <t>개수</t>
    </r>
    <phoneticPr fontId="1" type="noConversion"/>
  </si>
  <si>
    <t>NTM ITM 라인 FF 오일포트조립기 일별 생산 현황</t>
    <phoneticPr fontId="1" type="noConversion"/>
  </si>
  <si>
    <t>2022년 06월~ 어제날짜까지 공장 가동일 기준 매일 데이터를 수집함</t>
    <phoneticPr fontId="1" type="noConversion"/>
  </si>
  <si>
    <t>총 124건 수집되었고 불량 발생건에 대한 차트를 작성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</si>
</sst>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9"/>
      <name val="맑은 고딕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9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1" xfId="1" applyFont="1" applyBorder="1" applyAlignment="1">
      <alignment horizontal="center" vertical="center"/>
    </xf>
    <xf numFmtId="49" fontId="4" fillId="0" borderId="0" xfId="1" applyNumberFormat="1" applyFont="1" applyAlignment="1">
      <alignment horizontal="left" vertical="center"/>
    </xf>
    <xf numFmtId="2" fontId="4" fillId="0" borderId="0" xfId="1" applyNumberFormat="1" applyFont="1" applyAlignment="1">
      <alignment horizontal="right" vertical="center"/>
    </xf>
    <xf numFmtId="0" fontId="3" fillId="0" borderId="2" xfId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2" fontId="4" fillId="2" borderId="3" xfId="1" applyNumberFormat="1" applyFont="1" applyFill="1" applyBorder="1" applyAlignment="1">
      <alignment horizontal="right" vertical="center"/>
    </xf>
    <xf numFmtId="0" fontId="7" fillId="2" borderId="3" xfId="0" applyFont="1" applyFill="1" applyBorder="1">
      <alignment vertical="center"/>
    </xf>
    <xf numFmtId="9" fontId="7" fillId="2" borderId="3" xfId="2" applyFont="1" applyFill="1" applyBorder="1">
      <alignment vertical="center"/>
    </xf>
  </cellXfs>
  <cellStyles count="3">
    <cellStyle name="백분율" xfId="2" builtinId="5"/>
    <cellStyle name="표준" xfId="0" builtinId="0"/>
    <cellStyle name="표준 2" xfId="1" xr:uid="{81FC6E5A-693B-4568-8D79-875CB09740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불량 수량 파레토 차트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4532501790555455E-2"/>
          <c:y val="0.13498373622511323"/>
          <c:w val="0.92453913554428901"/>
          <c:h val="0.7234628005770964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Sheet2!$H$1</c:f>
              <c:strCache>
                <c:ptCount val="1"/>
                <c:pt idx="0">
                  <c:v>개수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Sheet2!$G$2:$G$20</c:f>
              <c:numCache>
                <c:formatCode>0.00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6</c:v>
                </c:pt>
                <c:pt idx="9">
                  <c:v>5</c:v>
                </c:pt>
                <c:pt idx="10">
                  <c:v>18</c:v>
                </c:pt>
                <c:pt idx="11">
                  <c:v>15</c:v>
                </c:pt>
                <c:pt idx="12">
                  <c:v>13</c:v>
                </c:pt>
                <c:pt idx="13">
                  <c:v>10</c:v>
                </c:pt>
                <c:pt idx="14">
                  <c:v>7</c:v>
                </c:pt>
                <c:pt idx="15">
                  <c:v>17</c:v>
                </c:pt>
                <c:pt idx="16">
                  <c:v>14</c:v>
                </c:pt>
                <c:pt idx="17">
                  <c:v>12</c:v>
                </c:pt>
                <c:pt idx="18">
                  <c:v>16</c:v>
                </c:pt>
              </c:numCache>
            </c:numRef>
          </c:cat>
          <c:val>
            <c:numRef>
              <c:f>Sheet2!$H$2:$H$20</c:f>
              <c:numCache>
                <c:formatCode>General</c:formatCode>
                <c:ptCount val="19"/>
                <c:pt idx="0">
                  <c:v>42</c:v>
                </c:pt>
                <c:pt idx="1">
                  <c:v>21</c:v>
                </c:pt>
                <c:pt idx="2">
                  <c:v>18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0-46FB-B9B1-3A931A3EC9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9"/>
        <c:overlap val="-29"/>
        <c:axId val="887542367"/>
        <c:axId val="8875486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Sheet2!$G$1</c15:sqref>
                        </c15:formulaRef>
                      </c:ext>
                    </c:extLst>
                    <c:strCache>
                      <c:ptCount val="1"/>
                      <c:pt idx="0">
                        <c:v>불량수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Sheet2!$G$2:$G$20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11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6</c:v>
                      </c:pt>
                      <c:pt idx="9">
                        <c:v>5</c:v>
                      </c:pt>
                      <c:pt idx="10">
                        <c:v>18</c:v>
                      </c:pt>
                      <c:pt idx="11">
                        <c:v>15</c:v>
                      </c:pt>
                      <c:pt idx="12">
                        <c:v>13</c:v>
                      </c:pt>
                      <c:pt idx="13">
                        <c:v>10</c:v>
                      </c:pt>
                      <c:pt idx="14">
                        <c:v>7</c:v>
                      </c:pt>
                      <c:pt idx="15">
                        <c:v>17</c:v>
                      </c:pt>
                      <c:pt idx="16">
                        <c:v>14</c:v>
                      </c:pt>
                      <c:pt idx="17">
                        <c:v>12</c:v>
                      </c:pt>
                      <c:pt idx="18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Sheet2!$G$2:$G$20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11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6</c:v>
                      </c:pt>
                      <c:pt idx="9">
                        <c:v>5</c:v>
                      </c:pt>
                      <c:pt idx="10">
                        <c:v>18</c:v>
                      </c:pt>
                      <c:pt idx="11">
                        <c:v>15</c:v>
                      </c:pt>
                      <c:pt idx="12">
                        <c:v>13</c:v>
                      </c:pt>
                      <c:pt idx="13">
                        <c:v>10</c:v>
                      </c:pt>
                      <c:pt idx="14">
                        <c:v>7</c:v>
                      </c:pt>
                      <c:pt idx="15">
                        <c:v>17</c:v>
                      </c:pt>
                      <c:pt idx="16">
                        <c:v>14</c:v>
                      </c:pt>
                      <c:pt idx="17">
                        <c:v>12</c:v>
                      </c:pt>
                      <c:pt idx="18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AD0-46FB-B9B1-3A931A3EC9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Sheet2!$I$1</c:f>
              <c:strCache>
                <c:ptCount val="1"/>
                <c:pt idx="0">
                  <c:v>누적백분율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Sheet2!$G$2:$G$20</c:f>
              <c:numCache>
                <c:formatCode>0.00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6</c:v>
                </c:pt>
                <c:pt idx="9">
                  <c:v>5</c:v>
                </c:pt>
                <c:pt idx="10">
                  <c:v>18</c:v>
                </c:pt>
                <c:pt idx="11">
                  <c:v>15</c:v>
                </c:pt>
                <c:pt idx="12">
                  <c:v>13</c:v>
                </c:pt>
                <c:pt idx="13">
                  <c:v>10</c:v>
                </c:pt>
                <c:pt idx="14">
                  <c:v>7</c:v>
                </c:pt>
                <c:pt idx="15">
                  <c:v>17</c:v>
                </c:pt>
                <c:pt idx="16">
                  <c:v>14</c:v>
                </c:pt>
                <c:pt idx="17">
                  <c:v>12</c:v>
                </c:pt>
                <c:pt idx="18">
                  <c:v>16</c:v>
                </c:pt>
              </c:numCache>
            </c:numRef>
          </c:cat>
          <c:val>
            <c:numRef>
              <c:f>Sheet2!$I$2:$I$20</c:f>
              <c:numCache>
                <c:formatCode>0%</c:formatCode>
                <c:ptCount val="19"/>
                <c:pt idx="0">
                  <c:v>0.33870967741935482</c:v>
                </c:pt>
                <c:pt idx="1">
                  <c:v>0.50806451612903225</c:v>
                </c:pt>
                <c:pt idx="2">
                  <c:v>0.65322580645161288</c:v>
                </c:pt>
                <c:pt idx="3">
                  <c:v>0.70967741935483875</c:v>
                </c:pt>
                <c:pt idx="4">
                  <c:v>0.75806451612903225</c:v>
                </c:pt>
                <c:pt idx="5">
                  <c:v>0.79032258064516125</c:v>
                </c:pt>
                <c:pt idx="6">
                  <c:v>0.82258064516129037</c:v>
                </c:pt>
                <c:pt idx="7">
                  <c:v>0.84677419354838712</c:v>
                </c:pt>
                <c:pt idx="8">
                  <c:v>0.87096774193548387</c:v>
                </c:pt>
                <c:pt idx="9">
                  <c:v>0.89516129032258063</c:v>
                </c:pt>
                <c:pt idx="10">
                  <c:v>0.91129032258064513</c:v>
                </c:pt>
                <c:pt idx="11">
                  <c:v>0.92741935483870963</c:v>
                </c:pt>
                <c:pt idx="12">
                  <c:v>0.94354838709677424</c:v>
                </c:pt>
                <c:pt idx="13">
                  <c:v>0.95967741935483875</c:v>
                </c:pt>
                <c:pt idx="14">
                  <c:v>0.97580645161290325</c:v>
                </c:pt>
                <c:pt idx="15">
                  <c:v>0.9838709677419355</c:v>
                </c:pt>
                <c:pt idx="16">
                  <c:v>0.99193548387096775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0-46FB-B9B1-3A931A3EC9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346447"/>
        <c:axId val="918344367"/>
      </c:lineChart>
      <c:catAx>
        <c:axId val="887542367"/>
        <c:scaling>
          <c:orientation val="minMax"/>
        </c:scaling>
        <c:delete val="0"/>
        <c:axPos val="b"/>
        <c:numFmt formatCode="#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7548607"/>
        <c:crosses val="autoZero"/>
        <c:auto val="1"/>
        <c:lblAlgn val="ctr"/>
        <c:lblOffset val="100"/>
        <c:noMultiLvlLbl val="0"/>
      </c:catAx>
      <c:valAx>
        <c:axId val="8875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7542367"/>
        <c:crosses val="autoZero"/>
        <c:crossBetween val="between"/>
      </c:valAx>
      <c:valAx>
        <c:axId val="918344367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8346447"/>
        <c:crosses val="max"/>
        <c:crossBetween val="between"/>
      </c:valAx>
      <c:catAx>
        <c:axId val="918346447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918344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 </a:t>
            </a:r>
            <a:r>
              <a:rPr lang="ko-KR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불량수량 파레토차트</a:t>
            </a:r>
          </a:p>
        </cx:rich>
      </cx:tx>
    </cx:title>
    <cx:plotArea>
      <cx:plotAreaRegion>
        <cx:series layoutId="clusteredColumn" uniqueId="{D4386765-97B8-4793-8CC4-CBF8E4E1573E}">
          <cx:tx>
            <cx:txData>
              <cx:f>_xlchart.v1.0</cx:f>
              <cx:v>불량수량</cx:v>
            </cx:txData>
          </cx:tx>
          <cx:dataLabels>
            <cx:visibility seriesName="0" categoryName="0" value="1"/>
            <cx:separator>, </cx:separator>
          </cx:dataLabels>
          <cx:dataId val="0"/>
          <cx:layoutPr>
            <cx:binning intervalClosed="r">
              <cx:binCount val="18"/>
            </cx:binning>
          </cx:layoutPr>
          <cx:axisId val="1"/>
        </cx:series>
        <cx:series layoutId="paretoLine" ownerIdx="0" uniqueId="{B7037CE8-7628-4041-80D4-A0162A222050}">
          <cx:spPr>
            <a:effectLst>
              <a:softEdge rad="0"/>
            </a:effectLst>
          </cx:spPr>
          <cx:axisId val="2"/>
        </cx:series>
      </cx:plotAreaRegion>
      <cx:axis id="0">
        <cx:catScaling gapWidth="0.75999999"/>
        <cx:tickLabels/>
        <cx:numFmt formatCode="#,##0;" sourceLinked="0"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249305</xdr:colOff>
      <xdr:row>0</xdr:row>
      <xdr:rowOff>82824</xdr:rowOff>
    </xdr:from>
    <xdr:to>
      <xdr:col>19</xdr:col>
      <xdr:colOff>463825</xdr:colOff>
      <xdr:row>21</xdr:row>
      <xdr:rowOff>41412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DDA1E41B-EE35-435D-9827-7F59474F51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4105" y="82824"/>
              <a:ext cx="9129920" cy="4378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327161</xdr:colOff>
      <xdr:row>1</xdr:row>
      <xdr:rowOff>61291</xdr:rowOff>
    </xdr:from>
    <xdr:to>
      <xdr:col>23</xdr:col>
      <xdr:colOff>596348</xdr:colOff>
      <xdr:row>24</xdr:row>
      <xdr:rowOff>115957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70F1556-687B-3171-0C5A-2E10303DC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7458-6F36-4766-A6D4-69F308472B6C}">
  <dimension ref="A1:J125"/>
  <sheetViews>
    <sheetView tabSelected="1" zoomScale="115" zoomScaleNormal="115" workbookViewId="0">
      <selection activeCell="Q25" sqref="Q25"/>
    </sheetView>
  </sheetViews>
  <sheetFormatPr defaultRowHeight="16.5" x14ac:dyDescent="0.3"/>
  <sheetData>
    <row r="1" spans="1:6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.25" thickTop="1" x14ac:dyDescent="0.3">
      <c r="A2" s="2">
        <v>1</v>
      </c>
      <c r="B2" s="2" t="s">
        <v>6</v>
      </c>
      <c r="C2" s="3">
        <v>129</v>
      </c>
      <c r="D2" s="3">
        <v>128</v>
      </c>
      <c r="E2" s="3">
        <v>1</v>
      </c>
      <c r="F2" s="3">
        <v>99.224806201550393</v>
      </c>
    </row>
    <row r="3" spans="1:6" x14ac:dyDescent="0.3">
      <c r="A3" s="2">
        <v>2</v>
      </c>
      <c r="B3" s="2" t="s">
        <v>7</v>
      </c>
      <c r="C3" s="3">
        <v>567</v>
      </c>
      <c r="D3" s="3">
        <v>566</v>
      </c>
      <c r="E3" s="3">
        <v>1</v>
      </c>
      <c r="F3" s="3">
        <v>99.82363315696648</v>
      </c>
    </row>
    <row r="4" spans="1:6" x14ac:dyDescent="0.3">
      <c r="A4" s="2">
        <v>3</v>
      </c>
      <c r="B4" s="2" t="s">
        <v>8</v>
      </c>
      <c r="C4" s="3">
        <v>412</v>
      </c>
      <c r="D4" s="3">
        <v>412</v>
      </c>
      <c r="E4" s="3">
        <v>0</v>
      </c>
      <c r="F4" s="3">
        <v>100</v>
      </c>
    </row>
    <row r="5" spans="1:6" x14ac:dyDescent="0.3">
      <c r="A5" s="2">
        <v>4</v>
      </c>
      <c r="B5" s="2" t="s">
        <v>9</v>
      </c>
      <c r="C5" s="3">
        <v>655</v>
      </c>
      <c r="D5" s="3">
        <v>655</v>
      </c>
      <c r="E5" s="3">
        <v>0</v>
      </c>
      <c r="F5" s="3">
        <v>100</v>
      </c>
    </row>
    <row r="6" spans="1:6" x14ac:dyDescent="0.3">
      <c r="A6" s="2">
        <v>5</v>
      </c>
      <c r="B6" s="2" t="s">
        <v>10</v>
      </c>
      <c r="C6" s="3">
        <v>526</v>
      </c>
      <c r="D6" s="3">
        <v>526</v>
      </c>
      <c r="E6" s="3">
        <v>0</v>
      </c>
      <c r="F6" s="3">
        <v>100</v>
      </c>
    </row>
    <row r="7" spans="1:6" x14ac:dyDescent="0.3">
      <c r="A7" s="2">
        <v>6</v>
      </c>
      <c r="B7" s="2" t="s">
        <v>11</v>
      </c>
      <c r="C7" s="3">
        <v>294</v>
      </c>
      <c r="D7" s="3">
        <v>287</v>
      </c>
      <c r="E7" s="3">
        <v>7</v>
      </c>
      <c r="F7" s="3">
        <v>97.61904761904762</v>
      </c>
    </row>
    <row r="8" spans="1:6" x14ac:dyDescent="0.3">
      <c r="A8" s="2">
        <v>7</v>
      </c>
      <c r="B8" s="2" t="s">
        <v>12</v>
      </c>
      <c r="C8" s="3">
        <v>632</v>
      </c>
      <c r="D8" s="3">
        <v>621</v>
      </c>
      <c r="E8" s="3">
        <v>11</v>
      </c>
      <c r="F8" s="3">
        <v>98.259493670886073</v>
      </c>
    </row>
    <row r="9" spans="1:6" x14ac:dyDescent="0.3">
      <c r="A9" s="2">
        <v>8</v>
      </c>
      <c r="B9" s="2" t="s">
        <v>13</v>
      </c>
      <c r="C9" s="3">
        <v>569</v>
      </c>
      <c r="D9" s="3">
        <v>551</v>
      </c>
      <c r="E9" s="3">
        <v>18</v>
      </c>
      <c r="F9" s="3">
        <v>96.836555360281196</v>
      </c>
    </row>
    <row r="10" spans="1:6" x14ac:dyDescent="0.3">
      <c r="A10" s="2">
        <v>9</v>
      </c>
      <c r="B10" s="2" t="s">
        <v>14</v>
      </c>
      <c r="C10" s="3">
        <v>240</v>
      </c>
      <c r="D10" s="3">
        <v>229</v>
      </c>
      <c r="E10" s="3">
        <v>11</v>
      </c>
      <c r="F10" s="3">
        <v>95.416666666666671</v>
      </c>
    </row>
    <row r="11" spans="1:6" x14ac:dyDescent="0.3">
      <c r="A11" s="2">
        <v>10</v>
      </c>
      <c r="B11" s="2" t="s">
        <v>15</v>
      </c>
      <c r="C11" s="3">
        <v>68</v>
      </c>
      <c r="D11" s="3">
        <v>65</v>
      </c>
      <c r="E11" s="3">
        <v>3</v>
      </c>
      <c r="F11" s="3">
        <v>95.588235294117652</v>
      </c>
    </row>
    <row r="12" spans="1:6" x14ac:dyDescent="0.3">
      <c r="A12" s="2">
        <v>11</v>
      </c>
      <c r="B12" s="2" t="s">
        <v>16</v>
      </c>
      <c r="C12" s="3">
        <v>678</v>
      </c>
      <c r="D12" s="3">
        <v>668</v>
      </c>
      <c r="E12" s="3">
        <v>10</v>
      </c>
      <c r="F12" s="3">
        <v>98.525073746312685</v>
      </c>
    </row>
    <row r="13" spans="1:6" x14ac:dyDescent="0.3">
      <c r="A13" s="2">
        <v>12</v>
      </c>
      <c r="B13" s="2" t="s">
        <v>17</v>
      </c>
      <c r="C13" s="3">
        <v>635</v>
      </c>
      <c r="D13" s="3">
        <v>621</v>
      </c>
      <c r="E13" s="3">
        <v>14</v>
      </c>
      <c r="F13" s="3">
        <v>97.795275590551185</v>
      </c>
    </row>
    <row r="14" spans="1:6" x14ac:dyDescent="0.3">
      <c r="A14" s="2">
        <v>13</v>
      </c>
      <c r="B14" s="2" t="s">
        <v>18</v>
      </c>
      <c r="C14" s="3">
        <v>643</v>
      </c>
      <c r="D14" s="3">
        <v>640</v>
      </c>
      <c r="E14" s="3">
        <v>3</v>
      </c>
      <c r="F14" s="3">
        <v>99.533437013996888</v>
      </c>
    </row>
    <row r="15" spans="1:6" x14ac:dyDescent="0.3">
      <c r="A15" s="2">
        <v>14</v>
      </c>
      <c r="B15" s="2" t="s">
        <v>19</v>
      </c>
      <c r="C15" s="3">
        <v>680</v>
      </c>
      <c r="D15" s="3">
        <v>669</v>
      </c>
      <c r="E15" s="3">
        <v>11</v>
      </c>
      <c r="F15" s="3">
        <v>98.382352941176464</v>
      </c>
    </row>
    <row r="16" spans="1:6" x14ac:dyDescent="0.3">
      <c r="A16" s="2">
        <v>15</v>
      </c>
      <c r="B16" s="2" t="s">
        <v>20</v>
      </c>
      <c r="C16" s="3">
        <v>589</v>
      </c>
      <c r="D16" s="3">
        <v>579</v>
      </c>
      <c r="E16" s="3">
        <v>10</v>
      </c>
      <c r="F16" s="3">
        <v>98.302207130730039</v>
      </c>
    </row>
    <row r="17" spans="1:10" x14ac:dyDescent="0.3">
      <c r="A17" s="2">
        <v>16</v>
      </c>
      <c r="B17" s="2" t="s">
        <v>21</v>
      </c>
      <c r="C17" s="3">
        <v>190</v>
      </c>
      <c r="D17" s="3">
        <v>184</v>
      </c>
      <c r="E17" s="3">
        <v>6</v>
      </c>
      <c r="F17" s="3">
        <v>96.84210526315789</v>
      </c>
    </row>
    <row r="18" spans="1:10" x14ac:dyDescent="0.3">
      <c r="A18" s="2">
        <v>17</v>
      </c>
      <c r="B18" s="2" t="s">
        <v>22</v>
      </c>
      <c r="C18" s="3">
        <v>410</v>
      </c>
      <c r="D18" s="3">
        <v>405</v>
      </c>
      <c r="E18" s="3">
        <v>5</v>
      </c>
      <c r="F18" s="3">
        <v>98.780487804878049</v>
      </c>
    </row>
    <row r="19" spans="1:10" x14ac:dyDescent="0.3">
      <c r="A19" s="2">
        <v>18</v>
      </c>
      <c r="B19" s="2" t="s">
        <v>23</v>
      </c>
      <c r="C19" s="3">
        <v>523</v>
      </c>
      <c r="D19" s="3">
        <v>521</v>
      </c>
      <c r="E19" s="3">
        <v>2</v>
      </c>
      <c r="F19" s="3">
        <v>99.617590822179736</v>
      </c>
    </row>
    <row r="20" spans="1:10" x14ac:dyDescent="0.3">
      <c r="A20" s="2">
        <v>19</v>
      </c>
      <c r="B20" s="2" t="s">
        <v>24</v>
      </c>
      <c r="C20" s="3">
        <v>566</v>
      </c>
      <c r="D20" s="3">
        <v>565</v>
      </c>
      <c r="E20" s="3">
        <v>1</v>
      </c>
      <c r="F20" s="3">
        <v>99.823321554770317</v>
      </c>
    </row>
    <row r="21" spans="1:10" x14ac:dyDescent="0.3">
      <c r="A21" s="2">
        <v>20</v>
      </c>
      <c r="B21" s="2" t="s">
        <v>25</v>
      </c>
      <c r="C21" s="3">
        <v>574</v>
      </c>
      <c r="D21" s="3">
        <v>574</v>
      </c>
      <c r="E21" s="3">
        <v>0</v>
      </c>
      <c r="F21" s="3">
        <v>100</v>
      </c>
    </row>
    <row r="22" spans="1:10" x14ac:dyDescent="0.3">
      <c r="A22" s="2">
        <v>21</v>
      </c>
      <c r="B22" s="2" t="s">
        <v>26</v>
      </c>
      <c r="C22" s="3">
        <v>591</v>
      </c>
      <c r="D22" s="3">
        <v>586</v>
      </c>
      <c r="E22" s="3">
        <v>5</v>
      </c>
      <c r="F22" s="3">
        <v>99.15397631133672</v>
      </c>
    </row>
    <row r="23" spans="1:10" x14ac:dyDescent="0.3">
      <c r="A23" s="2">
        <v>22</v>
      </c>
      <c r="B23" s="2" t="s">
        <v>27</v>
      </c>
      <c r="C23" s="3">
        <v>585</v>
      </c>
      <c r="D23" s="3">
        <v>578</v>
      </c>
      <c r="E23" s="3">
        <v>7</v>
      </c>
      <c r="F23" s="3">
        <v>98.803418803418808</v>
      </c>
    </row>
    <row r="24" spans="1:10" x14ac:dyDescent="0.3">
      <c r="A24" s="2">
        <v>23</v>
      </c>
      <c r="B24" s="2" t="s">
        <v>28</v>
      </c>
      <c r="C24" s="3">
        <v>140</v>
      </c>
      <c r="D24" s="3">
        <v>139</v>
      </c>
      <c r="E24" s="3">
        <v>1</v>
      </c>
      <c r="F24" s="3">
        <v>99.285714285714292</v>
      </c>
      <c r="J24" t="s">
        <v>133</v>
      </c>
    </row>
    <row r="25" spans="1:10" x14ac:dyDescent="0.3">
      <c r="A25" s="2">
        <v>24</v>
      </c>
      <c r="B25" s="2" t="s">
        <v>29</v>
      </c>
      <c r="C25" s="3">
        <v>511</v>
      </c>
      <c r="D25" s="3">
        <v>509</v>
      </c>
      <c r="E25" s="3">
        <v>2</v>
      </c>
      <c r="F25" s="3">
        <v>99.608610567514674</v>
      </c>
      <c r="J25" t="s">
        <v>134</v>
      </c>
    </row>
    <row r="26" spans="1:10" x14ac:dyDescent="0.3">
      <c r="A26" s="2">
        <v>25</v>
      </c>
      <c r="B26" s="2" t="s">
        <v>30</v>
      </c>
      <c r="C26" s="3">
        <v>651</v>
      </c>
      <c r="D26" s="3">
        <v>647</v>
      </c>
      <c r="E26" s="3">
        <v>4</v>
      </c>
      <c r="F26" s="3">
        <v>99.385560675883255</v>
      </c>
      <c r="J26" t="s">
        <v>135</v>
      </c>
    </row>
    <row r="27" spans="1:10" x14ac:dyDescent="0.3">
      <c r="A27" s="2">
        <v>26</v>
      </c>
      <c r="B27" s="2" t="s">
        <v>31</v>
      </c>
      <c r="C27" s="3">
        <v>301</v>
      </c>
      <c r="D27" s="3">
        <v>295</v>
      </c>
      <c r="E27" s="3">
        <v>6</v>
      </c>
      <c r="F27" s="3">
        <v>98.006644518272424</v>
      </c>
    </row>
    <row r="28" spans="1:10" x14ac:dyDescent="0.3">
      <c r="A28" s="2">
        <v>27</v>
      </c>
      <c r="B28" s="2" t="s">
        <v>32</v>
      </c>
      <c r="C28" s="3">
        <v>572</v>
      </c>
      <c r="D28" s="3">
        <v>569</v>
      </c>
      <c r="E28" s="3">
        <v>3</v>
      </c>
      <c r="F28" s="3">
        <v>99.47552447552448</v>
      </c>
    </row>
    <row r="29" spans="1:10" x14ac:dyDescent="0.3">
      <c r="A29" s="2">
        <v>28</v>
      </c>
      <c r="B29" s="2" t="s">
        <v>33</v>
      </c>
      <c r="C29" s="3">
        <v>567</v>
      </c>
      <c r="D29" s="3">
        <v>558</v>
      </c>
      <c r="E29" s="3">
        <v>9</v>
      </c>
      <c r="F29" s="3">
        <v>98.412698412698404</v>
      </c>
    </row>
    <row r="30" spans="1:10" x14ac:dyDescent="0.3">
      <c r="A30" s="2">
        <v>29</v>
      </c>
      <c r="B30" s="2" t="s">
        <v>34</v>
      </c>
      <c r="C30" s="3">
        <v>498</v>
      </c>
      <c r="D30" s="3">
        <v>481</v>
      </c>
      <c r="E30" s="3">
        <v>17</v>
      </c>
      <c r="F30" s="3">
        <v>96.586345381526101</v>
      </c>
    </row>
    <row r="31" spans="1:10" x14ac:dyDescent="0.3">
      <c r="A31" s="2">
        <v>30</v>
      </c>
      <c r="B31" s="2" t="s">
        <v>35</v>
      </c>
      <c r="C31" s="3">
        <v>240</v>
      </c>
      <c r="D31" s="3">
        <v>229</v>
      </c>
      <c r="E31" s="3">
        <v>11</v>
      </c>
      <c r="F31" s="3">
        <v>95.416666666666671</v>
      </c>
    </row>
    <row r="32" spans="1:10" x14ac:dyDescent="0.3">
      <c r="A32" s="2">
        <v>31</v>
      </c>
      <c r="B32" s="2" t="s">
        <v>36</v>
      </c>
      <c r="C32" s="3">
        <v>257</v>
      </c>
      <c r="D32" s="3">
        <v>257</v>
      </c>
      <c r="E32" s="3">
        <v>0</v>
      </c>
      <c r="F32" s="3">
        <v>100</v>
      </c>
    </row>
    <row r="33" spans="1:6" x14ac:dyDescent="0.3">
      <c r="A33" s="2">
        <v>32</v>
      </c>
      <c r="B33" s="2" t="s">
        <v>37</v>
      </c>
      <c r="C33" s="3">
        <v>524</v>
      </c>
      <c r="D33" s="3">
        <v>509</v>
      </c>
      <c r="E33" s="3">
        <v>15</v>
      </c>
      <c r="F33" s="3">
        <v>97.137404580152676</v>
      </c>
    </row>
    <row r="34" spans="1:6" x14ac:dyDescent="0.3">
      <c r="A34" s="2">
        <v>33</v>
      </c>
      <c r="B34" s="2" t="s">
        <v>38</v>
      </c>
      <c r="C34" s="3">
        <v>463</v>
      </c>
      <c r="D34" s="3">
        <v>451</v>
      </c>
      <c r="E34" s="3">
        <v>12</v>
      </c>
      <c r="F34" s="3">
        <v>97.408207343412528</v>
      </c>
    </row>
    <row r="35" spans="1:6" x14ac:dyDescent="0.3">
      <c r="A35" s="2">
        <v>34</v>
      </c>
      <c r="B35" s="2" t="s">
        <v>39</v>
      </c>
      <c r="C35" s="3">
        <v>492</v>
      </c>
      <c r="D35" s="3">
        <v>474</v>
      </c>
      <c r="E35" s="3">
        <v>18</v>
      </c>
      <c r="F35" s="3">
        <v>96.341463414634148</v>
      </c>
    </row>
    <row r="36" spans="1:6" x14ac:dyDescent="0.3">
      <c r="A36" s="2">
        <v>35</v>
      </c>
      <c r="B36" s="2" t="s">
        <v>40</v>
      </c>
      <c r="C36" s="3">
        <v>448</v>
      </c>
      <c r="D36" s="3">
        <v>440</v>
      </c>
      <c r="E36" s="3">
        <v>8</v>
      </c>
      <c r="F36" s="3">
        <v>98.214285714285708</v>
      </c>
    </row>
    <row r="37" spans="1:6" x14ac:dyDescent="0.3">
      <c r="A37" s="2">
        <v>36</v>
      </c>
      <c r="B37" s="2" t="s">
        <v>41</v>
      </c>
      <c r="C37" s="3">
        <v>423</v>
      </c>
      <c r="D37" s="3">
        <v>410</v>
      </c>
      <c r="E37" s="3">
        <v>13</v>
      </c>
      <c r="F37" s="3">
        <v>96.926713947990535</v>
      </c>
    </row>
    <row r="38" spans="1:6" x14ac:dyDescent="0.3">
      <c r="A38" s="2">
        <v>37</v>
      </c>
      <c r="B38" s="2" t="s">
        <v>42</v>
      </c>
      <c r="C38" s="3">
        <v>141</v>
      </c>
      <c r="D38" s="3">
        <v>140</v>
      </c>
      <c r="E38" s="3">
        <v>1</v>
      </c>
      <c r="F38" s="3">
        <v>99.290780141843967</v>
      </c>
    </row>
    <row r="39" spans="1:6" x14ac:dyDescent="0.3">
      <c r="A39" s="2">
        <v>38</v>
      </c>
      <c r="B39" s="2" t="s">
        <v>43</v>
      </c>
      <c r="C39" s="3">
        <v>297</v>
      </c>
      <c r="D39" s="3">
        <v>289</v>
      </c>
      <c r="E39" s="3">
        <v>8</v>
      </c>
      <c r="F39" s="3">
        <v>97.306397306397301</v>
      </c>
    </row>
    <row r="40" spans="1:6" x14ac:dyDescent="0.3">
      <c r="A40" s="2">
        <v>39</v>
      </c>
      <c r="B40" s="2" t="s">
        <v>44</v>
      </c>
      <c r="C40" s="3">
        <v>588</v>
      </c>
      <c r="D40" s="3">
        <v>579</v>
      </c>
      <c r="E40" s="3">
        <v>9</v>
      </c>
      <c r="F40" s="3">
        <v>98.469387755102048</v>
      </c>
    </row>
    <row r="41" spans="1:6" x14ac:dyDescent="0.3">
      <c r="A41" s="2">
        <v>40</v>
      </c>
      <c r="B41" s="2" t="s">
        <v>45</v>
      </c>
      <c r="C41" s="3">
        <v>562</v>
      </c>
      <c r="D41" s="3">
        <v>549</v>
      </c>
      <c r="E41" s="3">
        <v>13</v>
      </c>
      <c r="F41" s="3">
        <v>97.686832740213532</v>
      </c>
    </row>
    <row r="42" spans="1:6" x14ac:dyDescent="0.3">
      <c r="A42" s="2">
        <v>41</v>
      </c>
      <c r="B42" s="2" t="s">
        <v>46</v>
      </c>
      <c r="C42" s="3">
        <v>457</v>
      </c>
      <c r="D42" s="3">
        <v>442</v>
      </c>
      <c r="E42" s="3">
        <v>15</v>
      </c>
      <c r="F42" s="3">
        <v>96.717724288840273</v>
      </c>
    </row>
    <row r="43" spans="1:6" x14ac:dyDescent="0.3">
      <c r="A43" s="2">
        <v>42</v>
      </c>
      <c r="B43" s="2" t="s">
        <v>47</v>
      </c>
      <c r="C43" s="3">
        <v>378</v>
      </c>
      <c r="D43" s="3">
        <v>369</v>
      </c>
      <c r="E43" s="3">
        <v>9</v>
      </c>
      <c r="F43" s="3">
        <v>97.61904761904762</v>
      </c>
    </row>
    <row r="44" spans="1:6" x14ac:dyDescent="0.3">
      <c r="A44" s="2">
        <v>43</v>
      </c>
      <c r="B44" s="2" t="s">
        <v>48</v>
      </c>
      <c r="C44" s="3">
        <v>360</v>
      </c>
      <c r="D44" s="3">
        <v>352</v>
      </c>
      <c r="E44" s="3">
        <v>8</v>
      </c>
      <c r="F44" s="3">
        <v>97.777777777777771</v>
      </c>
    </row>
    <row r="45" spans="1:6" x14ac:dyDescent="0.3">
      <c r="A45" s="2">
        <v>44</v>
      </c>
      <c r="B45" s="2" t="s">
        <v>49</v>
      </c>
      <c r="C45" s="3">
        <v>150</v>
      </c>
      <c r="D45" s="3">
        <v>150</v>
      </c>
      <c r="E45" s="3">
        <v>0</v>
      </c>
      <c r="F45" s="3">
        <v>100</v>
      </c>
    </row>
    <row r="46" spans="1:6" x14ac:dyDescent="0.3">
      <c r="A46" s="2">
        <v>45</v>
      </c>
      <c r="B46" s="2" t="s">
        <v>50</v>
      </c>
      <c r="C46" s="3">
        <v>452</v>
      </c>
      <c r="D46" s="3">
        <v>444</v>
      </c>
      <c r="E46" s="3">
        <v>8</v>
      </c>
      <c r="F46" s="3">
        <v>98.230088495575217</v>
      </c>
    </row>
    <row r="47" spans="1:6" x14ac:dyDescent="0.3">
      <c r="A47" s="2">
        <v>46</v>
      </c>
      <c r="B47" s="2" t="s">
        <v>51</v>
      </c>
      <c r="C47" s="3">
        <v>183</v>
      </c>
      <c r="D47" s="3">
        <v>181</v>
      </c>
      <c r="E47" s="3">
        <v>2</v>
      </c>
      <c r="F47" s="3">
        <v>98.907103825136616</v>
      </c>
    </row>
    <row r="48" spans="1:6" x14ac:dyDescent="0.3">
      <c r="A48" s="2">
        <v>47</v>
      </c>
      <c r="B48" s="2" t="s">
        <v>52</v>
      </c>
      <c r="C48" s="3">
        <v>353</v>
      </c>
      <c r="D48" s="3">
        <v>351</v>
      </c>
      <c r="E48" s="3">
        <v>2</v>
      </c>
      <c r="F48" s="3">
        <v>99.433427762039656</v>
      </c>
    </row>
    <row r="49" spans="1:6" x14ac:dyDescent="0.3">
      <c r="A49" s="2">
        <v>48</v>
      </c>
      <c r="B49" s="2" t="s">
        <v>53</v>
      </c>
      <c r="C49" s="3">
        <v>331</v>
      </c>
      <c r="D49" s="3">
        <v>331</v>
      </c>
      <c r="E49" s="3">
        <v>0</v>
      </c>
      <c r="F49" s="3">
        <v>100</v>
      </c>
    </row>
    <row r="50" spans="1:6" x14ac:dyDescent="0.3">
      <c r="A50" s="2">
        <v>49</v>
      </c>
      <c r="B50" s="2" t="s">
        <v>54</v>
      </c>
      <c r="C50" s="3">
        <v>350</v>
      </c>
      <c r="D50" s="3">
        <v>350</v>
      </c>
      <c r="E50" s="3">
        <v>0</v>
      </c>
      <c r="F50" s="3">
        <v>100</v>
      </c>
    </row>
    <row r="51" spans="1:6" x14ac:dyDescent="0.3">
      <c r="A51" s="2">
        <v>50</v>
      </c>
      <c r="B51" s="2" t="s">
        <v>55</v>
      </c>
      <c r="C51" s="3">
        <v>129</v>
      </c>
      <c r="D51" s="3">
        <v>129</v>
      </c>
      <c r="E51" s="3">
        <v>0</v>
      </c>
      <c r="F51" s="3">
        <v>100</v>
      </c>
    </row>
    <row r="52" spans="1:6" x14ac:dyDescent="0.3">
      <c r="A52" s="2">
        <v>51</v>
      </c>
      <c r="B52" s="2" t="s">
        <v>56</v>
      </c>
      <c r="C52" s="3">
        <v>129</v>
      </c>
      <c r="D52" s="3">
        <v>129</v>
      </c>
      <c r="E52" s="3">
        <v>0</v>
      </c>
      <c r="F52" s="3">
        <v>100</v>
      </c>
    </row>
    <row r="53" spans="1:6" x14ac:dyDescent="0.3">
      <c r="A53" s="2">
        <v>52</v>
      </c>
      <c r="B53" s="2" t="s">
        <v>57</v>
      </c>
      <c r="C53" s="3">
        <v>355</v>
      </c>
      <c r="D53" s="3">
        <v>354</v>
      </c>
      <c r="E53" s="3">
        <v>1</v>
      </c>
      <c r="F53" s="3">
        <v>99.718309859154928</v>
      </c>
    </row>
    <row r="54" spans="1:6" x14ac:dyDescent="0.3">
      <c r="A54" s="2">
        <v>53</v>
      </c>
      <c r="B54" s="2" t="s">
        <v>58</v>
      </c>
      <c r="C54" s="3">
        <v>407</v>
      </c>
      <c r="D54" s="3">
        <v>407</v>
      </c>
      <c r="E54" s="3">
        <v>0</v>
      </c>
      <c r="F54" s="3">
        <v>100</v>
      </c>
    </row>
    <row r="55" spans="1:6" x14ac:dyDescent="0.3">
      <c r="A55" s="2">
        <v>54</v>
      </c>
      <c r="B55" s="2" t="s">
        <v>59</v>
      </c>
      <c r="C55" s="3">
        <v>403</v>
      </c>
      <c r="D55" s="3">
        <v>401</v>
      </c>
      <c r="E55" s="3">
        <v>2</v>
      </c>
      <c r="F55" s="3">
        <v>99.50372208436724</v>
      </c>
    </row>
    <row r="56" spans="1:6" x14ac:dyDescent="0.3">
      <c r="A56" s="2">
        <v>55</v>
      </c>
      <c r="B56" s="2" t="s">
        <v>60</v>
      </c>
      <c r="C56" s="3">
        <v>375</v>
      </c>
      <c r="D56" s="3">
        <v>373</v>
      </c>
      <c r="E56" s="3">
        <v>2</v>
      </c>
      <c r="F56" s="3">
        <v>99.466666666666669</v>
      </c>
    </row>
    <row r="57" spans="1:6" x14ac:dyDescent="0.3">
      <c r="A57" s="2">
        <v>56</v>
      </c>
      <c r="B57" s="2" t="s">
        <v>61</v>
      </c>
      <c r="C57" s="3">
        <v>286</v>
      </c>
      <c r="D57" s="3">
        <v>285</v>
      </c>
      <c r="E57" s="3">
        <v>1</v>
      </c>
      <c r="F57" s="3">
        <v>99.650349650349639</v>
      </c>
    </row>
    <row r="58" spans="1:6" x14ac:dyDescent="0.3">
      <c r="A58" s="2">
        <v>57</v>
      </c>
      <c r="B58" s="2" t="s">
        <v>62</v>
      </c>
      <c r="C58" s="3">
        <v>220</v>
      </c>
      <c r="D58" s="3">
        <v>220</v>
      </c>
      <c r="E58" s="3">
        <v>0</v>
      </c>
      <c r="F58" s="3">
        <v>100</v>
      </c>
    </row>
    <row r="59" spans="1:6" x14ac:dyDescent="0.3">
      <c r="A59" s="2">
        <v>58</v>
      </c>
      <c r="B59" s="2" t="s">
        <v>63</v>
      </c>
      <c r="C59" s="3">
        <v>209</v>
      </c>
      <c r="D59" s="3">
        <v>209</v>
      </c>
      <c r="E59" s="3">
        <v>0</v>
      </c>
      <c r="F59" s="3">
        <v>100</v>
      </c>
    </row>
    <row r="60" spans="1:6" x14ac:dyDescent="0.3">
      <c r="A60" s="2">
        <v>59</v>
      </c>
      <c r="B60" s="2" t="s">
        <v>64</v>
      </c>
      <c r="C60" s="3">
        <v>313</v>
      </c>
      <c r="D60" s="3">
        <v>310</v>
      </c>
      <c r="E60" s="3">
        <v>3</v>
      </c>
      <c r="F60" s="3">
        <v>99.04153354632588</v>
      </c>
    </row>
    <row r="61" spans="1:6" x14ac:dyDescent="0.3">
      <c r="A61" s="2">
        <v>60</v>
      </c>
      <c r="B61" s="2" t="s">
        <v>65</v>
      </c>
      <c r="C61" s="3">
        <v>161</v>
      </c>
      <c r="D61" s="3">
        <v>160</v>
      </c>
      <c r="E61" s="3">
        <v>1</v>
      </c>
      <c r="F61" s="3">
        <v>99.378881987577643</v>
      </c>
    </row>
    <row r="62" spans="1:6" x14ac:dyDescent="0.3">
      <c r="A62" s="2">
        <v>61</v>
      </c>
      <c r="B62" s="2" t="s">
        <v>66</v>
      </c>
      <c r="C62" s="3">
        <v>101</v>
      </c>
      <c r="D62" s="3">
        <v>101</v>
      </c>
      <c r="E62" s="3">
        <v>0</v>
      </c>
      <c r="F62" s="3">
        <v>100</v>
      </c>
    </row>
    <row r="63" spans="1:6" x14ac:dyDescent="0.3">
      <c r="A63" s="2">
        <v>62</v>
      </c>
      <c r="B63" s="2" t="s">
        <v>67</v>
      </c>
      <c r="C63" s="3">
        <v>17</v>
      </c>
      <c r="D63" s="3">
        <v>17</v>
      </c>
      <c r="E63" s="3">
        <v>0</v>
      </c>
      <c r="F63" s="3">
        <v>100</v>
      </c>
    </row>
    <row r="64" spans="1:6" x14ac:dyDescent="0.3">
      <c r="A64" s="2">
        <v>63</v>
      </c>
      <c r="B64" s="2" t="s">
        <v>68</v>
      </c>
      <c r="C64" s="3">
        <v>259</v>
      </c>
      <c r="D64" s="3">
        <v>257</v>
      </c>
      <c r="E64" s="3">
        <v>2</v>
      </c>
      <c r="F64" s="3">
        <v>99.227799227799224</v>
      </c>
    </row>
    <row r="65" spans="1:6" x14ac:dyDescent="0.3">
      <c r="A65" s="2">
        <v>64</v>
      </c>
      <c r="B65" s="2" t="s">
        <v>69</v>
      </c>
      <c r="C65" s="3">
        <v>374</v>
      </c>
      <c r="D65" s="3">
        <v>370</v>
      </c>
      <c r="E65" s="3">
        <v>4</v>
      </c>
      <c r="F65" s="3">
        <v>98.930481283422452</v>
      </c>
    </row>
    <row r="66" spans="1:6" x14ac:dyDescent="0.3">
      <c r="A66" s="2">
        <v>65</v>
      </c>
      <c r="B66" s="2" t="s">
        <v>70</v>
      </c>
      <c r="C66" s="3">
        <v>284</v>
      </c>
      <c r="D66" s="3">
        <v>279</v>
      </c>
      <c r="E66" s="3">
        <v>5</v>
      </c>
      <c r="F66" s="3">
        <v>98.239436619718319</v>
      </c>
    </row>
    <row r="67" spans="1:6" x14ac:dyDescent="0.3">
      <c r="A67" s="2">
        <v>66</v>
      </c>
      <c r="B67" s="2" t="s">
        <v>71</v>
      </c>
      <c r="C67" s="3">
        <v>129</v>
      </c>
      <c r="D67" s="3">
        <v>129</v>
      </c>
      <c r="E67" s="3">
        <v>0</v>
      </c>
      <c r="F67" s="3">
        <v>100</v>
      </c>
    </row>
    <row r="68" spans="1:6" x14ac:dyDescent="0.3">
      <c r="A68" s="2">
        <v>67</v>
      </c>
      <c r="B68" s="2" t="s">
        <v>72</v>
      </c>
      <c r="C68" s="3">
        <v>219</v>
      </c>
      <c r="D68" s="3">
        <v>219</v>
      </c>
      <c r="E68" s="3">
        <v>0</v>
      </c>
      <c r="F68" s="3">
        <v>100</v>
      </c>
    </row>
    <row r="69" spans="1:6" x14ac:dyDescent="0.3">
      <c r="A69" s="2">
        <v>68</v>
      </c>
      <c r="B69" s="2" t="s">
        <v>73</v>
      </c>
      <c r="C69" s="3">
        <v>56</v>
      </c>
      <c r="D69" s="3">
        <v>56</v>
      </c>
      <c r="E69" s="3">
        <v>0</v>
      </c>
      <c r="F69" s="3">
        <v>100</v>
      </c>
    </row>
    <row r="70" spans="1:6" x14ac:dyDescent="0.3">
      <c r="A70" s="2">
        <v>69</v>
      </c>
      <c r="B70" s="2" t="s">
        <v>74</v>
      </c>
      <c r="C70" s="3">
        <v>291</v>
      </c>
      <c r="D70" s="3">
        <v>291</v>
      </c>
      <c r="E70" s="3">
        <v>0</v>
      </c>
      <c r="F70" s="3">
        <v>100</v>
      </c>
    </row>
    <row r="71" spans="1:6" x14ac:dyDescent="0.3">
      <c r="A71" s="2">
        <v>70</v>
      </c>
      <c r="B71" s="2" t="s">
        <v>75</v>
      </c>
      <c r="C71" s="3">
        <v>364</v>
      </c>
      <c r="D71" s="3">
        <v>363</v>
      </c>
      <c r="E71" s="3">
        <v>1</v>
      </c>
      <c r="F71" s="3">
        <v>99.72527472527473</v>
      </c>
    </row>
    <row r="72" spans="1:6" x14ac:dyDescent="0.3">
      <c r="A72" s="2">
        <v>71</v>
      </c>
      <c r="B72" s="2" t="s">
        <v>76</v>
      </c>
      <c r="C72" s="3">
        <v>129</v>
      </c>
      <c r="D72" s="3">
        <v>129</v>
      </c>
      <c r="E72" s="3">
        <v>0</v>
      </c>
      <c r="F72" s="3">
        <v>100</v>
      </c>
    </row>
    <row r="73" spans="1:6" x14ac:dyDescent="0.3">
      <c r="A73" s="2">
        <v>72</v>
      </c>
      <c r="B73" s="2" t="s">
        <v>77</v>
      </c>
      <c r="C73" s="3">
        <v>259</v>
      </c>
      <c r="D73" s="3">
        <v>259</v>
      </c>
      <c r="E73" s="3">
        <v>0</v>
      </c>
      <c r="F73" s="3">
        <v>100</v>
      </c>
    </row>
    <row r="74" spans="1:6" x14ac:dyDescent="0.3">
      <c r="A74" s="2">
        <v>73</v>
      </c>
      <c r="B74" s="2" t="s">
        <v>78</v>
      </c>
      <c r="C74" s="3">
        <v>258</v>
      </c>
      <c r="D74" s="3">
        <v>258</v>
      </c>
      <c r="E74" s="3">
        <v>0</v>
      </c>
      <c r="F74" s="3">
        <v>100</v>
      </c>
    </row>
    <row r="75" spans="1:6" x14ac:dyDescent="0.3">
      <c r="A75" s="2">
        <v>74</v>
      </c>
      <c r="B75" s="2" t="s">
        <v>79</v>
      </c>
      <c r="C75" s="3">
        <v>259</v>
      </c>
      <c r="D75" s="3">
        <v>259</v>
      </c>
      <c r="E75" s="3">
        <v>0</v>
      </c>
      <c r="F75" s="3">
        <v>100</v>
      </c>
    </row>
    <row r="76" spans="1:6" x14ac:dyDescent="0.3">
      <c r="A76" s="2">
        <v>75</v>
      </c>
      <c r="B76" s="2" t="s">
        <v>80</v>
      </c>
      <c r="C76" s="3">
        <v>195</v>
      </c>
      <c r="D76" s="3">
        <v>195</v>
      </c>
      <c r="E76" s="3">
        <v>0</v>
      </c>
      <c r="F76" s="3">
        <v>100</v>
      </c>
    </row>
    <row r="77" spans="1:6" x14ac:dyDescent="0.3">
      <c r="A77" s="2">
        <v>76</v>
      </c>
      <c r="B77" s="2" t="s">
        <v>81</v>
      </c>
      <c r="C77" s="3">
        <v>263</v>
      </c>
      <c r="D77" s="3">
        <v>263</v>
      </c>
      <c r="E77" s="3">
        <v>0</v>
      </c>
      <c r="F77" s="3">
        <v>100</v>
      </c>
    </row>
    <row r="78" spans="1:6" x14ac:dyDescent="0.3">
      <c r="A78" s="2">
        <v>77</v>
      </c>
      <c r="B78" s="2" t="s">
        <v>82</v>
      </c>
      <c r="C78" s="3">
        <v>244</v>
      </c>
      <c r="D78" s="3">
        <v>244</v>
      </c>
      <c r="E78" s="3">
        <v>0</v>
      </c>
      <c r="F78" s="3">
        <v>100</v>
      </c>
    </row>
    <row r="79" spans="1:6" x14ac:dyDescent="0.3">
      <c r="A79" s="2">
        <v>78</v>
      </c>
      <c r="B79" s="2" t="s">
        <v>83</v>
      </c>
      <c r="C79" s="3">
        <v>361</v>
      </c>
      <c r="D79" s="3">
        <v>359</v>
      </c>
      <c r="E79" s="3">
        <v>2</v>
      </c>
      <c r="F79" s="3">
        <v>99.445983379501385</v>
      </c>
    </row>
    <row r="80" spans="1:6" x14ac:dyDescent="0.3">
      <c r="A80" s="2">
        <v>79</v>
      </c>
      <c r="B80" s="2" t="s">
        <v>84</v>
      </c>
      <c r="C80" s="3">
        <v>413</v>
      </c>
      <c r="D80" s="3">
        <v>412</v>
      </c>
      <c r="E80" s="3">
        <v>1</v>
      </c>
      <c r="F80" s="3">
        <v>99.757869249394673</v>
      </c>
    </row>
    <row r="81" spans="1:6" x14ac:dyDescent="0.3">
      <c r="A81" s="2">
        <v>80</v>
      </c>
      <c r="B81" s="2" t="s">
        <v>85</v>
      </c>
      <c r="C81" s="3">
        <v>445</v>
      </c>
      <c r="D81" s="3">
        <v>443</v>
      </c>
      <c r="E81" s="3">
        <v>2</v>
      </c>
      <c r="F81" s="3">
        <v>99.550561797752806</v>
      </c>
    </row>
    <row r="82" spans="1:6" x14ac:dyDescent="0.3">
      <c r="A82" s="2">
        <v>81</v>
      </c>
      <c r="B82" s="2" t="s">
        <v>86</v>
      </c>
      <c r="C82" s="3">
        <v>410</v>
      </c>
      <c r="D82" s="3">
        <v>410</v>
      </c>
      <c r="E82" s="3">
        <v>0</v>
      </c>
      <c r="F82" s="3">
        <v>100</v>
      </c>
    </row>
    <row r="83" spans="1:6" x14ac:dyDescent="0.3">
      <c r="A83" s="2">
        <v>82</v>
      </c>
      <c r="B83" s="2" t="s">
        <v>87</v>
      </c>
      <c r="C83" s="3">
        <v>130</v>
      </c>
      <c r="D83" s="3">
        <v>130</v>
      </c>
      <c r="E83" s="3">
        <v>0</v>
      </c>
      <c r="F83" s="3">
        <v>100</v>
      </c>
    </row>
    <row r="84" spans="1:6" x14ac:dyDescent="0.3">
      <c r="A84" s="2">
        <v>83</v>
      </c>
      <c r="B84" s="2" t="s">
        <v>88</v>
      </c>
      <c r="C84" s="3">
        <v>258</v>
      </c>
      <c r="D84" s="3">
        <v>258</v>
      </c>
      <c r="E84" s="3">
        <v>0</v>
      </c>
      <c r="F84" s="3">
        <v>100</v>
      </c>
    </row>
    <row r="85" spans="1:6" x14ac:dyDescent="0.3">
      <c r="A85" s="2">
        <v>84</v>
      </c>
      <c r="B85" s="2" t="s">
        <v>89</v>
      </c>
      <c r="C85" s="3">
        <v>285</v>
      </c>
      <c r="D85" s="3">
        <v>282</v>
      </c>
      <c r="E85" s="3">
        <v>3</v>
      </c>
      <c r="F85" s="3">
        <v>98.94736842105263</v>
      </c>
    </row>
    <row r="86" spans="1:6" x14ac:dyDescent="0.3">
      <c r="A86" s="2">
        <v>85</v>
      </c>
      <c r="B86" s="2" t="s">
        <v>90</v>
      </c>
      <c r="C86" s="3">
        <v>330</v>
      </c>
      <c r="D86" s="3">
        <v>328</v>
      </c>
      <c r="E86" s="3">
        <v>2</v>
      </c>
      <c r="F86" s="3">
        <v>99.393939393939391</v>
      </c>
    </row>
    <row r="87" spans="1:6" x14ac:dyDescent="0.3">
      <c r="A87" s="2">
        <v>86</v>
      </c>
      <c r="B87" s="2" t="s">
        <v>91</v>
      </c>
      <c r="C87" s="3">
        <v>322</v>
      </c>
      <c r="D87" s="3">
        <v>319</v>
      </c>
      <c r="E87" s="3">
        <v>3</v>
      </c>
      <c r="F87" s="3">
        <v>99.068322981366464</v>
      </c>
    </row>
    <row r="88" spans="1:6" x14ac:dyDescent="0.3">
      <c r="A88" s="2">
        <v>87</v>
      </c>
      <c r="B88" s="2" t="s">
        <v>92</v>
      </c>
      <c r="C88" s="3">
        <v>373</v>
      </c>
      <c r="D88" s="3">
        <v>373</v>
      </c>
      <c r="E88" s="3">
        <v>0</v>
      </c>
      <c r="F88" s="3">
        <v>100</v>
      </c>
    </row>
    <row r="89" spans="1:6" x14ac:dyDescent="0.3">
      <c r="A89" s="2">
        <v>88</v>
      </c>
      <c r="B89" s="2" t="s">
        <v>93</v>
      </c>
      <c r="C89" s="3">
        <v>130</v>
      </c>
      <c r="D89" s="3">
        <v>130</v>
      </c>
      <c r="E89" s="3">
        <v>0</v>
      </c>
      <c r="F89" s="3">
        <v>100</v>
      </c>
    </row>
    <row r="90" spans="1:6" x14ac:dyDescent="0.3">
      <c r="A90" s="2">
        <v>89</v>
      </c>
      <c r="B90" s="2" t="s">
        <v>94</v>
      </c>
      <c r="C90" s="3">
        <v>319</v>
      </c>
      <c r="D90" s="3">
        <v>318</v>
      </c>
      <c r="E90" s="3">
        <v>1</v>
      </c>
      <c r="F90" s="3">
        <v>99.686520376175551</v>
      </c>
    </row>
    <row r="91" spans="1:6" x14ac:dyDescent="0.3">
      <c r="A91" s="2">
        <v>90</v>
      </c>
      <c r="B91" s="2" t="s">
        <v>95</v>
      </c>
      <c r="C91" s="3">
        <v>321</v>
      </c>
      <c r="D91" s="3">
        <v>319</v>
      </c>
      <c r="E91" s="3">
        <v>2</v>
      </c>
      <c r="F91" s="3">
        <v>99.376947040498436</v>
      </c>
    </row>
    <row r="92" spans="1:6" x14ac:dyDescent="0.3">
      <c r="A92" s="2">
        <v>91</v>
      </c>
      <c r="B92" s="2" t="s">
        <v>96</v>
      </c>
      <c r="C92" s="3">
        <v>240</v>
      </c>
      <c r="D92" s="3">
        <v>240</v>
      </c>
      <c r="E92" s="3">
        <v>0</v>
      </c>
      <c r="F92" s="3">
        <v>100</v>
      </c>
    </row>
    <row r="93" spans="1:6" x14ac:dyDescent="0.3">
      <c r="A93" s="2">
        <v>92</v>
      </c>
      <c r="B93" s="2" t="s">
        <v>97</v>
      </c>
      <c r="C93" s="3">
        <v>356</v>
      </c>
      <c r="D93" s="3">
        <v>354</v>
      </c>
      <c r="E93" s="3">
        <v>2</v>
      </c>
      <c r="F93" s="3">
        <v>99.438202247191015</v>
      </c>
    </row>
    <row r="94" spans="1:6" x14ac:dyDescent="0.3">
      <c r="A94" s="2">
        <v>93</v>
      </c>
      <c r="B94" s="2" t="s">
        <v>98</v>
      </c>
      <c r="C94" s="3">
        <v>372</v>
      </c>
      <c r="D94" s="3">
        <v>369</v>
      </c>
      <c r="E94" s="3">
        <v>3</v>
      </c>
      <c r="F94" s="3">
        <v>99.193548387096769</v>
      </c>
    </row>
    <row r="95" spans="1:6" x14ac:dyDescent="0.3">
      <c r="A95" s="2">
        <v>94</v>
      </c>
      <c r="B95" s="2" t="s">
        <v>99</v>
      </c>
      <c r="C95" s="3">
        <v>219</v>
      </c>
      <c r="D95" s="3">
        <v>219</v>
      </c>
      <c r="E95" s="3">
        <v>0</v>
      </c>
      <c r="F95" s="3">
        <v>100</v>
      </c>
    </row>
    <row r="96" spans="1:6" x14ac:dyDescent="0.3">
      <c r="A96" s="2">
        <v>95</v>
      </c>
      <c r="B96" s="2" t="s">
        <v>100</v>
      </c>
      <c r="C96" s="3">
        <v>283</v>
      </c>
      <c r="D96" s="3">
        <v>283</v>
      </c>
      <c r="E96" s="3">
        <v>0</v>
      </c>
      <c r="F96" s="3">
        <v>100</v>
      </c>
    </row>
    <row r="97" spans="1:6" x14ac:dyDescent="0.3">
      <c r="A97" s="2">
        <v>96</v>
      </c>
      <c r="B97" s="2" t="s">
        <v>101</v>
      </c>
      <c r="C97" s="3">
        <v>223</v>
      </c>
      <c r="D97" s="3">
        <v>221</v>
      </c>
      <c r="E97" s="3">
        <v>2</v>
      </c>
      <c r="F97" s="3">
        <v>99.103139013452918</v>
      </c>
    </row>
    <row r="98" spans="1:6" x14ac:dyDescent="0.3">
      <c r="A98" s="2">
        <v>97</v>
      </c>
      <c r="B98" s="2" t="s">
        <v>102</v>
      </c>
      <c r="C98" s="3">
        <v>96</v>
      </c>
      <c r="D98" s="3">
        <v>95</v>
      </c>
      <c r="E98" s="3">
        <v>1</v>
      </c>
      <c r="F98" s="3">
        <v>98.958333333333343</v>
      </c>
    </row>
    <row r="99" spans="1:6" x14ac:dyDescent="0.3">
      <c r="A99" s="2">
        <v>98</v>
      </c>
      <c r="B99" s="2" t="s">
        <v>103</v>
      </c>
      <c r="C99" s="3">
        <v>219</v>
      </c>
      <c r="D99" s="3">
        <v>218</v>
      </c>
      <c r="E99" s="3">
        <v>1</v>
      </c>
      <c r="F99" s="3">
        <v>99.543378995433784</v>
      </c>
    </row>
    <row r="100" spans="1:6" x14ac:dyDescent="0.3">
      <c r="A100" s="2">
        <v>99</v>
      </c>
      <c r="B100" s="2" t="s">
        <v>104</v>
      </c>
      <c r="C100" s="3">
        <v>338</v>
      </c>
      <c r="D100" s="3">
        <v>332</v>
      </c>
      <c r="E100" s="3">
        <v>6</v>
      </c>
      <c r="F100" s="3">
        <v>98.224852071005913</v>
      </c>
    </row>
    <row r="101" spans="1:6" x14ac:dyDescent="0.3">
      <c r="A101" s="2">
        <v>100</v>
      </c>
      <c r="B101" s="2" t="s">
        <v>105</v>
      </c>
      <c r="C101" s="3">
        <v>191</v>
      </c>
      <c r="D101" s="3">
        <v>189</v>
      </c>
      <c r="E101" s="3">
        <v>2</v>
      </c>
      <c r="F101" s="3">
        <v>98.952879581151834</v>
      </c>
    </row>
    <row r="102" spans="1:6" x14ac:dyDescent="0.3">
      <c r="A102" s="2">
        <v>101</v>
      </c>
      <c r="B102" s="2" t="s">
        <v>106</v>
      </c>
      <c r="C102" s="3">
        <v>213</v>
      </c>
      <c r="D102" s="3">
        <v>209</v>
      </c>
      <c r="E102" s="3">
        <v>4</v>
      </c>
      <c r="F102" s="3">
        <v>98.122065727699521</v>
      </c>
    </row>
    <row r="103" spans="1:6" x14ac:dyDescent="0.3">
      <c r="A103" s="2">
        <v>102</v>
      </c>
      <c r="B103" s="2" t="s">
        <v>107</v>
      </c>
      <c r="C103" s="3">
        <v>164</v>
      </c>
      <c r="D103" s="3">
        <v>164</v>
      </c>
      <c r="E103" s="3">
        <v>0</v>
      </c>
      <c r="F103" s="3">
        <v>100</v>
      </c>
    </row>
    <row r="104" spans="1:6" x14ac:dyDescent="0.3">
      <c r="A104" s="2">
        <v>103</v>
      </c>
      <c r="B104" s="2" t="s">
        <v>108</v>
      </c>
      <c r="C104" s="3">
        <v>329</v>
      </c>
      <c r="D104" s="3">
        <v>327</v>
      </c>
      <c r="E104" s="3">
        <v>2</v>
      </c>
      <c r="F104" s="3">
        <v>99.392097264437695</v>
      </c>
    </row>
    <row r="105" spans="1:6" x14ac:dyDescent="0.3">
      <c r="A105" s="2">
        <v>104</v>
      </c>
      <c r="B105" s="2" t="s">
        <v>109</v>
      </c>
      <c r="C105" s="3">
        <v>374</v>
      </c>
      <c r="D105" s="3">
        <v>373</v>
      </c>
      <c r="E105" s="3">
        <v>1</v>
      </c>
      <c r="F105" s="3">
        <v>99.732620320855617</v>
      </c>
    </row>
    <row r="106" spans="1:6" x14ac:dyDescent="0.3">
      <c r="A106" s="2">
        <v>105</v>
      </c>
      <c r="B106" s="2" t="s">
        <v>110</v>
      </c>
      <c r="C106" s="3">
        <v>349</v>
      </c>
      <c r="D106" s="3">
        <v>348</v>
      </c>
      <c r="E106" s="3">
        <v>1</v>
      </c>
      <c r="F106" s="3">
        <v>99.713467048710598</v>
      </c>
    </row>
    <row r="107" spans="1:6" x14ac:dyDescent="0.3">
      <c r="A107" s="2">
        <v>106</v>
      </c>
      <c r="B107" s="2" t="s">
        <v>111</v>
      </c>
      <c r="C107" s="3">
        <v>129</v>
      </c>
      <c r="D107" s="3">
        <v>129</v>
      </c>
      <c r="E107" s="3">
        <v>0</v>
      </c>
      <c r="F107" s="3">
        <v>100</v>
      </c>
    </row>
    <row r="108" spans="1:6" x14ac:dyDescent="0.3">
      <c r="A108" s="2">
        <v>107</v>
      </c>
      <c r="B108" s="2" t="s">
        <v>112</v>
      </c>
      <c r="C108" s="3">
        <v>254</v>
      </c>
      <c r="D108" s="3">
        <v>252</v>
      </c>
      <c r="E108" s="3">
        <v>2</v>
      </c>
      <c r="F108" s="3">
        <v>99.212598425196859</v>
      </c>
    </row>
    <row r="109" spans="1:6" x14ac:dyDescent="0.3">
      <c r="A109" s="2">
        <v>108</v>
      </c>
      <c r="B109" s="2" t="s">
        <v>113</v>
      </c>
      <c r="C109" s="3">
        <v>283</v>
      </c>
      <c r="D109" s="3">
        <v>279</v>
      </c>
      <c r="E109" s="3">
        <v>4</v>
      </c>
      <c r="F109" s="3">
        <v>98.586572438162548</v>
      </c>
    </row>
    <row r="110" spans="1:6" x14ac:dyDescent="0.3">
      <c r="A110" s="2">
        <v>109</v>
      </c>
      <c r="B110" s="2" t="s">
        <v>114</v>
      </c>
      <c r="C110" s="3">
        <v>418</v>
      </c>
      <c r="D110" s="3">
        <v>416</v>
      </c>
      <c r="E110" s="3">
        <v>2</v>
      </c>
      <c r="F110" s="3">
        <v>99.52153110047847</v>
      </c>
    </row>
    <row r="111" spans="1:6" x14ac:dyDescent="0.3">
      <c r="A111" s="2">
        <v>110</v>
      </c>
      <c r="B111" s="2" t="s">
        <v>115</v>
      </c>
      <c r="C111" s="3">
        <v>230</v>
      </c>
      <c r="D111" s="3">
        <v>228</v>
      </c>
      <c r="E111" s="3">
        <v>2</v>
      </c>
      <c r="F111" s="3">
        <v>99.130434782608702</v>
      </c>
    </row>
    <row r="112" spans="1:6" x14ac:dyDescent="0.3">
      <c r="A112" s="2">
        <v>111</v>
      </c>
      <c r="B112" s="2" t="s">
        <v>116</v>
      </c>
      <c r="C112" s="3">
        <v>330</v>
      </c>
      <c r="D112" s="3">
        <v>326</v>
      </c>
      <c r="E112" s="3">
        <v>4</v>
      </c>
      <c r="F112" s="3">
        <v>98.787878787878796</v>
      </c>
    </row>
    <row r="113" spans="1:6" x14ac:dyDescent="0.3">
      <c r="A113" s="2">
        <v>112</v>
      </c>
      <c r="B113" s="2" t="s">
        <v>117</v>
      </c>
      <c r="C113" s="3">
        <v>329</v>
      </c>
      <c r="D113" s="3">
        <v>327</v>
      </c>
      <c r="E113" s="3">
        <v>2</v>
      </c>
      <c r="F113" s="3">
        <v>99.392097264437695</v>
      </c>
    </row>
    <row r="114" spans="1:6" x14ac:dyDescent="0.3">
      <c r="A114" s="2">
        <v>113</v>
      </c>
      <c r="B114" s="2" t="s">
        <v>118</v>
      </c>
      <c r="C114" s="3">
        <v>334</v>
      </c>
      <c r="D114" s="3">
        <v>334</v>
      </c>
      <c r="E114" s="3">
        <v>0</v>
      </c>
      <c r="F114" s="3">
        <v>100</v>
      </c>
    </row>
    <row r="115" spans="1:6" x14ac:dyDescent="0.3">
      <c r="A115" s="2">
        <v>114</v>
      </c>
      <c r="B115" s="2" t="s">
        <v>119</v>
      </c>
      <c r="C115" s="3">
        <v>130</v>
      </c>
      <c r="D115" s="3">
        <v>130</v>
      </c>
      <c r="E115" s="3">
        <v>0</v>
      </c>
      <c r="F115" s="3">
        <v>100</v>
      </c>
    </row>
    <row r="116" spans="1:6" x14ac:dyDescent="0.3">
      <c r="A116" s="2">
        <v>115</v>
      </c>
      <c r="B116" s="2" t="s">
        <v>120</v>
      </c>
      <c r="C116" s="3">
        <v>374</v>
      </c>
      <c r="D116" s="3">
        <v>374</v>
      </c>
      <c r="E116" s="3">
        <v>0</v>
      </c>
      <c r="F116" s="3">
        <v>100</v>
      </c>
    </row>
    <row r="117" spans="1:6" x14ac:dyDescent="0.3">
      <c r="A117" s="2">
        <v>116</v>
      </c>
      <c r="B117" s="2" t="s">
        <v>121</v>
      </c>
      <c r="C117" s="3">
        <v>165</v>
      </c>
      <c r="D117" s="3">
        <v>165</v>
      </c>
      <c r="E117" s="3">
        <v>0</v>
      </c>
      <c r="F117" s="3">
        <v>100</v>
      </c>
    </row>
    <row r="118" spans="1:6" x14ac:dyDescent="0.3">
      <c r="A118" s="2">
        <v>117</v>
      </c>
      <c r="B118" s="2" t="s">
        <v>122</v>
      </c>
      <c r="C118" s="3">
        <v>375</v>
      </c>
      <c r="D118" s="3">
        <v>373</v>
      </c>
      <c r="E118" s="3">
        <v>2</v>
      </c>
      <c r="F118" s="3">
        <v>99.466666666666669</v>
      </c>
    </row>
    <row r="119" spans="1:6" x14ac:dyDescent="0.3">
      <c r="A119" s="2">
        <v>118</v>
      </c>
      <c r="B119" s="2" t="s">
        <v>123</v>
      </c>
      <c r="C119" s="3">
        <v>166</v>
      </c>
      <c r="D119" s="3">
        <v>164</v>
      </c>
      <c r="E119" s="3">
        <v>2</v>
      </c>
      <c r="F119" s="3">
        <v>98.795180722891558</v>
      </c>
    </row>
    <row r="120" spans="1:6" x14ac:dyDescent="0.3">
      <c r="A120" s="2">
        <v>119</v>
      </c>
      <c r="B120" s="2" t="s">
        <v>124</v>
      </c>
      <c r="C120" s="3">
        <v>199</v>
      </c>
      <c r="D120" s="3">
        <v>199</v>
      </c>
      <c r="E120" s="3">
        <v>0</v>
      </c>
      <c r="F120" s="3">
        <v>100</v>
      </c>
    </row>
    <row r="121" spans="1:6" x14ac:dyDescent="0.3">
      <c r="A121" s="2">
        <v>120</v>
      </c>
      <c r="B121" s="2" t="s">
        <v>125</v>
      </c>
      <c r="C121" s="3">
        <v>263</v>
      </c>
      <c r="D121" s="3">
        <v>259</v>
      </c>
      <c r="E121" s="3">
        <v>4</v>
      </c>
      <c r="F121" s="3">
        <v>98.479087452471475</v>
      </c>
    </row>
    <row r="122" spans="1:6" x14ac:dyDescent="0.3">
      <c r="A122" s="2">
        <v>121</v>
      </c>
      <c r="B122" s="2" t="s">
        <v>126</v>
      </c>
      <c r="C122" s="3">
        <v>280</v>
      </c>
      <c r="D122" s="3">
        <v>279</v>
      </c>
      <c r="E122" s="3">
        <v>1</v>
      </c>
      <c r="F122" s="3">
        <v>99.642857142857139</v>
      </c>
    </row>
    <row r="123" spans="1:6" x14ac:dyDescent="0.3">
      <c r="A123" s="2">
        <v>122</v>
      </c>
      <c r="B123" s="2" t="s">
        <v>127</v>
      </c>
      <c r="C123" s="3">
        <v>333</v>
      </c>
      <c r="D123" s="3">
        <v>332</v>
      </c>
      <c r="E123" s="3">
        <v>1</v>
      </c>
      <c r="F123" s="3">
        <v>99.699699699699693</v>
      </c>
    </row>
    <row r="124" spans="1:6" x14ac:dyDescent="0.3">
      <c r="A124" s="2">
        <v>123</v>
      </c>
      <c r="B124" s="2" t="s">
        <v>128</v>
      </c>
      <c r="C124" s="3">
        <v>130</v>
      </c>
      <c r="D124" s="3">
        <v>130</v>
      </c>
      <c r="E124" s="3">
        <v>0</v>
      </c>
      <c r="F124" s="3">
        <v>100</v>
      </c>
    </row>
    <row r="125" spans="1:6" x14ac:dyDescent="0.3">
      <c r="A125" s="2">
        <v>124</v>
      </c>
      <c r="B125" s="2" t="s">
        <v>129</v>
      </c>
      <c r="C125" s="3">
        <v>86</v>
      </c>
      <c r="D125" s="3">
        <v>85</v>
      </c>
      <c r="E125" s="3">
        <v>1</v>
      </c>
      <c r="F125" s="3">
        <v>98.837209302325576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2868-590E-490E-B036-CDD29E0A91D1}">
  <dimension ref="A1:I125"/>
  <sheetViews>
    <sheetView topLeftCell="C1" zoomScale="115" zoomScaleNormal="115" workbookViewId="0">
      <selection activeCell="B2" sqref="B2"/>
    </sheetView>
  </sheetViews>
  <sheetFormatPr defaultRowHeight="16.5" x14ac:dyDescent="0.3"/>
  <sheetData>
    <row r="1" spans="1:9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5" t="s">
        <v>131</v>
      </c>
      <c r="H1" s="5" t="s">
        <v>132</v>
      </c>
      <c r="I1" s="6" t="s">
        <v>130</v>
      </c>
    </row>
    <row r="2" spans="1:9" ht="17.25" thickTop="1" x14ac:dyDescent="0.3">
      <c r="A2" s="2">
        <v>8</v>
      </c>
      <c r="B2" s="2" t="s">
        <v>13</v>
      </c>
      <c r="C2" s="3">
        <v>569</v>
      </c>
      <c r="D2" s="3">
        <v>551</v>
      </c>
      <c r="E2" s="3">
        <v>18</v>
      </c>
      <c r="F2" s="3">
        <v>96.836555360281196</v>
      </c>
      <c r="G2" s="7">
        <v>0</v>
      </c>
      <c r="H2" s="8">
        <f>COUNTIFS($E$2:$E$125,0)</f>
        <v>42</v>
      </c>
      <c r="I2" s="9">
        <f>SUM($H$2:H2)/SUM($H$2:$H$20)</f>
        <v>0.33870967741935482</v>
      </c>
    </row>
    <row r="3" spans="1:9" x14ac:dyDescent="0.3">
      <c r="A3" s="2">
        <v>34</v>
      </c>
      <c r="B3" s="2" t="s">
        <v>39</v>
      </c>
      <c r="C3" s="3">
        <v>492</v>
      </c>
      <c r="D3" s="3">
        <v>474</v>
      </c>
      <c r="E3" s="3">
        <v>18</v>
      </c>
      <c r="F3" s="3">
        <v>96.341463414634148</v>
      </c>
      <c r="G3" s="7">
        <v>2</v>
      </c>
      <c r="H3" s="8">
        <f>COUNTIFS($E$2:$E$125,2)</f>
        <v>21</v>
      </c>
      <c r="I3" s="9">
        <f>SUM($H$2:H3)/SUM($H$2:$H$20)</f>
        <v>0.50806451612903225</v>
      </c>
    </row>
    <row r="4" spans="1:9" x14ac:dyDescent="0.3">
      <c r="A4" s="2">
        <v>29</v>
      </c>
      <c r="B4" s="2" t="s">
        <v>34</v>
      </c>
      <c r="C4" s="3">
        <v>498</v>
      </c>
      <c r="D4" s="3">
        <v>481</v>
      </c>
      <c r="E4" s="3">
        <v>17</v>
      </c>
      <c r="F4" s="3">
        <v>96.586345381526101</v>
      </c>
      <c r="G4" s="7">
        <v>1</v>
      </c>
      <c r="H4" s="8">
        <f>COUNTIFS($E$2:$E$125,1)</f>
        <v>18</v>
      </c>
      <c r="I4" s="9">
        <f>SUM($H$2:H4)/SUM($H$2:$H$20)</f>
        <v>0.65322580645161288</v>
      </c>
    </row>
    <row r="5" spans="1:9" x14ac:dyDescent="0.3">
      <c r="A5" s="2">
        <v>32</v>
      </c>
      <c r="B5" s="2" t="s">
        <v>37</v>
      </c>
      <c r="C5" s="3">
        <v>524</v>
      </c>
      <c r="D5" s="3">
        <v>509</v>
      </c>
      <c r="E5" s="3">
        <v>15</v>
      </c>
      <c r="F5" s="3">
        <v>97.137404580152676</v>
      </c>
      <c r="G5" s="7">
        <v>3</v>
      </c>
      <c r="H5" s="8">
        <f>COUNTIFS($E$2:$E$125,3)</f>
        <v>7</v>
      </c>
      <c r="I5" s="9">
        <f>SUM($H$2:H5)/SUM($H$2:$H$20)</f>
        <v>0.70967741935483875</v>
      </c>
    </row>
    <row r="6" spans="1:9" x14ac:dyDescent="0.3">
      <c r="A6" s="2">
        <v>41</v>
      </c>
      <c r="B6" s="2" t="s">
        <v>46</v>
      </c>
      <c r="C6" s="3">
        <v>457</v>
      </c>
      <c r="D6" s="3">
        <v>442</v>
      </c>
      <c r="E6" s="3">
        <v>15</v>
      </c>
      <c r="F6" s="3">
        <v>96.717724288840273</v>
      </c>
      <c r="G6" s="7">
        <v>4</v>
      </c>
      <c r="H6" s="8">
        <f>COUNTIFS($E$2:$E$125,4)</f>
        <v>6</v>
      </c>
      <c r="I6" s="9">
        <f>SUM($H$2:H6)/SUM($H$2:$H$20)</f>
        <v>0.75806451612903225</v>
      </c>
    </row>
    <row r="7" spans="1:9" x14ac:dyDescent="0.3">
      <c r="A7" s="2">
        <v>12</v>
      </c>
      <c r="B7" s="2" t="s">
        <v>17</v>
      </c>
      <c r="C7" s="3">
        <v>635</v>
      </c>
      <c r="D7" s="3">
        <v>621</v>
      </c>
      <c r="E7" s="3">
        <v>14</v>
      </c>
      <c r="F7" s="3">
        <v>97.795275590551185</v>
      </c>
      <c r="G7" s="7">
        <v>11</v>
      </c>
      <c r="H7" s="8">
        <f>COUNTIFS($E$2:$E$125,11)</f>
        <v>4</v>
      </c>
      <c r="I7" s="9">
        <f>SUM($H$2:H7)/SUM($H$2:$H$20)</f>
        <v>0.79032258064516125</v>
      </c>
    </row>
    <row r="8" spans="1:9" x14ac:dyDescent="0.3">
      <c r="A8" s="2">
        <v>36</v>
      </c>
      <c r="B8" s="2" t="s">
        <v>41</v>
      </c>
      <c r="C8" s="3">
        <v>423</v>
      </c>
      <c r="D8" s="3">
        <v>410</v>
      </c>
      <c r="E8" s="3">
        <v>13</v>
      </c>
      <c r="F8" s="3">
        <v>96.926713947990535</v>
      </c>
      <c r="G8" s="7">
        <v>8</v>
      </c>
      <c r="H8" s="8">
        <f>COUNTIFS($E$2:$E$125,8)</f>
        <v>4</v>
      </c>
      <c r="I8" s="9">
        <f>SUM($H$2:H8)/SUM($H$2:$H$20)</f>
        <v>0.82258064516129037</v>
      </c>
    </row>
    <row r="9" spans="1:9" x14ac:dyDescent="0.3">
      <c r="A9" s="2">
        <v>40</v>
      </c>
      <c r="B9" s="2" t="s">
        <v>45</v>
      </c>
      <c r="C9" s="3">
        <v>562</v>
      </c>
      <c r="D9" s="3">
        <v>549</v>
      </c>
      <c r="E9" s="3">
        <v>13</v>
      </c>
      <c r="F9" s="3">
        <v>97.686832740213532</v>
      </c>
      <c r="G9" s="7">
        <v>9</v>
      </c>
      <c r="H9" s="8">
        <f>COUNTIFS($E$2:$E$125,9)</f>
        <v>3</v>
      </c>
      <c r="I9" s="9">
        <f>SUM($H$2:H9)/SUM($H$2:$H$20)</f>
        <v>0.84677419354838712</v>
      </c>
    </row>
    <row r="10" spans="1:9" x14ac:dyDescent="0.3">
      <c r="A10" s="2">
        <v>33</v>
      </c>
      <c r="B10" s="2" t="s">
        <v>38</v>
      </c>
      <c r="C10" s="3">
        <v>463</v>
      </c>
      <c r="D10" s="3">
        <v>451</v>
      </c>
      <c r="E10" s="3">
        <v>12</v>
      </c>
      <c r="F10" s="3">
        <v>97.408207343412528</v>
      </c>
      <c r="G10" s="7">
        <v>6</v>
      </c>
      <c r="H10" s="8">
        <f>COUNTIFS($E$2:$E$125,6)</f>
        <v>3</v>
      </c>
      <c r="I10" s="9">
        <f>SUM($H$2:H10)/SUM($H$2:$H$20)</f>
        <v>0.87096774193548387</v>
      </c>
    </row>
    <row r="11" spans="1:9" x14ac:dyDescent="0.3">
      <c r="A11" s="2">
        <v>7</v>
      </c>
      <c r="B11" s="2" t="s">
        <v>12</v>
      </c>
      <c r="C11" s="3">
        <v>632</v>
      </c>
      <c r="D11" s="3">
        <v>621</v>
      </c>
      <c r="E11" s="3">
        <v>11</v>
      </c>
      <c r="F11" s="3">
        <v>98.259493670886073</v>
      </c>
      <c r="G11" s="7">
        <v>5</v>
      </c>
      <c r="H11" s="8">
        <f>COUNTIFS($E$2:$E$125,5)</f>
        <v>3</v>
      </c>
      <c r="I11" s="9">
        <f>SUM($H$2:H11)/SUM($H$2:$H$20)</f>
        <v>0.89516129032258063</v>
      </c>
    </row>
    <row r="12" spans="1:9" x14ac:dyDescent="0.3">
      <c r="A12" s="2">
        <v>9</v>
      </c>
      <c r="B12" s="2" t="s">
        <v>14</v>
      </c>
      <c r="C12" s="3">
        <v>240</v>
      </c>
      <c r="D12" s="3">
        <v>229</v>
      </c>
      <c r="E12" s="3">
        <v>11</v>
      </c>
      <c r="F12" s="3">
        <v>95.416666666666671</v>
      </c>
      <c r="G12" s="7">
        <v>18</v>
      </c>
      <c r="H12" s="8">
        <f>COUNTIFS($E$2:$E$125,18)</f>
        <v>2</v>
      </c>
      <c r="I12" s="9">
        <f>SUM($H$2:H12)/SUM($H$2:$H$20)</f>
        <v>0.91129032258064513</v>
      </c>
    </row>
    <row r="13" spans="1:9" x14ac:dyDescent="0.3">
      <c r="A13" s="2">
        <v>14</v>
      </c>
      <c r="B13" s="2" t="s">
        <v>19</v>
      </c>
      <c r="C13" s="3">
        <v>680</v>
      </c>
      <c r="D13" s="3">
        <v>669</v>
      </c>
      <c r="E13" s="3">
        <v>11</v>
      </c>
      <c r="F13" s="3">
        <v>98.382352941176464</v>
      </c>
      <c r="G13" s="7">
        <v>15</v>
      </c>
      <c r="H13" s="8">
        <f>COUNTIFS($E$2:$E$125,15)</f>
        <v>2</v>
      </c>
      <c r="I13" s="9">
        <f>SUM($H$2:H13)/SUM($H$2:$H$20)</f>
        <v>0.92741935483870963</v>
      </c>
    </row>
    <row r="14" spans="1:9" x14ac:dyDescent="0.3">
      <c r="A14" s="2">
        <v>30</v>
      </c>
      <c r="B14" s="2" t="s">
        <v>35</v>
      </c>
      <c r="C14" s="3">
        <v>240</v>
      </c>
      <c r="D14" s="3">
        <v>229</v>
      </c>
      <c r="E14" s="3">
        <v>11</v>
      </c>
      <c r="F14" s="3">
        <v>95.416666666666671</v>
      </c>
      <c r="G14" s="7">
        <v>13</v>
      </c>
      <c r="H14" s="8">
        <f>COUNTIFS($E$2:$E$125,13)</f>
        <v>2</v>
      </c>
      <c r="I14" s="9">
        <f>SUM($H$2:H14)/SUM($H$2:$H$20)</f>
        <v>0.94354838709677424</v>
      </c>
    </row>
    <row r="15" spans="1:9" x14ac:dyDescent="0.3">
      <c r="A15" s="2">
        <v>11</v>
      </c>
      <c r="B15" s="2" t="s">
        <v>16</v>
      </c>
      <c r="C15" s="3">
        <v>678</v>
      </c>
      <c r="D15" s="3">
        <v>668</v>
      </c>
      <c r="E15" s="3">
        <v>10</v>
      </c>
      <c r="F15" s="3">
        <v>98.525073746312685</v>
      </c>
      <c r="G15" s="7">
        <v>10</v>
      </c>
      <c r="H15" s="8">
        <f>COUNTIFS($E$2:$E$125,10)</f>
        <v>2</v>
      </c>
      <c r="I15" s="9">
        <f>SUM($H$2:H15)/SUM($H$2:$H$20)</f>
        <v>0.95967741935483875</v>
      </c>
    </row>
    <row r="16" spans="1:9" x14ac:dyDescent="0.3">
      <c r="A16" s="2">
        <v>15</v>
      </c>
      <c r="B16" s="2" t="s">
        <v>20</v>
      </c>
      <c r="C16" s="3">
        <v>589</v>
      </c>
      <c r="D16" s="3">
        <v>579</v>
      </c>
      <c r="E16" s="3">
        <v>10</v>
      </c>
      <c r="F16" s="3">
        <v>98.302207130730039</v>
      </c>
      <c r="G16" s="7">
        <v>7</v>
      </c>
      <c r="H16" s="8">
        <f>COUNTIFS($E$2:$E$125,7)</f>
        <v>2</v>
      </c>
      <c r="I16" s="9">
        <f>SUM($H$2:H16)/SUM($H$2:$H$20)</f>
        <v>0.97580645161290325</v>
      </c>
    </row>
    <row r="17" spans="1:9" x14ac:dyDescent="0.3">
      <c r="A17" s="2">
        <v>28</v>
      </c>
      <c r="B17" s="2" t="s">
        <v>33</v>
      </c>
      <c r="C17" s="3">
        <v>567</v>
      </c>
      <c r="D17" s="3">
        <v>558</v>
      </c>
      <c r="E17" s="3">
        <v>9</v>
      </c>
      <c r="F17" s="3">
        <v>98.412698412698404</v>
      </c>
      <c r="G17" s="7">
        <v>17</v>
      </c>
      <c r="H17" s="8">
        <f>COUNTIFS($E$2:$E$125,17)</f>
        <v>1</v>
      </c>
      <c r="I17" s="9">
        <f>SUM($H$2:H17)/SUM($H$2:$H$20)</f>
        <v>0.9838709677419355</v>
      </c>
    </row>
    <row r="18" spans="1:9" x14ac:dyDescent="0.3">
      <c r="A18" s="2">
        <v>39</v>
      </c>
      <c r="B18" s="2" t="s">
        <v>44</v>
      </c>
      <c r="C18" s="3">
        <v>588</v>
      </c>
      <c r="D18" s="3">
        <v>579</v>
      </c>
      <c r="E18" s="3">
        <v>9</v>
      </c>
      <c r="F18" s="3">
        <v>98.469387755102048</v>
      </c>
      <c r="G18" s="7">
        <v>14</v>
      </c>
      <c r="H18" s="8">
        <f>COUNTIFS($E$2:$E$125,14)</f>
        <v>1</v>
      </c>
      <c r="I18" s="9">
        <f>SUM($H$2:H18)/SUM($H$2:$H$20)</f>
        <v>0.99193548387096775</v>
      </c>
    </row>
    <row r="19" spans="1:9" x14ac:dyDescent="0.3">
      <c r="A19" s="2">
        <v>42</v>
      </c>
      <c r="B19" s="2" t="s">
        <v>47</v>
      </c>
      <c r="C19" s="3">
        <v>378</v>
      </c>
      <c r="D19" s="3">
        <v>369</v>
      </c>
      <c r="E19" s="3">
        <v>9</v>
      </c>
      <c r="F19" s="3">
        <v>97.61904761904762</v>
      </c>
      <c r="G19" s="7">
        <v>12</v>
      </c>
      <c r="H19" s="8">
        <f>COUNTIFS($E$2:$E$125,12)</f>
        <v>1</v>
      </c>
      <c r="I19" s="9">
        <f>SUM($H$2:H19)/SUM($H$2:$H$20)</f>
        <v>1</v>
      </c>
    </row>
    <row r="20" spans="1:9" x14ac:dyDescent="0.3">
      <c r="A20" s="2">
        <v>35</v>
      </c>
      <c r="B20" s="2" t="s">
        <v>40</v>
      </c>
      <c r="C20" s="3">
        <v>448</v>
      </c>
      <c r="D20" s="3">
        <v>440</v>
      </c>
      <c r="E20" s="3">
        <v>8</v>
      </c>
      <c r="F20" s="3">
        <v>98.214285714285708</v>
      </c>
      <c r="G20" s="7">
        <v>16</v>
      </c>
      <c r="H20" s="8">
        <f>COUNTIFS($E$2:$E$125,16)</f>
        <v>0</v>
      </c>
      <c r="I20" s="9">
        <f>SUM($H$2:H20)/SUM($H$2:$H$20)</f>
        <v>1</v>
      </c>
    </row>
    <row r="21" spans="1:9" x14ac:dyDescent="0.3">
      <c r="A21" s="2">
        <v>38</v>
      </c>
      <c r="B21" s="2" t="s">
        <v>43</v>
      </c>
      <c r="C21" s="3">
        <v>297</v>
      </c>
      <c r="D21" s="3">
        <v>289</v>
      </c>
      <c r="E21" s="3">
        <v>8</v>
      </c>
      <c r="F21" s="3">
        <v>97.306397306397301</v>
      </c>
    </row>
    <row r="22" spans="1:9" x14ac:dyDescent="0.3">
      <c r="A22" s="2">
        <v>43</v>
      </c>
      <c r="B22" s="2" t="s">
        <v>48</v>
      </c>
      <c r="C22" s="3">
        <v>360</v>
      </c>
      <c r="D22" s="3">
        <v>352</v>
      </c>
      <c r="E22" s="3">
        <v>8</v>
      </c>
      <c r="F22" s="3">
        <v>97.777777777777771</v>
      </c>
    </row>
    <row r="23" spans="1:9" x14ac:dyDescent="0.3">
      <c r="A23" s="2">
        <v>45</v>
      </c>
      <c r="B23" s="2" t="s">
        <v>50</v>
      </c>
      <c r="C23" s="3">
        <v>452</v>
      </c>
      <c r="D23" s="3">
        <v>444</v>
      </c>
      <c r="E23" s="3">
        <v>8</v>
      </c>
      <c r="F23" s="3">
        <v>98.230088495575217</v>
      </c>
    </row>
    <row r="24" spans="1:9" x14ac:dyDescent="0.3">
      <c r="A24" s="2">
        <v>6</v>
      </c>
      <c r="B24" s="2" t="s">
        <v>11</v>
      </c>
      <c r="C24" s="3">
        <v>294</v>
      </c>
      <c r="D24" s="3">
        <v>287</v>
      </c>
      <c r="E24" s="3">
        <v>7</v>
      </c>
      <c r="F24" s="3">
        <v>97.61904761904762</v>
      </c>
    </row>
    <row r="25" spans="1:9" x14ac:dyDescent="0.3">
      <c r="A25" s="2">
        <v>22</v>
      </c>
      <c r="B25" s="2" t="s">
        <v>27</v>
      </c>
      <c r="C25" s="3">
        <v>585</v>
      </c>
      <c r="D25" s="3">
        <v>578</v>
      </c>
      <c r="E25" s="3">
        <v>7</v>
      </c>
      <c r="F25" s="3">
        <v>98.803418803418808</v>
      </c>
    </row>
    <row r="26" spans="1:9" x14ac:dyDescent="0.3">
      <c r="A26" s="2">
        <v>16</v>
      </c>
      <c r="B26" s="2" t="s">
        <v>21</v>
      </c>
      <c r="C26" s="3">
        <v>190</v>
      </c>
      <c r="D26" s="3">
        <v>184</v>
      </c>
      <c r="E26" s="3">
        <v>6</v>
      </c>
      <c r="F26" s="3">
        <v>96.84210526315789</v>
      </c>
    </row>
    <row r="27" spans="1:9" x14ac:dyDescent="0.3">
      <c r="A27" s="2">
        <v>26</v>
      </c>
      <c r="B27" s="2" t="s">
        <v>31</v>
      </c>
      <c r="C27" s="3">
        <v>301</v>
      </c>
      <c r="D27" s="3">
        <v>295</v>
      </c>
      <c r="E27" s="3">
        <v>6</v>
      </c>
      <c r="F27" s="3">
        <v>98.006644518272424</v>
      </c>
    </row>
    <row r="28" spans="1:9" x14ac:dyDescent="0.3">
      <c r="A28" s="2">
        <v>99</v>
      </c>
      <c r="B28" s="2" t="s">
        <v>104</v>
      </c>
      <c r="C28" s="3">
        <v>338</v>
      </c>
      <c r="D28" s="3">
        <v>332</v>
      </c>
      <c r="E28" s="3">
        <v>6</v>
      </c>
      <c r="F28" s="3">
        <v>98.224852071005913</v>
      </c>
    </row>
    <row r="29" spans="1:9" x14ac:dyDescent="0.3">
      <c r="A29" s="2">
        <v>17</v>
      </c>
      <c r="B29" s="2" t="s">
        <v>22</v>
      </c>
      <c r="C29" s="3">
        <v>410</v>
      </c>
      <c r="D29" s="3">
        <v>405</v>
      </c>
      <c r="E29" s="3">
        <v>5</v>
      </c>
      <c r="F29" s="3">
        <v>98.780487804878049</v>
      </c>
    </row>
    <row r="30" spans="1:9" x14ac:dyDescent="0.3">
      <c r="A30" s="2">
        <v>21</v>
      </c>
      <c r="B30" s="2" t="s">
        <v>26</v>
      </c>
      <c r="C30" s="3">
        <v>591</v>
      </c>
      <c r="D30" s="3">
        <v>586</v>
      </c>
      <c r="E30" s="3">
        <v>5</v>
      </c>
      <c r="F30" s="3">
        <v>99.15397631133672</v>
      </c>
    </row>
    <row r="31" spans="1:9" x14ac:dyDescent="0.3">
      <c r="A31" s="2">
        <v>65</v>
      </c>
      <c r="B31" s="2" t="s">
        <v>70</v>
      </c>
      <c r="C31" s="3">
        <v>284</v>
      </c>
      <c r="D31" s="3">
        <v>279</v>
      </c>
      <c r="E31" s="3">
        <v>5</v>
      </c>
      <c r="F31" s="3">
        <v>98.239436619718319</v>
      </c>
    </row>
    <row r="32" spans="1:9" x14ac:dyDescent="0.3">
      <c r="A32" s="2">
        <v>25</v>
      </c>
      <c r="B32" s="2" t="s">
        <v>30</v>
      </c>
      <c r="C32" s="3">
        <v>651</v>
      </c>
      <c r="D32" s="3">
        <v>647</v>
      </c>
      <c r="E32" s="3">
        <v>4</v>
      </c>
      <c r="F32" s="3">
        <v>99.385560675883255</v>
      </c>
    </row>
    <row r="33" spans="1:6" x14ac:dyDescent="0.3">
      <c r="A33" s="2">
        <v>64</v>
      </c>
      <c r="B33" s="2" t="s">
        <v>69</v>
      </c>
      <c r="C33" s="3">
        <v>374</v>
      </c>
      <c r="D33" s="3">
        <v>370</v>
      </c>
      <c r="E33" s="3">
        <v>4</v>
      </c>
      <c r="F33" s="3">
        <v>98.930481283422452</v>
      </c>
    </row>
    <row r="34" spans="1:6" x14ac:dyDescent="0.3">
      <c r="A34" s="2">
        <v>101</v>
      </c>
      <c r="B34" s="2" t="s">
        <v>106</v>
      </c>
      <c r="C34" s="3">
        <v>213</v>
      </c>
      <c r="D34" s="3">
        <v>209</v>
      </c>
      <c r="E34" s="3">
        <v>4</v>
      </c>
      <c r="F34" s="3">
        <v>98.122065727699521</v>
      </c>
    </row>
    <row r="35" spans="1:6" x14ac:dyDescent="0.3">
      <c r="A35" s="2">
        <v>108</v>
      </c>
      <c r="B35" s="2" t="s">
        <v>113</v>
      </c>
      <c r="C35" s="3">
        <v>283</v>
      </c>
      <c r="D35" s="3">
        <v>279</v>
      </c>
      <c r="E35" s="3">
        <v>4</v>
      </c>
      <c r="F35" s="3">
        <v>98.586572438162548</v>
      </c>
    </row>
    <row r="36" spans="1:6" x14ac:dyDescent="0.3">
      <c r="A36" s="2">
        <v>111</v>
      </c>
      <c r="B36" s="2" t="s">
        <v>116</v>
      </c>
      <c r="C36" s="3">
        <v>330</v>
      </c>
      <c r="D36" s="3">
        <v>326</v>
      </c>
      <c r="E36" s="3">
        <v>4</v>
      </c>
      <c r="F36" s="3">
        <v>98.787878787878796</v>
      </c>
    </row>
    <row r="37" spans="1:6" x14ac:dyDescent="0.3">
      <c r="A37" s="2">
        <v>120</v>
      </c>
      <c r="B37" s="2" t="s">
        <v>125</v>
      </c>
      <c r="C37" s="3">
        <v>263</v>
      </c>
      <c r="D37" s="3">
        <v>259</v>
      </c>
      <c r="E37" s="3">
        <v>4</v>
      </c>
      <c r="F37" s="3">
        <v>98.479087452471475</v>
      </c>
    </row>
    <row r="38" spans="1:6" x14ac:dyDescent="0.3">
      <c r="A38" s="2">
        <v>10</v>
      </c>
      <c r="B38" s="2" t="s">
        <v>15</v>
      </c>
      <c r="C38" s="3">
        <v>68</v>
      </c>
      <c r="D38" s="3">
        <v>65</v>
      </c>
      <c r="E38" s="3">
        <v>3</v>
      </c>
      <c r="F38" s="3">
        <v>95.588235294117652</v>
      </c>
    </row>
    <row r="39" spans="1:6" x14ac:dyDescent="0.3">
      <c r="A39" s="2">
        <v>13</v>
      </c>
      <c r="B39" s="2" t="s">
        <v>18</v>
      </c>
      <c r="C39" s="3">
        <v>643</v>
      </c>
      <c r="D39" s="3">
        <v>640</v>
      </c>
      <c r="E39" s="3">
        <v>3</v>
      </c>
      <c r="F39" s="3">
        <v>99.533437013996888</v>
      </c>
    </row>
    <row r="40" spans="1:6" x14ac:dyDescent="0.3">
      <c r="A40" s="2">
        <v>27</v>
      </c>
      <c r="B40" s="2" t="s">
        <v>32</v>
      </c>
      <c r="C40" s="3">
        <v>572</v>
      </c>
      <c r="D40" s="3">
        <v>569</v>
      </c>
      <c r="E40" s="3">
        <v>3</v>
      </c>
      <c r="F40" s="3">
        <v>99.47552447552448</v>
      </c>
    </row>
    <row r="41" spans="1:6" x14ac:dyDescent="0.3">
      <c r="A41" s="2">
        <v>59</v>
      </c>
      <c r="B41" s="2" t="s">
        <v>64</v>
      </c>
      <c r="C41" s="3">
        <v>313</v>
      </c>
      <c r="D41" s="3">
        <v>310</v>
      </c>
      <c r="E41" s="3">
        <v>3</v>
      </c>
      <c r="F41" s="3">
        <v>99.04153354632588</v>
      </c>
    </row>
    <row r="42" spans="1:6" x14ac:dyDescent="0.3">
      <c r="A42" s="2">
        <v>84</v>
      </c>
      <c r="B42" s="2" t="s">
        <v>89</v>
      </c>
      <c r="C42" s="3">
        <v>285</v>
      </c>
      <c r="D42" s="3">
        <v>282</v>
      </c>
      <c r="E42" s="3">
        <v>3</v>
      </c>
      <c r="F42" s="3">
        <v>98.94736842105263</v>
      </c>
    </row>
    <row r="43" spans="1:6" x14ac:dyDescent="0.3">
      <c r="A43" s="2">
        <v>86</v>
      </c>
      <c r="B43" s="2" t="s">
        <v>91</v>
      </c>
      <c r="C43" s="3">
        <v>322</v>
      </c>
      <c r="D43" s="3">
        <v>319</v>
      </c>
      <c r="E43" s="3">
        <v>3</v>
      </c>
      <c r="F43" s="3">
        <v>99.068322981366464</v>
      </c>
    </row>
    <row r="44" spans="1:6" x14ac:dyDescent="0.3">
      <c r="A44" s="2">
        <v>93</v>
      </c>
      <c r="B44" s="2" t="s">
        <v>98</v>
      </c>
      <c r="C44" s="3">
        <v>372</v>
      </c>
      <c r="D44" s="3">
        <v>369</v>
      </c>
      <c r="E44" s="3">
        <v>3</v>
      </c>
      <c r="F44" s="3">
        <v>99.193548387096769</v>
      </c>
    </row>
    <row r="45" spans="1:6" x14ac:dyDescent="0.3">
      <c r="A45" s="2">
        <v>18</v>
      </c>
      <c r="B45" s="2" t="s">
        <v>23</v>
      </c>
      <c r="C45" s="3">
        <v>523</v>
      </c>
      <c r="D45" s="3">
        <v>521</v>
      </c>
      <c r="E45" s="3">
        <v>2</v>
      </c>
      <c r="F45" s="3">
        <v>99.617590822179736</v>
      </c>
    </row>
    <row r="46" spans="1:6" x14ac:dyDescent="0.3">
      <c r="A46" s="2">
        <v>24</v>
      </c>
      <c r="B46" s="2" t="s">
        <v>29</v>
      </c>
      <c r="C46" s="3">
        <v>511</v>
      </c>
      <c r="D46" s="3">
        <v>509</v>
      </c>
      <c r="E46" s="3">
        <v>2</v>
      </c>
      <c r="F46" s="3">
        <v>99.608610567514674</v>
      </c>
    </row>
    <row r="47" spans="1:6" x14ac:dyDescent="0.3">
      <c r="A47" s="2">
        <v>46</v>
      </c>
      <c r="B47" s="2" t="s">
        <v>51</v>
      </c>
      <c r="C47" s="3">
        <v>183</v>
      </c>
      <c r="D47" s="3">
        <v>181</v>
      </c>
      <c r="E47" s="3">
        <v>2</v>
      </c>
      <c r="F47" s="3">
        <v>98.907103825136616</v>
      </c>
    </row>
    <row r="48" spans="1:6" x14ac:dyDescent="0.3">
      <c r="A48" s="2">
        <v>47</v>
      </c>
      <c r="B48" s="2" t="s">
        <v>52</v>
      </c>
      <c r="C48" s="3">
        <v>353</v>
      </c>
      <c r="D48" s="3">
        <v>351</v>
      </c>
      <c r="E48" s="3">
        <v>2</v>
      </c>
      <c r="F48" s="3">
        <v>99.433427762039656</v>
      </c>
    </row>
    <row r="49" spans="1:6" x14ac:dyDescent="0.3">
      <c r="A49" s="2">
        <v>54</v>
      </c>
      <c r="B49" s="2" t="s">
        <v>59</v>
      </c>
      <c r="C49" s="3">
        <v>403</v>
      </c>
      <c r="D49" s="3">
        <v>401</v>
      </c>
      <c r="E49" s="3">
        <v>2</v>
      </c>
      <c r="F49" s="3">
        <v>99.50372208436724</v>
      </c>
    </row>
    <row r="50" spans="1:6" x14ac:dyDescent="0.3">
      <c r="A50" s="2">
        <v>55</v>
      </c>
      <c r="B50" s="2" t="s">
        <v>60</v>
      </c>
      <c r="C50" s="3">
        <v>375</v>
      </c>
      <c r="D50" s="3">
        <v>373</v>
      </c>
      <c r="E50" s="3">
        <v>2</v>
      </c>
      <c r="F50" s="3">
        <v>99.466666666666669</v>
      </c>
    </row>
    <row r="51" spans="1:6" x14ac:dyDescent="0.3">
      <c r="A51" s="2">
        <v>63</v>
      </c>
      <c r="B51" s="2" t="s">
        <v>68</v>
      </c>
      <c r="C51" s="3">
        <v>259</v>
      </c>
      <c r="D51" s="3">
        <v>257</v>
      </c>
      <c r="E51" s="3">
        <v>2</v>
      </c>
      <c r="F51" s="3">
        <v>99.227799227799224</v>
      </c>
    </row>
    <row r="52" spans="1:6" x14ac:dyDescent="0.3">
      <c r="A52" s="2">
        <v>78</v>
      </c>
      <c r="B52" s="2" t="s">
        <v>83</v>
      </c>
      <c r="C52" s="3">
        <v>361</v>
      </c>
      <c r="D52" s="3">
        <v>359</v>
      </c>
      <c r="E52" s="3">
        <v>2</v>
      </c>
      <c r="F52" s="3">
        <v>99.445983379501385</v>
      </c>
    </row>
    <row r="53" spans="1:6" x14ac:dyDescent="0.3">
      <c r="A53" s="2">
        <v>80</v>
      </c>
      <c r="B53" s="2" t="s">
        <v>85</v>
      </c>
      <c r="C53" s="3">
        <v>445</v>
      </c>
      <c r="D53" s="3">
        <v>443</v>
      </c>
      <c r="E53" s="3">
        <v>2</v>
      </c>
      <c r="F53" s="3">
        <v>99.550561797752806</v>
      </c>
    </row>
    <row r="54" spans="1:6" x14ac:dyDescent="0.3">
      <c r="A54" s="2">
        <v>85</v>
      </c>
      <c r="B54" s="2" t="s">
        <v>90</v>
      </c>
      <c r="C54" s="3">
        <v>330</v>
      </c>
      <c r="D54" s="3">
        <v>328</v>
      </c>
      <c r="E54" s="3">
        <v>2</v>
      </c>
      <c r="F54" s="3">
        <v>99.393939393939391</v>
      </c>
    </row>
    <row r="55" spans="1:6" x14ac:dyDescent="0.3">
      <c r="A55" s="2">
        <v>90</v>
      </c>
      <c r="B55" s="2" t="s">
        <v>95</v>
      </c>
      <c r="C55" s="3">
        <v>321</v>
      </c>
      <c r="D55" s="3">
        <v>319</v>
      </c>
      <c r="E55" s="3">
        <v>2</v>
      </c>
      <c r="F55" s="3">
        <v>99.376947040498436</v>
      </c>
    </row>
    <row r="56" spans="1:6" x14ac:dyDescent="0.3">
      <c r="A56" s="2">
        <v>92</v>
      </c>
      <c r="B56" s="2" t="s">
        <v>97</v>
      </c>
      <c r="C56" s="3">
        <v>356</v>
      </c>
      <c r="D56" s="3">
        <v>354</v>
      </c>
      <c r="E56" s="3">
        <v>2</v>
      </c>
      <c r="F56" s="3">
        <v>99.438202247191015</v>
      </c>
    </row>
    <row r="57" spans="1:6" x14ac:dyDescent="0.3">
      <c r="A57" s="2">
        <v>96</v>
      </c>
      <c r="B57" s="2" t="s">
        <v>101</v>
      </c>
      <c r="C57" s="3">
        <v>223</v>
      </c>
      <c r="D57" s="3">
        <v>221</v>
      </c>
      <c r="E57" s="3">
        <v>2</v>
      </c>
      <c r="F57" s="3">
        <v>99.103139013452918</v>
      </c>
    </row>
    <row r="58" spans="1:6" x14ac:dyDescent="0.3">
      <c r="A58" s="2">
        <v>100</v>
      </c>
      <c r="B58" s="2" t="s">
        <v>105</v>
      </c>
      <c r="C58" s="3">
        <v>191</v>
      </c>
      <c r="D58" s="3">
        <v>189</v>
      </c>
      <c r="E58" s="3">
        <v>2</v>
      </c>
      <c r="F58" s="3">
        <v>98.952879581151834</v>
      </c>
    </row>
    <row r="59" spans="1:6" x14ac:dyDescent="0.3">
      <c r="A59" s="2">
        <v>103</v>
      </c>
      <c r="B59" s="2" t="s">
        <v>108</v>
      </c>
      <c r="C59" s="3">
        <v>329</v>
      </c>
      <c r="D59" s="3">
        <v>327</v>
      </c>
      <c r="E59" s="3">
        <v>2</v>
      </c>
      <c r="F59" s="3">
        <v>99.392097264437695</v>
      </c>
    </row>
    <row r="60" spans="1:6" x14ac:dyDescent="0.3">
      <c r="A60" s="2">
        <v>107</v>
      </c>
      <c r="B60" s="2" t="s">
        <v>112</v>
      </c>
      <c r="C60" s="3">
        <v>254</v>
      </c>
      <c r="D60" s="3">
        <v>252</v>
      </c>
      <c r="E60" s="3">
        <v>2</v>
      </c>
      <c r="F60" s="3">
        <v>99.212598425196859</v>
      </c>
    </row>
    <row r="61" spans="1:6" x14ac:dyDescent="0.3">
      <c r="A61" s="2">
        <v>109</v>
      </c>
      <c r="B61" s="2" t="s">
        <v>114</v>
      </c>
      <c r="C61" s="3">
        <v>418</v>
      </c>
      <c r="D61" s="3">
        <v>416</v>
      </c>
      <c r="E61" s="3">
        <v>2</v>
      </c>
      <c r="F61" s="3">
        <v>99.52153110047847</v>
      </c>
    </row>
    <row r="62" spans="1:6" x14ac:dyDescent="0.3">
      <c r="A62" s="2">
        <v>110</v>
      </c>
      <c r="B62" s="2" t="s">
        <v>115</v>
      </c>
      <c r="C62" s="3">
        <v>230</v>
      </c>
      <c r="D62" s="3">
        <v>228</v>
      </c>
      <c r="E62" s="3">
        <v>2</v>
      </c>
      <c r="F62" s="3">
        <v>99.130434782608702</v>
      </c>
    </row>
    <row r="63" spans="1:6" x14ac:dyDescent="0.3">
      <c r="A63" s="2">
        <v>112</v>
      </c>
      <c r="B63" s="2" t="s">
        <v>117</v>
      </c>
      <c r="C63" s="3">
        <v>329</v>
      </c>
      <c r="D63" s="3">
        <v>327</v>
      </c>
      <c r="E63" s="3">
        <v>2</v>
      </c>
      <c r="F63" s="3">
        <v>99.392097264437695</v>
      </c>
    </row>
    <row r="64" spans="1:6" x14ac:dyDescent="0.3">
      <c r="A64" s="2">
        <v>117</v>
      </c>
      <c r="B64" s="2" t="s">
        <v>122</v>
      </c>
      <c r="C64" s="3">
        <v>375</v>
      </c>
      <c r="D64" s="3">
        <v>373</v>
      </c>
      <c r="E64" s="3">
        <v>2</v>
      </c>
      <c r="F64" s="3">
        <v>99.466666666666669</v>
      </c>
    </row>
    <row r="65" spans="1:6" x14ac:dyDescent="0.3">
      <c r="A65" s="2">
        <v>118</v>
      </c>
      <c r="B65" s="2" t="s">
        <v>123</v>
      </c>
      <c r="C65" s="3">
        <v>166</v>
      </c>
      <c r="D65" s="3">
        <v>164</v>
      </c>
      <c r="E65" s="3">
        <v>2</v>
      </c>
      <c r="F65" s="3">
        <v>98.795180722891558</v>
      </c>
    </row>
    <row r="66" spans="1:6" x14ac:dyDescent="0.3">
      <c r="A66" s="2">
        <v>1</v>
      </c>
      <c r="B66" s="2" t="s">
        <v>6</v>
      </c>
      <c r="C66" s="3">
        <v>129</v>
      </c>
      <c r="D66" s="3">
        <v>128</v>
      </c>
      <c r="E66" s="3">
        <v>1</v>
      </c>
      <c r="F66" s="3">
        <v>99.224806201550393</v>
      </c>
    </row>
    <row r="67" spans="1:6" x14ac:dyDescent="0.3">
      <c r="A67" s="2">
        <v>2</v>
      </c>
      <c r="B67" s="2" t="s">
        <v>7</v>
      </c>
      <c r="C67" s="3">
        <v>567</v>
      </c>
      <c r="D67" s="3">
        <v>566</v>
      </c>
      <c r="E67" s="3">
        <v>1</v>
      </c>
      <c r="F67" s="3">
        <v>99.82363315696648</v>
      </c>
    </row>
    <row r="68" spans="1:6" x14ac:dyDescent="0.3">
      <c r="A68" s="2">
        <v>19</v>
      </c>
      <c r="B68" s="2" t="s">
        <v>24</v>
      </c>
      <c r="C68" s="3">
        <v>566</v>
      </c>
      <c r="D68" s="3">
        <v>565</v>
      </c>
      <c r="E68" s="3">
        <v>1</v>
      </c>
      <c r="F68" s="3">
        <v>99.823321554770317</v>
      </c>
    </row>
    <row r="69" spans="1:6" x14ac:dyDescent="0.3">
      <c r="A69" s="2">
        <v>23</v>
      </c>
      <c r="B69" s="2" t="s">
        <v>28</v>
      </c>
      <c r="C69" s="3">
        <v>140</v>
      </c>
      <c r="D69" s="3">
        <v>139</v>
      </c>
      <c r="E69" s="3">
        <v>1</v>
      </c>
      <c r="F69" s="3">
        <v>99.285714285714292</v>
      </c>
    </row>
    <row r="70" spans="1:6" x14ac:dyDescent="0.3">
      <c r="A70" s="2">
        <v>37</v>
      </c>
      <c r="B70" s="2" t="s">
        <v>42</v>
      </c>
      <c r="C70" s="3">
        <v>141</v>
      </c>
      <c r="D70" s="3">
        <v>140</v>
      </c>
      <c r="E70" s="3">
        <v>1</v>
      </c>
      <c r="F70" s="3">
        <v>99.290780141843967</v>
      </c>
    </row>
    <row r="71" spans="1:6" x14ac:dyDescent="0.3">
      <c r="A71" s="2">
        <v>52</v>
      </c>
      <c r="B71" s="2" t="s">
        <v>57</v>
      </c>
      <c r="C71" s="3">
        <v>355</v>
      </c>
      <c r="D71" s="3">
        <v>354</v>
      </c>
      <c r="E71" s="3">
        <v>1</v>
      </c>
      <c r="F71" s="3">
        <v>99.718309859154928</v>
      </c>
    </row>
    <row r="72" spans="1:6" x14ac:dyDescent="0.3">
      <c r="A72" s="2">
        <v>56</v>
      </c>
      <c r="B72" s="2" t="s">
        <v>61</v>
      </c>
      <c r="C72" s="3">
        <v>286</v>
      </c>
      <c r="D72" s="3">
        <v>285</v>
      </c>
      <c r="E72" s="3">
        <v>1</v>
      </c>
      <c r="F72" s="3">
        <v>99.650349650349639</v>
      </c>
    </row>
    <row r="73" spans="1:6" x14ac:dyDescent="0.3">
      <c r="A73" s="2">
        <v>60</v>
      </c>
      <c r="B73" s="2" t="s">
        <v>65</v>
      </c>
      <c r="C73" s="3">
        <v>161</v>
      </c>
      <c r="D73" s="3">
        <v>160</v>
      </c>
      <c r="E73" s="3">
        <v>1</v>
      </c>
      <c r="F73" s="3">
        <v>99.378881987577643</v>
      </c>
    </row>
    <row r="74" spans="1:6" x14ac:dyDescent="0.3">
      <c r="A74" s="2">
        <v>70</v>
      </c>
      <c r="B74" s="2" t="s">
        <v>75</v>
      </c>
      <c r="C74" s="3">
        <v>364</v>
      </c>
      <c r="D74" s="3">
        <v>363</v>
      </c>
      <c r="E74" s="3">
        <v>1</v>
      </c>
      <c r="F74" s="3">
        <v>99.72527472527473</v>
      </c>
    </row>
    <row r="75" spans="1:6" x14ac:dyDescent="0.3">
      <c r="A75" s="2">
        <v>79</v>
      </c>
      <c r="B75" s="2" t="s">
        <v>84</v>
      </c>
      <c r="C75" s="3">
        <v>413</v>
      </c>
      <c r="D75" s="3">
        <v>412</v>
      </c>
      <c r="E75" s="3">
        <v>1</v>
      </c>
      <c r="F75" s="3">
        <v>99.757869249394673</v>
      </c>
    </row>
    <row r="76" spans="1:6" x14ac:dyDescent="0.3">
      <c r="A76" s="2">
        <v>89</v>
      </c>
      <c r="B76" s="2" t="s">
        <v>94</v>
      </c>
      <c r="C76" s="3">
        <v>319</v>
      </c>
      <c r="D76" s="3">
        <v>318</v>
      </c>
      <c r="E76" s="3">
        <v>1</v>
      </c>
      <c r="F76" s="3">
        <v>99.686520376175551</v>
      </c>
    </row>
    <row r="77" spans="1:6" x14ac:dyDescent="0.3">
      <c r="A77" s="2">
        <v>97</v>
      </c>
      <c r="B77" s="2" t="s">
        <v>102</v>
      </c>
      <c r="C77" s="3">
        <v>96</v>
      </c>
      <c r="D77" s="3">
        <v>95</v>
      </c>
      <c r="E77" s="3">
        <v>1</v>
      </c>
      <c r="F77" s="3">
        <v>98.958333333333343</v>
      </c>
    </row>
    <row r="78" spans="1:6" x14ac:dyDescent="0.3">
      <c r="A78" s="2">
        <v>98</v>
      </c>
      <c r="B78" s="2" t="s">
        <v>103</v>
      </c>
      <c r="C78" s="3">
        <v>219</v>
      </c>
      <c r="D78" s="3">
        <v>218</v>
      </c>
      <c r="E78" s="3">
        <v>1</v>
      </c>
      <c r="F78" s="3">
        <v>99.543378995433784</v>
      </c>
    </row>
    <row r="79" spans="1:6" x14ac:dyDescent="0.3">
      <c r="A79" s="2">
        <v>104</v>
      </c>
      <c r="B79" s="2" t="s">
        <v>109</v>
      </c>
      <c r="C79" s="3">
        <v>374</v>
      </c>
      <c r="D79" s="3">
        <v>373</v>
      </c>
      <c r="E79" s="3">
        <v>1</v>
      </c>
      <c r="F79" s="3">
        <v>99.732620320855617</v>
      </c>
    </row>
    <row r="80" spans="1:6" x14ac:dyDescent="0.3">
      <c r="A80" s="2">
        <v>105</v>
      </c>
      <c r="B80" s="2" t="s">
        <v>110</v>
      </c>
      <c r="C80" s="3">
        <v>349</v>
      </c>
      <c r="D80" s="3">
        <v>348</v>
      </c>
      <c r="E80" s="3">
        <v>1</v>
      </c>
      <c r="F80" s="3">
        <v>99.713467048710598</v>
      </c>
    </row>
    <row r="81" spans="1:6" x14ac:dyDescent="0.3">
      <c r="A81" s="2">
        <v>121</v>
      </c>
      <c r="B81" s="2" t="s">
        <v>126</v>
      </c>
      <c r="C81" s="3">
        <v>280</v>
      </c>
      <c r="D81" s="3">
        <v>279</v>
      </c>
      <c r="E81" s="3">
        <v>1</v>
      </c>
      <c r="F81" s="3">
        <v>99.642857142857139</v>
      </c>
    </row>
    <row r="82" spans="1:6" x14ac:dyDescent="0.3">
      <c r="A82" s="2">
        <v>122</v>
      </c>
      <c r="B82" s="2" t="s">
        <v>127</v>
      </c>
      <c r="C82" s="3">
        <v>333</v>
      </c>
      <c r="D82" s="3">
        <v>332</v>
      </c>
      <c r="E82" s="3">
        <v>1</v>
      </c>
      <c r="F82" s="3">
        <v>99.699699699699693</v>
      </c>
    </row>
    <row r="83" spans="1:6" x14ac:dyDescent="0.3">
      <c r="A83" s="2">
        <v>124</v>
      </c>
      <c r="B83" s="2" t="s">
        <v>129</v>
      </c>
      <c r="C83" s="3">
        <v>86</v>
      </c>
      <c r="D83" s="3">
        <v>85</v>
      </c>
      <c r="E83" s="3">
        <v>1</v>
      </c>
      <c r="F83" s="3">
        <v>98.837209302325576</v>
      </c>
    </row>
    <row r="84" spans="1:6" x14ac:dyDescent="0.3">
      <c r="A84" s="2">
        <v>3</v>
      </c>
      <c r="B84" s="2" t="s">
        <v>8</v>
      </c>
      <c r="C84" s="3">
        <v>412</v>
      </c>
      <c r="D84" s="3">
        <v>412</v>
      </c>
      <c r="E84" s="3">
        <v>0</v>
      </c>
      <c r="F84" s="3">
        <v>100</v>
      </c>
    </row>
    <row r="85" spans="1:6" x14ac:dyDescent="0.3">
      <c r="A85" s="2">
        <v>4</v>
      </c>
      <c r="B85" s="2" t="s">
        <v>9</v>
      </c>
      <c r="C85" s="3">
        <v>655</v>
      </c>
      <c r="D85" s="3">
        <v>655</v>
      </c>
      <c r="E85" s="3">
        <v>0</v>
      </c>
      <c r="F85" s="3">
        <v>100</v>
      </c>
    </row>
    <row r="86" spans="1:6" x14ac:dyDescent="0.3">
      <c r="A86" s="2">
        <v>5</v>
      </c>
      <c r="B86" s="2" t="s">
        <v>10</v>
      </c>
      <c r="C86" s="3">
        <v>526</v>
      </c>
      <c r="D86" s="3">
        <v>526</v>
      </c>
      <c r="E86" s="3">
        <v>0</v>
      </c>
      <c r="F86" s="3">
        <v>100</v>
      </c>
    </row>
    <row r="87" spans="1:6" x14ac:dyDescent="0.3">
      <c r="A87" s="2">
        <v>20</v>
      </c>
      <c r="B87" s="2" t="s">
        <v>25</v>
      </c>
      <c r="C87" s="3">
        <v>574</v>
      </c>
      <c r="D87" s="3">
        <v>574</v>
      </c>
      <c r="E87" s="3">
        <v>0</v>
      </c>
      <c r="F87" s="3">
        <v>100</v>
      </c>
    </row>
    <row r="88" spans="1:6" x14ac:dyDescent="0.3">
      <c r="A88" s="2">
        <v>31</v>
      </c>
      <c r="B88" s="2" t="s">
        <v>36</v>
      </c>
      <c r="C88" s="3">
        <v>257</v>
      </c>
      <c r="D88" s="3">
        <v>257</v>
      </c>
      <c r="E88" s="3">
        <v>0</v>
      </c>
      <c r="F88" s="3">
        <v>100</v>
      </c>
    </row>
    <row r="89" spans="1:6" x14ac:dyDescent="0.3">
      <c r="A89" s="2">
        <v>44</v>
      </c>
      <c r="B89" s="2" t="s">
        <v>49</v>
      </c>
      <c r="C89" s="3">
        <v>150</v>
      </c>
      <c r="D89" s="3">
        <v>150</v>
      </c>
      <c r="E89" s="3">
        <v>0</v>
      </c>
      <c r="F89" s="3">
        <v>100</v>
      </c>
    </row>
    <row r="90" spans="1:6" x14ac:dyDescent="0.3">
      <c r="A90" s="2">
        <v>48</v>
      </c>
      <c r="B90" s="2" t="s">
        <v>53</v>
      </c>
      <c r="C90" s="3">
        <v>331</v>
      </c>
      <c r="D90" s="3">
        <v>331</v>
      </c>
      <c r="E90" s="3">
        <v>0</v>
      </c>
      <c r="F90" s="3">
        <v>100</v>
      </c>
    </row>
    <row r="91" spans="1:6" x14ac:dyDescent="0.3">
      <c r="A91" s="2">
        <v>49</v>
      </c>
      <c r="B91" s="2" t="s">
        <v>54</v>
      </c>
      <c r="C91" s="3">
        <v>350</v>
      </c>
      <c r="D91" s="3">
        <v>350</v>
      </c>
      <c r="E91" s="3">
        <v>0</v>
      </c>
      <c r="F91" s="3">
        <v>100</v>
      </c>
    </row>
    <row r="92" spans="1:6" x14ac:dyDescent="0.3">
      <c r="A92" s="2">
        <v>50</v>
      </c>
      <c r="B92" s="2" t="s">
        <v>55</v>
      </c>
      <c r="C92" s="3">
        <v>129</v>
      </c>
      <c r="D92" s="3">
        <v>129</v>
      </c>
      <c r="E92" s="3">
        <v>0</v>
      </c>
      <c r="F92" s="3">
        <v>100</v>
      </c>
    </row>
    <row r="93" spans="1:6" x14ac:dyDescent="0.3">
      <c r="A93" s="2">
        <v>51</v>
      </c>
      <c r="B93" s="2" t="s">
        <v>56</v>
      </c>
      <c r="C93" s="3">
        <v>129</v>
      </c>
      <c r="D93" s="3">
        <v>129</v>
      </c>
      <c r="E93" s="3">
        <v>0</v>
      </c>
      <c r="F93" s="3">
        <v>100</v>
      </c>
    </row>
    <row r="94" spans="1:6" x14ac:dyDescent="0.3">
      <c r="A94" s="2">
        <v>53</v>
      </c>
      <c r="B94" s="2" t="s">
        <v>58</v>
      </c>
      <c r="C94" s="3">
        <v>407</v>
      </c>
      <c r="D94" s="3">
        <v>407</v>
      </c>
      <c r="E94" s="3">
        <v>0</v>
      </c>
      <c r="F94" s="3">
        <v>100</v>
      </c>
    </row>
    <row r="95" spans="1:6" x14ac:dyDescent="0.3">
      <c r="A95" s="2">
        <v>57</v>
      </c>
      <c r="B95" s="2" t="s">
        <v>62</v>
      </c>
      <c r="C95" s="3">
        <v>220</v>
      </c>
      <c r="D95" s="3">
        <v>220</v>
      </c>
      <c r="E95" s="3">
        <v>0</v>
      </c>
      <c r="F95" s="3">
        <v>100</v>
      </c>
    </row>
    <row r="96" spans="1:6" x14ac:dyDescent="0.3">
      <c r="A96" s="2">
        <v>58</v>
      </c>
      <c r="B96" s="2" t="s">
        <v>63</v>
      </c>
      <c r="C96" s="3">
        <v>209</v>
      </c>
      <c r="D96" s="3">
        <v>209</v>
      </c>
      <c r="E96" s="3">
        <v>0</v>
      </c>
      <c r="F96" s="3">
        <v>100</v>
      </c>
    </row>
    <row r="97" spans="1:6" x14ac:dyDescent="0.3">
      <c r="A97" s="2">
        <v>61</v>
      </c>
      <c r="B97" s="2" t="s">
        <v>66</v>
      </c>
      <c r="C97" s="3">
        <v>101</v>
      </c>
      <c r="D97" s="3">
        <v>101</v>
      </c>
      <c r="E97" s="3">
        <v>0</v>
      </c>
      <c r="F97" s="3">
        <v>100</v>
      </c>
    </row>
    <row r="98" spans="1:6" x14ac:dyDescent="0.3">
      <c r="A98" s="2">
        <v>62</v>
      </c>
      <c r="B98" s="2" t="s">
        <v>67</v>
      </c>
      <c r="C98" s="3">
        <v>17</v>
      </c>
      <c r="D98" s="3">
        <v>17</v>
      </c>
      <c r="E98" s="3">
        <v>0</v>
      </c>
      <c r="F98" s="3">
        <v>100</v>
      </c>
    </row>
    <row r="99" spans="1:6" x14ac:dyDescent="0.3">
      <c r="A99" s="2">
        <v>66</v>
      </c>
      <c r="B99" s="2" t="s">
        <v>71</v>
      </c>
      <c r="C99" s="3">
        <v>129</v>
      </c>
      <c r="D99" s="3">
        <v>129</v>
      </c>
      <c r="E99" s="3">
        <v>0</v>
      </c>
      <c r="F99" s="3">
        <v>100</v>
      </c>
    </row>
    <row r="100" spans="1:6" x14ac:dyDescent="0.3">
      <c r="A100" s="2">
        <v>67</v>
      </c>
      <c r="B100" s="2" t="s">
        <v>72</v>
      </c>
      <c r="C100" s="3">
        <v>219</v>
      </c>
      <c r="D100" s="3">
        <v>219</v>
      </c>
      <c r="E100" s="3">
        <v>0</v>
      </c>
      <c r="F100" s="3">
        <v>100</v>
      </c>
    </row>
    <row r="101" spans="1:6" x14ac:dyDescent="0.3">
      <c r="A101" s="2">
        <v>68</v>
      </c>
      <c r="B101" s="2" t="s">
        <v>73</v>
      </c>
      <c r="C101" s="3">
        <v>56</v>
      </c>
      <c r="D101" s="3">
        <v>56</v>
      </c>
      <c r="E101" s="3">
        <v>0</v>
      </c>
      <c r="F101" s="3">
        <v>100</v>
      </c>
    </row>
    <row r="102" spans="1:6" x14ac:dyDescent="0.3">
      <c r="A102" s="2">
        <v>69</v>
      </c>
      <c r="B102" s="2" t="s">
        <v>74</v>
      </c>
      <c r="C102" s="3">
        <v>291</v>
      </c>
      <c r="D102" s="3">
        <v>291</v>
      </c>
      <c r="E102" s="3">
        <v>0</v>
      </c>
      <c r="F102" s="3">
        <v>100</v>
      </c>
    </row>
    <row r="103" spans="1:6" x14ac:dyDescent="0.3">
      <c r="A103" s="2">
        <v>71</v>
      </c>
      <c r="B103" s="2" t="s">
        <v>76</v>
      </c>
      <c r="C103" s="3">
        <v>129</v>
      </c>
      <c r="D103" s="3">
        <v>129</v>
      </c>
      <c r="E103" s="3">
        <v>0</v>
      </c>
      <c r="F103" s="3">
        <v>100</v>
      </c>
    </row>
    <row r="104" spans="1:6" x14ac:dyDescent="0.3">
      <c r="A104" s="2">
        <v>72</v>
      </c>
      <c r="B104" s="2" t="s">
        <v>77</v>
      </c>
      <c r="C104" s="3">
        <v>259</v>
      </c>
      <c r="D104" s="3">
        <v>259</v>
      </c>
      <c r="E104" s="3">
        <v>0</v>
      </c>
      <c r="F104" s="3">
        <v>100</v>
      </c>
    </row>
    <row r="105" spans="1:6" x14ac:dyDescent="0.3">
      <c r="A105" s="2">
        <v>73</v>
      </c>
      <c r="B105" s="2" t="s">
        <v>78</v>
      </c>
      <c r="C105" s="3">
        <v>258</v>
      </c>
      <c r="D105" s="3">
        <v>258</v>
      </c>
      <c r="E105" s="3">
        <v>0</v>
      </c>
      <c r="F105" s="3">
        <v>100</v>
      </c>
    </row>
    <row r="106" spans="1:6" x14ac:dyDescent="0.3">
      <c r="A106" s="2">
        <v>74</v>
      </c>
      <c r="B106" s="2" t="s">
        <v>79</v>
      </c>
      <c r="C106" s="3">
        <v>259</v>
      </c>
      <c r="D106" s="3">
        <v>259</v>
      </c>
      <c r="E106" s="3">
        <v>0</v>
      </c>
      <c r="F106" s="3">
        <v>100</v>
      </c>
    </row>
    <row r="107" spans="1:6" x14ac:dyDescent="0.3">
      <c r="A107" s="2">
        <v>75</v>
      </c>
      <c r="B107" s="2" t="s">
        <v>80</v>
      </c>
      <c r="C107" s="3">
        <v>195</v>
      </c>
      <c r="D107" s="3">
        <v>195</v>
      </c>
      <c r="E107" s="3">
        <v>0</v>
      </c>
      <c r="F107" s="3">
        <v>100</v>
      </c>
    </row>
    <row r="108" spans="1:6" x14ac:dyDescent="0.3">
      <c r="A108" s="2">
        <v>76</v>
      </c>
      <c r="B108" s="2" t="s">
        <v>81</v>
      </c>
      <c r="C108" s="3">
        <v>263</v>
      </c>
      <c r="D108" s="3">
        <v>263</v>
      </c>
      <c r="E108" s="3">
        <v>0</v>
      </c>
      <c r="F108" s="3">
        <v>100</v>
      </c>
    </row>
    <row r="109" spans="1:6" x14ac:dyDescent="0.3">
      <c r="A109" s="2">
        <v>77</v>
      </c>
      <c r="B109" s="2" t="s">
        <v>82</v>
      </c>
      <c r="C109" s="3">
        <v>244</v>
      </c>
      <c r="D109" s="3">
        <v>244</v>
      </c>
      <c r="E109" s="3">
        <v>0</v>
      </c>
      <c r="F109" s="3">
        <v>100</v>
      </c>
    </row>
    <row r="110" spans="1:6" x14ac:dyDescent="0.3">
      <c r="A110" s="2">
        <v>81</v>
      </c>
      <c r="B110" s="2" t="s">
        <v>86</v>
      </c>
      <c r="C110" s="3">
        <v>410</v>
      </c>
      <c r="D110" s="3">
        <v>410</v>
      </c>
      <c r="E110" s="3">
        <v>0</v>
      </c>
      <c r="F110" s="3">
        <v>100</v>
      </c>
    </row>
    <row r="111" spans="1:6" x14ac:dyDescent="0.3">
      <c r="A111" s="2">
        <v>82</v>
      </c>
      <c r="B111" s="2" t="s">
        <v>87</v>
      </c>
      <c r="C111" s="3">
        <v>130</v>
      </c>
      <c r="D111" s="3">
        <v>130</v>
      </c>
      <c r="E111" s="3">
        <v>0</v>
      </c>
      <c r="F111" s="3">
        <v>100</v>
      </c>
    </row>
    <row r="112" spans="1:6" x14ac:dyDescent="0.3">
      <c r="A112" s="2">
        <v>83</v>
      </c>
      <c r="B112" s="2" t="s">
        <v>88</v>
      </c>
      <c r="C112" s="3">
        <v>258</v>
      </c>
      <c r="D112" s="3">
        <v>258</v>
      </c>
      <c r="E112" s="3">
        <v>0</v>
      </c>
      <c r="F112" s="3">
        <v>100</v>
      </c>
    </row>
    <row r="113" spans="1:6" x14ac:dyDescent="0.3">
      <c r="A113" s="2">
        <v>87</v>
      </c>
      <c r="B113" s="2" t="s">
        <v>92</v>
      </c>
      <c r="C113" s="3">
        <v>373</v>
      </c>
      <c r="D113" s="3">
        <v>373</v>
      </c>
      <c r="E113" s="3">
        <v>0</v>
      </c>
      <c r="F113" s="3">
        <v>100</v>
      </c>
    </row>
    <row r="114" spans="1:6" x14ac:dyDescent="0.3">
      <c r="A114" s="2">
        <v>88</v>
      </c>
      <c r="B114" s="2" t="s">
        <v>93</v>
      </c>
      <c r="C114" s="3">
        <v>130</v>
      </c>
      <c r="D114" s="3">
        <v>130</v>
      </c>
      <c r="E114" s="3">
        <v>0</v>
      </c>
      <c r="F114" s="3">
        <v>100</v>
      </c>
    </row>
    <row r="115" spans="1:6" x14ac:dyDescent="0.3">
      <c r="A115" s="2">
        <v>91</v>
      </c>
      <c r="B115" s="2" t="s">
        <v>96</v>
      </c>
      <c r="C115" s="3">
        <v>240</v>
      </c>
      <c r="D115" s="3">
        <v>240</v>
      </c>
      <c r="E115" s="3">
        <v>0</v>
      </c>
      <c r="F115" s="3">
        <v>100</v>
      </c>
    </row>
    <row r="116" spans="1:6" x14ac:dyDescent="0.3">
      <c r="A116" s="2">
        <v>94</v>
      </c>
      <c r="B116" s="2" t="s">
        <v>99</v>
      </c>
      <c r="C116" s="3">
        <v>219</v>
      </c>
      <c r="D116" s="3">
        <v>219</v>
      </c>
      <c r="E116" s="3">
        <v>0</v>
      </c>
      <c r="F116" s="3">
        <v>100</v>
      </c>
    </row>
    <row r="117" spans="1:6" x14ac:dyDescent="0.3">
      <c r="A117" s="2">
        <v>95</v>
      </c>
      <c r="B117" s="2" t="s">
        <v>100</v>
      </c>
      <c r="C117" s="3">
        <v>283</v>
      </c>
      <c r="D117" s="3">
        <v>283</v>
      </c>
      <c r="E117" s="3">
        <v>0</v>
      </c>
      <c r="F117" s="3">
        <v>100</v>
      </c>
    </row>
    <row r="118" spans="1:6" x14ac:dyDescent="0.3">
      <c r="A118" s="2">
        <v>102</v>
      </c>
      <c r="B118" s="2" t="s">
        <v>107</v>
      </c>
      <c r="C118" s="3">
        <v>164</v>
      </c>
      <c r="D118" s="3">
        <v>164</v>
      </c>
      <c r="E118" s="3">
        <v>0</v>
      </c>
      <c r="F118" s="3">
        <v>100</v>
      </c>
    </row>
    <row r="119" spans="1:6" x14ac:dyDescent="0.3">
      <c r="A119" s="2">
        <v>106</v>
      </c>
      <c r="B119" s="2" t="s">
        <v>111</v>
      </c>
      <c r="C119" s="3">
        <v>129</v>
      </c>
      <c r="D119" s="3">
        <v>129</v>
      </c>
      <c r="E119" s="3">
        <v>0</v>
      </c>
      <c r="F119" s="3">
        <v>100</v>
      </c>
    </row>
    <row r="120" spans="1:6" x14ac:dyDescent="0.3">
      <c r="A120" s="2">
        <v>113</v>
      </c>
      <c r="B120" s="2" t="s">
        <v>118</v>
      </c>
      <c r="C120" s="3">
        <v>334</v>
      </c>
      <c r="D120" s="3">
        <v>334</v>
      </c>
      <c r="E120" s="3">
        <v>0</v>
      </c>
      <c r="F120" s="3">
        <v>100</v>
      </c>
    </row>
    <row r="121" spans="1:6" x14ac:dyDescent="0.3">
      <c r="A121" s="2">
        <v>114</v>
      </c>
      <c r="B121" s="2" t="s">
        <v>119</v>
      </c>
      <c r="C121" s="3">
        <v>130</v>
      </c>
      <c r="D121" s="3">
        <v>130</v>
      </c>
      <c r="E121" s="3">
        <v>0</v>
      </c>
      <c r="F121" s="3">
        <v>100</v>
      </c>
    </row>
    <row r="122" spans="1:6" x14ac:dyDescent="0.3">
      <c r="A122" s="2">
        <v>115</v>
      </c>
      <c r="B122" s="2" t="s">
        <v>120</v>
      </c>
      <c r="C122" s="3">
        <v>374</v>
      </c>
      <c r="D122" s="3">
        <v>374</v>
      </c>
      <c r="E122" s="3">
        <v>0</v>
      </c>
      <c r="F122" s="3">
        <v>100</v>
      </c>
    </row>
    <row r="123" spans="1:6" x14ac:dyDescent="0.3">
      <c r="A123" s="2">
        <v>116</v>
      </c>
      <c r="B123" s="2" t="s">
        <v>121</v>
      </c>
      <c r="C123" s="3">
        <v>165</v>
      </c>
      <c r="D123" s="3">
        <v>165</v>
      </c>
      <c r="E123" s="3">
        <v>0</v>
      </c>
      <c r="F123" s="3">
        <v>100</v>
      </c>
    </row>
    <row r="124" spans="1:6" x14ac:dyDescent="0.3">
      <c r="A124" s="2">
        <v>119</v>
      </c>
      <c r="B124" s="2" t="s">
        <v>124</v>
      </c>
      <c r="C124" s="3">
        <v>199</v>
      </c>
      <c r="D124" s="3">
        <v>199</v>
      </c>
      <c r="E124" s="3">
        <v>0</v>
      </c>
      <c r="F124" s="3">
        <v>100</v>
      </c>
    </row>
    <row r="125" spans="1:6" x14ac:dyDescent="0.3">
      <c r="A125" s="2">
        <v>123</v>
      </c>
      <c r="B125" s="2" t="s">
        <v>128</v>
      </c>
      <c r="C125" s="3">
        <v>130</v>
      </c>
      <c r="D125" s="3">
        <v>130</v>
      </c>
      <c r="E125" s="3">
        <v>0</v>
      </c>
      <c r="F125" s="3">
        <v>100</v>
      </c>
    </row>
  </sheetData>
  <sortState xmlns:xlrd2="http://schemas.microsoft.com/office/spreadsheetml/2017/richdata2" ref="G2:H20">
    <sortCondition descending="1" ref="H2:H20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malgirlim</dc:creator>
  <cp:lastModifiedBy>malgirlim</cp:lastModifiedBy>
  <dcterms:created xsi:type="dcterms:W3CDTF">2023-02-07T05:03:21Z</dcterms:created>
  <dcterms:modified xsi:type="dcterms:W3CDTF">2023-02-07T09:20:02Z</dcterms:modified>
</cp:coreProperties>
</file>