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1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2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3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CI Dropbox\Dropbox (ROC HCI)\2015\LISSA-Rafayet-CroppedVideos\PredictionPersonwise\"/>
    </mc:Choice>
  </mc:AlternateContent>
  <bookViews>
    <workbookView xWindow="0" yWindow="0" windowWidth="28800" windowHeight="12435" activeTab="2"/>
  </bookViews>
  <sheets>
    <sheet name="SHORE SVM" sheetId="1" r:id="rId1"/>
    <sheet name="Openface SVM" sheetId="2" r:id="rId2"/>
    <sheet name="SHORE SGD" sheetId="3" r:id="rId3"/>
    <sheet name="Openface SGD" sheetId="4" r:id="rId4"/>
    <sheet name="SHORE SGD R2" sheetId="10" r:id="rId5"/>
    <sheet name="Openface SGD R2" sheetId="11" r:id="rId6"/>
    <sheet name="SHORE SGD SDERR" sheetId="14" r:id="rId7"/>
    <sheet name="Openface SGD SDERR" sheetId="13" r:id="rId8"/>
    <sheet name="SGD Weights" sheetId="5" r:id="rId9"/>
    <sheet name="Sheet4" sheetId="15" r:id="rId10"/>
    <sheet name="SHORE GradientBoostingRegressor" sheetId="6" r:id="rId11"/>
    <sheet name="Openf GradientBoostingRegressor" sheetId="7" r:id="rId12"/>
    <sheet name="SHORE R2 SVM" sheetId="8" r:id="rId13"/>
    <sheet name="Openface R2 SVM" sheetId="9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5" l="1"/>
  <c r="D26" i="15"/>
  <c r="E26" i="15"/>
  <c r="F26" i="15"/>
  <c r="G26" i="15"/>
  <c r="H26" i="15"/>
  <c r="I26" i="15"/>
  <c r="J26" i="15"/>
  <c r="K26" i="15"/>
  <c r="L26" i="15"/>
  <c r="M26" i="15"/>
  <c r="N26" i="15"/>
  <c r="O26" i="15"/>
  <c r="P26" i="15"/>
  <c r="Q26" i="15"/>
  <c r="R26" i="15"/>
  <c r="S26" i="15"/>
  <c r="T26" i="15"/>
  <c r="U26" i="15"/>
  <c r="V26" i="15"/>
  <c r="W26" i="15"/>
  <c r="X26" i="15"/>
  <c r="Y26" i="15"/>
  <c r="Z26" i="15"/>
  <c r="AA26" i="15"/>
  <c r="AB26" i="15"/>
  <c r="AC26" i="15"/>
  <c r="AD26" i="15"/>
  <c r="AE26" i="15"/>
  <c r="AF26" i="15"/>
  <c r="AG26" i="15"/>
  <c r="AH26" i="15"/>
  <c r="AI26" i="15"/>
  <c r="AJ26" i="15"/>
  <c r="AK26" i="15"/>
  <c r="AL26" i="15"/>
  <c r="AM26" i="15"/>
  <c r="AN26" i="15"/>
  <c r="AO26" i="15"/>
  <c r="AP26" i="15"/>
  <c r="AQ26" i="15"/>
  <c r="AR26" i="15"/>
  <c r="AS26" i="15"/>
  <c r="AT26" i="15"/>
  <c r="AU26" i="15"/>
  <c r="AV26" i="15"/>
  <c r="B26" i="15"/>
  <c r="N52" i="5"/>
  <c r="O52" i="5"/>
  <c r="P52" i="5"/>
  <c r="Q52" i="5"/>
  <c r="R52" i="5"/>
  <c r="S52" i="5"/>
  <c r="T52" i="5"/>
  <c r="U52" i="5"/>
  <c r="V52" i="5"/>
  <c r="M52" i="5"/>
  <c r="I5" i="13"/>
  <c r="H5" i="13"/>
  <c r="G5" i="13"/>
  <c r="I5" i="14"/>
  <c r="I6" i="14"/>
  <c r="H5" i="14"/>
  <c r="H6" i="14"/>
  <c r="G5" i="14"/>
  <c r="G6" i="14"/>
  <c r="C25" i="3"/>
  <c r="D25" i="3"/>
  <c r="E25" i="3"/>
  <c r="AV24" i="15"/>
  <c r="AU24" i="15"/>
  <c r="AT24" i="15"/>
  <c r="AS24" i="15"/>
  <c r="AR24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F25" i="13"/>
  <c r="F25" i="14"/>
  <c r="E31" i="14"/>
  <c r="D31" i="14"/>
  <c r="C31" i="14"/>
  <c r="B31" i="14"/>
  <c r="E27" i="14"/>
  <c r="D27" i="14"/>
  <c r="C27" i="14"/>
  <c r="B27" i="14"/>
  <c r="E25" i="14"/>
  <c r="D25" i="14"/>
  <c r="E30" i="14" s="1"/>
  <c r="C25" i="14"/>
  <c r="B25" i="14"/>
  <c r="E32" i="14" s="1"/>
  <c r="J24" i="14"/>
  <c r="I24" i="14"/>
  <c r="H24" i="14"/>
  <c r="G24" i="14"/>
  <c r="J23" i="14"/>
  <c r="I23" i="14"/>
  <c r="H23" i="14"/>
  <c r="G23" i="14"/>
  <c r="J22" i="14"/>
  <c r="I22" i="14"/>
  <c r="H22" i="14"/>
  <c r="G22" i="14"/>
  <c r="J21" i="14"/>
  <c r="I21" i="14"/>
  <c r="H21" i="14"/>
  <c r="G21" i="14"/>
  <c r="J20" i="14"/>
  <c r="I20" i="14"/>
  <c r="H20" i="14"/>
  <c r="G20" i="14"/>
  <c r="J19" i="14"/>
  <c r="I19" i="14"/>
  <c r="H19" i="14"/>
  <c r="G19" i="14"/>
  <c r="J18" i="14"/>
  <c r="I18" i="14"/>
  <c r="H18" i="14"/>
  <c r="G18" i="14"/>
  <c r="J17" i="14"/>
  <c r="I17" i="14"/>
  <c r="H17" i="14"/>
  <c r="G17" i="14"/>
  <c r="J16" i="14"/>
  <c r="I16" i="14"/>
  <c r="H16" i="14"/>
  <c r="G16" i="14"/>
  <c r="J15" i="14"/>
  <c r="I15" i="14"/>
  <c r="H15" i="14"/>
  <c r="G15" i="14"/>
  <c r="J14" i="14"/>
  <c r="I14" i="14"/>
  <c r="H14" i="14"/>
  <c r="G14" i="14"/>
  <c r="J13" i="14"/>
  <c r="I13" i="14"/>
  <c r="H13" i="14"/>
  <c r="G13" i="14"/>
  <c r="J12" i="14"/>
  <c r="I12" i="14"/>
  <c r="H12" i="14"/>
  <c r="G12" i="14"/>
  <c r="J11" i="14"/>
  <c r="I11" i="14"/>
  <c r="H11" i="14"/>
  <c r="G11" i="14"/>
  <c r="J10" i="14"/>
  <c r="I10" i="14"/>
  <c r="H10" i="14"/>
  <c r="G10" i="14"/>
  <c r="J9" i="14"/>
  <c r="I9" i="14"/>
  <c r="H9" i="14"/>
  <c r="G9" i="14"/>
  <c r="J8" i="14"/>
  <c r="I8" i="14"/>
  <c r="H8" i="14"/>
  <c r="G8" i="14"/>
  <c r="J7" i="14"/>
  <c r="I7" i="14"/>
  <c r="H7" i="14"/>
  <c r="G7" i="14"/>
  <c r="J6" i="14"/>
  <c r="J4" i="14"/>
  <c r="I4" i="14"/>
  <c r="H4" i="14"/>
  <c r="G4" i="14"/>
  <c r="J3" i="14"/>
  <c r="I3" i="14"/>
  <c r="H3" i="14"/>
  <c r="G3" i="14"/>
  <c r="J2" i="14"/>
  <c r="J25" i="14" s="1"/>
  <c r="I2" i="14"/>
  <c r="J29" i="14" s="1"/>
  <c r="H2" i="14"/>
  <c r="H25" i="14" s="1"/>
  <c r="G2" i="14"/>
  <c r="G25" i="14" s="1"/>
  <c r="C25" i="13"/>
  <c r="D25" i="13"/>
  <c r="E25" i="13"/>
  <c r="B25" i="13"/>
  <c r="G16" i="13"/>
  <c r="H16" i="13"/>
  <c r="I16" i="13"/>
  <c r="J16" i="13"/>
  <c r="G19" i="13"/>
  <c r="H19" i="13"/>
  <c r="I19" i="13"/>
  <c r="J19" i="13"/>
  <c r="G7" i="13"/>
  <c r="H7" i="13"/>
  <c r="I7" i="13"/>
  <c r="J7" i="13"/>
  <c r="G24" i="13"/>
  <c r="H24" i="13"/>
  <c r="I24" i="13"/>
  <c r="J24" i="13"/>
  <c r="H17" i="13"/>
  <c r="I17" i="13"/>
  <c r="J17" i="13"/>
  <c r="H22" i="13"/>
  <c r="I22" i="13"/>
  <c r="J22" i="13"/>
  <c r="H10" i="13"/>
  <c r="I10" i="13"/>
  <c r="J10" i="13"/>
  <c r="H15" i="13"/>
  <c r="I15" i="13"/>
  <c r="J15" i="13"/>
  <c r="H18" i="13"/>
  <c r="I18" i="13"/>
  <c r="J18" i="13"/>
  <c r="H6" i="13"/>
  <c r="I6" i="13"/>
  <c r="J6" i="13"/>
  <c r="H23" i="13"/>
  <c r="I23" i="13"/>
  <c r="J23" i="13"/>
  <c r="H2" i="13"/>
  <c r="I2" i="13"/>
  <c r="G28" i="13" s="1"/>
  <c r="J2" i="13"/>
  <c r="J25" i="13" s="1"/>
  <c r="H21" i="13"/>
  <c r="I21" i="13"/>
  <c r="J21" i="13"/>
  <c r="H13" i="13"/>
  <c r="I13" i="13"/>
  <c r="J13" i="13"/>
  <c r="H4" i="13"/>
  <c r="I4" i="13"/>
  <c r="J4" i="13"/>
  <c r="H9" i="13"/>
  <c r="I9" i="13"/>
  <c r="J9" i="13"/>
  <c r="H8" i="13"/>
  <c r="I8" i="13"/>
  <c r="J8" i="13"/>
  <c r="H11" i="13"/>
  <c r="I11" i="13"/>
  <c r="J11" i="13"/>
  <c r="H20" i="13"/>
  <c r="I20" i="13"/>
  <c r="J20" i="13"/>
  <c r="H14" i="13"/>
  <c r="I14" i="13"/>
  <c r="J14" i="13"/>
  <c r="H3" i="13"/>
  <c r="I3" i="13"/>
  <c r="J3" i="13"/>
  <c r="H12" i="13"/>
  <c r="I12" i="13"/>
  <c r="J12" i="13"/>
  <c r="G17" i="13"/>
  <c r="G22" i="13"/>
  <c r="G10" i="13"/>
  <c r="G15" i="13"/>
  <c r="G18" i="13"/>
  <c r="G6" i="13"/>
  <c r="G23" i="13"/>
  <c r="G2" i="13"/>
  <c r="G25" i="13" s="1"/>
  <c r="G21" i="13"/>
  <c r="G13" i="13"/>
  <c r="G4" i="13"/>
  <c r="G9" i="13"/>
  <c r="G8" i="13"/>
  <c r="G11" i="13"/>
  <c r="G20" i="13"/>
  <c r="G14" i="13"/>
  <c r="G3" i="13"/>
  <c r="G12" i="13"/>
  <c r="B31" i="13"/>
  <c r="D31" i="13"/>
  <c r="I28" i="13" l="1"/>
  <c r="I25" i="13"/>
  <c r="H25" i="13"/>
  <c r="H28" i="13"/>
  <c r="J28" i="13"/>
  <c r="H29" i="14"/>
  <c r="G29" i="14"/>
  <c r="I25" i="14"/>
  <c r="I29" i="14"/>
  <c r="C26" i="14"/>
  <c r="E26" i="14"/>
  <c r="B26" i="14"/>
  <c r="B29" i="14"/>
  <c r="B30" i="14"/>
  <c r="B32" i="14"/>
  <c r="C29" i="14"/>
  <c r="C30" i="14"/>
  <c r="C32" i="14"/>
  <c r="D26" i="14"/>
  <c r="D29" i="14"/>
  <c r="D30" i="14"/>
  <c r="D32" i="14"/>
  <c r="E29" i="14"/>
  <c r="E30" i="13"/>
  <c r="C26" i="13"/>
  <c r="E26" i="13"/>
  <c r="C27" i="13"/>
  <c r="D27" i="13"/>
  <c r="C31" i="13"/>
  <c r="E27" i="13"/>
  <c r="E32" i="13"/>
  <c r="B27" i="13"/>
  <c r="B29" i="13"/>
  <c r="E31" i="13"/>
  <c r="B32" i="13"/>
  <c r="C29" i="13"/>
  <c r="C30" i="13"/>
  <c r="C32" i="13"/>
  <c r="D26" i="13"/>
  <c r="D29" i="13"/>
  <c r="D30" i="13"/>
  <c r="D32" i="13"/>
  <c r="B26" i="13"/>
  <c r="B30" i="13"/>
  <c r="E29" i="13"/>
  <c r="D29" i="3" l="1"/>
  <c r="E29" i="3"/>
  <c r="B29" i="3"/>
  <c r="C29" i="3"/>
  <c r="E30" i="11"/>
  <c r="D30" i="11"/>
  <c r="C30" i="11"/>
  <c r="B30" i="11"/>
  <c r="E24" i="11"/>
  <c r="D24" i="11"/>
  <c r="C24" i="11"/>
  <c r="B24" i="11"/>
  <c r="E30" i="10"/>
  <c r="D30" i="10"/>
  <c r="C30" i="10"/>
  <c r="B30" i="10"/>
  <c r="E24" i="10"/>
  <c r="D24" i="10"/>
  <c r="E29" i="10" s="1"/>
  <c r="C24" i="10"/>
  <c r="B24" i="10"/>
  <c r="E31" i="10" s="1"/>
  <c r="E29" i="11" l="1"/>
  <c r="E31" i="11"/>
  <c r="C25" i="11"/>
  <c r="E26" i="11"/>
  <c r="C28" i="11"/>
  <c r="C29" i="11"/>
  <c r="C31" i="11"/>
  <c r="B26" i="11"/>
  <c r="B28" i="11"/>
  <c r="B29" i="11"/>
  <c r="C26" i="11"/>
  <c r="D25" i="11"/>
  <c r="D26" i="11"/>
  <c r="D28" i="11"/>
  <c r="D29" i="11"/>
  <c r="D31" i="11"/>
  <c r="B25" i="11"/>
  <c r="B31" i="11"/>
  <c r="E25" i="11"/>
  <c r="E28" i="11"/>
  <c r="C26" i="10"/>
  <c r="E26" i="10"/>
  <c r="B28" i="10"/>
  <c r="B25" i="10"/>
  <c r="B26" i="10"/>
  <c r="B31" i="10"/>
  <c r="C25" i="10"/>
  <c r="C28" i="10"/>
  <c r="C29" i="10"/>
  <c r="C31" i="10"/>
  <c r="D25" i="10"/>
  <c r="D26" i="10"/>
  <c r="D28" i="10"/>
  <c r="D29" i="10"/>
  <c r="D31" i="10"/>
  <c r="B29" i="10"/>
  <c r="E25" i="10"/>
  <c r="E28" i="10"/>
  <c r="E30" i="9"/>
  <c r="D30" i="9"/>
  <c r="C30" i="9"/>
  <c r="B30" i="9"/>
  <c r="E24" i="9"/>
  <c r="E28" i="9" s="1"/>
  <c r="D24" i="9"/>
  <c r="E29" i="9" s="1"/>
  <c r="C24" i="9"/>
  <c r="C28" i="9" s="1"/>
  <c r="B24" i="9"/>
  <c r="E31" i="9" s="1"/>
  <c r="C25" i="8"/>
  <c r="D25" i="8"/>
  <c r="E25" i="8"/>
  <c r="B25" i="8"/>
  <c r="E30" i="8"/>
  <c r="D30" i="8"/>
  <c r="C30" i="8"/>
  <c r="B30" i="8"/>
  <c r="E24" i="8"/>
  <c r="D24" i="8"/>
  <c r="E29" i="8" s="1"/>
  <c r="C24" i="8"/>
  <c r="B24" i="8"/>
  <c r="E30" i="7"/>
  <c r="D30" i="7"/>
  <c r="C30" i="7"/>
  <c r="B30" i="7"/>
  <c r="E24" i="7"/>
  <c r="D24" i="7"/>
  <c r="E29" i="7" s="1"/>
  <c r="C24" i="7"/>
  <c r="C26" i="7" s="1"/>
  <c r="B24" i="7"/>
  <c r="B31" i="7" s="1"/>
  <c r="E30" i="6"/>
  <c r="D30" i="6"/>
  <c r="C30" i="6"/>
  <c r="B30" i="6"/>
  <c r="E24" i="6"/>
  <c r="D24" i="6"/>
  <c r="C24" i="6"/>
  <c r="B24" i="6"/>
  <c r="E31" i="6" s="1"/>
  <c r="CG200" i="5"/>
  <c r="CF200" i="5"/>
  <c r="CE200" i="5"/>
  <c r="CD200" i="5"/>
  <c r="CC200" i="5"/>
  <c r="CB200" i="5"/>
  <c r="CA200" i="5"/>
  <c r="BZ200" i="5"/>
  <c r="BY200" i="5"/>
  <c r="BX200" i="5"/>
  <c r="BW200" i="5"/>
  <c r="BV200" i="5"/>
  <c r="BU200" i="5"/>
  <c r="BT200" i="5"/>
  <c r="BS200" i="5"/>
  <c r="BR200" i="5"/>
  <c r="BQ200" i="5"/>
  <c r="BP200" i="5"/>
  <c r="BO200" i="5"/>
  <c r="BN200" i="5"/>
  <c r="BM200" i="5"/>
  <c r="BL200" i="5"/>
  <c r="BK200" i="5"/>
  <c r="BJ200" i="5"/>
  <c r="BI200" i="5"/>
  <c r="BH200" i="5"/>
  <c r="BG200" i="5"/>
  <c r="BF200" i="5"/>
  <c r="BE200" i="5"/>
  <c r="BD200" i="5"/>
  <c r="BC200" i="5"/>
  <c r="BB200" i="5"/>
  <c r="BA200" i="5"/>
  <c r="AZ200" i="5"/>
  <c r="AY200" i="5"/>
  <c r="AX200" i="5"/>
  <c r="AW200" i="5"/>
  <c r="AV200" i="5"/>
  <c r="AU200" i="5"/>
  <c r="AT200" i="5"/>
  <c r="AS200" i="5"/>
  <c r="AR200" i="5"/>
  <c r="AQ200" i="5"/>
  <c r="AP200" i="5"/>
  <c r="AO200" i="5"/>
  <c r="AN200" i="5"/>
  <c r="AM200" i="5"/>
  <c r="AL200" i="5"/>
  <c r="AK200" i="5"/>
  <c r="AJ200" i="5"/>
  <c r="AI200" i="5"/>
  <c r="AH200" i="5"/>
  <c r="AG200" i="5"/>
  <c r="AF200" i="5"/>
  <c r="AE200" i="5"/>
  <c r="AD200" i="5"/>
  <c r="AC200" i="5"/>
  <c r="AB200" i="5"/>
  <c r="AA200" i="5"/>
  <c r="Z200" i="5"/>
  <c r="Y200" i="5"/>
  <c r="X200" i="5"/>
  <c r="W200" i="5"/>
  <c r="V200" i="5"/>
  <c r="U200" i="5"/>
  <c r="T200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CG175" i="5"/>
  <c r="CF175" i="5"/>
  <c r="CE175" i="5"/>
  <c r="CD175" i="5"/>
  <c r="CC175" i="5"/>
  <c r="CB175" i="5"/>
  <c r="CA175" i="5"/>
  <c r="BZ175" i="5"/>
  <c r="BY175" i="5"/>
  <c r="BX175" i="5"/>
  <c r="BW175" i="5"/>
  <c r="BV175" i="5"/>
  <c r="BU175" i="5"/>
  <c r="BT175" i="5"/>
  <c r="BS175" i="5"/>
  <c r="BR175" i="5"/>
  <c r="BQ175" i="5"/>
  <c r="BP175" i="5"/>
  <c r="BO175" i="5"/>
  <c r="BN175" i="5"/>
  <c r="BM175" i="5"/>
  <c r="BL175" i="5"/>
  <c r="BK175" i="5"/>
  <c r="BJ175" i="5"/>
  <c r="BI175" i="5"/>
  <c r="BH175" i="5"/>
  <c r="BG175" i="5"/>
  <c r="BF175" i="5"/>
  <c r="BE175" i="5"/>
  <c r="BD175" i="5"/>
  <c r="BC175" i="5"/>
  <c r="BB175" i="5"/>
  <c r="BA175" i="5"/>
  <c r="AZ175" i="5"/>
  <c r="AY175" i="5"/>
  <c r="AX175" i="5"/>
  <c r="AW175" i="5"/>
  <c r="AV175" i="5"/>
  <c r="AU175" i="5"/>
  <c r="AT175" i="5"/>
  <c r="AS175" i="5"/>
  <c r="AR175" i="5"/>
  <c r="AQ175" i="5"/>
  <c r="AP175" i="5"/>
  <c r="AO175" i="5"/>
  <c r="AN175" i="5"/>
  <c r="AM175" i="5"/>
  <c r="AL175" i="5"/>
  <c r="AK175" i="5"/>
  <c r="AJ175" i="5"/>
  <c r="AI175" i="5"/>
  <c r="AH175" i="5"/>
  <c r="AG175" i="5"/>
  <c r="AF175" i="5"/>
  <c r="AE175" i="5"/>
  <c r="AD175" i="5"/>
  <c r="AC175" i="5"/>
  <c r="AB175" i="5"/>
  <c r="AA175" i="5"/>
  <c r="Z175" i="5"/>
  <c r="Y175" i="5"/>
  <c r="X175" i="5"/>
  <c r="W175" i="5"/>
  <c r="V175" i="5"/>
  <c r="U175" i="5"/>
  <c r="T175" i="5"/>
  <c r="S175" i="5"/>
  <c r="R175" i="5"/>
  <c r="Q175" i="5"/>
  <c r="P175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B175" i="5"/>
  <c r="CG150" i="5"/>
  <c r="CF150" i="5"/>
  <c r="CE150" i="5"/>
  <c r="CD150" i="5"/>
  <c r="CC150" i="5"/>
  <c r="CB150" i="5"/>
  <c r="CA150" i="5"/>
  <c r="BZ150" i="5"/>
  <c r="BY150" i="5"/>
  <c r="BX150" i="5"/>
  <c r="BW150" i="5"/>
  <c r="BV150" i="5"/>
  <c r="BU150" i="5"/>
  <c r="BT150" i="5"/>
  <c r="BS150" i="5"/>
  <c r="BR150" i="5"/>
  <c r="BQ150" i="5"/>
  <c r="BP150" i="5"/>
  <c r="BO150" i="5"/>
  <c r="BN150" i="5"/>
  <c r="BM150" i="5"/>
  <c r="BL150" i="5"/>
  <c r="BK150" i="5"/>
  <c r="BJ150" i="5"/>
  <c r="BI150" i="5"/>
  <c r="BH150" i="5"/>
  <c r="BG150" i="5"/>
  <c r="BF150" i="5"/>
  <c r="BE150" i="5"/>
  <c r="BD150" i="5"/>
  <c r="BC150" i="5"/>
  <c r="BB150" i="5"/>
  <c r="BA150" i="5"/>
  <c r="AZ150" i="5"/>
  <c r="AY150" i="5"/>
  <c r="AX150" i="5"/>
  <c r="AW150" i="5"/>
  <c r="AV150" i="5"/>
  <c r="AU150" i="5"/>
  <c r="AT150" i="5"/>
  <c r="AS150" i="5"/>
  <c r="AR150" i="5"/>
  <c r="AQ150" i="5"/>
  <c r="AP150" i="5"/>
  <c r="AO150" i="5"/>
  <c r="AN150" i="5"/>
  <c r="AM150" i="5"/>
  <c r="AL150" i="5"/>
  <c r="AK150" i="5"/>
  <c r="AJ150" i="5"/>
  <c r="AI150" i="5"/>
  <c r="AH150" i="5"/>
  <c r="AG150" i="5"/>
  <c r="AF150" i="5"/>
  <c r="AE150" i="5"/>
  <c r="AD150" i="5"/>
  <c r="AC150" i="5"/>
  <c r="AB150" i="5"/>
  <c r="AA150" i="5"/>
  <c r="Z150" i="5"/>
  <c r="Y150" i="5"/>
  <c r="X150" i="5"/>
  <c r="W150" i="5"/>
  <c r="V150" i="5"/>
  <c r="U150" i="5"/>
  <c r="T150" i="5"/>
  <c r="S150" i="5"/>
  <c r="R150" i="5"/>
  <c r="Q150" i="5"/>
  <c r="P150" i="5"/>
  <c r="O150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U125" i="5"/>
  <c r="BV125" i="5"/>
  <c r="BW125" i="5"/>
  <c r="BX125" i="5"/>
  <c r="BY125" i="5"/>
  <c r="BZ125" i="5"/>
  <c r="CA125" i="5"/>
  <c r="CB125" i="5"/>
  <c r="CC125" i="5"/>
  <c r="CD125" i="5"/>
  <c r="CE125" i="5"/>
  <c r="CF125" i="5"/>
  <c r="CG125" i="5"/>
  <c r="B125" i="5"/>
  <c r="K100" i="5"/>
  <c r="J100" i="5"/>
  <c r="I100" i="5"/>
  <c r="H100" i="5"/>
  <c r="G100" i="5"/>
  <c r="F100" i="5"/>
  <c r="E100" i="5"/>
  <c r="D100" i="5"/>
  <c r="C100" i="5"/>
  <c r="B100" i="5"/>
  <c r="C75" i="5"/>
  <c r="D75" i="5"/>
  <c r="E75" i="5"/>
  <c r="F75" i="5"/>
  <c r="G75" i="5"/>
  <c r="H75" i="5"/>
  <c r="I75" i="5"/>
  <c r="J75" i="5"/>
  <c r="K75" i="5"/>
  <c r="B75" i="5"/>
  <c r="C50" i="5"/>
  <c r="D50" i="5"/>
  <c r="E50" i="5"/>
  <c r="F50" i="5"/>
  <c r="G50" i="5"/>
  <c r="H50" i="5"/>
  <c r="I50" i="5"/>
  <c r="J50" i="5"/>
  <c r="K50" i="5"/>
  <c r="B50" i="5"/>
  <c r="C25" i="5"/>
  <c r="D25" i="5"/>
  <c r="E25" i="5"/>
  <c r="F25" i="5"/>
  <c r="G25" i="5"/>
  <c r="H25" i="5"/>
  <c r="I25" i="5"/>
  <c r="J25" i="5"/>
  <c r="K25" i="5"/>
  <c r="B25" i="5"/>
  <c r="E30" i="1"/>
  <c r="D30" i="1"/>
  <c r="C30" i="1"/>
  <c r="B30" i="1"/>
  <c r="E30" i="2"/>
  <c r="D30" i="2"/>
  <c r="C30" i="2"/>
  <c r="B30" i="2"/>
  <c r="E31" i="4"/>
  <c r="D31" i="4"/>
  <c r="C31" i="4"/>
  <c r="B31" i="4"/>
  <c r="B31" i="3"/>
  <c r="C31" i="3"/>
  <c r="D31" i="3"/>
  <c r="E31" i="3"/>
  <c r="B28" i="9" l="1"/>
  <c r="B29" i="9"/>
  <c r="C25" i="9"/>
  <c r="C26" i="9"/>
  <c r="C29" i="9"/>
  <c r="C31" i="9"/>
  <c r="B25" i="9"/>
  <c r="B26" i="9"/>
  <c r="B31" i="9"/>
  <c r="D25" i="9"/>
  <c r="D26" i="9"/>
  <c r="D28" i="9"/>
  <c r="D29" i="9"/>
  <c r="D31" i="9"/>
  <c r="E25" i="9"/>
  <c r="E26" i="9"/>
  <c r="E31" i="8"/>
  <c r="E28" i="8"/>
  <c r="B28" i="8"/>
  <c r="C26" i="8"/>
  <c r="B31" i="8"/>
  <c r="C28" i="8"/>
  <c r="C29" i="8"/>
  <c r="C31" i="8"/>
  <c r="D26" i="8"/>
  <c r="D28" i="8"/>
  <c r="D29" i="8"/>
  <c r="D31" i="8"/>
  <c r="B26" i="8"/>
  <c r="B29" i="8"/>
  <c r="E26" i="8"/>
  <c r="C26" i="6"/>
  <c r="B28" i="6"/>
  <c r="E26" i="6"/>
  <c r="E29" i="6"/>
  <c r="E26" i="7"/>
  <c r="E31" i="7"/>
  <c r="C25" i="7"/>
  <c r="C28" i="7"/>
  <c r="C29" i="7"/>
  <c r="C31" i="7"/>
  <c r="D25" i="7"/>
  <c r="D26" i="7"/>
  <c r="D28" i="7"/>
  <c r="D29" i="7"/>
  <c r="D31" i="7"/>
  <c r="B25" i="7"/>
  <c r="B26" i="7"/>
  <c r="B28" i="7"/>
  <c r="B29" i="7"/>
  <c r="E25" i="7"/>
  <c r="E28" i="7"/>
  <c r="B31" i="6"/>
  <c r="C25" i="6"/>
  <c r="C28" i="6"/>
  <c r="C29" i="6"/>
  <c r="C31" i="6"/>
  <c r="D25" i="6"/>
  <c r="D26" i="6"/>
  <c r="D28" i="6"/>
  <c r="D29" i="6"/>
  <c r="D31" i="6"/>
  <c r="B25" i="6"/>
  <c r="B26" i="6"/>
  <c r="B29" i="6"/>
  <c r="E25" i="6"/>
  <c r="E28" i="6"/>
  <c r="E25" i="4"/>
  <c r="D25" i="4"/>
  <c r="C25" i="4"/>
  <c r="B25" i="4"/>
  <c r="B32" i="4" s="1"/>
  <c r="B25" i="3"/>
  <c r="B32" i="3" s="1"/>
  <c r="E24" i="2"/>
  <c r="D24" i="2"/>
  <c r="C24" i="2"/>
  <c r="B24" i="2"/>
  <c r="B31" i="2" s="1"/>
  <c r="E24" i="1"/>
  <c r="D24" i="1"/>
  <c r="C24" i="1"/>
  <c r="B24" i="1"/>
  <c r="B31" i="1" s="1"/>
  <c r="B29" i="4" l="1"/>
  <c r="C29" i="4"/>
  <c r="D29" i="4"/>
  <c r="E29" i="4"/>
  <c r="C32" i="4"/>
  <c r="D32" i="4"/>
  <c r="E32" i="4"/>
  <c r="C31" i="1"/>
  <c r="E31" i="1"/>
  <c r="D31" i="1"/>
  <c r="E31" i="2"/>
  <c r="C31" i="2"/>
  <c r="D31" i="2"/>
  <c r="D32" i="3"/>
  <c r="C32" i="3"/>
  <c r="E32" i="3"/>
  <c r="E29" i="2"/>
  <c r="B30" i="3"/>
  <c r="C26" i="3"/>
  <c r="E27" i="3"/>
  <c r="E30" i="3"/>
  <c r="E30" i="4"/>
  <c r="B26" i="4"/>
  <c r="B30" i="4"/>
  <c r="C26" i="4"/>
  <c r="C30" i="4"/>
  <c r="D26" i="4"/>
  <c r="D30" i="4"/>
  <c r="E26" i="4"/>
  <c r="C30" i="3"/>
  <c r="B26" i="3"/>
  <c r="B27" i="3"/>
  <c r="C27" i="3"/>
  <c r="D26" i="3"/>
  <c r="D27" i="3"/>
  <c r="D30" i="3"/>
  <c r="E26" i="3"/>
  <c r="B28" i="2"/>
  <c r="B26" i="2"/>
  <c r="C26" i="2"/>
  <c r="E26" i="2"/>
  <c r="B25" i="2"/>
  <c r="B29" i="2"/>
  <c r="C25" i="2"/>
  <c r="C28" i="2"/>
  <c r="C29" i="2"/>
  <c r="D25" i="2"/>
  <c r="D26" i="2"/>
  <c r="D28" i="2"/>
  <c r="D29" i="2"/>
  <c r="E25" i="2"/>
  <c r="E28" i="2"/>
  <c r="C26" i="1"/>
  <c r="E25" i="1"/>
  <c r="B25" i="1"/>
  <c r="E26" i="1"/>
  <c r="D28" i="1"/>
  <c r="C29" i="1"/>
  <c r="C25" i="1"/>
  <c r="D25" i="1"/>
  <c r="B26" i="1"/>
  <c r="E28" i="1"/>
  <c r="D29" i="1"/>
  <c r="B28" i="1"/>
  <c r="E29" i="1"/>
  <c r="D26" i="1"/>
  <c r="C28" i="1"/>
  <c r="B29" i="1"/>
</calcChain>
</file>

<file path=xl/sharedStrings.xml><?xml version="1.0" encoding="utf-8"?>
<sst xmlns="http://schemas.openxmlformats.org/spreadsheetml/2006/main" count="994" uniqueCount="486">
  <si>
    <t>mid</t>
  </si>
  <si>
    <t>last min</t>
  </si>
  <si>
    <t>all</t>
  </si>
  <si>
    <t>csrsconv</t>
  </si>
  <si>
    <t>csrskill</t>
  </si>
  <si>
    <t>csrscomp</t>
  </si>
  <si>
    <t>csrsappr</t>
  </si>
  <si>
    <t>csrseffect</t>
  </si>
  <si>
    <t>csvoclcn</t>
  </si>
  <si>
    <t>csnoddin</t>
  </si>
  <si>
    <t>csgestur</t>
  </si>
  <si>
    <t>cshumor</t>
  </si>
  <si>
    <t>cssmilin</t>
  </si>
  <si>
    <t>csquestn</t>
  </si>
  <si>
    <t>csstartn</t>
  </si>
  <si>
    <t>cspostur</t>
  </si>
  <si>
    <t>cseyecon</t>
  </si>
  <si>
    <t>Raliked</t>
  </si>
  <si>
    <t>Raattrac</t>
  </si>
  <si>
    <t>Rayessin</t>
  </si>
  <si>
    <t>Raconect</t>
  </si>
  <si>
    <t>Racommon</t>
  </si>
  <si>
    <t>Rasimlar</t>
  </si>
  <si>
    <t>Rasmooth</t>
  </si>
  <si>
    <t>avg mse</t>
  </si>
  <si>
    <t>Cohen's D</t>
  </si>
  <si>
    <t>Ra_avg</t>
  </si>
  <si>
    <t>1 st min</t>
  </si>
  <si>
    <t>-------Based on SHORE features 1st minute---------</t>
  </si>
  <si>
    <t xml:space="preserve">  </t>
  </si>
  <si>
    <t xml:space="preserve">S1_Angry_avg </t>
  </si>
  <si>
    <t xml:space="preserve">S1_ Happy_avg </t>
  </si>
  <si>
    <t xml:space="preserve">S1_ MouthOpen_avg </t>
  </si>
  <si>
    <t xml:space="preserve">S1_ Sad_avg </t>
  </si>
  <si>
    <t xml:space="preserve">S1_ Surprised_avg </t>
  </si>
  <si>
    <t xml:space="preserve">S1_Angry_var </t>
  </si>
  <si>
    <t xml:space="preserve">S1_ Happy_var </t>
  </si>
  <si>
    <t xml:space="preserve">S1_ MouthOpen_var </t>
  </si>
  <si>
    <t xml:space="preserve">S1_ Sad_var </t>
  </si>
  <si>
    <t xml:space="preserve">S1_ Surprised_var </t>
  </si>
  <si>
    <t xml:space="preserve">csrsconv </t>
  </si>
  <si>
    <t xml:space="preserve">csrskill </t>
  </si>
  <si>
    <t xml:space="preserve">csrscomp </t>
  </si>
  <si>
    <t xml:space="preserve">csrsappr </t>
  </si>
  <si>
    <t xml:space="preserve">csrseffect </t>
  </si>
  <si>
    <t xml:space="preserve">csvoclcn </t>
  </si>
  <si>
    <t xml:space="preserve">csnoddin </t>
  </si>
  <si>
    <t xml:space="preserve">csgestur </t>
  </si>
  <si>
    <t xml:space="preserve">cshumor </t>
  </si>
  <si>
    <t xml:space="preserve">cssmilin </t>
  </si>
  <si>
    <t xml:space="preserve">csquestn </t>
  </si>
  <si>
    <t xml:space="preserve">csstartn </t>
  </si>
  <si>
    <t xml:space="preserve">cspostur </t>
  </si>
  <si>
    <t xml:space="preserve">cseyecon </t>
  </si>
  <si>
    <t xml:space="preserve">Raliked </t>
  </si>
  <si>
    <t xml:space="preserve">Raattrac </t>
  </si>
  <si>
    <t xml:space="preserve">Rayessin </t>
  </si>
  <si>
    <t xml:space="preserve">Raconect </t>
  </si>
  <si>
    <t xml:space="preserve">Racommon </t>
  </si>
  <si>
    <t xml:space="preserve">Rasimlar </t>
  </si>
  <si>
    <t xml:space="preserve">Rasmooth </t>
  </si>
  <si>
    <t xml:space="preserve">Ra_avg </t>
  </si>
  <si>
    <t>-------Based on SHORE features of middle part---------</t>
  </si>
  <si>
    <t xml:space="preserve">S2_Angry_avg </t>
  </si>
  <si>
    <t xml:space="preserve">S2_ Happy_avg </t>
  </si>
  <si>
    <t xml:space="preserve">S2_ MouthOpen_avg </t>
  </si>
  <si>
    <t xml:space="preserve">S2_ Sad_avg </t>
  </si>
  <si>
    <t xml:space="preserve">S2_ Surprised_avg </t>
  </si>
  <si>
    <t xml:space="preserve">S2_Angry_var </t>
  </si>
  <si>
    <t xml:space="preserve">S2_ Happy_var </t>
  </si>
  <si>
    <t xml:space="preserve">S2_ MouthOpen_var </t>
  </si>
  <si>
    <t xml:space="preserve">S2_ Sad_var </t>
  </si>
  <si>
    <t xml:space="preserve">S2_ Surprised_var </t>
  </si>
  <si>
    <t>-------Based on SHORE features of last minute---------</t>
  </si>
  <si>
    <t>-------Based on SHORE features avg features---------</t>
  </si>
  <si>
    <t xml:space="preserve">SA_Angry_avg </t>
  </si>
  <si>
    <t xml:space="preserve">SA_ Happy_avg </t>
  </si>
  <si>
    <t xml:space="preserve">SA_ MouthOpen_avg </t>
  </si>
  <si>
    <t xml:space="preserve">SA_ Sad_avg </t>
  </si>
  <si>
    <t xml:space="preserve">SA_ Surprised_avg </t>
  </si>
  <si>
    <t xml:space="preserve">SA_Angry_var </t>
  </si>
  <si>
    <t xml:space="preserve">SA_ Happy_var </t>
  </si>
  <si>
    <t xml:space="preserve">SA_ MouthOpen_var </t>
  </si>
  <si>
    <t xml:space="preserve">SA_ Sad_var </t>
  </si>
  <si>
    <t xml:space="preserve">SA_ Surprised_var </t>
  </si>
  <si>
    <t>-------Openface AU features of 1st minute---------</t>
  </si>
  <si>
    <t xml:space="preserve">S1_ AU01_r_avg </t>
  </si>
  <si>
    <t xml:space="preserve">S1_ AU02_r_avg </t>
  </si>
  <si>
    <t xml:space="preserve">S1_ AU04_r_avg </t>
  </si>
  <si>
    <t xml:space="preserve">S1_ AU05_r_avg </t>
  </si>
  <si>
    <t xml:space="preserve">S1_ AU06_r_avg </t>
  </si>
  <si>
    <t xml:space="preserve">S1_ AU07_r_avg </t>
  </si>
  <si>
    <t xml:space="preserve">S1_ AU09_r_avg </t>
  </si>
  <si>
    <t xml:space="preserve">S1_ AU10_r_avg </t>
  </si>
  <si>
    <t xml:space="preserve">S1_ AU12_r_avg </t>
  </si>
  <si>
    <t xml:space="preserve">S1_ AU14_r_avg </t>
  </si>
  <si>
    <t xml:space="preserve">S1_ AU15_r_avg </t>
  </si>
  <si>
    <t xml:space="preserve">S1_ AU17_r_avg </t>
  </si>
  <si>
    <t xml:space="preserve">S1_ AU20_r_avg </t>
  </si>
  <si>
    <t xml:space="preserve">S1_ AU23_r_avg </t>
  </si>
  <si>
    <t xml:space="preserve">S1_ AU25_r_avg </t>
  </si>
  <si>
    <t xml:space="preserve">S1_ AU26_r_avg </t>
  </si>
  <si>
    <t xml:space="preserve">S1_ AU45_r_avg </t>
  </si>
  <si>
    <t xml:space="preserve">S1_ AU01_c_avg </t>
  </si>
  <si>
    <t xml:space="preserve">S1_ AU02_c_avg </t>
  </si>
  <si>
    <t xml:space="preserve">S1_ AU04_c_avg </t>
  </si>
  <si>
    <t xml:space="preserve">S1_ AU05_c_avg </t>
  </si>
  <si>
    <t xml:space="preserve">S1_ AU06_c_avg </t>
  </si>
  <si>
    <t xml:space="preserve">S1_ AU07_c_avg </t>
  </si>
  <si>
    <t xml:space="preserve">S1_ AU09_c_avg </t>
  </si>
  <si>
    <t xml:space="preserve">S1_ AU10_c_avg </t>
  </si>
  <si>
    <t xml:space="preserve">S1_ AU12_c_avg </t>
  </si>
  <si>
    <t xml:space="preserve">S1_ AU14_c_avg </t>
  </si>
  <si>
    <t xml:space="preserve">S1_ AU15_c_avg </t>
  </si>
  <si>
    <t xml:space="preserve">S1_ AU17_c_avg </t>
  </si>
  <si>
    <t xml:space="preserve">S1_ AU20_c_avg </t>
  </si>
  <si>
    <t xml:space="preserve">S1_ AU23_c_avg </t>
  </si>
  <si>
    <t xml:space="preserve">S1_ AU25_c_avg </t>
  </si>
  <si>
    <t xml:space="preserve">S1_ AU26_c_avg </t>
  </si>
  <si>
    <t xml:space="preserve">S1_ AU28_c_avg </t>
  </si>
  <si>
    <t xml:space="preserve">S1_ AU45_c_avg </t>
  </si>
  <si>
    <t xml:space="preserve">S1_abs_d_pose_Rx_avg </t>
  </si>
  <si>
    <t xml:space="preserve">S1_ gaze_0_x_var </t>
  </si>
  <si>
    <t xml:space="preserve">S1_ gaze_0_y_var </t>
  </si>
  <si>
    <t xml:space="preserve">S1_ gaze_0_z_var </t>
  </si>
  <si>
    <t xml:space="preserve">S1_ gaze_1_x_var </t>
  </si>
  <si>
    <t xml:space="preserve">S1_ gaze_1_y_var </t>
  </si>
  <si>
    <t xml:space="preserve">S1_ gaze_1_z_var </t>
  </si>
  <si>
    <t xml:space="preserve">S1_ pose_Tx_var </t>
  </si>
  <si>
    <t xml:space="preserve">S1_ pose_Ty_var </t>
  </si>
  <si>
    <t xml:space="preserve">S1_ pose_Tz_var </t>
  </si>
  <si>
    <t xml:space="preserve">S1_ pose_Rx_var </t>
  </si>
  <si>
    <t xml:space="preserve">S1_ pose_Ry_var </t>
  </si>
  <si>
    <t xml:space="preserve">S1_ pose_Rz_var </t>
  </si>
  <si>
    <t xml:space="preserve">S1_ AU01_r_var </t>
  </si>
  <si>
    <t xml:space="preserve">S1_ AU02_r_var </t>
  </si>
  <si>
    <t xml:space="preserve">S1_ AU04_r_var </t>
  </si>
  <si>
    <t xml:space="preserve">S1_ AU05_r_var </t>
  </si>
  <si>
    <t xml:space="preserve">S1_ AU06_r_var </t>
  </si>
  <si>
    <t xml:space="preserve">S1_ AU07_r_var </t>
  </si>
  <si>
    <t xml:space="preserve">S1_ AU09_r_var </t>
  </si>
  <si>
    <t xml:space="preserve">S1_ AU10_r_var </t>
  </si>
  <si>
    <t xml:space="preserve">S1_ AU12_r_var </t>
  </si>
  <si>
    <t xml:space="preserve">S1_ AU14_r_var </t>
  </si>
  <si>
    <t xml:space="preserve">S1_ AU15_r_var </t>
  </si>
  <si>
    <t xml:space="preserve">S1_ AU17_r_var </t>
  </si>
  <si>
    <t xml:space="preserve">S1_ AU20_r_var </t>
  </si>
  <si>
    <t xml:space="preserve">S1_ AU23_r_var </t>
  </si>
  <si>
    <t xml:space="preserve">S1_ AU25_r_var </t>
  </si>
  <si>
    <t xml:space="preserve">S1_ AU26_r_var </t>
  </si>
  <si>
    <t xml:space="preserve">S1_ AU45_r_var </t>
  </si>
  <si>
    <t xml:space="preserve">S1_ AU01_c_var </t>
  </si>
  <si>
    <t xml:space="preserve">S1_ AU02_c_var </t>
  </si>
  <si>
    <t xml:space="preserve">S1_ AU04_c_var </t>
  </si>
  <si>
    <t xml:space="preserve">S1_ AU05_c_var </t>
  </si>
  <si>
    <t xml:space="preserve">S1_ AU06_c_var </t>
  </si>
  <si>
    <t xml:space="preserve">S1_ AU07_c_var </t>
  </si>
  <si>
    <t xml:space="preserve">S1_ AU09_c_var </t>
  </si>
  <si>
    <t xml:space="preserve">S1_ AU10_c_var </t>
  </si>
  <si>
    <t xml:space="preserve">S1_ AU12_c_var </t>
  </si>
  <si>
    <t xml:space="preserve">S1_ AU14_c_var </t>
  </si>
  <si>
    <t xml:space="preserve">S1_ AU15_c_var </t>
  </si>
  <si>
    <t xml:space="preserve">S1_ AU17_c_var </t>
  </si>
  <si>
    <t xml:space="preserve">S1_ AU20_c_var </t>
  </si>
  <si>
    <t xml:space="preserve">S1_ AU23_c_var </t>
  </si>
  <si>
    <t xml:space="preserve">S1_ AU25_c_var </t>
  </si>
  <si>
    <t xml:space="preserve">S1_ AU26_c_var </t>
  </si>
  <si>
    <t xml:space="preserve">S1_ AU28_c_var </t>
  </si>
  <si>
    <t xml:space="preserve">S1_ AU45_c_var </t>
  </si>
  <si>
    <t xml:space="preserve">S1_abs_d_pose_Rx_var </t>
  </si>
  <si>
    <t>-------Openface AU features of middle ---------</t>
  </si>
  <si>
    <t xml:space="preserve">S2_ AU01_r_avg </t>
  </si>
  <si>
    <t xml:space="preserve">S2_ AU02_r_avg </t>
  </si>
  <si>
    <t xml:space="preserve">S2_ AU04_r_avg </t>
  </si>
  <si>
    <t xml:space="preserve">S2_ AU05_r_avg </t>
  </si>
  <si>
    <t xml:space="preserve">S2_ AU06_r_avg </t>
  </si>
  <si>
    <t xml:space="preserve">S2_ AU07_r_avg </t>
  </si>
  <si>
    <t xml:space="preserve">S2_ AU09_r_avg </t>
  </si>
  <si>
    <t xml:space="preserve">S2_ AU10_r_avg </t>
  </si>
  <si>
    <t xml:space="preserve">S2_ AU12_r_avg </t>
  </si>
  <si>
    <t xml:space="preserve">S2_ AU14_r_avg </t>
  </si>
  <si>
    <t xml:space="preserve">S2_ AU15_r_avg </t>
  </si>
  <si>
    <t xml:space="preserve">S2_ AU17_r_avg </t>
  </si>
  <si>
    <t xml:space="preserve">S2_ AU20_r_avg </t>
  </si>
  <si>
    <t xml:space="preserve">S2_ AU23_r_avg </t>
  </si>
  <si>
    <t xml:space="preserve">S2_ AU25_r_avg </t>
  </si>
  <si>
    <t xml:space="preserve">S2_ AU26_r_avg </t>
  </si>
  <si>
    <t xml:space="preserve">S2_ AU45_r_avg </t>
  </si>
  <si>
    <t xml:space="preserve">S2_ AU01_c_avg </t>
  </si>
  <si>
    <t xml:space="preserve">S2_ AU02_c_avg </t>
  </si>
  <si>
    <t xml:space="preserve">S2_ AU04_c_avg </t>
  </si>
  <si>
    <t xml:space="preserve">S2_ AU05_c_avg </t>
  </si>
  <si>
    <t xml:space="preserve">S2_ AU06_c_avg </t>
  </si>
  <si>
    <t xml:space="preserve">S2_ AU07_c_avg </t>
  </si>
  <si>
    <t xml:space="preserve">S2_ AU09_c_avg </t>
  </si>
  <si>
    <t xml:space="preserve">S2_ AU10_c_avg </t>
  </si>
  <si>
    <t xml:space="preserve">S2_ AU12_c_avg </t>
  </si>
  <si>
    <t xml:space="preserve">S2_ AU14_c_avg </t>
  </si>
  <si>
    <t xml:space="preserve">S2_ AU15_c_avg </t>
  </si>
  <si>
    <t xml:space="preserve">S2_ AU17_c_avg </t>
  </si>
  <si>
    <t xml:space="preserve">S2_ AU20_c_avg </t>
  </si>
  <si>
    <t xml:space="preserve">S2_ AU23_c_avg </t>
  </si>
  <si>
    <t xml:space="preserve">S2_ AU25_c_avg </t>
  </si>
  <si>
    <t xml:space="preserve">S2_ AU26_c_avg </t>
  </si>
  <si>
    <t xml:space="preserve">S2_ AU28_c_avg </t>
  </si>
  <si>
    <t xml:space="preserve">S2_ AU45_c_avg </t>
  </si>
  <si>
    <t xml:space="preserve">S2_abs_d_pose_Rx_avg </t>
  </si>
  <si>
    <t xml:space="preserve">S2_ gaze_0_x_var </t>
  </si>
  <si>
    <t xml:space="preserve">S2_ gaze_0_y_var </t>
  </si>
  <si>
    <t xml:space="preserve">S2_ gaze_0_z_var </t>
  </si>
  <si>
    <t xml:space="preserve">S2_ gaze_1_x_var </t>
  </si>
  <si>
    <t xml:space="preserve">S2_ gaze_1_y_var </t>
  </si>
  <si>
    <t xml:space="preserve">S2_ gaze_1_z_var </t>
  </si>
  <si>
    <t xml:space="preserve">S2_ pose_Tx_var </t>
  </si>
  <si>
    <t xml:space="preserve">S2_ pose_Ty_var </t>
  </si>
  <si>
    <t xml:space="preserve">S2_ pose_Tz_var </t>
  </si>
  <si>
    <t xml:space="preserve">S2_ pose_Rx_var </t>
  </si>
  <si>
    <t xml:space="preserve">S2_ pose_Ry_var </t>
  </si>
  <si>
    <t xml:space="preserve">S2_ pose_Rz_var </t>
  </si>
  <si>
    <t xml:space="preserve">S2_ AU01_r_var </t>
  </si>
  <si>
    <t xml:space="preserve">S2_ AU02_r_var </t>
  </si>
  <si>
    <t xml:space="preserve">S2_ AU04_r_var </t>
  </si>
  <si>
    <t xml:space="preserve">S2_ AU05_r_var </t>
  </si>
  <si>
    <t xml:space="preserve">S2_ AU06_r_var </t>
  </si>
  <si>
    <t xml:space="preserve">S2_ AU07_r_var </t>
  </si>
  <si>
    <t xml:space="preserve">S2_ AU09_r_var </t>
  </si>
  <si>
    <t xml:space="preserve">S2_ AU10_r_var </t>
  </si>
  <si>
    <t xml:space="preserve">S2_ AU12_r_var </t>
  </si>
  <si>
    <t xml:space="preserve">S2_ AU14_r_var </t>
  </si>
  <si>
    <t xml:space="preserve">S2_ AU15_r_var </t>
  </si>
  <si>
    <t xml:space="preserve">S2_ AU17_r_var </t>
  </si>
  <si>
    <t xml:space="preserve">S2_ AU20_r_var </t>
  </si>
  <si>
    <t xml:space="preserve">S2_ AU23_r_var </t>
  </si>
  <si>
    <t xml:space="preserve">S2_ AU25_r_var </t>
  </si>
  <si>
    <t xml:space="preserve">S2_ AU26_r_var </t>
  </si>
  <si>
    <t xml:space="preserve">S2_ AU45_r_var </t>
  </si>
  <si>
    <t xml:space="preserve">S2_ AU01_c_var </t>
  </si>
  <si>
    <t xml:space="preserve">S2_ AU02_c_var </t>
  </si>
  <si>
    <t xml:space="preserve">S2_ AU04_c_var </t>
  </si>
  <si>
    <t xml:space="preserve">S2_ AU05_c_var </t>
  </si>
  <si>
    <t xml:space="preserve">S2_ AU06_c_var </t>
  </si>
  <si>
    <t xml:space="preserve">S2_ AU07_c_var </t>
  </si>
  <si>
    <t xml:space="preserve">S2_ AU09_c_var </t>
  </si>
  <si>
    <t xml:space="preserve">S2_ AU10_c_var </t>
  </si>
  <si>
    <t xml:space="preserve">S2_ AU12_c_var </t>
  </si>
  <si>
    <t xml:space="preserve">S2_ AU14_c_var </t>
  </si>
  <si>
    <t xml:space="preserve">S2_ AU15_c_var </t>
  </si>
  <si>
    <t xml:space="preserve">S2_ AU17_c_var </t>
  </si>
  <si>
    <t xml:space="preserve">S2_ AU20_c_var </t>
  </si>
  <si>
    <t xml:space="preserve">S2_ AU23_c_var </t>
  </si>
  <si>
    <t xml:space="preserve">S2_ AU25_c_var </t>
  </si>
  <si>
    <t xml:space="preserve">S2_ AU26_c_var </t>
  </si>
  <si>
    <t xml:space="preserve">S2_ AU28_c_var </t>
  </si>
  <si>
    <t xml:space="preserve">S2_ AU45_c_var </t>
  </si>
  <si>
    <t xml:space="preserve">S2_abs_d_pose_Rx_var </t>
  </si>
  <si>
    <t>-------Openface AU features of last ---------</t>
  </si>
  <si>
    <t xml:space="preserve">S3_ AU01_r_avg </t>
  </si>
  <si>
    <t xml:space="preserve">S3_ AU02_r_avg </t>
  </si>
  <si>
    <t xml:space="preserve">S3_ AU04_r_avg </t>
  </si>
  <si>
    <t xml:space="preserve">S3_ AU05_r_avg </t>
  </si>
  <si>
    <t xml:space="preserve">S3_ AU06_r_avg </t>
  </si>
  <si>
    <t xml:space="preserve">S3_ AU07_r_avg </t>
  </si>
  <si>
    <t xml:space="preserve">S3_ AU09_r_avg </t>
  </si>
  <si>
    <t xml:space="preserve">S3_ AU10_r_avg </t>
  </si>
  <si>
    <t xml:space="preserve">S3_ AU12_r_avg </t>
  </si>
  <si>
    <t xml:space="preserve">S3_ AU14_r_avg </t>
  </si>
  <si>
    <t xml:space="preserve">S3_ AU15_r_avg </t>
  </si>
  <si>
    <t xml:space="preserve">S3_ AU17_r_avg </t>
  </si>
  <si>
    <t xml:space="preserve">S3_ AU20_r_avg </t>
  </si>
  <si>
    <t xml:space="preserve">S3_ AU23_r_avg </t>
  </si>
  <si>
    <t xml:space="preserve">S3_ AU25_r_avg </t>
  </si>
  <si>
    <t xml:space="preserve">S3_ AU26_r_avg </t>
  </si>
  <si>
    <t xml:space="preserve">S3_ AU45_r_avg </t>
  </si>
  <si>
    <t xml:space="preserve">S3_ AU01_c_avg </t>
  </si>
  <si>
    <t xml:space="preserve">S3_ AU02_c_avg </t>
  </si>
  <si>
    <t xml:space="preserve">S3_ AU04_c_avg </t>
  </si>
  <si>
    <t xml:space="preserve">S3_ AU05_c_avg </t>
  </si>
  <si>
    <t xml:space="preserve">S3_ AU06_c_avg </t>
  </si>
  <si>
    <t xml:space="preserve">S3_ AU07_c_avg </t>
  </si>
  <si>
    <t xml:space="preserve">S3_ AU09_c_avg </t>
  </si>
  <si>
    <t xml:space="preserve">S3_ AU10_c_avg </t>
  </si>
  <si>
    <t xml:space="preserve">S3_ AU12_c_avg </t>
  </si>
  <si>
    <t xml:space="preserve">S3_ AU14_c_avg </t>
  </si>
  <si>
    <t xml:space="preserve">S3_ AU15_c_avg </t>
  </si>
  <si>
    <t xml:space="preserve">S3_ AU17_c_avg </t>
  </si>
  <si>
    <t xml:space="preserve">S3_ AU20_c_avg </t>
  </si>
  <si>
    <t xml:space="preserve">S3_ AU23_c_avg </t>
  </si>
  <si>
    <t xml:space="preserve">S3_ AU25_c_avg </t>
  </si>
  <si>
    <t xml:space="preserve">S3_ AU26_c_avg </t>
  </si>
  <si>
    <t xml:space="preserve">S3_ AU28_c_avg </t>
  </si>
  <si>
    <t xml:space="preserve">S3_ AU45_c_avg </t>
  </si>
  <si>
    <t xml:space="preserve">S3_abs_d_pose_Rx_avg </t>
  </si>
  <si>
    <t xml:space="preserve">S3_ gaze_0_x_var </t>
  </si>
  <si>
    <t xml:space="preserve">S3_ gaze_0_y_var </t>
  </si>
  <si>
    <t xml:space="preserve">S3_ gaze_0_z_var </t>
  </si>
  <si>
    <t xml:space="preserve">S3_ gaze_1_x_var </t>
  </si>
  <si>
    <t xml:space="preserve">S3_ gaze_1_y_var </t>
  </si>
  <si>
    <t xml:space="preserve">S3_ gaze_1_z_var </t>
  </si>
  <si>
    <t xml:space="preserve">S3_ pose_Tx_var </t>
  </si>
  <si>
    <t xml:space="preserve">S3_ pose_Ty_var </t>
  </si>
  <si>
    <t xml:space="preserve">S3_ pose_Tz_var </t>
  </si>
  <si>
    <t xml:space="preserve">S3_ pose_Rx_var </t>
  </si>
  <si>
    <t xml:space="preserve">S3_ pose_Ry_var </t>
  </si>
  <si>
    <t xml:space="preserve">S3_ pose_Rz_var </t>
  </si>
  <si>
    <t xml:space="preserve">S3_ AU01_r_var </t>
  </si>
  <si>
    <t xml:space="preserve">S3_ AU02_r_var </t>
  </si>
  <si>
    <t xml:space="preserve">S3_ AU04_r_var </t>
  </si>
  <si>
    <t xml:space="preserve">S3_ AU05_r_var </t>
  </si>
  <si>
    <t xml:space="preserve">S3_ AU06_r_var </t>
  </si>
  <si>
    <t xml:space="preserve">S3_ AU07_r_var </t>
  </si>
  <si>
    <t xml:space="preserve">S3_ AU09_r_var </t>
  </si>
  <si>
    <t xml:space="preserve">S3_ AU10_r_var </t>
  </si>
  <si>
    <t xml:space="preserve">S3_ AU12_r_var </t>
  </si>
  <si>
    <t xml:space="preserve">S3_ AU14_r_var </t>
  </si>
  <si>
    <t xml:space="preserve">S3_ AU15_r_var </t>
  </si>
  <si>
    <t xml:space="preserve">S3_ AU17_r_var </t>
  </si>
  <si>
    <t xml:space="preserve">S3_ AU20_r_var </t>
  </si>
  <si>
    <t xml:space="preserve">S3_ AU23_r_var </t>
  </si>
  <si>
    <t xml:space="preserve">S3_ AU25_r_var </t>
  </si>
  <si>
    <t xml:space="preserve">S3_ AU26_r_var </t>
  </si>
  <si>
    <t xml:space="preserve">S3_ AU45_r_var </t>
  </si>
  <si>
    <t xml:space="preserve">S3_ AU01_c_var </t>
  </si>
  <si>
    <t xml:space="preserve">S3_ AU02_c_var </t>
  </si>
  <si>
    <t xml:space="preserve">S3_ AU04_c_var </t>
  </si>
  <si>
    <t xml:space="preserve">S3_ AU05_c_var </t>
  </si>
  <si>
    <t xml:space="preserve">S3_ AU06_c_var </t>
  </si>
  <si>
    <t xml:space="preserve">S3_ AU07_c_var </t>
  </si>
  <si>
    <t xml:space="preserve">S3_ AU09_c_var </t>
  </si>
  <si>
    <t xml:space="preserve">S3_ AU10_c_var </t>
  </si>
  <si>
    <t xml:space="preserve">S3_ AU12_c_var </t>
  </si>
  <si>
    <t xml:space="preserve">S3_ AU14_c_var </t>
  </si>
  <si>
    <t xml:space="preserve">S3_ AU15_c_var </t>
  </si>
  <si>
    <t xml:space="preserve">S3_ AU17_c_var </t>
  </si>
  <si>
    <t xml:space="preserve">S3_ AU20_c_var </t>
  </si>
  <si>
    <t xml:space="preserve">S3_ AU23_c_var </t>
  </si>
  <si>
    <t xml:space="preserve">S3_ AU25_c_var </t>
  </si>
  <si>
    <t xml:space="preserve">S3_ AU26_c_var </t>
  </si>
  <si>
    <t xml:space="preserve">S3_ AU28_c_var </t>
  </si>
  <si>
    <t xml:space="preserve">S3_ AU45_c_var </t>
  </si>
  <si>
    <t xml:space="preserve">S3_abs_d_pose_Rx_var </t>
  </si>
  <si>
    <t>-------Openface AU features of avg feat ---------</t>
  </si>
  <si>
    <t xml:space="preserve">SA_ AU01_r_avg </t>
  </si>
  <si>
    <t xml:space="preserve">SA_ AU02_r_avg </t>
  </si>
  <si>
    <t xml:space="preserve">SA_ AU04_r_avg </t>
  </si>
  <si>
    <t xml:space="preserve">SA_ AU05_r_avg </t>
  </si>
  <si>
    <t xml:space="preserve">SA_ AU06_r_avg </t>
  </si>
  <si>
    <t xml:space="preserve">SA_ AU07_r_avg </t>
  </si>
  <si>
    <t xml:space="preserve">SA_ AU09_r_avg </t>
  </si>
  <si>
    <t xml:space="preserve">SA_ AU10_r_avg </t>
  </si>
  <si>
    <t xml:space="preserve">SA_ AU12_r_avg </t>
  </si>
  <si>
    <t xml:space="preserve">SA_ AU14_r_avg </t>
  </si>
  <si>
    <t xml:space="preserve">SA_ AU15_r_avg </t>
  </si>
  <si>
    <t xml:space="preserve">SA_ AU17_r_avg </t>
  </si>
  <si>
    <t xml:space="preserve">SA_ AU20_r_avg </t>
  </si>
  <si>
    <t xml:space="preserve">SA_ AU23_r_avg </t>
  </si>
  <si>
    <t xml:space="preserve">SA_ AU25_r_avg </t>
  </si>
  <si>
    <t xml:space="preserve">SA_ AU26_r_avg </t>
  </si>
  <si>
    <t xml:space="preserve">SA_ AU45_r_avg </t>
  </si>
  <si>
    <t xml:space="preserve">SA_ AU01_c_avg </t>
  </si>
  <si>
    <t xml:space="preserve">SA_ AU02_c_avg </t>
  </si>
  <si>
    <t xml:space="preserve">SA_ AU04_c_avg </t>
  </si>
  <si>
    <t xml:space="preserve">SA_ AU05_c_avg </t>
  </si>
  <si>
    <t xml:space="preserve">SA_ AU06_c_avg </t>
  </si>
  <si>
    <t xml:space="preserve">SA_ AU07_c_avg </t>
  </si>
  <si>
    <t xml:space="preserve">SA_ AU09_c_avg </t>
  </si>
  <si>
    <t xml:space="preserve">SA_ AU10_c_avg </t>
  </si>
  <si>
    <t xml:space="preserve">SA_ AU12_c_avg </t>
  </si>
  <si>
    <t xml:space="preserve">SA_ AU14_c_avg </t>
  </si>
  <si>
    <t xml:space="preserve">SA_ AU15_c_avg </t>
  </si>
  <si>
    <t xml:space="preserve">SA_ AU17_c_avg </t>
  </si>
  <si>
    <t xml:space="preserve">SA_ AU20_c_avg </t>
  </si>
  <si>
    <t xml:space="preserve">SA_ AU23_c_avg </t>
  </si>
  <si>
    <t xml:space="preserve">SA_ AU25_c_avg </t>
  </si>
  <si>
    <t xml:space="preserve">SA_ AU26_c_avg </t>
  </si>
  <si>
    <t xml:space="preserve">SA_ AU28_c_avg </t>
  </si>
  <si>
    <t xml:space="preserve">SA_ AU45_c_avg </t>
  </si>
  <si>
    <t xml:space="preserve">SA_abs_d_pose_Rx_avg </t>
  </si>
  <si>
    <t xml:space="preserve">SA_ gaze_0_x_var </t>
  </si>
  <si>
    <t xml:space="preserve">SA_ gaze_0_y_var </t>
  </si>
  <si>
    <t xml:space="preserve">SA_ gaze_0_z_var </t>
  </si>
  <si>
    <t xml:space="preserve">SA_ gaze_1_x_var </t>
  </si>
  <si>
    <t xml:space="preserve">SA_ gaze_1_y_var </t>
  </si>
  <si>
    <t xml:space="preserve">SA_ gaze_1_z_var </t>
  </si>
  <si>
    <t xml:space="preserve">SA_ pose_Tx_var </t>
  </si>
  <si>
    <t xml:space="preserve">SA_ pose_Ty_var </t>
  </si>
  <si>
    <t xml:space="preserve">SA_ pose_Tz_var </t>
  </si>
  <si>
    <t xml:space="preserve">SA_ pose_Rx_var </t>
  </si>
  <si>
    <t xml:space="preserve">SA_ pose_Ry_var </t>
  </si>
  <si>
    <t xml:space="preserve">SA_ pose_Rz_var </t>
  </si>
  <si>
    <t xml:space="preserve">SA_ AU01_r_var </t>
  </si>
  <si>
    <t xml:space="preserve">SA_ AU02_r_var </t>
  </si>
  <si>
    <t xml:space="preserve">SA_ AU04_r_var </t>
  </si>
  <si>
    <t xml:space="preserve">SA_ AU05_r_var </t>
  </si>
  <si>
    <t xml:space="preserve">SA_ AU06_r_var </t>
  </si>
  <si>
    <t xml:space="preserve">SA_ AU07_r_var </t>
  </si>
  <si>
    <t xml:space="preserve">SA_ AU09_r_var </t>
  </si>
  <si>
    <t xml:space="preserve">SA_ AU10_r_var </t>
  </si>
  <si>
    <t xml:space="preserve">SA_ AU12_r_var </t>
  </si>
  <si>
    <t xml:space="preserve">SA_ AU14_r_var </t>
  </si>
  <si>
    <t xml:space="preserve">SA_ AU15_r_var </t>
  </si>
  <si>
    <t xml:space="preserve">SA_ AU17_r_var </t>
  </si>
  <si>
    <t xml:space="preserve">SA_ AU20_r_var </t>
  </si>
  <si>
    <t xml:space="preserve">SA_ AU23_r_var </t>
  </si>
  <si>
    <t xml:space="preserve">SA_ AU25_r_var </t>
  </si>
  <si>
    <t xml:space="preserve">SA_ AU26_r_var </t>
  </si>
  <si>
    <t xml:space="preserve">SA_ AU45_r_var </t>
  </si>
  <si>
    <t xml:space="preserve">SA_ AU01_c_var </t>
  </si>
  <si>
    <t xml:space="preserve">SA_ AU02_c_var </t>
  </si>
  <si>
    <t xml:space="preserve">SA_ AU04_c_var </t>
  </si>
  <si>
    <t xml:space="preserve">SA_ AU05_c_var </t>
  </si>
  <si>
    <t xml:space="preserve">SA_ AU06_c_var </t>
  </si>
  <si>
    <t xml:space="preserve">SA_ AU07_c_var </t>
  </si>
  <si>
    <t xml:space="preserve">SA_ AU09_c_var </t>
  </si>
  <si>
    <t xml:space="preserve">SA_ AU10_c_var </t>
  </si>
  <si>
    <t xml:space="preserve">SA_ AU12_c_var </t>
  </si>
  <si>
    <t xml:space="preserve">SA_ AU14_c_var </t>
  </si>
  <si>
    <t xml:space="preserve">SA_ AU15_c_var </t>
  </si>
  <si>
    <t xml:space="preserve">SA_ AU17_c_var </t>
  </si>
  <si>
    <t xml:space="preserve">SA_ AU20_c_var </t>
  </si>
  <si>
    <t xml:space="preserve">SA_ AU23_c_var </t>
  </si>
  <si>
    <t xml:space="preserve">SA_ AU25_c_var </t>
  </si>
  <si>
    <t xml:space="preserve">SA_ AU26_c_var </t>
  </si>
  <si>
    <t xml:space="preserve">SA_ AU28_c_var </t>
  </si>
  <si>
    <t xml:space="preserve">SA_ AU45_c_var </t>
  </si>
  <si>
    <t xml:space="preserve">SA_abs_d_pose_Rx_var </t>
  </si>
  <si>
    <t>1st min</t>
  </si>
  <si>
    <t>VAR</t>
  </si>
  <si>
    <t>ERROR IN SD</t>
  </si>
  <si>
    <t>csrsOverall</t>
  </si>
  <si>
    <t xml:space="preserve">LST_ MouthOpen_avg </t>
  </si>
  <si>
    <t xml:space="preserve">LST_ Sad_avg </t>
  </si>
  <si>
    <t xml:space="preserve">LST_ Surprised_avg </t>
  </si>
  <si>
    <t xml:space="preserve">LST_Angry_var </t>
  </si>
  <si>
    <t xml:space="preserve">LST_ Happy_var </t>
  </si>
  <si>
    <t xml:space="preserve">LST_ MouthOpen_var </t>
  </si>
  <si>
    <t xml:space="preserve">LST_ Sad_var </t>
  </si>
  <si>
    <t xml:space="preserve">LST_ Surprised_var </t>
  </si>
  <si>
    <t xml:space="preserve">LST_Angry_avg </t>
  </si>
  <si>
    <t xml:space="preserve">LST_ Happy_avg </t>
  </si>
  <si>
    <t xml:space="preserve">LST_ AU02_r_avg </t>
  </si>
  <si>
    <t xml:space="preserve">LST_ AU04_r_avg </t>
  </si>
  <si>
    <t xml:space="preserve">LST_ AU06_r_avg </t>
  </si>
  <si>
    <t xml:space="preserve">LST_ AU07_r_avg </t>
  </si>
  <si>
    <t xml:space="preserve">LST_ AU14_r_avg </t>
  </si>
  <si>
    <t xml:space="preserve">LST_ AU15_r_avg </t>
  </si>
  <si>
    <t xml:space="preserve">LST_ AU17_r_avg </t>
  </si>
  <si>
    <t xml:space="preserve">LST_ AU25_r_avg </t>
  </si>
  <si>
    <t xml:space="preserve">LST_ AU01_c_avg </t>
  </si>
  <si>
    <t xml:space="preserve">LST_ AU02_c_avg </t>
  </si>
  <si>
    <t xml:space="preserve">LST_ AU09_c_avg </t>
  </si>
  <si>
    <t xml:space="preserve">LST_ AU10_c_avg </t>
  </si>
  <si>
    <t xml:space="preserve">LST_ AU12_c_avg </t>
  </si>
  <si>
    <t xml:space="preserve">LST_ AU14_c_avg </t>
  </si>
  <si>
    <t xml:space="preserve">LST_ AU23_c_avg </t>
  </si>
  <si>
    <t xml:space="preserve">LST_ AU25_c_avg </t>
  </si>
  <si>
    <t xml:space="preserve">LST_ AU26_c_avg </t>
  </si>
  <si>
    <t xml:space="preserve">LST_ AU28_c_avg </t>
  </si>
  <si>
    <t xml:space="preserve">LST_ gaze_0_z_var </t>
  </si>
  <si>
    <t xml:space="preserve">LST_ gaze_1_x_var </t>
  </si>
  <si>
    <t xml:space="preserve">LST_ gaze_1_y_var </t>
  </si>
  <si>
    <t xml:space="preserve">LST_ gaze_1_z_var </t>
  </si>
  <si>
    <t xml:space="preserve">LST_ pose_Ty_var </t>
  </si>
  <si>
    <t xml:space="preserve">LST_ pose_Rx_var </t>
  </si>
  <si>
    <t xml:space="preserve">LST_ pose_Ry_var </t>
  </si>
  <si>
    <t xml:space="preserve">LST_ pose_Rz_var </t>
  </si>
  <si>
    <t xml:space="preserve">LST_ AU01_r_var </t>
  </si>
  <si>
    <t xml:space="preserve">LST_ AU02_r_var </t>
  </si>
  <si>
    <t xml:space="preserve">LST_ AU04_r_var </t>
  </si>
  <si>
    <t xml:space="preserve">LST_ AU06_r_var </t>
  </si>
  <si>
    <t xml:space="preserve">LST_ AU10_r_var </t>
  </si>
  <si>
    <t xml:space="preserve">LST_ AU12_r_var </t>
  </si>
  <si>
    <t xml:space="preserve">LST_ AU14_r_var </t>
  </si>
  <si>
    <t xml:space="preserve">LST_ AU15_r_var </t>
  </si>
  <si>
    <t xml:space="preserve">LST_ AU20_r_var </t>
  </si>
  <si>
    <t xml:space="preserve">LST_ AU23_r_var </t>
  </si>
  <si>
    <t xml:space="preserve">LST_ AU26_r_var </t>
  </si>
  <si>
    <t xml:space="preserve">LST_ AU45_r_var </t>
  </si>
  <si>
    <t xml:space="preserve">LST_ AU01_c_var </t>
  </si>
  <si>
    <t xml:space="preserve">LST_ AU06_c_var </t>
  </si>
  <si>
    <t xml:space="preserve">LST_ AU09_c_var </t>
  </si>
  <si>
    <t xml:space="preserve">LST_ AU10_c_var </t>
  </si>
  <si>
    <t xml:space="preserve">LST_ AU14_c_var </t>
  </si>
  <si>
    <t xml:space="preserve">LST_ AU20_c_var </t>
  </si>
  <si>
    <t xml:space="preserve">LST_ AU23_c_var </t>
  </si>
  <si>
    <t xml:space="preserve">LST_ AU26_c_var </t>
  </si>
  <si>
    <t xml:space="preserve">LST_ AU28_c_var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</si>
</sst>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right"/>
    </xf>
    <xf numFmtId="11" fontId="0" fillId="0" borderId="0" xfId="0" applyNumberFormat="1"/>
    <xf numFmtId="0" fontId="3" fillId="0" borderId="0" xfId="0" applyFont="1"/>
    <xf numFmtId="0" fontId="0" fillId="0" borderId="0" xfId="0" applyFont="1"/>
    <xf numFmtId="0" fontId="4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'SHORE SVM'!$B$1</c:f>
              <c:strCache>
                <c:ptCount val="1"/>
                <c:pt idx="0">
                  <c:v>1 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'SHORE SVM'!$A$2:$A$23</c15:sqref>
                  </c15:fullRef>
                </c:ext>
              </c:extLst>
              <c:f>('SHORE SVM'!$A$2:$A$15,'SHORE SVM'!$A$23)</c:f>
              <c:strCache>
                <c:ptCount val="15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Ra_avg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'SHORE SVM'!$B$2:$B$23</c15:sqref>
                  </c15:fullRef>
                </c:ext>
              </c:extLst>
              <c:f>('SHORE SVM'!$B$2:$B$15,'SHORE SVM'!$B$23)</c:f>
              <c:numCache>
                <c:formatCode>General</c:formatCode>
                <c:ptCount val="15"/>
                <c:pt idx="0">
                  <c:v>0.54471654823299998</c:v>
                </c:pt>
                <c:pt idx="1">
                  <c:v>0.73423213866600001</c:v>
                </c:pt>
                <c:pt idx="2">
                  <c:v>0.62599156234300002</c:v>
                </c:pt>
                <c:pt idx="3">
                  <c:v>0.40275747153000002</c:v>
                </c:pt>
                <c:pt idx="4">
                  <c:v>0.50350564915100005</c:v>
                </c:pt>
                <c:pt idx="5">
                  <c:v>0.68150608522599998</c:v>
                </c:pt>
                <c:pt idx="6">
                  <c:v>0.627926184286</c:v>
                </c:pt>
                <c:pt idx="7">
                  <c:v>0.77200749788900003</c:v>
                </c:pt>
                <c:pt idx="8">
                  <c:v>1.0038693597199999</c:v>
                </c:pt>
                <c:pt idx="9">
                  <c:v>1.0720105012600001</c:v>
                </c:pt>
                <c:pt idx="10">
                  <c:v>0.89716917146999997</c:v>
                </c:pt>
                <c:pt idx="11">
                  <c:v>0.83144135670999997</c:v>
                </c:pt>
                <c:pt idx="12">
                  <c:v>0.52786149977499996</c:v>
                </c:pt>
                <c:pt idx="13">
                  <c:v>0.67074142819799998</c:v>
                </c:pt>
                <c:pt idx="14">
                  <c:v>0.54110092439000002</c:v>
                </c:pt>
              </c:numCache>
            </c:numRef>
          </c:val>
        </c:ser>
        <c:ser>
          <c:idx val="1"/>
          <c:order val="1"/>
          <c:tx>
            <c:strRef>
              <c:f>'SHORE SVM'!$C$1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'SHORE SVM'!$A$2:$A$23</c15:sqref>
                  </c15:fullRef>
                </c:ext>
              </c:extLst>
              <c:f>('SHORE SVM'!$A$2:$A$15,'SHORE SVM'!$A$23)</c:f>
              <c:strCache>
                <c:ptCount val="15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Ra_avg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'SHORE SVM'!$C$2:$C$23</c15:sqref>
                  </c15:fullRef>
                </c:ext>
              </c:extLst>
              <c:f>('SHORE SVM'!$C$2:$C$15,'SHORE SVM'!$C$23)</c:f>
              <c:numCache>
                <c:formatCode>General</c:formatCode>
                <c:ptCount val="15"/>
                <c:pt idx="0">
                  <c:v>0.69975951272299997</c:v>
                </c:pt>
                <c:pt idx="1">
                  <c:v>0.85011259374100001</c:v>
                </c:pt>
                <c:pt idx="2">
                  <c:v>0.66168634411500005</c:v>
                </c:pt>
                <c:pt idx="3">
                  <c:v>0.448723906123</c:v>
                </c:pt>
                <c:pt idx="4">
                  <c:v>0.59849985983200005</c:v>
                </c:pt>
                <c:pt idx="5">
                  <c:v>0.68148445242599998</c:v>
                </c:pt>
                <c:pt idx="6">
                  <c:v>0.63652538396199998</c:v>
                </c:pt>
                <c:pt idx="7">
                  <c:v>0.77453195430099997</c:v>
                </c:pt>
                <c:pt idx="8">
                  <c:v>0.99460194122599999</c:v>
                </c:pt>
                <c:pt idx="9">
                  <c:v>1.09157603596</c:v>
                </c:pt>
                <c:pt idx="10">
                  <c:v>0.94022496245599996</c:v>
                </c:pt>
                <c:pt idx="11">
                  <c:v>0.86334151533199999</c:v>
                </c:pt>
                <c:pt idx="12">
                  <c:v>0.54159427779799996</c:v>
                </c:pt>
                <c:pt idx="13">
                  <c:v>0.69194197019699999</c:v>
                </c:pt>
                <c:pt idx="14">
                  <c:v>0.57731190250800002</c:v>
                </c:pt>
              </c:numCache>
            </c:numRef>
          </c:val>
        </c:ser>
        <c:ser>
          <c:idx val="2"/>
          <c:order val="2"/>
          <c:tx>
            <c:strRef>
              <c:f>'SHORE SVM'!$D$1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'SHORE SVM'!$A$2:$A$23</c15:sqref>
                  </c15:fullRef>
                </c:ext>
              </c:extLst>
              <c:f>('SHORE SVM'!$A$2:$A$15,'SHORE SVM'!$A$23)</c:f>
              <c:strCache>
                <c:ptCount val="15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Ra_avg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'SHORE SVM'!$D$2:$D$23</c15:sqref>
                  </c15:fullRef>
                </c:ext>
              </c:extLst>
              <c:f>('SHORE SVM'!$D$2:$D$15,'SHORE SVM'!$D$23)</c:f>
              <c:numCache>
                <c:formatCode>General</c:formatCode>
                <c:ptCount val="15"/>
                <c:pt idx="0">
                  <c:v>0.64682922006400001</c:v>
                </c:pt>
                <c:pt idx="1">
                  <c:v>0.77084175963699997</c:v>
                </c:pt>
                <c:pt idx="2">
                  <c:v>0.60846781739099998</c:v>
                </c:pt>
                <c:pt idx="3">
                  <c:v>0.42446919376100001</c:v>
                </c:pt>
                <c:pt idx="4">
                  <c:v>0.56878886803399997</c:v>
                </c:pt>
                <c:pt idx="5">
                  <c:v>0.62298353986300004</c:v>
                </c:pt>
                <c:pt idx="6">
                  <c:v>0.62395710277700001</c:v>
                </c:pt>
                <c:pt idx="7">
                  <c:v>0.70835880770299997</c:v>
                </c:pt>
                <c:pt idx="8">
                  <c:v>0.95861934226900003</c:v>
                </c:pt>
                <c:pt idx="9">
                  <c:v>1.0243977120000001</c:v>
                </c:pt>
                <c:pt idx="10">
                  <c:v>0.90553390813800005</c:v>
                </c:pt>
                <c:pt idx="11">
                  <c:v>0.89054622883400003</c:v>
                </c:pt>
                <c:pt idx="12">
                  <c:v>0.49607794162699997</c:v>
                </c:pt>
                <c:pt idx="13">
                  <c:v>0.58523408545400002</c:v>
                </c:pt>
                <c:pt idx="14">
                  <c:v>0.54287028753400002</c:v>
                </c:pt>
              </c:numCache>
            </c:numRef>
          </c:val>
        </c:ser>
        <c:ser>
          <c:idx val="3"/>
          <c:order val="3"/>
          <c:tx>
            <c:strRef>
              <c:f>'SHORE SVM'!$E$1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'SHORE SVM'!$A$2:$A$23</c15:sqref>
                  </c15:fullRef>
                </c:ext>
              </c:extLst>
              <c:f>('SHORE SVM'!$A$2:$A$15,'SHORE SVM'!$A$23)</c:f>
              <c:strCache>
                <c:ptCount val="15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Ra_avg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'SHORE SVM'!$E$2:$E$23</c15:sqref>
                  </c15:fullRef>
                </c:ext>
              </c:extLst>
              <c:f>('SHORE SVM'!$E$2:$E$15,'SHORE SVM'!$E$23)</c:f>
              <c:numCache>
                <c:formatCode>General</c:formatCode>
                <c:ptCount val="15"/>
                <c:pt idx="0">
                  <c:v>0.62728225114799996</c:v>
                </c:pt>
                <c:pt idx="1">
                  <c:v>0.79896365847700002</c:v>
                </c:pt>
                <c:pt idx="2">
                  <c:v>0.64449795249599995</c:v>
                </c:pt>
                <c:pt idx="3">
                  <c:v>0.44072337339500001</c:v>
                </c:pt>
                <c:pt idx="4">
                  <c:v>0.56429173314699999</c:v>
                </c:pt>
                <c:pt idx="5">
                  <c:v>0.66801856062999998</c:v>
                </c:pt>
                <c:pt idx="6">
                  <c:v>0.63678117070700002</c:v>
                </c:pt>
                <c:pt idx="7">
                  <c:v>0.77642843688100005</c:v>
                </c:pt>
                <c:pt idx="8">
                  <c:v>0.99808512054099996</c:v>
                </c:pt>
                <c:pt idx="9">
                  <c:v>1.0473457264599999</c:v>
                </c:pt>
                <c:pt idx="10">
                  <c:v>0.92632650916500003</c:v>
                </c:pt>
                <c:pt idx="11">
                  <c:v>0.834395365753</c:v>
                </c:pt>
                <c:pt idx="12">
                  <c:v>0.52183773817300005</c:v>
                </c:pt>
                <c:pt idx="13">
                  <c:v>0.69198278145900005</c:v>
                </c:pt>
                <c:pt idx="14">
                  <c:v>0.52289839563399998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463512"/>
        <c:axId val="347468608"/>
      </c:barChart>
      <c:catAx>
        <c:axId val="3474635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68608"/>
        <c:crosses val="autoZero"/>
        <c:auto val="1"/>
        <c:lblAlgn val="ctr"/>
        <c:lblOffset val="100"/>
        <c:tickLblSkip val="1"/>
        <c:noMultiLvlLbl val="0"/>
      </c:catAx>
      <c:valAx>
        <c:axId val="347468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63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'SGD Weights'!$B$27:$K$27</c:f>
              <c:strCache>
                <c:ptCount val="10"/>
                <c:pt idx="0">
                  <c:v>S2_Angry_avg </c:v>
                </c:pt>
                <c:pt idx="1">
                  <c:v>S2_ Happy_avg </c:v>
                </c:pt>
                <c:pt idx="2">
                  <c:v>S2_ MouthOpen_avg </c:v>
                </c:pt>
                <c:pt idx="3">
                  <c:v>S2_ Sad_avg </c:v>
                </c:pt>
                <c:pt idx="4">
                  <c:v>S2_ Surprised_avg </c:v>
                </c:pt>
                <c:pt idx="5">
                  <c:v>S2_Angry_var </c:v>
                </c:pt>
                <c:pt idx="6">
                  <c:v>S2_ Happy_var </c:v>
                </c:pt>
                <c:pt idx="7">
                  <c:v>S2_ MouthOpen_var </c:v>
                </c:pt>
                <c:pt idx="8">
                  <c:v>S2_ Sad_var </c:v>
                </c:pt>
                <c:pt idx="9">
                  <c:v>S2_ Surprised_var </c:v>
                </c:pt>
              </c:strCache>
            </c:strRef>
          </c:cat>
          <c:val>
            <c:numRef>
              <c:f>'SGD Weights'!$B$50:$K$50</c:f>
              <c:numCache>
                <c:formatCode>General</c:formatCode>
                <c:ptCount val="10"/>
                <c:pt idx="0">
                  <c:v>-1.5389774400451084E-2</c:v>
                </c:pt>
                <c:pt idx="1">
                  <c:v>-1.392485035123428E-2</c:v>
                </c:pt>
                <c:pt idx="2">
                  <c:v>4.7286072714205013E-2</c:v>
                </c:pt>
                <c:pt idx="3">
                  <c:v>-0.10573535353536059</c:v>
                </c:pt>
                <c:pt idx="4">
                  <c:v>-7.1687895507989508E-3</c:v>
                </c:pt>
                <c:pt idx="5">
                  <c:v>0.18645875108022078</c:v>
                </c:pt>
                <c:pt idx="6">
                  <c:v>0.13722968598031907</c:v>
                </c:pt>
                <c:pt idx="7">
                  <c:v>5.789794096600738E-2</c:v>
                </c:pt>
                <c:pt idx="8">
                  <c:v>-9.3052905549329212E-2</c:v>
                </c:pt>
                <c:pt idx="9">
                  <c:v>-3.3128500403633004E-3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47474096"/>
        <c:axId val="347472920"/>
      </c:barChart>
      <c:catAx>
        <c:axId val="34747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72920"/>
        <c:crosses val="autoZero"/>
        <c:auto val="1"/>
        <c:lblAlgn val="ctr"/>
        <c:lblOffset val="100"/>
        <c:noMultiLvlLbl val="0"/>
      </c:catAx>
      <c:valAx>
        <c:axId val="34747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Weights of 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7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'SGD Weights'!$B$52:$K$52</c:f>
              <c:strCache>
                <c:ptCount val="10"/>
                <c:pt idx="0">
                  <c:v>LST_Angry_avg </c:v>
                </c:pt>
                <c:pt idx="1">
                  <c:v>LST_ Happy_avg </c:v>
                </c:pt>
                <c:pt idx="2">
                  <c:v>LST_ MouthOpen_avg </c:v>
                </c:pt>
                <c:pt idx="3">
                  <c:v>LST_ Sad_avg </c:v>
                </c:pt>
                <c:pt idx="4">
                  <c:v>LST_ Surprised_avg </c:v>
                </c:pt>
                <c:pt idx="5">
                  <c:v>LST_Angry_var </c:v>
                </c:pt>
                <c:pt idx="6">
                  <c:v>LST_ Happy_var </c:v>
                </c:pt>
                <c:pt idx="7">
                  <c:v>LST_ MouthOpen_var </c:v>
                </c:pt>
                <c:pt idx="8">
                  <c:v>LST_ Sad_var </c:v>
                </c:pt>
                <c:pt idx="9">
                  <c:v>LST_ Surprised_var </c:v>
                </c:pt>
              </c:strCache>
            </c:strRef>
          </c:cat>
          <c:val>
            <c:numRef>
              <c:f>'SGD Weights'!$B$75:$K$75</c:f>
              <c:numCache>
                <c:formatCode>General</c:formatCode>
                <c:ptCount val="10"/>
                <c:pt idx="0">
                  <c:v>-2.3394977462328981E-2</c:v>
                </c:pt>
                <c:pt idx="1">
                  <c:v>-3.1989577188530113E-2</c:v>
                </c:pt>
                <c:pt idx="2">
                  <c:v>2.0482472576794832E-2</c:v>
                </c:pt>
                <c:pt idx="3">
                  <c:v>-5.3220810623889676E-2</c:v>
                </c:pt>
                <c:pt idx="4">
                  <c:v>-5.3690356797246867E-2</c:v>
                </c:pt>
                <c:pt idx="5">
                  <c:v>0.18763643957576426</c:v>
                </c:pt>
                <c:pt idx="6">
                  <c:v>0.21456241011268259</c:v>
                </c:pt>
                <c:pt idx="7">
                  <c:v>0.12759339059231739</c:v>
                </c:pt>
                <c:pt idx="8">
                  <c:v>-9.2439493384811222E-2</c:v>
                </c:pt>
                <c:pt idx="9">
                  <c:v>-1.9878777149025154E-2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47475272"/>
        <c:axId val="347475664"/>
      </c:barChart>
      <c:catAx>
        <c:axId val="347475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4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7475664"/>
        <c:crosses val="autoZero"/>
        <c:auto val="1"/>
        <c:lblAlgn val="ctr"/>
        <c:lblOffset val="100"/>
        <c:noMultiLvlLbl val="0"/>
      </c:catAx>
      <c:valAx>
        <c:axId val="347475664"/>
        <c:scaling>
          <c:orientation val="minMax"/>
          <c:max val="0.22000000000000003"/>
          <c:min val="-0.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Weights of 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7475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'SGD Weights'!$B$77:$K$77</c:f>
              <c:strCache>
                <c:ptCount val="10"/>
                <c:pt idx="0">
                  <c:v>SA_Angry_avg </c:v>
                </c:pt>
                <c:pt idx="1">
                  <c:v>SA_ Happy_avg </c:v>
                </c:pt>
                <c:pt idx="2">
                  <c:v>SA_ MouthOpen_avg </c:v>
                </c:pt>
                <c:pt idx="3">
                  <c:v>SA_ Sad_avg </c:v>
                </c:pt>
                <c:pt idx="4">
                  <c:v>SA_ Surprised_avg </c:v>
                </c:pt>
                <c:pt idx="5">
                  <c:v>SA_Angry_var </c:v>
                </c:pt>
                <c:pt idx="6">
                  <c:v>SA_ Happy_var </c:v>
                </c:pt>
                <c:pt idx="7">
                  <c:v>SA_ MouthOpen_var </c:v>
                </c:pt>
                <c:pt idx="8">
                  <c:v>SA_ Sad_var </c:v>
                </c:pt>
                <c:pt idx="9">
                  <c:v>SA_ Surprised_var </c:v>
                </c:pt>
              </c:strCache>
            </c:strRef>
          </c:cat>
          <c:val>
            <c:numRef>
              <c:f>'SGD Weights'!$B$100:$K$100</c:f>
              <c:numCache>
                <c:formatCode>General</c:formatCode>
                <c:ptCount val="10"/>
                <c:pt idx="0">
                  <c:v>-4.1476683518109229E-2</c:v>
                </c:pt>
                <c:pt idx="1">
                  <c:v>-4.7455327840823743E-2</c:v>
                </c:pt>
                <c:pt idx="2">
                  <c:v>0.11891900591123861</c:v>
                </c:pt>
                <c:pt idx="3">
                  <c:v>-0.14641949687105485</c:v>
                </c:pt>
                <c:pt idx="4">
                  <c:v>-7.3992294078741055E-2</c:v>
                </c:pt>
                <c:pt idx="5">
                  <c:v>0.17865753403527587</c:v>
                </c:pt>
                <c:pt idx="6">
                  <c:v>0.15597899176091942</c:v>
                </c:pt>
                <c:pt idx="7">
                  <c:v>4.2870685168688777E-2</c:v>
                </c:pt>
                <c:pt idx="8">
                  <c:v>-2.0432289907246048E-2</c:v>
                </c:pt>
                <c:pt idx="9">
                  <c:v>-3.6589997289709089E-2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47462336"/>
        <c:axId val="378472824"/>
      </c:barChart>
      <c:catAx>
        <c:axId val="34746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2824"/>
        <c:crosses val="autoZero"/>
        <c:auto val="1"/>
        <c:lblAlgn val="ctr"/>
        <c:lblOffset val="100"/>
        <c:noMultiLvlLbl val="0"/>
      </c:catAx>
      <c:valAx>
        <c:axId val="37847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Weights of 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6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'SGD Weights'!$B$102:$CG$102</c:f>
              <c:strCache>
                <c:ptCount val="84"/>
                <c:pt idx="0">
                  <c:v>S1_ AU01_r_avg </c:v>
                </c:pt>
                <c:pt idx="1">
                  <c:v>S1_ AU02_r_avg </c:v>
                </c:pt>
                <c:pt idx="2">
                  <c:v>S1_ AU04_r_avg </c:v>
                </c:pt>
                <c:pt idx="3">
                  <c:v>S1_ AU05_r_avg </c:v>
                </c:pt>
                <c:pt idx="4">
                  <c:v>S1_ AU06_r_avg </c:v>
                </c:pt>
                <c:pt idx="5">
                  <c:v>S1_ AU07_r_avg </c:v>
                </c:pt>
                <c:pt idx="6">
                  <c:v>S1_ AU09_r_avg </c:v>
                </c:pt>
                <c:pt idx="7">
                  <c:v>S1_ AU10_r_avg </c:v>
                </c:pt>
                <c:pt idx="8">
                  <c:v>S1_ AU12_r_avg </c:v>
                </c:pt>
                <c:pt idx="9">
                  <c:v>S1_ AU14_r_avg </c:v>
                </c:pt>
                <c:pt idx="10">
                  <c:v>S1_ AU15_r_avg </c:v>
                </c:pt>
                <c:pt idx="11">
                  <c:v>S1_ AU17_r_avg </c:v>
                </c:pt>
                <c:pt idx="12">
                  <c:v>S1_ AU20_r_avg </c:v>
                </c:pt>
                <c:pt idx="13">
                  <c:v>S1_ AU23_r_avg </c:v>
                </c:pt>
                <c:pt idx="14">
                  <c:v>S1_ AU25_r_avg </c:v>
                </c:pt>
                <c:pt idx="15">
                  <c:v>S1_ AU26_r_avg </c:v>
                </c:pt>
                <c:pt idx="16">
                  <c:v>S1_ AU45_r_avg </c:v>
                </c:pt>
                <c:pt idx="17">
                  <c:v>S1_ AU01_c_avg </c:v>
                </c:pt>
                <c:pt idx="18">
                  <c:v>S1_ AU02_c_avg </c:v>
                </c:pt>
                <c:pt idx="19">
                  <c:v>S1_ AU04_c_avg </c:v>
                </c:pt>
                <c:pt idx="20">
                  <c:v>S1_ AU05_c_avg </c:v>
                </c:pt>
                <c:pt idx="21">
                  <c:v>S1_ AU06_c_avg </c:v>
                </c:pt>
                <c:pt idx="22">
                  <c:v>S1_ AU07_c_avg </c:v>
                </c:pt>
                <c:pt idx="23">
                  <c:v>S1_ AU09_c_avg </c:v>
                </c:pt>
                <c:pt idx="24">
                  <c:v>S1_ AU10_c_avg </c:v>
                </c:pt>
                <c:pt idx="25">
                  <c:v>S1_ AU12_c_avg </c:v>
                </c:pt>
                <c:pt idx="26">
                  <c:v>S1_ AU14_c_avg </c:v>
                </c:pt>
                <c:pt idx="27">
                  <c:v>S1_ AU15_c_avg </c:v>
                </c:pt>
                <c:pt idx="28">
                  <c:v>S1_ AU17_c_avg </c:v>
                </c:pt>
                <c:pt idx="29">
                  <c:v>S1_ AU20_c_avg </c:v>
                </c:pt>
                <c:pt idx="30">
                  <c:v>S1_ AU23_c_avg </c:v>
                </c:pt>
                <c:pt idx="31">
                  <c:v>S1_ AU25_c_avg </c:v>
                </c:pt>
                <c:pt idx="32">
                  <c:v>S1_ AU26_c_avg </c:v>
                </c:pt>
                <c:pt idx="33">
                  <c:v>S1_ AU28_c_avg </c:v>
                </c:pt>
                <c:pt idx="34">
                  <c:v>S1_ AU45_c_avg </c:v>
                </c:pt>
                <c:pt idx="35">
                  <c:v>S1_abs_d_pose_Rx_avg </c:v>
                </c:pt>
                <c:pt idx="36">
                  <c:v>S1_ gaze_0_x_var </c:v>
                </c:pt>
                <c:pt idx="37">
                  <c:v>S1_ gaze_0_y_var </c:v>
                </c:pt>
                <c:pt idx="38">
                  <c:v>S1_ gaze_0_z_var </c:v>
                </c:pt>
                <c:pt idx="39">
                  <c:v>S1_ gaze_1_x_var </c:v>
                </c:pt>
                <c:pt idx="40">
                  <c:v>S1_ gaze_1_y_var </c:v>
                </c:pt>
                <c:pt idx="41">
                  <c:v>S1_ gaze_1_z_var </c:v>
                </c:pt>
                <c:pt idx="42">
                  <c:v>S1_ pose_Tx_var </c:v>
                </c:pt>
                <c:pt idx="43">
                  <c:v>S1_ pose_Ty_var </c:v>
                </c:pt>
                <c:pt idx="44">
                  <c:v>S1_ pose_Tz_var </c:v>
                </c:pt>
                <c:pt idx="45">
                  <c:v>S1_ pose_Rx_var </c:v>
                </c:pt>
                <c:pt idx="46">
                  <c:v>S1_ pose_Ry_var </c:v>
                </c:pt>
                <c:pt idx="47">
                  <c:v>S1_ pose_Rz_var </c:v>
                </c:pt>
                <c:pt idx="48">
                  <c:v>S1_ AU01_r_var </c:v>
                </c:pt>
                <c:pt idx="49">
                  <c:v>S1_ AU02_r_var </c:v>
                </c:pt>
                <c:pt idx="50">
                  <c:v>S1_ AU04_r_var </c:v>
                </c:pt>
                <c:pt idx="51">
                  <c:v>S1_ AU05_r_var </c:v>
                </c:pt>
                <c:pt idx="52">
                  <c:v>S1_ AU06_r_var </c:v>
                </c:pt>
                <c:pt idx="53">
                  <c:v>S1_ AU07_r_var </c:v>
                </c:pt>
                <c:pt idx="54">
                  <c:v>S1_ AU09_r_var </c:v>
                </c:pt>
                <c:pt idx="55">
                  <c:v>S1_ AU10_r_var </c:v>
                </c:pt>
                <c:pt idx="56">
                  <c:v>S1_ AU12_r_var </c:v>
                </c:pt>
                <c:pt idx="57">
                  <c:v>S1_ AU14_r_var </c:v>
                </c:pt>
                <c:pt idx="58">
                  <c:v>S1_ AU15_r_var </c:v>
                </c:pt>
                <c:pt idx="59">
                  <c:v>S1_ AU17_r_var </c:v>
                </c:pt>
                <c:pt idx="60">
                  <c:v>S1_ AU20_r_var </c:v>
                </c:pt>
                <c:pt idx="61">
                  <c:v>S1_ AU23_r_var </c:v>
                </c:pt>
                <c:pt idx="62">
                  <c:v>S1_ AU25_r_var </c:v>
                </c:pt>
                <c:pt idx="63">
                  <c:v>S1_ AU26_r_var </c:v>
                </c:pt>
                <c:pt idx="64">
                  <c:v>S1_ AU45_r_var </c:v>
                </c:pt>
                <c:pt idx="65">
                  <c:v>S1_ AU01_c_var </c:v>
                </c:pt>
                <c:pt idx="66">
                  <c:v>S1_ AU02_c_var </c:v>
                </c:pt>
                <c:pt idx="67">
                  <c:v>S1_ AU04_c_var </c:v>
                </c:pt>
                <c:pt idx="68">
                  <c:v>S1_ AU05_c_var </c:v>
                </c:pt>
                <c:pt idx="69">
                  <c:v>S1_ AU06_c_var </c:v>
                </c:pt>
                <c:pt idx="70">
                  <c:v>S1_ AU07_c_var </c:v>
                </c:pt>
                <c:pt idx="71">
                  <c:v>S1_ AU09_c_var </c:v>
                </c:pt>
                <c:pt idx="72">
                  <c:v>S1_ AU10_c_var </c:v>
                </c:pt>
                <c:pt idx="73">
                  <c:v>S1_ AU12_c_var </c:v>
                </c:pt>
                <c:pt idx="74">
                  <c:v>S1_ AU14_c_var </c:v>
                </c:pt>
                <c:pt idx="75">
                  <c:v>S1_ AU15_c_var </c:v>
                </c:pt>
                <c:pt idx="76">
                  <c:v>S1_ AU17_c_var </c:v>
                </c:pt>
                <c:pt idx="77">
                  <c:v>S1_ AU20_c_var </c:v>
                </c:pt>
                <c:pt idx="78">
                  <c:v>S1_ AU23_c_var </c:v>
                </c:pt>
                <c:pt idx="79">
                  <c:v>S1_ AU25_c_var </c:v>
                </c:pt>
                <c:pt idx="80">
                  <c:v>S1_ AU26_c_var </c:v>
                </c:pt>
                <c:pt idx="81">
                  <c:v>S1_ AU28_c_var </c:v>
                </c:pt>
                <c:pt idx="82">
                  <c:v>S1_ AU45_c_var </c:v>
                </c:pt>
                <c:pt idx="83">
                  <c:v>S1_abs_d_pose_Rx_var </c:v>
                </c:pt>
              </c:strCache>
            </c:strRef>
          </c:cat>
          <c:val>
            <c:numRef>
              <c:f>'SGD Weights'!$B$125:$CG$125</c:f>
              <c:numCache>
                <c:formatCode>General</c:formatCode>
                <c:ptCount val="84"/>
                <c:pt idx="0">
                  <c:v>0</c:v>
                </c:pt>
                <c:pt idx="1">
                  <c:v>1.4172618551803575E-2</c:v>
                </c:pt>
                <c:pt idx="2">
                  <c:v>0</c:v>
                </c:pt>
                <c:pt idx="3">
                  <c:v>-1.9904566981590638E-3</c:v>
                </c:pt>
                <c:pt idx="4">
                  <c:v>0</c:v>
                </c:pt>
                <c:pt idx="5">
                  <c:v>-5.3251277675369999E-3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6.5322167507715005E-4</c:v>
                </c:pt>
                <c:pt idx="12">
                  <c:v>0</c:v>
                </c:pt>
                <c:pt idx="13">
                  <c:v>0</c:v>
                </c:pt>
                <c:pt idx="14">
                  <c:v>2.4517352085866449E-2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1.3439003920342229E-3</c:v>
                </c:pt>
                <c:pt idx="20">
                  <c:v>0</c:v>
                </c:pt>
                <c:pt idx="21">
                  <c:v>0</c:v>
                </c:pt>
                <c:pt idx="22">
                  <c:v>6.2605159922532276E-5</c:v>
                </c:pt>
                <c:pt idx="23">
                  <c:v>-5.384685144032301E-3</c:v>
                </c:pt>
                <c:pt idx="24">
                  <c:v>0</c:v>
                </c:pt>
                <c:pt idx="25">
                  <c:v>1.2565342428398941E-2</c:v>
                </c:pt>
                <c:pt idx="26">
                  <c:v>7.0281959698701948E-2</c:v>
                </c:pt>
                <c:pt idx="27">
                  <c:v>0</c:v>
                </c:pt>
                <c:pt idx="28">
                  <c:v>2.0347840296807045E-3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2.9459871426996549E-5</c:v>
                </c:pt>
                <c:pt idx="35">
                  <c:v>0</c:v>
                </c:pt>
                <c:pt idx="36">
                  <c:v>1.3080354461410518E-3</c:v>
                </c:pt>
                <c:pt idx="37">
                  <c:v>0</c:v>
                </c:pt>
                <c:pt idx="38">
                  <c:v>-3.1853945526828684E-4</c:v>
                </c:pt>
                <c:pt idx="39">
                  <c:v>0</c:v>
                </c:pt>
                <c:pt idx="40">
                  <c:v>-2.0550596692588711E-3</c:v>
                </c:pt>
                <c:pt idx="41">
                  <c:v>-3.9172220242717279E-4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-3.9998818769030955E-3</c:v>
                </c:pt>
                <c:pt idx="46">
                  <c:v>-8.5721833398756826E-5</c:v>
                </c:pt>
                <c:pt idx="47">
                  <c:v>1.2460642323655281E-2</c:v>
                </c:pt>
                <c:pt idx="48">
                  <c:v>7.4044693373140455E-4</c:v>
                </c:pt>
                <c:pt idx="49">
                  <c:v>4.2550596181610894E-3</c:v>
                </c:pt>
                <c:pt idx="50">
                  <c:v>0</c:v>
                </c:pt>
                <c:pt idx="51">
                  <c:v>0</c:v>
                </c:pt>
                <c:pt idx="52">
                  <c:v>7.0489106124556463E-3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1.5616331588184413E-2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7.9709375002690208E-2</c:v>
                </c:pt>
                <c:pt idx="63">
                  <c:v>1.3130536625009547E-3</c:v>
                </c:pt>
                <c:pt idx="64">
                  <c:v>3.0613633152059842E-3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-3.4742626647182419E-3</c:v>
                </c:pt>
                <c:pt idx="72">
                  <c:v>1.0232173873827909E-3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3.3039081032600746E-2</c:v>
                </c:pt>
                <c:pt idx="77">
                  <c:v>0</c:v>
                </c:pt>
                <c:pt idx="78">
                  <c:v>0</c:v>
                </c:pt>
                <c:pt idx="79">
                  <c:v>8.907039911666137E-4</c:v>
                </c:pt>
                <c:pt idx="80">
                  <c:v>5.4255707067383557E-2</c:v>
                </c:pt>
                <c:pt idx="81">
                  <c:v>0</c:v>
                </c:pt>
                <c:pt idx="82">
                  <c:v>4.5994009962859071E-3</c:v>
                </c:pt>
                <c:pt idx="83">
                  <c:v>2.0150619385405546E-3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78481448"/>
        <c:axId val="378481056"/>
      </c:barChart>
      <c:catAx>
        <c:axId val="378481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81056"/>
        <c:crosses val="autoZero"/>
        <c:auto val="1"/>
        <c:lblAlgn val="ctr"/>
        <c:lblOffset val="100"/>
        <c:noMultiLvlLbl val="0"/>
      </c:catAx>
      <c:valAx>
        <c:axId val="37848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Weights of 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81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'SGD Weights'!$B$127:$CG$127</c:f>
              <c:strCache>
                <c:ptCount val="84"/>
                <c:pt idx="0">
                  <c:v>S2_ AU01_r_avg </c:v>
                </c:pt>
                <c:pt idx="1">
                  <c:v>S2_ AU02_r_avg </c:v>
                </c:pt>
                <c:pt idx="2">
                  <c:v>S2_ AU04_r_avg </c:v>
                </c:pt>
                <c:pt idx="3">
                  <c:v>S2_ AU05_r_avg </c:v>
                </c:pt>
                <c:pt idx="4">
                  <c:v>S2_ AU06_r_avg </c:v>
                </c:pt>
                <c:pt idx="5">
                  <c:v>S2_ AU07_r_avg </c:v>
                </c:pt>
                <c:pt idx="6">
                  <c:v>S2_ AU09_r_avg </c:v>
                </c:pt>
                <c:pt idx="7">
                  <c:v>S2_ AU10_r_avg </c:v>
                </c:pt>
                <c:pt idx="8">
                  <c:v>S2_ AU12_r_avg </c:v>
                </c:pt>
                <c:pt idx="9">
                  <c:v>S2_ AU14_r_avg </c:v>
                </c:pt>
                <c:pt idx="10">
                  <c:v>S2_ AU15_r_avg </c:v>
                </c:pt>
                <c:pt idx="11">
                  <c:v>S2_ AU17_r_avg </c:v>
                </c:pt>
                <c:pt idx="12">
                  <c:v>S2_ AU20_r_avg </c:v>
                </c:pt>
                <c:pt idx="13">
                  <c:v>S2_ AU23_r_avg </c:v>
                </c:pt>
                <c:pt idx="14">
                  <c:v>S2_ AU25_r_avg </c:v>
                </c:pt>
                <c:pt idx="15">
                  <c:v>S2_ AU26_r_avg </c:v>
                </c:pt>
                <c:pt idx="16">
                  <c:v>S2_ AU45_r_avg </c:v>
                </c:pt>
                <c:pt idx="17">
                  <c:v>S2_ AU01_c_avg </c:v>
                </c:pt>
                <c:pt idx="18">
                  <c:v>S2_ AU02_c_avg </c:v>
                </c:pt>
                <c:pt idx="19">
                  <c:v>S2_ AU04_c_avg </c:v>
                </c:pt>
                <c:pt idx="20">
                  <c:v>S2_ AU05_c_avg </c:v>
                </c:pt>
                <c:pt idx="21">
                  <c:v>S2_ AU06_c_avg </c:v>
                </c:pt>
                <c:pt idx="22">
                  <c:v>S2_ AU07_c_avg </c:v>
                </c:pt>
                <c:pt idx="23">
                  <c:v>S2_ AU09_c_avg </c:v>
                </c:pt>
                <c:pt idx="24">
                  <c:v>S2_ AU10_c_avg </c:v>
                </c:pt>
                <c:pt idx="25">
                  <c:v>S2_ AU12_c_avg </c:v>
                </c:pt>
                <c:pt idx="26">
                  <c:v>S2_ AU14_c_avg </c:v>
                </c:pt>
                <c:pt idx="27">
                  <c:v>S2_ AU15_c_avg </c:v>
                </c:pt>
                <c:pt idx="28">
                  <c:v>S2_ AU17_c_avg </c:v>
                </c:pt>
                <c:pt idx="29">
                  <c:v>S2_ AU20_c_avg </c:v>
                </c:pt>
                <c:pt idx="30">
                  <c:v>S2_ AU23_c_avg </c:v>
                </c:pt>
                <c:pt idx="31">
                  <c:v>S2_ AU25_c_avg </c:v>
                </c:pt>
                <c:pt idx="32">
                  <c:v>S2_ AU26_c_avg </c:v>
                </c:pt>
                <c:pt idx="33">
                  <c:v>S2_ AU28_c_avg </c:v>
                </c:pt>
                <c:pt idx="34">
                  <c:v>S2_ AU45_c_avg </c:v>
                </c:pt>
                <c:pt idx="35">
                  <c:v>S2_abs_d_pose_Rx_avg </c:v>
                </c:pt>
                <c:pt idx="36">
                  <c:v>S2_ gaze_0_x_var </c:v>
                </c:pt>
                <c:pt idx="37">
                  <c:v>S2_ gaze_0_y_var </c:v>
                </c:pt>
                <c:pt idx="38">
                  <c:v>S2_ gaze_0_z_var </c:v>
                </c:pt>
                <c:pt idx="39">
                  <c:v>S2_ gaze_1_x_var </c:v>
                </c:pt>
                <c:pt idx="40">
                  <c:v>S2_ gaze_1_y_var </c:v>
                </c:pt>
                <c:pt idx="41">
                  <c:v>S2_ gaze_1_z_var </c:v>
                </c:pt>
                <c:pt idx="42">
                  <c:v>S2_ pose_Tx_var </c:v>
                </c:pt>
                <c:pt idx="43">
                  <c:v>S2_ pose_Ty_var </c:v>
                </c:pt>
                <c:pt idx="44">
                  <c:v>S2_ pose_Tz_var </c:v>
                </c:pt>
                <c:pt idx="45">
                  <c:v>S2_ pose_Rx_var </c:v>
                </c:pt>
                <c:pt idx="46">
                  <c:v>S2_ pose_Ry_var </c:v>
                </c:pt>
                <c:pt idx="47">
                  <c:v>S2_ pose_Rz_var </c:v>
                </c:pt>
                <c:pt idx="48">
                  <c:v>S2_ AU01_r_var </c:v>
                </c:pt>
                <c:pt idx="49">
                  <c:v>S2_ AU02_r_var </c:v>
                </c:pt>
                <c:pt idx="50">
                  <c:v>S2_ AU04_r_var </c:v>
                </c:pt>
                <c:pt idx="51">
                  <c:v>S2_ AU05_r_var </c:v>
                </c:pt>
                <c:pt idx="52">
                  <c:v>S2_ AU06_r_var </c:v>
                </c:pt>
                <c:pt idx="53">
                  <c:v>S2_ AU07_r_var </c:v>
                </c:pt>
                <c:pt idx="54">
                  <c:v>S2_ AU09_r_var </c:v>
                </c:pt>
                <c:pt idx="55">
                  <c:v>S2_ AU10_r_var </c:v>
                </c:pt>
                <c:pt idx="56">
                  <c:v>S2_ AU12_r_var </c:v>
                </c:pt>
                <c:pt idx="57">
                  <c:v>S2_ AU14_r_var </c:v>
                </c:pt>
                <c:pt idx="58">
                  <c:v>S2_ AU15_r_var </c:v>
                </c:pt>
                <c:pt idx="59">
                  <c:v>S2_ AU17_r_var </c:v>
                </c:pt>
                <c:pt idx="60">
                  <c:v>S2_ AU20_r_var </c:v>
                </c:pt>
                <c:pt idx="61">
                  <c:v>S2_ AU23_r_var </c:v>
                </c:pt>
                <c:pt idx="62">
                  <c:v>S2_ AU25_r_var </c:v>
                </c:pt>
                <c:pt idx="63">
                  <c:v>S2_ AU26_r_var </c:v>
                </c:pt>
                <c:pt idx="64">
                  <c:v>S2_ AU45_r_var </c:v>
                </c:pt>
                <c:pt idx="65">
                  <c:v>S2_ AU01_c_var </c:v>
                </c:pt>
                <c:pt idx="66">
                  <c:v>S2_ AU02_c_var </c:v>
                </c:pt>
                <c:pt idx="67">
                  <c:v>S2_ AU04_c_var </c:v>
                </c:pt>
                <c:pt idx="68">
                  <c:v>S2_ AU05_c_var </c:v>
                </c:pt>
                <c:pt idx="69">
                  <c:v>S2_ AU06_c_var </c:v>
                </c:pt>
                <c:pt idx="70">
                  <c:v>S2_ AU07_c_var </c:v>
                </c:pt>
                <c:pt idx="71">
                  <c:v>S2_ AU09_c_var </c:v>
                </c:pt>
                <c:pt idx="72">
                  <c:v>S2_ AU10_c_var </c:v>
                </c:pt>
                <c:pt idx="73">
                  <c:v>S2_ AU12_c_var </c:v>
                </c:pt>
                <c:pt idx="74">
                  <c:v>S2_ AU14_c_var </c:v>
                </c:pt>
                <c:pt idx="75">
                  <c:v>S2_ AU15_c_var </c:v>
                </c:pt>
                <c:pt idx="76">
                  <c:v>S2_ AU17_c_var </c:v>
                </c:pt>
                <c:pt idx="77">
                  <c:v>S2_ AU20_c_var </c:v>
                </c:pt>
                <c:pt idx="78">
                  <c:v>S2_ AU23_c_var </c:v>
                </c:pt>
                <c:pt idx="79">
                  <c:v>S2_ AU25_c_var </c:v>
                </c:pt>
                <c:pt idx="80">
                  <c:v>S2_ AU26_c_var </c:v>
                </c:pt>
                <c:pt idx="81">
                  <c:v>S2_ AU28_c_var </c:v>
                </c:pt>
                <c:pt idx="82">
                  <c:v>S2_ AU45_c_var </c:v>
                </c:pt>
                <c:pt idx="83">
                  <c:v>S2_abs_d_pose_Rx_var </c:v>
                </c:pt>
              </c:strCache>
            </c:strRef>
          </c:cat>
          <c:val>
            <c:numRef>
              <c:f>'SGD Weights'!$B$150:$CG$150</c:f>
              <c:numCache>
                <c:formatCode>General</c:formatCode>
                <c:ptCount val="84"/>
                <c:pt idx="0">
                  <c:v>0</c:v>
                </c:pt>
                <c:pt idx="1">
                  <c:v>5.9729488518266375E-3</c:v>
                </c:pt>
                <c:pt idx="2">
                  <c:v>0</c:v>
                </c:pt>
                <c:pt idx="3">
                  <c:v>4.5780777133551725E-3</c:v>
                </c:pt>
                <c:pt idx="4">
                  <c:v>0</c:v>
                </c:pt>
                <c:pt idx="5">
                  <c:v>-6.059385349031091E-3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6.8930760682328629E-4</c:v>
                </c:pt>
                <c:pt idx="10">
                  <c:v>5.0439659574581719E-3</c:v>
                </c:pt>
                <c:pt idx="11">
                  <c:v>0</c:v>
                </c:pt>
                <c:pt idx="12">
                  <c:v>8.6168503919475913E-3</c:v>
                </c:pt>
                <c:pt idx="13">
                  <c:v>1.6967274535795419E-2</c:v>
                </c:pt>
                <c:pt idx="14">
                  <c:v>0</c:v>
                </c:pt>
                <c:pt idx="15">
                  <c:v>1.8338002851883608E-2</c:v>
                </c:pt>
                <c:pt idx="16">
                  <c:v>-5.3782847920342911E-3</c:v>
                </c:pt>
                <c:pt idx="17">
                  <c:v>-2.0702004955379362E-2</c:v>
                </c:pt>
                <c:pt idx="18">
                  <c:v>-3.366825065676409E-4</c:v>
                </c:pt>
                <c:pt idx="19">
                  <c:v>1.3677556052995045E-3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-6.3870061609677176E-2</c:v>
                </c:pt>
                <c:pt idx="24">
                  <c:v>-3.3832136442937632E-3</c:v>
                </c:pt>
                <c:pt idx="25">
                  <c:v>6.2824519271594444E-3</c:v>
                </c:pt>
                <c:pt idx="26">
                  <c:v>0.11285645247177122</c:v>
                </c:pt>
                <c:pt idx="27">
                  <c:v>5.4968893504274367E-3</c:v>
                </c:pt>
                <c:pt idx="28">
                  <c:v>0</c:v>
                </c:pt>
                <c:pt idx="29">
                  <c:v>0</c:v>
                </c:pt>
                <c:pt idx="30">
                  <c:v>-2.1997970624665782E-3</c:v>
                </c:pt>
                <c:pt idx="31">
                  <c:v>0</c:v>
                </c:pt>
                <c:pt idx="32">
                  <c:v>2.0970276983124567E-2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-1.2500911004190318E-2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1.8827315197608955E-3</c:v>
                </c:pt>
                <c:pt idx="43">
                  <c:v>0</c:v>
                </c:pt>
                <c:pt idx="44">
                  <c:v>0</c:v>
                </c:pt>
                <c:pt idx="45">
                  <c:v>1.0221072359998E-4</c:v>
                </c:pt>
                <c:pt idx="46">
                  <c:v>0</c:v>
                </c:pt>
                <c:pt idx="47">
                  <c:v>3.8702005776510777E-2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4.8041817051185046E-3</c:v>
                </c:pt>
                <c:pt idx="53">
                  <c:v>0</c:v>
                </c:pt>
                <c:pt idx="54">
                  <c:v>0</c:v>
                </c:pt>
                <c:pt idx="55">
                  <c:v>2.4097747497910682E-3</c:v>
                </c:pt>
                <c:pt idx="56">
                  <c:v>2.4878521849056714E-2</c:v>
                </c:pt>
                <c:pt idx="57">
                  <c:v>0</c:v>
                </c:pt>
                <c:pt idx="58">
                  <c:v>6.2643008923346268E-3</c:v>
                </c:pt>
                <c:pt idx="59">
                  <c:v>0</c:v>
                </c:pt>
                <c:pt idx="60">
                  <c:v>4.1243967458210636E-3</c:v>
                </c:pt>
                <c:pt idx="61">
                  <c:v>1.4076863546858592E-2</c:v>
                </c:pt>
                <c:pt idx="62">
                  <c:v>5.9460935611539111E-2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4.3298207033355685E-4</c:v>
                </c:pt>
                <c:pt idx="68">
                  <c:v>0</c:v>
                </c:pt>
                <c:pt idx="69">
                  <c:v>-8.5018449167503906E-3</c:v>
                </c:pt>
                <c:pt idx="70">
                  <c:v>0</c:v>
                </c:pt>
                <c:pt idx="71">
                  <c:v>-1.6732847373812212E-2</c:v>
                </c:pt>
                <c:pt idx="72">
                  <c:v>0</c:v>
                </c:pt>
                <c:pt idx="73">
                  <c:v>0</c:v>
                </c:pt>
                <c:pt idx="74">
                  <c:v>1.3419417342760724E-2</c:v>
                </c:pt>
                <c:pt idx="75">
                  <c:v>5.1429604271147728E-4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3.749171803895486E-2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78481840"/>
        <c:axId val="378475960"/>
      </c:barChart>
      <c:catAx>
        <c:axId val="37848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5960"/>
        <c:crosses val="autoZero"/>
        <c:auto val="1"/>
        <c:lblAlgn val="ctr"/>
        <c:lblOffset val="100"/>
        <c:noMultiLvlLbl val="0"/>
      </c:catAx>
      <c:valAx>
        <c:axId val="37847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Weights of 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8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'SGD Weights'!$B$152:$CG$152</c15:sqref>
                  </c15:fullRef>
                </c:ext>
              </c:extLst>
              <c:f>('SGD Weights'!$B$152:$D$152,'SGD Weights'!$F$152:$H$152,'SGD Weights'!$J$152:$L$152,'SGD Weights'!$S$152,'SGD Weights'!$Y$152,'SGD Weights'!$AA$152:$AB$152,'SGD Weights'!$AE$152:$AI$152,'SGD Weights'!$AN$152:$AW$152,'SGD Weights'!$AZ$152:$CG$152)</c:f>
              <c:strCache>
                <c:ptCount val="62"/>
                <c:pt idx="0">
                  <c:v>S3_ AU01_r_avg </c:v>
                </c:pt>
                <c:pt idx="1">
                  <c:v>S3_ AU02_r_avg </c:v>
                </c:pt>
                <c:pt idx="2">
                  <c:v>S3_ AU04_r_avg </c:v>
                </c:pt>
                <c:pt idx="3">
                  <c:v>S3_ AU06_r_avg </c:v>
                </c:pt>
                <c:pt idx="4">
                  <c:v>S3_ AU07_r_avg </c:v>
                </c:pt>
                <c:pt idx="5">
                  <c:v>S3_ AU09_r_avg </c:v>
                </c:pt>
                <c:pt idx="6">
                  <c:v>S3_ AU12_r_avg </c:v>
                </c:pt>
                <c:pt idx="7">
                  <c:v>S3_ AU14_r_avg </c:v>
                </c:pt>
                <c:pt idx="8">
                  <c:v>S3_ AU15_r_avg </c:v>
                </c:pt>
                <c:pt idx="9">
                  <c:v>S3_ AU01_c_avg </c:v>
                </c:pt>
                <c:pt idx="10">
                  <c:v>S3_ AU09_c_avg </c:v>
                </c:pt>
                <c:pt idx="11">
                  <c:v>S3_ AU12_c_avg </c:v>
                </c:pt>
                <c:pt idx="12">
                  <c:v>S3_ AU14_c_avg </c:v>
                </c:pt>
                <c:pt idx="13">
                  <c:v>S3_ AU20_c_avg </c:v>
                </c:pt>
                <c:pt idx="14">
                  <c:v>S3_ AU23_c_avg </c:v>
                </c:pt>
                <c:pt idx="15">
                  <c:v>S3_ AU25_c_avg </c:v>
                </c:pt>
                <c:pt idx="16">
                  <c:v>S3_ AU26_c_avg </c:v>
                </c:pt>
                <c:pt idx="17">
                  <c:v>S3_ AU28_c_avg </c:v>
                </c:pt>
                <c:pt idx="18">
                  <c:v>S3_ gaze_0_z_var </c:v>
                </c:pt>
                <c:pt idx="19">
                  <c:v>S3_ gaze_1_x_var </c:v>
                </c:pt>
                <c:pt idx="20">
                  <c:v>S3_ gaze_1_y_var </c:v>
                </c:pt>
                <c:pt idx="21">
                  <c:v>S3_ gaze_1_z_var </c:v>
                </c:pt>
                <c:pt idx="22">
                  <c:v>S3_ pose_Tx_var </c:v>
                </c:pt>
                <c:pt idx="23">
                  <c:v>S3_ pose_Ty_var </c:v>
                </c:pt>
                <c:pt idx="24">
                  <c:v>S3_ pose_Tz_var </c:v>
                </c:pt>
                <c:pt idx="25">
                  <c:v>S3_ pose_Rx_var </c:v>
                </c:pt>
                <c:pt idx="26">
                  <c:v>S3_ pose_Ry_var </c:v>
                </c:pt>
                <c:pt idx="27">
                  <c:v>S3_ pose_Rz_var </c:v>
                </c:pt>
                <c:pt idx="28">
                  <c:v>S3_ AU04_r_var </c:v>
                </c:pt>
                <c:pt idx="29">
                  <c:v>S3_ AU05_r_var </c:v>
                </c:pt>
                <c:pt idx="30">
                  <c:v>S3_ AU06_r_var </c:v>
                </c:pt>
                <c:pt idx="31">
                  <c:v>S3_ AU07_r_var </c:v>
                </c:pt>
                <c:pt idx="32">
                  <c:v>S3_ AU09_r_var </c:v>
                </c:pt>
                <c:pt idx="33">
                  <c:v>S3_ AU10_r_var </c:v>
                </c:pt>
                <c:pt idx="34">
                  <c:v>S3_ AU12_r_var </c:v>
                </c:pt>
                <c:pt idx="35">
                  <c:v>S3_ AU14_r_var </c:v>
                </c:pt>
                <c:pt idx="36">
                  <c:v>S3_ AU15_r_var </c:v>
                </c:pt>
                <c:pt idx="37">
                  <c:v>S3_ AU17_r_var </c:v>
                </c:pt>
                <c:pt idx="38">
                  <c:v>S3_ AU20_r_var </c:v>
                </c:pt>
                <c:pt idx="39">
                  <c:v>S3_ AU23_r_var </c:v>
                </c:pt>
                <c:pt idx="40">
                  <c:v>S3_ AU25_r_var </c:v>
                </c:pt>
                <c:pt idx="41">
                  <c:v>S3_ AU26_r_var </c:v>
                </c:pt>
                <c:pt idx="42">
                  <c:v>S3_ AU45_r_var </c:v>
                </c:pt>
                <c:pt idx="43">
                  <c:v>S3_ AU01_c_var </c:v>
                </c:pt>
                <c:pt idx="44">
                  <c:v>S3_ AU02_c_var </c:v>
                </c:pt>
                <c:pt idx="45">
                  <c:v>S3_ AU04_c_var </c:v>
                </c:pt>
                <c:pt idx="46">
                  <c:v>S3_ AU05_c_var </c:v>
                </c:pt>
                <c:pt idx="47">
                  <c:v>S3_ AU06_c_var </c:v>
                </c:pt>
                <c:pt idx="48">
                  <c:v>S3_ AU07_c_var </c:v>
                </c:pt>
                <c:pt idx="49">
                  <c:v>S3_ AU09_c_var </c:v>
                </c:pt>
                <c:pt idx="50">
                  <c:v>S3_ AU10_c_var </c:v>
                </c:pt>
                <c:pt idx="51">
                  <c:v>S3_ AU12_c_var </c:v>
                </c:pt>
                <c:pt idx="52">
                  <c:v>S3_ AU14_c_var </c:v>
                </c:pt>
                <c:pt idx="53">
                  <c:v>S3_ AU15_c_var </c:v>
                </c:pt>
                <c:pt idx="54">
                  <c:v>S3_ AU17_c_var </c:v>
                </c:pt>
                <c:pt idx="55">
                  <c:v>S3_ AU20_c_var </c:v>
                </c:pt>
                <c:pt idx="56">
                  <c:v>S3_ AU23_c_var </c:v>
                </c:pt>
                <c:pt idx="57">
                  <c:v>S3_ AU25_c_var </c:v>
                </c:pt>
                <c:pt idx="58">
                  <c:v>S3_ AU26_c_var </c:v>
                </c:pt>
                <c:pt idx="59">
                  <c:v>S3_ AU28_c_var </c:v>
                </c:pt>
                <c:pt idx="60">
                  <c:v>S3_ AU45_c_var </c:v>
                </c:pt>
                <c:pt idx="61">
                  <c:v>S3_abs_d_pose_Rx_var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'SGD Weights'!$B$175:$CG$175</c15:sqref>
                  </c15:fullRef>
                </c:ext>
              </c:extLst>
              <c:f>('SGD Weights'!$B$175:$D$175,'SGD Weights'!$F$175:$H$175,'SGD Weights'!$J$175:$L$175,'SGD Weights'!$S$175,'SGD Weights'!$Y$175,'SGD Weights'!$AA$175:$AB$175,'SGD Weights'!$AE$175:$AI$175,'SGD Weights'!$AN$175:$AW$175,'SGD Weights'!$AZ$175:$CG$175)</c:f>
              <c:numCache>
                <c:formatCode>General</c:formatCode>
                <c:ptCount val="62"/>
                <c:pt idx="0">
                  <c:v>0</c:v>
                </c:pt>
                <c:pt idx="1">
                  <c:v>-6.3197728945339543E-4</c:v>
                </c:pt>
                <c:pt idx="2">
                  <c:v>2.8399303262918365E-3</c:v>
                </c:pt>
                <c:pt idx="3">
                  <c:v>-4.8354858350868456E-3</c:v>
                </c:pt>
                <c:pt idx="4">
                  <c:v>-4.2231407716478092E-3</c:v>
                </c:pt>
                <c:pt idx="5">
                  <c:v>0</c:v>
                </c:pt>
                <c:pt idx="6">
                  <c:v>0</c:v>
                </c:pt>
                <c:pt idx="7">
                  <c:v>4.3149394357847679E-3</c:v>
                </c:pt>
                <c:pt idx="8">
                  <c:v>4.2416922985505007E-2</c:v>
                </c:pt>
                <c:pt idx="9">
                  <c:v>-6.4322505126110055E-2</c:v>
                </c:pt>
                <c:pt idx="10">
                  <c:v>-5.3680624294034966E-2</c:v>
                </c:pt>
                <c:pt idx="11">
                  <c:v>3.3875130202813322E-3</c:v>
                </c:pt>
                <c:pt idx="12">
                  <c:v>9.1895615966968075E-2</c:v>
                </c:pt>
                <c:pt idx="13">
                  <c:v>0</c:v>
                </c:pt>
                <c:pt idx="14">
                  <c:v>-2.7637620341587808E-2</c:v>
                </c:pt>
                <c:pt idx="15">
                  <c:v>-5.512454838435636E-3</c:v>
                </c:pt>
                <c:pt idx="16">
                  <c:v>9.523707312412287E-2</c:v>
                </c:pt>
                <c:pt idx="17">
                  <c:v>-2.1630552671550343E-3</c:v>
                </c:pt>
                <c:pt idx="18">
                  <c:v>-4.0794736372471519E-3</c:v>
                </c:pt>
                <c:pt idx="19">
                  <c:v>0</c:v>
                </c:pt>
                <c:pt idx="20">
                  <c:v>-1.1535763686989619E-2</c:v>
                </c:pt>
                <c:pt idx="21">
                  <c:v>-2.1912848668807E-3</c:v>
                </c:pt>
                <c:pt idx="22">
                  <c:v>0</c:v>
                </c:pt>
                <c:pt idx="23">
                  <c:v>-2.1916521915618201E-2</c:v>
                </c:pt>
                <c:pt idx="24">
                  <c:v>0</c:v>
                </c:pt>
                <c:pt idx="25">
                  <c:v>-1.3560683214152075E-2</c:v>
                </c:pt>
                <c:pt idx="26">
                  <c:v>-2.3468518286753191E-2</c:v>
                </c:pt>
                <c:pt idx="27">
                  <c:v>1.5979642828206995E-2</c:v>
                </c:pt>
                <c:pt idx="28">
                  <c:v>-6.0060752449725462E-4</c:v>
                </c:pt>
                <c:pt idx="29">
                  <c:v>0</c:v>
                </c:pt>
                <c:pt idx="30">
                  <c:v>2.8743619939074956E-3</c:v>
                </c:pt>
                <c:pt idx="31">
                  <c:v>0</c:v>
                </c:pt>
                <c:pt idx="32">
                  <c:v>0</c:v>
                </c:pt>
                <c:pt idx="33">
                  <c:v>6.6012741360160975E-3</c:v>
                </c:pt>
                <c:pt idx="34">
                  <c:v>1.2807795341042059E-2</c:v>
                </c:pt>
                <c:pt idx="35">
                  <c:v>4.4498077535416042E-4</c:v>
                </c:pt>
                <c:pt idx="36">
                  <c:v>1.7645927301160443E-2</c:v>
                </c:pt>
                <c:pt idx="37">
                  <c:v>0</c:v>
                </c:pt>
                <c:pt idx="38">
                  <c:v>6.338787721494355E-3</c:v>
                </c:pt>
                <c:pt idx="39">
                  <c:v>1.1647822286885878E-2</c:v>
                </c:pt>
                <c:pt idx="40">
                  <c:v>0</c:v>
                </c:pt>
                <c:pt idx="41">
                  <c:v>4.1333560302162092E-3</c:v>
                </c:pt>
                <c:pt idx="42">
                  <c:v>1.3885572613798909E-3</c:v>
                </c:pt>
                <c:pt idx="43">
                  <c:v>-5.217893346790818E-4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-1.683701620143899E-2</c:v>
                </c:pt>
                <c:pt idx="48">
                  <c:v>0</c:v>
                </c:pt>
                <c:pt idx="49">
                  <c:v>-2.5996866913070865E-4</c:v>
                </c:pt>
                <c:pt idx="50">
                  <c:v>1.8862626849607911E-3</c:v>
                </c:pt>
                <c:pt idx="51">
                  <c:v>0</c:v>
                </c:pt>
                <c:pt idx="52">
                  <c:v>0.11588717435825037</c:v>
                </c:pt>
                <c:pt idx="53">
                  <c:v>0</c:v>
                </c:pt>
                <c:pt idx="54">
                  <c:v>0</c:v>
                </c:pt>
                <c:pt idx="55">
                  <c:v>2.6822727509165046E-3</c:v>
                </c:pt>
                <c:pt idx="56">
                  <c:v>-2.014267828243418E-3</c:v>
                </c:pt>
                <c:pt idx="57">
                  <c:v>0</c:v>
                </c:pt>
                <c:pt idx="58">
                  <c:v>4.7938198716490382E-2</c:v>
                </c:pt>
                <c:pt idx="59">
                  <c:v>-1.467989153934232E-3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78479880"/>
        <c:axId val="378474000"/>
      </c:barChart>
      <c:catAx>
        <c:axId val="378479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4000"/>
        <c:crosses val="autoZero"/>
        <c:auto val="1"/>
        <c:lblAlgn val="ctr"/>
        <c:lblOffset val="100"/>
        <c:noMultiLvlLbl val="0"/>
      </c:catAx>
      <c:valAx>
        <c:axId val="3784740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Weights of 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'SGD Weights'!$B$177:$CG$177</c:f>
              <c:strCache>
                <c:ptCount val="84"/>
                <c:pt idx="0">
                  <c:v>SA_ AU01_r_avg </c:v>
                </c:pt>
                <c:pt idx="1">
                  <c:v>SA_ AU02_r_avg </c:v>
                </c:pt>
                <c:pt idx="2">
                  <c:v>SA_ AU04_r_avg </c:v>
                </c:pt>
                <c:pt idx="3">
                  <c:v>SA_ AU05_r_avg </c:v>
                </c:pt>
                <c:pt idx="4">
                  <c:v>SA_ AU06_r_avg </c:v>
                </c:pt>
                <c:pt idx="5">
                  <c:v>SA_ AU07_r_avg </c:v>
                </c:pt>
                <c:pt idx="6">
                  <c:v>SA_ AU09_r_avg </c:v>
                </c:pt>
                <c:pt idx="7">
                  <c:v>SA_ AU10_r_avg </c:v>
                </c:pt>
                <c:pt idx="8">
                  <c:v>SA_ AU12_r_avg </c:v>
                </c:pt>
                <c:pt idx="9">
                  <c:v>SA_ AU14_r_avg </c:v>
                </c:pt>
                <c:pt idx="10">
                  <c:v>SA_ AU15_r_avg </c:v>
                </c:pt>
                <c:pt idx="11">
                  <c:v>SA_ AU17_r_avg </c:v>
                </c:pt>
                <c:pt idx="12">
                  <c:v>SA_ AU20_r_avg </c:v>
                </c:pt>
                <c:pt idx="13">
                  <c:v>SA_ AU23_r_avg </c:v>
                </c:pt>
                <c:pt idx="14">
                  <c:v>SA_ AU25_r_avg </c:v>
                </c:pt>
                <c:pt idx="15">
                  <c:v>SA_ AU26_r_avg </c:v>
                </c:pt>
                <c:pt idx="16">
                  <c:v>SA_ AU45_r_avg </c:v>
                </c:pt>
                <c:pt idx="17">
                  <c:v>SA_ AU01_c_avg </c:v>
                </c:pt>
                <c:pt idx="18">
                  <c:v>SA_ AU02_c_avg </c:v>
                </c:pt>
                <c:pt idx="19">
                  <c:v>SA_ AU04_c_avg </c:v>
                </c:pt>
                <c:pt idx="20">
                  <c:v>SA_ AU05_c_avg </c:v>
                </c:pt>
                <c:pt idx="21">
                  <c:v>SA_ AU06_c_avg </c:v>
                </c:pt>
                <c:pt idx="22">
                  <c:v>SA_ AU07_c_avg </c:v>
                </c:pt>
                <c:pt idx="23">
                  <c:v>SA_ AU09_c_avg </c:v>
                </c:pt>
                <c:pt idx="24">
                  <c:v>SA_ AU10_c_avg </c:v>
                </c:pt>
                <c:pt idx="25">
                  <c:v>SA_ AU12_c_avg </c:v>
                </c:pt>
                <c:pt idx="26">
                  <c:v>SA_ AU14_c_avg </c:v>
                </c:pt>
                <c:pt idx="27">
                  <c:v>SA_ AU15_c_avg </c:v>
                </c:pt>
                <c:pt idx="28">
                  <c:v>SA_ AU17_c_avg </c:v>
                </c:pt>
                <c:pt idx="29">
                  <c:v>SA_ AU20_c_avg </c:v>
                </c:pt>
                <c:pt idx="30">
                  <c:v>SA_ AU23_c_avg </c:v>
                </c:pt>
                <c:pt idx="31">
                  <c:v>SA_ AU25_c_avg </c:v>
                </c:pt>
                <c:pt idx="32">
                  <c:v>SA_ AU26_c_avg </c:v>
                </c:pt>
                <c:pt idx="33">
                  <c:v>SA_ AU28_c_avg </c:v>
                </c:pt>
                <c:pt idx="34">
                  <c:v>SA_ AU45_c_avg </c:v>
                </c:pt>
                <c:pt idx="35">
                  <c:v>SA_abs_d_pose_Rx_avg </c:v>
                </c:pt>
                <c:pt idx="36">
                  <c:v>SA_ gaze_0_x_var </c:v>
                </c:pt>
                <c:pt idx="37">
                  <c:v>SA_ gaze_0_y_var </c:v>
                </c:pt>
                <c:pt idx="38">
                  <c:v>SA_ gaze_0_z_var </c:v>
                </c:pt>
                <c:pt idx="39">
                  <c:v>SA_ gaze_1_x_var </c:v>
                </c:pt>
                <c:pt idx="40">
                  <c:v>SA_ gaze_1_y_var </c:v>
                </c:pt>
                <c:pt idx="41">
                  <c:v>SA_ gaze_1_z_var </c:v>
                </c:pt>
                <c:pt idx="42">
                  <c:v>SA_ pose_Tx_var </c:v>
                </c:pt>
                <c:pt idx="43">
                  <c:v>SA_ pose_Ty_var </c:v>
                </c:pt>
                <c:pt idx="44">
                  <c:v>SA_ pose_Tz_var </c:v>
                </c:pt>
                <c:pt idx="45">
                  <c:v>SA_ pose_Rx_var </c:v>
                </c:pt>
                <c:pt idx="46">
                  <c:v>SA_ pose_Ry_var </c:v>
                </c:pt>
                <c:pt idx="47">
                  <c:v>SA_ pose_Rz_var </c:v>
                </c:pt>
                <c:pt idx="48">
                  <c:v>SA_ AU01_r_var </c:v>
                </c:pt>
                <c:pt idx="49">
                  <c:v>SA_ AU02_r_var </c:v>
                </c:pt>
                <c:pt idx="50">
                  <c:v>SA_ AU04_r_var </c:v>
                </c:pt>
                <c:pt idx="51">
                  <c:v>SA_ AU05_r_var </c:v>
                </c:pt>
                <c:pt idx="52">
                  <c:v>SA_ AU06_r_var </c:v>
                </c:pt>
                <c:pt idx="53">
                  <c:v>SA_ AU07_r_var </c:v>
                </c:pt>
                <c:pt idx="54">
                  <c:v>SA_ AU09_r_var </c:v>
                </c:pt>
                <c:pt idx="55">
                  <c:v>SA_ AU10_r_var </c:v>
                </c:pt>
                <c:pt idx="56">
                  <c:v>SA_ AU12_r_var </c:v>
                </c:pt>
                <c:pt idx="57">
                  <c:v>SA_ AU14_r_var </c:v>
                </c:pt>
                <c:pt idx="58">
                  <c:v>SA_ AU15_r_var </c:v>
                </c:pt>
                <c:pt idx="59">
                  <c:v>SA_ AU17_r_var </c:v>
                </c:pt>
                <c:pt idx="60">
                  <c:v>SA_ AU20_r_var </c:v>
                </c:pt>
                <c:pt idx="61">
                  <c:v>SA_ AU23_r_var </c:v>
                </c:pt>
                <c:pt idx="62">
                  <c:v>SA_ AU25_r_var </c:v>
                </c:pt>
                <c:pt idx="63">
                  <c:v>SA_ AU26_r_var </c:v>
                </c:pt>
                <c:pt idx="64">
                  <c:v>SA_ AU45_r_var </c:v>
                </c:pt>
                <c:pt idx="65">
                  <c:v>SA_ AU01_c_var </c:v>
                </c:pt>
                <c:pt idx="66">
                  <c:v>SA_ AU02_c_var </c:v>
                </c:pt>
                <c:pt idx="67">
                  <c:v>SA_ AU04_c_var </c:v>
                </c:pt>
                <c:pt idx="68">
                  <c:v>SA_ AU05_c_var </c:v>
                </c:pt>
                <c:pt idx="69">
                  <c:v>SA_ AU06_c_var </c:v>
                </c:pt>
                <c:pt idx="70">
                  <c:v>SA_ AU07_c_var </c:v>
                </c:pt>
                <c:pt idx="71">
                  <c:v>SA_ AU09_c_var </c:v>
                </c:pt>
                <c:pt idx="72">
                  <c:v>SA_ AU10_c_var </c:v>
                </c:pt>
                <c:pt idx="73">
                  <c:v>SA_ AU12_c_var </c:v>
                </c:pt>
                <c:pt idx="74">
                  <c:v>SA_ AU14_c_var </c:v>
                </c:pt>
                <c:pt idx="75">
                  <c:v>SA_ AU15_c_var </c:v>
                </c:pt>
                <c:pt idx="76">
                  <c:v>SA_ AU17_c_var </c:v>
                </c:pt>
                <c:pt idx="77">
                  <c:v>SA_ AU20_c_var </c:v>
                </c:pt>
                <c:pt idx="78">
                  <c:v>SA_ AU23_c_var </c:v>
                </c:pt>
                <c:pt idx="79">
                  <c:v>SA_ AU25_c_var </c:v>
                </c:pt>
                <c:pt idx="80">
                  <c:v>SA_ AU26_c_var </c:v>
                </c:pt>
                <c:pt idx="81">
                  <c:v>SA_ AU28_c_var </c:v>
                </c:pt>
                <c:pt idx="82">
                  <c:v>SA_ AU45_c_var </c:v>
                </c:pt>
                <c:pt idx="83">
                  <c:v>SA_abs_d_pose_Rx_var </c:v>
                </c:pt>
              </c:strCache>
            </c:strRef>
          </c:cat>
          <c:val>
            <c:numRef>
              <c:f>'SGD Weights'!$B$200:$CG$200</c:f>
              <c:numCache>
                <c:formatCode>General</c:formatCode>
                <c:ptCount val="84"/>
                <c:pt idx="0">
                  <c:v>0</c:v>
                </c:pt>
                <c:pt idx="1">
                  <c:v>1.1875584224805153E-2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-4.8352352450307728E-3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1.5899568747361364E-3</c:v>
                </c:pt>
                <c:pt idx="10">
                  <c:v>7.4515886095778113E-3</c:v>
                </c:pt>
                <c:pt idx="11">
                  <c:v>0</c:v>
                </c:pt>
                <c:pt idx="12">
                  <c:v>3.8513002917691728E-3</c:v>
                </c:pt>
                <c:pt idx="13">
                  <c:v>1.2879069419940613E-2</c:v>
                </c:pt>
                <c:pt idx="14">
                  <c:v>2.7158401199126037E-2</c:v>
                </c:pt>
                <c:pt idx="15">
                  <c:v>8.4195114806221941E-3</c:v>
                </c:pt>
                <c:pt idx="16">
                  <c:v>0</c:v>
                </c:pt>
                <c:pt idx="17">
                  <c:v>-8.5673412506632736E-4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-7.7292071334602017E-2</c:v>
                </c:pt>
                <c:pt idx="24">
                  <c:v>0</c:v>
                </c:pt>
                <c:pt idx="25">
                  <c:v>6.558879443369605E-3</c:v>
                </c:pt>
                <c:pt idx="26">
                  <c:v>8.1853165856856952E-2</c:v>
                </c:pt>
                <c:pt idx="27">
                  <c:v>0</c:v>
                </c:pt>
                <c:pt idx="28">
                  <c:v>9.8594389561028231E-4</c:v>
                </c:pt>
                <c:pt idx="29">
                  <c:v>0</c:v>
                </c:pt>
                <c:pt idx="30">
                  <c:v>-3.2226387071243725E-4</c:v>
                </c:pt>
                <c:pt idx="31">
                  <c:v>0</c:v>
                </c:pt>
                <c:pt idx="32">
                  <c:v>2.9857463336761925E-2</c:v>
                </c:pt>
                <c:pt idx="33">
                  <c:v>7.9350810332367737E-4</c:v>
                </c:pt>
                <c:pt idx="34">
                  <c:v>6.8624964910231822E-4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-1.9556071088741852E-2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-4.6521749285133706E-3</c:v>
                </c:pt>
                <c:pt idx="46">
                  <c:v>-6.5848848506906447E-3</c:v>
                </c:pt>
                <c:pt idx="47">
                  <c:v>1.6258443082117737E-2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6.7548295013268277E-3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2.3834186492249811E-2</c:v>
                </c:pt>
                <c:pt idx="57">
                  <c:v>0</c:v>
                </c:pt>
                <c:pt idx="58">
                  <c:v>3.996657272458186E-3</c:v>
                </c:pt>
                <c:pt idx="59">
                  <c:v>0</c:v>
                </c:pt>
                <c:pt idx="60">
                  <c:v>2.529420402775377E-3</c:v>
                </c:pt>
                <c:pt idx="61">
                  <c:v>0</c:v>
                </c:pt>
                <c:pt idx="62">
                  <c:v>4.6910288504276247E-2</c:v>
                </c:pt>
                <c:pt idx="63">
                  <c:v>0</c:v>
                </c:pt>
                <c:pt idx="64">
                  <c:v>-1.7766912481656359E-4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-5.0488304722400004E-3</c:v>
                </c:pt>
                <c:pt idx="70">
                  <c:v>0</c:v>
                </c:pt>
                <c:pt idx="71">
                  <c:v>-1.5290246374354903E-2</c:v>
                </c:pt>
                <c:pt idx="72">
                  <c:v>0</c:v>
                </c:pt>
                <c:pt idx="73">
                  <c:v>0</c:v>
                </c:pt>
                <c:pt idx="74">
                  <c:v>1.0357288471781615E-2</c:v>
                </c:pt>
                <c:pt idx="75">
                  <c:v>0</c:v>
                </c:pt>
                <c:pt idx="76">
                  <c:v>5.103123283267323E-3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7.6685377443392752E-2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78474392"/>
        <c:axId val="378473216"/>
      </c:barChart>
      <c:catAx>
        <c:axId val="37847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3216"/>
        <c:crosses val="autoZero"/>
        <c:auto val="1"/>
        <c:lblAlgn val="ctr"/>
        <c:lblOffset val="100"/>
        <c:noMultiLvlLbl val="0"/>
      </c:catAx>
      <c:valAx>
        <c:axId val="37847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Weights of Features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4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Sheet4!$B$1:$AV$1</c15:sqref>
                  </c15:fullRef>
                </c:ext>
              </c:extLst>
              <c:f>(Sheet4!$C$1:$G$1,Sheet4!$J$1:$S$1,Sheet4!$V$1:$AC$1,Sheet4!$AE$1:$AG$1,Sheet4!$AI$1:$AL$1,Sheet4!$AO$1,Sheet4!$AR$1:$AU$1)</c:f>
              <c:strCache>
                <c:ptCount val="35"/>
                <c:pt idx="0">
                  <c:v>LST_ AU04_r_avg </c:v>
                </c:pt>
                <c:pt idx="1">
                  <c:v>LST_ AU06_r_avg </c:v>
                </c:pt>
                <c:pt idx="2">
                  <c:v>LST_ AU07_r_avg </c:v>
                </c:pt>
                <c:pt idx="3">
                  <c:v>LST_ AU14_r_avg </c:v>
                </c:pt>
                <c:pt idx="4">
                  <c:v>LST_ AU15_r_avg </c:v>
                </c:pt>
                <c:pt idx="5">
                  <c:v>LST_ AU01_c_avg </c:v>
                </c:pt>
                <c:pt idx="6">
                  <c:v>LST_ AU02_c_avg </c:v>
                </c:pt>
                <c:pt idx="7">
                  <c:v>LST_ AU09_c_avg </c:v>
                </c:pt>
                <c:pt idx="8">
                  <c:v>LST_ AU10_c_avg </c:v>
                </c:pt>
                <c:pt idx="9">
                  <c:v>LST_ AU12_c_avg </c:v>
                </c:pt>
                <c:pt idx="10">
                  <c:v>LST_ AU14_c_avg </c:v>
                </c:pt>
                <c:pt idx="11">
                  <c:v>LST_ AU23_c_avg </c:v>
                </c:pt>
                <c:pt idx="12">
                  <c:v>LST_ AU25_c_avg </c:v>
                </c:pt>
                <c:pt idx="13">
                  <c:v>LST_ AU26_c_avg </c:v>
                </c:pt>
                <c:pt idx="14">
                  <c:v>LST_ AU28_c_avg </c:v>
                </c:pt>
                <c:pt idx="15">
                  <c:v>LST_ gaze_1_y_var </c:v>
                </c:pt>
                <c:pt idx="16">
                  <c:v>LST_ gaze_1_z_var </c:v>
                </c:pt>
                <c:pt idx="17">
                  <c:v>LST_ pose_Ty_var </c:v>
                </c:pt>
                <c:pt idx="18">
                  <c:v>LST_ pose_Rx_var </c:v>
                </c:pt>
                <c:pt idx="19">
                  <c:v>LST_ pose_Ry_var </c:v>
                </c:pt>
                <c:pt idx="20">
                  <c:v>LST_ pose_Rz_var </c:v>
                </c:pt>
                <c:pt idx="21">
                  <c:v>LST_ AU01_r_var </c:v>
                </c:pt>
                <c:pt idx="22">
                  <c:v>LST_ AU02_r_var </c:v>
                </c:pt>
                <c:pt idx="23">
                  <c:v>LST_ AU06_r_var </c:v>
                </c:pt>
                <c:pt idx="24">
                  <c:v>LST_ AU10_r_var </c:v>
                </c:pt>
                <c:pt idx="25">
                  <c:v>LST_ AU12_r_var </c:v>
                </c:pt>
                <c:pt idx="26">
                  <c:v>LST_ AU15_r_var </c:v>
                </c:pt>
                <c:pt idx="27">
                  <c:v>LST_ AU20_r_var </c:v>
                </c:pt>
                <c:pt idx="28">
                  <c:v>LST_ AU23_r_var </c:v>
                </c:pt>
                <c:pt idx="29">
                  <c:v>LST_ AU26_r_var </c:v>
                </c:pt>
                <c:pt idx="30">
                  <c:v>LST_ AU06_c_var </c:v>
                </c:pt>
                <c:pt idx="31">
                  <c:v>LST_ AU14_c_var </c:v>
                </c:pt>
                <c:pt idx="32">
                  <c:v>LST_ AU20_c_var </c:v>
                </c:pt>
                <c:pt idx="33">
                  <c:v>LST_ AU23_c_var </c:v>
                </c:pt>
                <c:pt idx="34">
                  <c:v>LST_ AU26_c_var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Sheet4!$B$24:$AV$24</c15:sqref>
                  </c15:fullRef>
                </c:ext>
              </c:extLst>
              <c:f>(Sheet4!$C$24:$G$24,Sheet4!$J$24:$S$24,Sheet4!$V$24:$AC$24,Sheet4!$AE$24:$AG$24,Sheet4!$AI$24:$AL$24,Sheet4!$AO$24,Sheet4!$AR$24:$AU$24)</c:f>
              <c:numCache>
                <c:formatCode>General</c:formatCode>
                <c:ptCount val="35"/>
                <c:pt idx="0">
                  <c:v>2.8399303262918365E-3</c:v>
                </c:pt>
                <c:pt idx="1">
                  <c:v>-4.8354858350868456E-3</c:v>
                </c:pt>
                <c:pt idx="2">
                  <c:v>-4.2231407716478092E-3</c:v>
                </c:pt>
                <c:pt idx="3">
                  <c:v>4.3149394357847679E-3</c:v>
                </c:pt>
                <c:pt idx="4">
                  <c:v>4.2416922985505007E-2</c:v>
                </c:pt>
                <c:pt idx="5">
                  <c:v>-6.4322505126110055E-2</c:v>
                </c:pt>
                <c:pt idx="6">
                  <c:v>-1.1727899569011681E-3</c:v>
                </c:pt>
                <c:pt idx="7">
                  <c:v>-5.3680624294034966E-2</c:v>
                </c:pt>
                <c:pt idx="8">
                  <c:v>-4.5034498481394592E-4</c:v>
                </c:pt>
                <c:pt idx="9">
                  <c:v>3.3875130202813322E-3</c:v>
                </c:pt>
                <c:pt idx="10">
                  <c:v>9.1895615966968075E-2</c:v>
                </c:pt>
                <c:pt idx="11">
                  <c:v>-2.7637620341587808E-2</c:v>
                </c:pt>
                <c:pt idx="12">
                  <c:v>-5.512454838435636E-3</c:v>
                </c:pt>
                <c:pt idx="13">
                  <c:v>9.523707312412287E-2</c:v>
                </c:pt>
                <c:pt idx="14">
                  <c:v>-2.1630552671550343E-3</c:v>
                </c:pt>
                <c:pt idx="15">
                  <c:v>-1.1535763686989619E-2</c:v>
                </c:pt>
                <c:pt idx="16">
                  <c:v>-2.1912848668807E-3</c:v>
                </c:pt>
                <c:pt idx="17">
                  <c:v>-2.1916521915618201E-2</c:v>
                </c:pt>
                <c:pt idx="18">
                  <c:v>-1.3560683214152075E-2</c:v>
                </c:pt>
                <c:pt idx="19">
                  <c:v>-2.3468518286753191E-2</c:v>
                </c:pt>
                <c:pt idx="20">
                  <c:v>1.5979642828206995E-2</c:v>
                </c:pt>
                <c:pt idx="21">
                  <c:v>1.6274444355145227E-3</c:v>
                </c:pt>
                <c:pt idx="22">
                  <c:v>-2.171409264556268E-3</c:v>
                </c:pt>
                <c:pt idx="23">
                  <c:v>2.8743619939074956E-3</c:v>
                </c:pt>
                <c:pt idx="24">
                  <c:v>6.6012741360160975E-3</c:v>
                </c:pt>
                <c:pt idx="25">
                  <c:v>1.2807795341042059E-2</c:v>
                </c:pt>
                <c:pt idx="26">
                  <c:v>1.7645927301160443E-2</c:v>
                </c:pt>
                <c:pt idx="27">
                  <c:v>6.338787721494355E-3</c:v>
                </c:pt>
                <c:pt idx="28">
                  <c:v>1.1647822286885878E-2</c:v>
                </c:pt>
                <c:pt idx="29">
                  <c:v>4.1333560302162092E-3</c:v>
                </c:pt>
                <c:pt idx="30">
                  <c:v>-1.683701620143899E-2</c:v>
                </c:pt>
                <c:pt idx="31">
                  <c:v>0.11588717435825037</c:v>
                </c:pt>
                <c:pt idx="32">
                  <c:v>2.6822727509165046E-3</c:v>
                </c:pt>
                <c:pt idx="33">
                  <c:v>-2.014267828243418E-3</c:v>
                </c:pt>
                <c:pt idx="34">
                  <c:v>4.7938198716490382E-2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350592"/>
        <c:axId val="553347848"/>
      </c:barChart>
      <c:catAx>
        <c:axId val="55335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347848"/>
        <c:crosses val="autoZero"/>
        <c:auto val="1"/>
        <c:lblAlgn val="ctr"/>
        <c:lblOffset val="100"/>
        <c:noMultiLvlLbl val="0"/>
      </c:catAx>
      <c:valAx>
        <c:axId val="553347848"/>
        <c:scaling>
          <c:orientation val="minMax"/>
          <c:max val="0.1200000000000000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Weights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335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'SHORE GradientBoostingRegressor'!$B$1</c:f>
              <c:strCache>
                <c:ptCount val="1"/>
                <c:pt idx="0">
                  <c:v>1 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'SHORE GradientBoostingRegressor'!$A$2:$A$23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GradientBoostingRegressor'!$B$2:$B$23</c:f>
              <c:numCache>
                <c:formatCode>General</c:formatCode>
                <c:ptCount val="22"/>
                <c:pt idx="0">
                  <c:v>1.2759296553499999</c:v>
                </c:pt>
                <c:pt idx="1">
                  <c:v>1.4013611875300001</c:v>
                </c:pt>
                <c:pt idx="2">
                  <c:v>1.2608935536999999</c:v>
                </c:pt>
                <c:pt idx="3">
                  <c:v>0.88712443141999997</c:v>
                </c:pt>
                <c:pt idx="4">
                  <c:v>1.1742665085599999</c:v>
                </c:pt>
                <c:pt idx="5">
                  <c:v>1.1627511794900001</c:v>
                </c:pt>
                <c:pt idx="6">
                  <c:v>1.58583153698</c:v>
                </c:pt>
                <c:pt idx="7">
                  <c:v>1.9022095503900001</c:v>
                </c:pt>
                <c:pt idx="8">
                  <c:v>2.1157469418599999</c:v>
                </c:pt>
                <c:pt idx="9">
                  <c:v>1.86976333729</c:v>
                </c:pt>
                <c:pt idx="10">
                  <c:v>2.0098158830899999</c:v>
                </c:pt>
                <c:pt idx="11">
                  <c:v>1.8498524599399999</c:v>
                </c:pt>
                <c:pt idx="12">
                  <c:v>1.39266259247</c:v>
                </c:pt>
                <c:pt idx="13">
                  <c:v>1.68291571743</c:v>
                </c:pt>
                <c:pt idx="14">
                  <c:v>1.6411448870400001</c:v>
                </c:pt>
                <c:pt idx="15">
                  <c:v>2.1253853777999998</c:v>
                </c:pt>
                <c:pt idx="16">
                  <c:v>2.5195068109299998</c:v>
                </c:pt>
                <c:pt idx="17">
                  <c:v>1.98298668046</c:v>
                </c:pt>
                <c:pt idx="18">
                  <c:v>1.8873777083700001</c:v>
                </c:pt>
                <c:pt idx="19">
                  <c:v>1.9508706500799999</c:v>
                </c:pt>
                <c:pt idx="20">
                  <c:v>1.5454103027999999</c:v>
                </c:pt>
                <c:pt idx="21">
                  <c:v>1.36812966136</c:v>
                </c:pt>
              </c:numCache>
            </c:numRef>
          </c:val>
        </c:ser>
        <c:ser>
          <c:idx val="1"/>
          <c:order val="1"/>
          <c:tx>
            <c:strRef>
              <c:f>'SHORE GradientBoostingRegressor'!$C$1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'SHORE GradientBoostingRegressor'!$A$2:$A$23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GradientBoostingRegressor'!$C$2:$C$23</c:f>
              <c:numCache>
                <c:formatCode>General</c:formatCode>
                <c:ptCount val="22"/>
                <c:pt idx="0">
                  <c:v>1.32502600183</c:v>
                </c:pt>
                <c:pt idx="1">
                  <c:v>1.5026567668999999</c:v>
                </c:pt>
                <c:pt idx="2">
                  <c:v>1.23093959353</c:v>
                </c:pt>
                <c:pt idx="3">
                  <c:v>0.95500995826299995</c:v>
                </c:pt>
                <c:pt idx="4">
                  <c:v>1.19941584667</c:v>
                </c:pt>
                <c:pt idx="5">
                  <c:v>1.2230309609900001</c:v>
                </c:pt>
                <c:pt idx="6">
                  <c:v>1.6324730168099999</c:v>
                </c:pt>
                <c:pt idx="7">
                  <c:v>1.9633438887600001</c:v>
                </c:pt>
                <c:pt idx="8">
                  <c:v>2.1320643235099999</c:v>
                </c:pt>
                <c:pt idx="9">
                  <c:v>2.0874415353</c:v>
                </c:pt>
                <c:pt idx="10">
                  <c:v>2.0878241437699998</c:v>
                </c:pt>
                <c:pt idx="11">
                  <c:v>1.92942131869</c:v>
                </c:pt>
                <c:pt idx="12">
                  <c:v>1.4146566567500001</c:v>
                </c:pt>
                <c:pt idx="13">
                  <c:v>1.56025266292</c:v>
                </c:pt>
                <c:pt idx="14">
                  <c:v>1.7052669918000001</c:v>
                </c:pt>
                <c:pt idx="15">
                  <c:v>2.2916484277500002</c:v>
                </c:pt>
                <c:pt idx="16">
                  <c:v>2.7569002502300002</c:v>
                </c:pt>
                <c:pt idx="17">
                  <c:v>1.9998868011199999</c:v>
                </c:pt>
                <c:pt idx="18">
                  <c:v>1.9814069838499999</c:v>
                </c:pt>
                <c:pt idx="19">
                  <c:v>2.0873274931200001</c:v>
                </c:pt>
                <c:pt idx="20">
                  <c:v>1.5428230913000001</c:v>
                </c:pt>
                <c:pt idx="21">
                  <c:v>1.4191094499900001</c:v>
                </c:pt>
              </c:numCache>
            </c:numRef>
          </c:val>
        </c:ser>
        <c:ser>
          <c:idx val="2"/>
          <c:order val="2"/>
          <c:tx>
            <c:strRef>
              <c:f>'SHORE GradientBoostingRegressor'!$D$1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'SHORE GradientBoostingRegressor'!$A$2:$A$23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GradientBoostingRegressor'!$D$2:$D$23</c:f>
              <c:numCache>
                <c:formatCode>General</c:formatCode>
                <c:ptCount val="22"/>
                <c:pt idx="0">
                  <c:v>1.2768835791099999</c:v>
                </c:pt>
                <c:pt idx="1">
                  <c:v>1.3756289770800001</c:v>
                </c:pt>
                <c:pt idx="2">
                  <c:v>1.2824186739500001</c:v>
                </c:pt>
                <c:pt idx="3">
                  <c:v>0.93605102390799999</c:v>
                </c:pt>
                <c:pt idx="4">
                  <c:v>1.27034615614</c:v>
                </c:pt>
                <c:pt idx="5">
                  <c:v>1.2319286836100001</c:v>
                </c:pt>
                <c:pt idx="6">
                  <c:v>1.6759750526699999</c:v>
                </c:pt>
                <c:pt idx="7">
                  <c:v>1.7954646775800001</c:v>
                </c:pt>
                <c:pt idx="8">
                  <c:v>2.18958630295</c:v>
                </c:pt>
                <c:pt idx="9">
                  <c:v>2.0623207963399999</c:v>
                </c:pt>
                <c:pt idx="10">
                  <c:v>2.0108582983000001</c:v>
                </c:pt>
                <c:pt idx="11">
                  <c:v>1.8906375376</c:v>
                </c:pt>
                <c:pt idx="12">
                  <c:v>1.3955679534000001</c:v>
                </c:pt>
                <c:pt idx="13">
                  <c:v>1.54420397634</c:v>
                </c:pt>
                <c:pt idx="14">
                  <c:v>1.69366198605</c:v>
                </c:pt>
                <c:pt idx="15">
                  <c:v>2.2018653111700002</c:v>
                </c:pt>
                <c:pt idx="16">
                  <c:v>2.4674991355100002</c:v>
                </c:pt>
                <c:pt idx="17">
                  <c:v>1.93271996812</c:v>
                </c:pt>
                <c:pt idx="18">
                  <c:v>1.83621869657</c:v>
                </c:pt>
                <c:pt idx="19">
                  <c:v>2.09545891412</c:v>
                </c:pt>
                <c:pt idx="20">
                  <c:v>1.42230921398</c:v>
                </c:pt>
                <c:pt idx="21">
                  <c:v>1.2939700489699999</c:v>
                </c:pt>
              </c:numCache>
            </c:numRef>
          </c:val>
        </c:ser>
        <c:ser>
          <c:idx val="3"/>
          <c:order val="3"/>
          <c:tx>
            <c:strRef>
              <c:f>'SHORE GradientBoostingRegressor'!$E$1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'SHORE GradientBoostingRegressor'!$A$2:$A$23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GradientBoostingRegressor'!$E$2:$E$23</c:f>
              <c:numCache>
                <c:formatCode>General</c:formatCode>
                <c:ptCount val="22"/>
                <c:pt idx="0">
                  <c:v>1.26993882365</c:v>
                </c:pt>
                <c:pt idx="1">
                  <c:v>1.4230125928099999</c:v>
                </c:pt>
                <c:pt idx="2">
                  <c:v>1.30391201918</c:v>
                </c:pt>
                <c:pt idx="3">
                  <c:v>0.98905214889100002</c:v>
                </c:pt>
                <c:pt idx="4">
                  <c:v>1.2224200462999999</c:v>
                </c:pt>
                <c:pt idx="5">
                  <c:v>1.2232738050900001</c:v>
                </c:pt>
                <c:pt idx="6">
                  <c:v>1.65892072033</c:v>
                </c:pt>
                <c:pt idx="7">
                  <c:v>1.95743099515</c:v>
                </c:pt>
                <c:pt idx="8">
                  <c:v>2.1467528235</c:v>
                </c:pt>
                <c:pt idx="9">
                  <c:v>1.9846566620699999</c:v>
                </c:pt>
                <c:pt idx="10">
                  <c:v>2.11724499457</c:v>
                </c:pt>
                <c:pt idx="11">
                  <c:v>1.93626466077</c:v>
                </c:pt>
                <c:pt idx="12">
                  <c:v>1.4478690246499999</c:v>
                </c:pt>
                <c:pt idx="13">
                  <c:v>1.5739454034</c:v>
                </c:pt>
                <c:pt idx="14">
                  <c:v>1.7010253885</c:v>
                </c:pt>
                <c:pt idx="15">
                  <c:v>2.1126123113699999</c:v>
                </c:pt>
                <c:pt idx="16">
                  <c:v>2.6277460223900002</c:v>
                </c:pt>
                <c:pt idx="17">
                  <c:v>1.8233338584600001</c:v>
                </c:pt>
                <c:pt idx="18">
                  <c:v>1.9025579229</c:v>
                </c:pt>
                <c:pt idx="19">
                  <c:v>1.99247817245</c:v>
                </c:pt>
                <c:pt idx="20">
                  <c:v>1.468566383</c:v>
                </c:pt>
                <c:pt idx="21">
                  <c:v>1.3331610170399999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473608"/>
        <c:axId val="378478312"/>
      </c:barChart>
      <c:catAx>
        <c:axId val="3784736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8312"/>
        <c:crosses val="autoZero"/>
        <c:auto val="1"/>
        <c:lblAlgn val="ctr"/>
        <c:lblOffset val="100"/>
        <c:tickLblSkip val="1"/>
        <c:noMultiLvlLbl val="0"/>
      </c:catAx>
      <c:valAx>
        <c:axId val="37847831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'Openf GradientBoostingRegressor'!$B$1</c:f>
              <c:strCache>
                <c:ptCount val="1"/>
                <c:pt idx="0">
                  <c:v>1 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'Openf GradientBoostingRegressor'!$A$2:$A$23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 GradientBoostingRegressor'!$B$2:$B$23</c:f>
              <c:numCache>
                <c:formatCode>General</c:formatCode>
                <c:ptCount val="22"/>
                <c:pt idx="0">
                  <c:v>1.1776395314600001</c:v>
                </c:pt>
                <c:pt idx="1">
                  <c:v>1.20217205846</c:v>
                </c:pt>
                <c:pt idx="2">
                  <c:v>1.20930538009</c:v>
                </c:pt>
                <c:pt idx="3">
                  <c:v>0.86564876648400002</c:v>
                </c:pt>
                <c:pt idx="4">
                  <c:v>1.12570274413</c:v>
                </c:pt>
                <c:pt idx="5">
                  <c:v>1.10339360066</c:v>
                </c:pt>
                <c:pt idx="6">
                  <c:v>1.4056915055600001</c:v>
                </c:pt>
                <c:pt idx="7">
                  <c:v>1.8200645664799999</c:v>
                </c:pt>
                <c:pt idx="8">
                  <c:v>1.93112038126</c:v>
                </c:pt>
                <c:pt idx="9">
                  <c:v>2.0472556285099999</c:v>
                </c:pt>
                <c:pt idx="10">
                  <c:v>1.9154853982</c:v>
                </c:pt>
                <c:pt idx="11">
                  <c:v>1.7228242144899999</c:v>
                </c:pt>
                <c:pt idx="12">
                  <c:v>1.44457230138</c:v>
                </c:pt>
                <c:pt idx="13">
                  <c:v>1.6374299558600001</c:v>
                </c:pt>
                <c:pt idx="14">
                  <c:v>1.37986366503</c:v>
                </c:pt>
                <c:pt idx="15">
                  <c:v>2.24034182728</c:v>
                </c:pt>
                <c:pt idx="16">
                  <c:v>2.6375219077700001</c:v>
                </c:pt>
                <c:pt idx="17">
                  <c:v>1.7803693546199999</c:v>
                </c:pt>
                <c:pt idx="18">
                  <c:v>1.7734599795599999</c:v>
                </c:pt>
                <c:pt idx="19">
                  <c:v>1.7154051961700001</c:v>
                </c:pt>
                <c:pt idx="20">
                  <c:v>1.40652529993</c:v>
                </c:pt>
                <c:pt idx="21">
                  <c:v>1.21228864343</c:v>
                </c:pt>
              </c:numCache>
            </c:numRef>
          </c:val>
        </c:ser>
        <c:ser>
          <c:idx val="1"/>
          <c:order val="1"/>
          <c:tx>
            <c:strRef>
              <c:f>'Openf GradientBoostingRegressor'!$C$1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'Openf GradientBoostingRegressor'!$A$2:$A$23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 GradientBoostingRegressor'!$C$2:$C$23</c:f>
              <c:numCache>
                <c:formatCode>General</c:formatCode>
                <c:ptCount val="22"/>
                <c:pt idx="0">
                  <c:v>1.1708685328399999</c:v>
                </c:pt>
                <c:pt idx="1">
                  <c:v>1.23637350468</c:v>
                </c:pt>
                <c:pt idx="2">
                  <c:v>1.3305256626199999</c:v>
                </c:pt>
                <c:pt idx="3">
                  <c:v>0.92571999686600004</c:v>
                </c:pt>
                <c:pt idx="4">
                  <c:v>1.10000940733</c:v>
                </c:pt>
                <c:pt idx="5">
                  <c:v>1.1031145358600001</c:v>
                </c:pt>
                <c:pt idx="6">
                  <c:v>1.5531085304700001</c:v>
                </c:pt>
                <c:pt idx="7">
                  <c:v>1.7532286207200001</c:v>
                </c:pt>
                <c:pt idx="8">
                  <c:v>2.0552099661200001</c:v>
                </c:pt>
                <c:pt idx="9">
                  <c:v>1.8769004704500001</c:v>
                </c:pt>
                <c:pt idx="10">
                  <c:v>2.0172144599399999</c:v>
                </c:pt>
                <c:pt idx="11">
                  <c:v>1.8294422086</c:v>
                </c:pt>
                <c:pt idx="12">
                  <c:v>1.30342655314</c:v>
                </c:pt>
                <c:pt idx="13">
                  <c:v>1.41082184974</c:v>
                </c:pt>
                <c:pt idx="14">
                  <c:v>1.4362134128099999</c:v>
                </c:pt>
                <c:pt idx="15">
                  <c:v>2.3661270673299999</c:v>
                </c:pt>
                <c:pt idx="16">
                  <c:v>2.7385947811800002</c:v>
                </c:pt>
                <c:pt idx="17">
                  <c:v>2.0309360457299999</c:v>
                </c:pt>
                <c:pt idx="18">
                  <c:v>1.6934606032099999</c:v>
                </c:pt>
                <c:pt idx="19">
                  <c:v>1.8216582206800001</c:v>
                </c:pt>
                <c:pt idx="20">
                  <c:v>1.3869490257499999</c:v>
                </c:pt>
                <c:pt idx="21">
                  <c:v>1.34147341725</c:v>
                </c:pt>
              </c:numCache>
            </c:numRef>
          </c:val>
        </c:ser>
        <c:ser>
          <c:idx val="2"/>
          <c:order val="2"/>
          <c:tx>
            <c:strRef>
              <c:f>'Openf GradientBoostingRegressor'!$D$1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'Openf GradientBoostingRegressor'!$A$2:$A$23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 GradientBoostingRegressor'!$D$2:$D$23</c:f>
              <c:numCache>
                <c:formatCode>General</c:formatCode>
                <c:ptCount val="22"/>
                <c:pt idx="0">
                  <c:v>1.21917581191</c:v>
                </c:pt>
                <c:pt idx="1">
                  <c:v>1.4151224651100001</c:v>
                </c:pt>
                <c:pt idx="2">
                  <c:v>1.2478370587300001</c:v>
                </c:pt>
                <c:pt idx="3">
                  <c:v>0.98626645964100002</c:v>
                </c:pt>
                <c:pt idx="4">
                  <c:v>1.2382120722200001</c:v>
                </c:pt>
                <c:pt idx="5">
                  <c:v>1.14424949003</c:v>
                </c:pt>
                <c:pt idx="6">
                  <c:v>1.5626563153599999</c:v>
                </c:pt>
                <c:pt idx="7">
                  <c:v>1.9334070593299999</c:v>
                </c:pt>
                <c:pt idx="8">
                  <c:v>1.98598726622</c:v>
                </c:pt>
                <c:pt idx="9">
                  <c:v>1.88395939473</c:v>
                </c:pt>
                <c:pt idx="10">
                  <c:v>1.9768412578000001</c:v>
                </c:pt>
                <c:pt idx="11">
                  <c:v>1.8118001784</c:v>
                </c:pt>
                <c:pt idx="12">
                  <c:v>1.51710747228</c:v>
                </c:pt>
                <c:pt idx="13">
                  <c:v>1.7138764605400001</c:v>
                </c:pt>
                <c:pt idx="14">
                  <c:v>1.4171871219500001</c:v>
                </c:pt>
                <c:pt idx="15">
                  <c:v>2.2127814931700001</c:v>
                </c:pt>
                <c:pt idx="16">
                  <c:v>2.61371198314</c:v>
                </c:pt>
                <c:pt idx="17">
                  <c:v>1.75308091815</c:v>
                </c:pt>
                <c:pt idx="18">
                  <c:v>1.84306255299</c:v>
                </c:pt>
                <c:pt idx="19">
                  <c:v>1.8553872871799999</c:v>
                </c:pt>
                <c:pt idx="20">
                  <c:v>1.5386135392</c:v>
                </c:pt>
                <c:pt idx="21">
                  <c:v>1.3254338483600001</c:v>
                </c:pt>
              </c:numCache>
            </c:numRef>
          </c:val>
        </c:ser>
        <c:ser>
          <c:idx val="3"/>
          <c:order val="3"/>
          <c:tx>
            <c:strRef>
              <c:f>'Openf GradientBoostingRegressor'!$E$1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'Openf GradientBoostingRegressor'!$A$2:$A$23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 GradientBoostingRegressor'!$E$2:$E$23</c:f>
              <c:numCache>
                <c:formatCode>General</c:formatCode>
                <c:ptCount val="22"/>
                <c:pt idx="0">
                  <c:v>1.20879853615</c:v>
                </c:pt>
                <c:pt idx="1">
                  <c:v>1.32445251857</c:v>
                </c:pt>
                <c:pt idx="2">
                  <c:v>1.18499390198</c:v>
                </c:pt>
                <c:pt idx="3">
                  <c:v>0.89595414149899999</c:v>
                </c:pt>
                <c:pt idx="4">
                  <c:v>1.15530999338</c:v>
                </c:pt>
                <c:pt idx="5">
                  <c:v>1.16136616704</c:v>
                </c:pt>
                <c:pt idx="6">
                  <c:v>1.59633353897</c:v>
                </c:pt>
                <c:pt idx="7">
                  <c:v>1.8458128445399999</c:v>
                </c:pt>
                <c:pt idx="8">
                  <c:v>1.94114029356</c:v>
                </c:pt>
                <c:pt idx="9">
                  <c:v>1.8389597793600001</c:v>
                </c:pt>
                <c:pt idx="10">
                  <c:v>2.0461761217699999</c:v>
                </c:pt>
                <c:pt idx="11">
                  <c:v>1.9058051253099999</c:v>
                </c:pt>
                <c:pt idx="12">
                  <c:v>1.4285036306700001</c:v>
                </c:pt>
                <c:pt idx="13">
                  <c:v>1.5492151242700001</c:v>
                </c:pt>
                <c:pt idx="14">
                  <c:v>1.53083374233</c:v>
                </c:pt>
                <c:pt idx="15">
                  <c:v>2.14968051477</c:v>
                </c:pt>
                <c:pt idx="16">
                  <c:v>2.6852544467800001</c:v>
                </c:pt>
                <c:pt idx="17">
                  <c:v>1.8952021574</c:v>
                </c:pt>
                <c:pt idx="18">
                  <c:v>1.8611481465499999</c:v>
                </c:pt>
                <c:pt idx="19">
                  <c:v>1.8822884201000001</c:v>
                </c:pt>
                <c:pt idx="20">
                  <c:v>1.4637866537299999</c:v>
                </c:pt>
                <c:pt idx="21">
                  <c:v>1.37834989302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470472"/>
        <c:axId val="378475176"/>
      </c:barChart>
      <c:catAx>
        <c:axId val="3784704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5176"/>
        <c:crosses val="autoZero"/>
        <c:auto val="1"/>
        <c:lblAlgn val="ctr"/>
        <c:lblOffset val="100"/>
        <c:tickLblSkip val="1"/>
        <c:noMultiLvlLbl val="0"/>
      </c:catAx>
      <c:valAx>
        <c:axId val="378475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0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'Openface SVM'!$B$1</c:f>
              <c:strCache>
                <c:ptCount val="1"/>
                <c:pt idx="0">
                  <c:v>1 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'Openface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SVM'!$B$2:$B$23</c:f>
              <c:numCache>
                <c:formatCode>General</c:formatCode>
                <c:ptCount val="22"/>
                <c:pt idx="0">
                  <c:v>0.75039619474899999</c:v>
                </c:pt>
                <c:pt idx="1">
                  <c:v>0.85008830207200003</c:v>
                </c:pt>
                <c:pt idx="2">
                  <c:v>0.66211007025500002</c:v>
                </c:pt>
                <c:pt idx="3">
                  <c:v>0.44867156862800001</c:v>
                </c:pt>
                <c:pt idx="4">
                  <c:v>0.61070590293799998</c:v>
                </c:pt>
                <c:pt idx="5">
                  <c:v>0.68247316619800003</c:v>
                </c:pt>
                <c:pt idx="6">
                  <c:v>0.63658431490800005</c:v>
                </c:pt>
                <c:pt idx="7">
                  <c:v>0.77558633119700005</c:v>
                </c:pt>
                <c:pt idx="8">
                  <c:v>1.0349975246100001</c:v>
                </c:pt>
                <c:pt idx="9">
                  <c:v>1.2220016328600001</c:v>
                </c:pt>
                <c:pt idx="10">
                  <c:v>0.94435895421799998</c:v>
                </c:pt>
                <c:pt idx="11">
                  <c:v>0.92265572470199997</c:v>
                </c:pt>
                <c:pt idx="12">
                  <c:v>0.542580765209</c:v>
                </c:pt>
                <c:pt idx="13">
                  <c:v>0.69090783850500004</c:v>
                </c:pt>
                <c:pt idx="14">
                  <c:v>0.72248636605299998</c:v>
                </c:pt>
                <c:pt idx="15">
                  <c:v>0.73128389598400001</c:v>
                </c:pt>
                <c:pt idx="16">
                  <c:v>0.862309121432</c:v>
                </c:pt>
                <c:pt idx="17">
                  <c:v>0.86475733446799996</c:v>
                </c:pt>
                <c:pt idx="18">
                  <c:v>0.842127297612</c:v>
                </c:pt>
                <c:pt idx="19">
                  <c:v>0.76202821238200003</c:v>
                </c:pt>
                <c:pt idx="20">
                  <c:v>0.88115830249100002</c:v>
                </c:pt>
                <c:pt idx="21">
                  <c:v>0.64361810388899998</c:v>
                </c:pt>
              </c:numCache>
            </c:numRef>
          </c:val>
        </c:ser>
        <c:ser>
          <c:idx val="1"/>
          <c:order val="1"/>
          <c:tx>
            <c:strRef>
              <c:f>'Openface SVM'!$C$1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'Openface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SVM'!$C$2:$C$23</c:f>
              <c:numCache>
                <c:formatCode>General</c:formatCode>
                <c:ptCount val="22"/>
                <c:pt idx="0">
                  <c:v>0.74808361874899998</c:v>
                </c:pt>
                <c:pt idx="1">
                  <c:v>0.84785414195300002</c:v>
                </c:pt>
                <c:pt idx="2">
                  <c:v>0.66137587173699997</c:v>
                </c:pt>
                <c:pt idx="3">
                  <c:v>0.44863296091400001</c:v>
                </c:pt>
                <c:pt idx="4">
                  <c:v>0.60868304421899999</c:v>
                </c:pt>
                <c:pt idx="5">
                  <c:v>0.68247901177100001</c:v>
                </c:pt>
                <c:pt idx="6">
                  <c:v>0.63648306636999996</c:v>
                </c:pt>
                <c:pt idx="7">
                  <c:v>0.77648531720299996</c:v>
                </c:pt>
                <c:pt idx="8">
                  <c:v>1.0353067920200001</c:v>
                </c:pt>
                <c:pt idx="9">
                  <c:v>1.2188596227999999</c:v>
                </c:pt>
                <c:pt idx="10">
                  <c:v>0.94141344424600004</c:v>
                </c:pt>
                <c:pt idx="11">
                  <c:v>0.92171143994799998</c:v>
                </c:pt>
                <c:pt idx="12">
                  <c:v>0.53412976397800005</c:v>
                </c:pt>
                <c:pt idx="13">
                  <c:v>0.68334636133399995</c:v>
                </c:pt>
                <c:pt idx="14">
                  <c:v>0.72018627337200003</c:v>
                </c:pt>
                <c:pt idx="15">
                  <c:v>0.73128389598400001</c:v>
                </c:pt>
                <c:pt idx="16">
                  <c:v>0.862309121432</c:v>
                </c:pt>
                <c:pt idx="17">
                  <c:v>0.86316369502500001</c:v>
                </c:pt>
                <c:pt idx="18">
                  <c:v>0.84005968950999999</c:v>
                </c:pt>
                <c:pt idx="19">
                  <c:v>0.76028696891000003</c:v>
                </c:pt>
                <c:pt idx="20">
                  <c:v>0.87819482500599999</c:v>
                </c:pt>
                <c:pt idx="21">
                  <c:v>0.64219395359099996</c:v>
                </c:pt>
              </c:numCache>
            </c:numRef>
          </c:val>
        </c:ser>
        <c:ser>
          <c:idx val="2"/>
          <c:order val="2"/>
          <c:tx>
            <c:strRef>
              <c:f>'Openface SVM'!$D$1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'Openface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SVM'!$D$2:$D$23</c:f>
              <c:numCache>
                <c:formatCode>General</c:formatCode>
                <c:ptCount val="22"/>
                <c:pt idx="0">
                  <c:v>0.745212022453</c:v>
                </c:pt>
                <c:pt idx="1">
                  <c:v>0.85735382941899996</c:v>
                </c:pt>
                <c:pt idx="2">
                  <c:v>0.66509471102600004</c:v>
                </c:pt>
                <c:pt idx="3">
                  <c:v>0.45779829625899998</c:v>
                </c:pt>
                <c:pt idx="4">
                  <c:v>0.617944304773</c:v>
                </c:pt>
                <c:pt idx="5">
                  <c:v>0.662928291389</c:v>
                </c:pt>
                <c:pt idx="6">
                  <c:v>0.66100711698500003</c:v>
                </c:pt>
                <c:pt idx="7">
                  <c:v>0.76448129975500001</c:v>
                </c:pt>
                <c:pt idx="8">
                  <c:v>1.0556790738899999</c:v>
                </c:pt>
                <c:pt idx="9">
                  <c:v>1.2030557980600001</c:v>
                </c:pt>
                <c:pt idx="10">
                  <c:v>0.95313077688199999</c:v>
                </c:pt>
                <c:pt idx="11">
                  <c:v>0.91760823710499995</c:v>
                </c:pt>
                <c:pt idx="12">
                  <c:v>0.55483792595600001</c:v>
                </c:pt>
                <c:pt idx="13">
                  <c:v>0.69476509566699995</c:v>
                </c:pt>
                <c:pt idx="14">
                  <c:v>0.73005340529100005</c:v>
                </c:pt>
                <c:pt idx="15">
                  <c:v>0.72620561285999996</c:v>
                </c:pt>
                <c:pt idx="16">
                  <c:v>0.868298293118</c:v>
                </c:pt>
                <c:pt idx="17">
                  <c:v>0.86680403123299998</c:v>
                </c:pt>
                <c:pt idx="18">
                  <c:v>0.85317420616799999</c:v>
                </c:pt>
                <c:pt idx="19">
                  <c:v>0.79282377925500003</c:v>
                </c:pt>
                <c:pt idx="20">
                  <c:v>0.88385060936100002</c:v>
                </c:pt>
                <c:pt idx="21">
                  <c:v>0.65238288481399997</c:v>
                </c:pt>
              </c:numCache>
            </c:numRef>
          </c:val>
        </c:ser>
        <c:ser>
          <c:idx val="3"/>
          <c:order val="3"/>
          <c:tx>
            <c:strRef>
              <c:f>'Openface SVM'!$E$1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'Openface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SVM'!$E$2:$E$23</c:f>
              <c:numCache>
                <c:formatCode>General</c:formatCode>
                <c:ptCount val="22"/>
                <c:pt idx="0">
                  <c:v>0.75032327766100004</c:v>
                </c:pt>
                <c:pt idx="1">
                  <c:v>0.84997344856400003</c:v>
                </c:pt>
                <c:pt idx="2">
                  <c:v>0.66209247581899999</c:v>
                </c:pt>
                <c:pt idx="3">
                  <c:v>0.44854679726800001</c:v>
                </c:pt>
                <c:pt idx="4">
                  <c:v>0.610033824891</c:v>
                </c:pt>
                <c:pt idx="5">
                  <c:v>0.68248005901599995</c:v>
                </c:pt>
                <c:pt idx="6">
                  <c:v>0.63657402887500003</c:v>
                </c:pt>
                <c:pt idx="7">
                  <c:v>0.77663340116400004</c:v>
                </c:pt>
                <c:pt idx="8">
                  <c:v>1.0353070736800001</c:v>
                </c:pt>
                <c:pt idx="9">
                  <c:v>1.22197479606</c:v>
                </c:pt>
                <c:pt idx="10">
                  <c:v>0.93996225420799995</c:v>
                </c:pt>
                <c:pt idx="11">
                  <c:v>0.92056206166599996</c:v>
                </c:pt>
                <c:pt idx="12">
                  <c:v>0.53693364401900001</c:v>
                </c:pt>
                <c:pt idx="13">
                  <c:v>0.68502059679600003</c:v>
                </c:pt>
                <c:pt idx="14">
                  <c:v>0.72133682363700002</c:v>
                </c:pt>
                <c:pt idx="15">
                  <c:v>0.73128389598400001</c:v>
                </c:pt>
                <c:pt idx="16">
                  <c:v>0.862309121432</c:v>
                </c:pt>
                <c:pt idx="17">
                  <c:v>0.86434302110100003</c:v>
                </c:pt>
                <c:pt idx="18">
                  <c:v>0.84143695067799995</c:v>
                </c:pt>
                <c:pt idx="19">
                  <c:v>0.758633551962</c:v>
                </c:pt>
                <c:pt idx="20">
                  <c:v>0.88115717224599999</c:v>
                </c:pt>
                <c:pt idx="21">
                  <c:v>0.64279190036400002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464688"/>
        <c:axId val="347471744"/>
      </c:barChart>
      <c:catAx>
        <c:axId val="347464688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71744"/>
        <c:crosses val="autoZero"/>
        <c:auto val="1"/>
        <c:lblAlgn val="ctr"/>
        <c:lblOffset val="100"/>
        <c:tickLblSkip val="1"/>
        <c:noMultiLvlLbl val="0"/>
      </c:catAx>
      <c:valAx>
        <c:axId val="347471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6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'SHORE R2 SVM'!$B$1</c:f>
              <c:strCache>
                <c:ptCount val="1"/>
                <c:pt idx="0">
                  <c:v>1 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'SHORE R2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R2 SVM'!$B$2:$B$23</c:f>
              <c:numCache>
                <c:formatCode>General</c:formatCode>
                <c:ptCount val="22"/>
                <c:pt idx="0">
                  <c:v>0.39579015871500001</c:v>
                </c:pt>
                <c:pt idx="1">
                  <c:v>0.67686107262600004</c:v>
                </c:pt>
                <c:pt idx="2">
                  <c:v>0.531834893877</c:v>
                </c:pt>
                <c:pt idx="3">
                  <c:v>0.42356348520199999</c:v>
                </c:pt>
                <c:pt idx="4">
                  <c:v>0.64567526718099999</c:v>
                </c:pt>
                <c:pt idx="5">
                  <c:v>0.43120341453099997</c:v>
                </c:pt>
                <c:pt idx="6">
                  <c:v>0.56916912421300003</c:v>
                </c:pt>
                <c:pt idx="7">
                  <c:v>0.41163272295600001</c:v>
                </c:pt>
                <c:pt idx="8">
                  <c:v>0.48360403867500001</c:v>
                </c:pt>
                <c:pt idx="9">
                  <c:v>0.43199887809100002</c:v>
                </c:pt>
                <c:pt idx="10">
                  <c:v>0.44219804502400001</c:v>
                </c:pt>
                <c:pt idx="11">
                  <c:v>0.33816736141699999</c:v>
                </c:pt>
                <c:pt idx="12">
                  <c:v>0.27242859748199999</c:v>
                </c:pt>
                <c:pt idx="13">
                  <c:v>0.52998871608499998</c:v>
                </c:pt>
                <c:pt idx="14">
                  <c:v>0.55538996118499995</c:v>
                </c:pt>
                <c:pt idx="15">
                  <c:v>0.47447320192600001</c:v>
                </c:pt>
                <c:pt idx="16">
                  <c:v>0.65829570213900002</c:v>
                </c:pt>
                <c:pt idx="17">
                  <c:v>0.42755699645599998</c:v>
                </c:pt>
                <c:pt idx="18">
                  <c:v>0.47897167367499999</c:v>
                </c:pt>
                <c:pt idx="19">
                  <c:v>0.44571589146000001</c:v>
                </c:pt>
                <c:pt idx="20">
                  <c:v>0.63268964084699997</c:v>
                </c:pt>
                <c:pt idx="21">
                  <c:v>0.55461128739099996</c:v>
                </c:pt>
              </c:numCache>
            </c:numRef>
          </c:val>
        </c:ser>
        <c:ser>
          <c:idx val="1"/>
          <c:order val="1"/>
          <c:tx>
            <c:strRef>
              <c:f>'SHORE R2 SVM'!$C$1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'SHORE R2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R2 SVM'!$C$2:$C$23</c:f>
              <c:numCache>
                <c:formatCode>General</c:formatCode>
                <c:ptCount val="22"/>
                <c:pt idx="0">
                  <c:v>0.49703460045300002</c:v>
                </c:pt>
                <c:pt idx="1">
                  <c:v>0.53030091148799996</c:v>
                </c:pt>
                <c:pt idx="2">
                  <c:v>0.38511230662099999</c:v>
                </c:pt>
                <c:pt idx="3">
                  <c:v>0.39687358539000001</c:v>
                </c:pt>
                <c:pt idx="4">
                  <c:v>0.52249014747099998</c:v>
                </c:pt>
                <c:pt idx="5">
                  <c:v>0.66642237042700003</c:v>
                </c:pt>
                <c:pt idx="6">
                  <c:v>0.64935602633699996</c:v>
                </c:pt>
                <c:pt idx="7">
                  <c:v>0.501774588666</c:v>
                </c:pt>
                <c:pt idx="8">
                  <c:v>0.44055486918999998</c:v>
                </c:pt>
                <c:pt idx="9">
                  <c:v>0.36538405910600003</c:v>
                </c:pt>
                <c:pt idx="10">
                  <c:v>0.46423889903799997</c:v>
                </c:pt>
                <c:pt idx="11">
                  <c:v>0.33483196767000001</c:v>
                </c:pt>
                <c:pt idx="12">
                  <c:v>0.53144920263899997</c:v>
                </c:pt>
                <c:pt idx="13">
                  <c:v>0.47385841360199998</c:v>
                </c:pt>
                <c:pt idx="14">
                  <c:v>0.78034304558800005</c:v>
                </c:pt>
                <c:pt idx="15">
                  <c:v>0.317539665892</c:v>
                </c:pt>
                <c:pt idx="16">
                  <c:v>0.55200080758100001</c:v>
                </c:pt>
                <c:pt idx="17">
                  <c:v>0.61861476132799997</c:v>
                </c:pt>
                <c:pt idx="18">
                  <c:v>0.64565177634399995</c:v>
                </c:pt>
                <c:pt idx="19">
                  <c:v>0.64170382867200004</c:v>
                </c:pt>
                <c:pt idx="20">
                  <c:v>0.59590062946300004</c:v>
                </c:pt>
                <c:pt idx="21">
                  <c:v>0.64149722789499997</c:v>
                </c:pt>
              </c:numCache>
            </c:numRef>
          </c:val>
        </c:ser>
        <c:ser>
          <c:idx val="2"/>
          <c:order val="2"/>
          <c:tx>
            <c:strRef>
              <c:f>'SHORE R2 SVM'!$D$1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'SHORE R2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R2 SVM'!$D$2:$D$23</c:f>
              <c:numCache>
                <c:formatCode>General</c:formatCode>
                <c:ptCount val="22"/>
                <c:pt idx="0">
                  <c:v>0.42327310992099998</c:v>
                </c:pt>
                <c:pt idx="1">
                  <c:v>0.51088008920100003</c:v>
                </c:pt>
                <c:pt idx="2">
                  <c:v>0.44754795087299998</c:v>
                </c:pt>
                <c:pt idx="3">
                  <c:v>0.38412589527899998</c:v>
                </c:pt>
                <c:pt idx="4">
                  <c:v>0.48789991035300001</c:v>
                </c:pt>
                <c:pt idx="5">
                  <c:v>0.68604786586300004</c:v>
                </c:pt>
                <c:pt idx="6">
                  <c:v>0.845217520183</c:v>
                </c:pt>
                <c:pt idx="7">
                  <c:v>0.63545195837699997</c:v>
                </c:pt>
                <c:pt idx="8">
                  <c:v>0.38673958137699999</c:v>
                </c:pt>
                <c:pt idx="9">
                  <c:v>0.43418738760699999</c:v>
                </c:pt>
                <c:pt idx="10">
                  <c:v>0.57698984581400004</c:v>
                </c:pt>
                <c:pt idx="11">
                  <c:v>0.43208958806300002</c:v>
                </c:pt>
                <c:pt idx="12">
                  <c:v>0.59664240663900003</c:v>
                </c:pt>
                <c:pt idx="13">
                  <c:v>0.66828543849499999</c:v>
                </c:pt>
                <c:pt idx="14">
                  <c:v>0.51502033132900005</c:v>
                </c:pt>
                <c:pt idx="15">
                  <c:v>0.31345237699400003</c:v>
                </c:pt>
                <c:pt idx="16">
                  <c:v>0.407043492733</c:v>
                </c:pt>
                <c:pt idx="17">
                  <c:v>0.43188292409500001</c:v>
                </c:pt>
                <c:pt idx="18">
                  <c:v>0.55922850760099996</c:v>
                </c:pt>
                <c:pt idx="19">
                  <c:v>0.45154460659099999</c:v>
                </c:pt>
                <c:pt idx="20">
                  <c:v>0.423657769829</c:v>
                </c:pt>
                <c:pt idx="21">
                  <c:v>0.37328968258400003</c:v>
                </c:pt>
              </c:numCache>
            </c:numRef>
          </c:val>
        </c:ser>
        <c:ser>
          <c:idx val="3"/>
          <c:order val="3"/>
          <c:tx>
            <c:strRef>
              <c:f>'SHORE R2 SVM'!$E$1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'SHORE R2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R2 SVM'!$E$2:$E$23</c:f>
              <c:numCache>
                <c:formatCode>General</c:formatCode>
                <c:ptCount val="22"/>
                <c:pt idx="0">
                  <c:v>0.499939348522</c:v>
                </c:pt>
                <c:pt idx="1">
                  <c:v>0.70517328215599995</c:v>
                </c:pt>
                <c:pt idx="2">
                  <c:v>0.45660841459899998</c:v>
                </c:pt>
                <c:pt idx="3">
                  <c:v>0.54039026062999995</c:v>
                </c:pt>
                <c:pt idx="4">
                  <c:v>0.69931452563600005</c:v>
                </c:pt>
                <c:pt idx="5">
                  <c:v>0.66400562850599998</c:v>
                </c:pt>
                <c:pt idx="6">
                  <c:v>0.68812726400099999</c:v>
                </c:pt>
                <c:pt idx="7">
                  <c:v>0.47311521781600002</c:v>
                </c:pt>
                <c:pt idx="8">
                  <c:v>0.42723208721799999</c:v>
                </c:pt>
                <c:pt idx="9">
                  <c:v>0.50974766798100002</c:v>
                </c:pt>
                <c:pt idx="10">
                  <c:v>0.54620842785099999</c:v>
                </c:pt>
                <c:pt idx="11">
                  <c:v>0.41196815522399999</c:v>
                </c:pt>
                <c:pt idx="12">
                  <c:v>0.51053960095899997</c:v>
                </c:pt>
                <c:pt idx="13">
                  <c:v>0.48544527956900002</c:v>
                </c:pt>
                <c:pt idx="14">
                  <c:v>0.72276601861500001</c:v>
                </c:pt>
                <c:pt idx="15">
                  <c:v>0.33929674217299999</c:v>
                </c:pt>
                <c:pt idx="16">
                  <c:v>0.46613640804899997</c:v>
                </c:pt>
                <c:pt idx="17">
                  <c:v>0.55003610590499996</c:v>
                </c:pt>
                <c:pt idx="18">
                  <c:v>0.58365605449799995</c:v>
                </c:pt>
                <c:pt idx="19">
                  <c:v>0.51963885685099998</c:v>
                </c:pt>
                <c:pt idx="20">
                  <c:v>0.63636019986600001</c:v>
                </c:pt>
                <c:pt idx="21">
                  <c:v>0.53906598116799997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476352"/>
        <c:axId val="378476744"/>
      </c:barChart>
      <c:catAx>
        <c:axId val="37847635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6744"/>
        <c:crosses val="autoZero"/>
        <c:auto val="1"/>
        <c:lblAlgn val="ctr"/>
        <c:lblOffset val="100"/>
        <c:tickLblSkip val="1"/>
        <c:noMultiLvlLbl val="0"/>
      </c:catAx>
      <c:valAx>
        <c:axId val="378476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'SHORE GradientBoostingRegressor'!$B$1</c:f>
              <c:strCache>
                <c:ptCount val="1"/>
                <c:pt idx="0">
                  <c:v>1 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'SHORE GradientBoostingRegressor'!$A$2:$A$23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GradientBoostingRegressor'!$B$2:$B$23</c:f>
              <c:numCache>
                <c:formatCode>General</c:formatCode>
                <c:ptCount val="22"/>
                <c:pt idx="0">
                  <c:v>1.2759296553499999</c:v>
                </c:pt>
                <c:pt idx="1">
                  <c:v>1.4013611875300001</c:v>
                </c:pt>
                <c:pt idx="2">
                  <c:v>1.2608935536999999</c:v>
                </c:pt>
                <c:pt idx="3">
                  <c:v>0.88712443141999997</c:v>
                </c:pt>
                <c:pt idx="4">
                  <c:v>1.1742665085599999</c:v>
                </c:pt>
                <c:pt idx="5">
                  <c:v>1.1627511794900001</c:v>
                </c:pt>
                <c:pt idx="6">
                  <c:v>1.58583153698</c:v>
                </c:pt>
                <c:pt idx="7">
                  <c:v>1.9022095503900001</c:v>
                </c:pt>
                <c:pt idx="8">
                  <c:v>2.1157469418599999</c:v>
                </c:pt>
                <c:pt idx="9">
                  <c:v>1.86976333729</c:v>
                </c:pt>
                <c:pt idx="10">
                  <c:v>2.0098158830899999</c:v>
                </c:pt>
                <c:pt idx="11">
                  <c:v>1.8498524599399999</c:v>
                </c:pt>
                <c:pt idx="12">
                  <c:v>1.39266259247</c:v>
                </c:pt>
                <c:pt idx="13">
                  <c:v>1.68291571743</c:v>
                </c:pt>
                <c:pt idx="14">
                  <c:v>1.6411448870400001</c:v>
                </c:pt>
                <c:pt idx="15">
                  <c:v>2.1253853777999998</c:v>
                </c:pt>
                <c:pt idx="16">
                  <c:v>2.5195068109299998</c:v>
                </c:pt>
                <c:pt idx="17">
                  <c:v>1.98298668046</c:v>
                </c:pt>
                <c:pt idx="18">
                  <c:v>1.8873777083700001</c:v>
                </c:pt>
                <c:pt idx="19">
                  <c:v>1.9508706500799999</c:v>
                </c:pt>
                <c:pt idx="20">
                  <c:v>1.5454103027999999</c:v>
                </c:pt>
                <c:pt idx="21">
                  <c:v>1.36812966136</c:v>
                </c:pt>
              </c:numCache>
            </c:numRef>
          </c:val>
        </c:ser>
        <c:ser>
          <c:idx val="1"/>
          <c:order val="1"/>
          <c:tx>
            <c:strRef>
              <c:f>'SHORE GradientBoostingRegressor'!$C$1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'SHORE GradientBoostingRegressor'!$A$2:$A$23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GradientBoostingRegressor'!$C$2:$C$23</c:f>
              <c:numCache>
                <c:formatCode>General</c:formatCode>
                <c:ptCount val="22"/>
                <c:pt idx="0">
                  <c:v>1.32502600183</c:v>
                </c:pt>
                <c:pt idx="1">
                  <c:v>1.5026567668999999</c:v>
                </c:pt>
                <c:pt idx="2">
                  <c:v>1.23093959353</c:v>
                </c:pt>
                <c:pt idx="3">
                  <c:v>0.95500995826299995</c:v>
                </c:pt>
                <c:pt idx="4">
                  <c:v>1.19941584667</c:v>
                </c:pt>
                <c:pt idx="5">
                  <c:v>1.2230309609900001</c:v>
                </c:pt>
                <c:pt idx="6">
                  <c:v>1.6324730168099999</c:v>
                </c:pt>
                <c:pt idx="7">
                  <c:v>1.9633438887600001</c:v>
                </c:pt>
                <c:pt idx="8">
                  <c:v>2.1320643235099999</c:v>
                </c:pt>
                <c:pt idx="9">
                  <c:v>2.0874415353</c:v>
                </c:pt>
                <c:pt idx="10">
                  <c:v>2.0878241437699998</c:v>
                </c:pt>
                <c:pt idx="11">
                  <c:v>1.92942131869</c:v>
                </c:pt>
                <c:pt idx="12">
                  <c:v>1.4146566567500001</c:v>
                </c:pt>
                <c:pt idx="13">
                  <c:v>1.56025266292</c:v>
                </c:pt>
                <c:pt idx="14">
                  <c:v>1.7052669918000001</c:v>
                </c:pt>
                <c:pt idx="15">
                  <c:v>2.2916484277500002</c:v>
                </c:pt>
                <c:pt idx="16">
                  <c:v>2.7569002502300002</c:v>
                </c:pt>
                <c:pt idx="17">
                  <c:v>1.9998868011199999</c:v>
                </c:pt>
                <c:pt idx="18">
                  <c:v>1.9814069838499999</c:v>
                </c:pt>
                <c:pt idx="19">
                  <c:v>2.0873274931200001</c:v>
                </c:pt>
                <c:pt idx="20">
                  <c:v>1.5428230913000001</c:v>
                </c:pt>
                <c:pt idx="21">
                  <c:v>1.4191094499900001</c:v>
                </c:pt>
              </c:numCache>
            </c:numRef>
          </c:val>
        </c:ser>
        <c:ser>
          <c:idx val="2"/>
          <c:order val="2"/>
          <c:tx>
            <c:strRef>
              <c:f>'SHORE GradientBoostingRegressor'!$D$1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'SHORE GradientBoostingRegressor'!$A$2:$A$23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GradientBoostingRegressor'!$D$2:$D$23</c:f>
              <c:numCache>
                <c:formatCode>General</c:formatCode>
                <c:ptCount val="22"/>
                <c:pt idx="0">
                  <c:v>1.2768835791099999</c:v>
                </c:pt>
                <c:pt idx="1">
                  <c:v>1.3756289770800001</c:v>
                </c:pt>
                <c:pt idx="2">
                  <c:v>1.2824186739500001</c:v>
                </c:pt>
                <c:pt idx="3">
                  <c:v>0.93605102390799999</c:v>
                </c:pt>
                <c:pt idx="4">
                  <c:v>1.27034615614</c:v>
                </c:pt>
                <c:pt idx="5">
                  <c:v>1.2319286836100001</c:v>
                </c:pt>
                <c:pt idx="6">
                  <c:v>1.6759750526699999</c:v>
                </c:pt>
                <c:pt idx="7">
                  <c:v>1.7954646775800001</c:v>
                </c:pt>
                <c:pt idx="8">
                  <c:v>2.18958630295</c:v>
                </c:pt>
                <c:pt idx="9">
                  <c:v>2.0623207963399999</c:v>
                </c:pt>
                <c:pt idx="10">
                  <c:v>2.0108582983000001</c:v>
                </c:pt>
                <c:pt idx="11">
                  <c:v>1.8906375376</c:v>
                </c:pt>
                <c:pt idx="12">
                  <c:v>1.3955679534000001</c:v>
                </c:pt>
                <c:pt idx="13">
                  <c:v>1.54420397634</c:v>
                </c:pt>
                <c:pt idx="14">
                  <c:v>1.69366198605</c:v>
                </c:pt>
                <c:pt idx="15">
                  <c:v>2.2018653111700002</c:v>
                </c:pt>
                <c:pt idx="16">
                  <c:v>2.4674991355100002</c:v>
                </c:pt>
                <c:pt idx="17">
                  <c:v>1.93271996812</c:v>
                </c:pt>
                <c:pt idx="18">
                  <c:v>1.83621869657</c:v>
                </c:pt>
                <c:pt idx="19">
                  <c:v>2.09545891412</c:v>
                </c:pt>
                <c:pt idx="20">
                  <c:v>1.42230921398</c:v>
                </c:pt>
                <c:pt idx="21">
                  <c:v>1.2939700489699999</c:v>
                </c:pt>
              </c:numCache>
            </c:numRef>
          </c:val>
        </c:ser>
        <c:ser>
          <c:idx val="3"/>
          <c:order val="3"/>
          <c:tx>
            <c:strRef>
              <c:f>'SHORE GradientBoostingRegressor'!$E$1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'SHORE GradientBoostingRegressor'!$A$2:$A$23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'SHORE GradientBoostingRegressor'!$E$2:$E$23</c:f>
              <c:numCache>
                <c:formatCode>General</c:formatCode>
                <c:ptCount val="22"/>
                <c:pt idx="0">
                  <c:v>1.26993882365</c:v>
                </c:pt>
                <c:pt idx="1">
                  <c:v>1.4230125928099999</c:v>
                </c:pt>
                <c:pt idx="2">
                  <c:v>1.30391201918</c:v>
                </c:pt>
                <c:pt idx="3">
                  <c:v>0.98905214889100002</c:v>
                </c:pt>
                <c:pt idx="4">
                  <c:v>1.2224200462999999</c:v>
                </c:pt>
                <c:pt idx="5">
                  <c:v>1.2232738050900001</c:v>
                </c:pt>
                <c:pt idx="6">
                  <c:v>1.65892072033</c:v>
                </c:pt>
                <c:pt idx="7">
                  <c:v>1.95743099515</c:v>
                </c:pt>
                <c:pt idx="8">
                  <c:v>2.1467528235</c:v>
                </c:pt>
                <c:pt idx="9">
                  <c:v>1.9846566620699999</c:v>
                </c:pt>
                <c:pt idx="10">
                  <c:v>2.11724499457</c:v>
                </c:pt>
                <c:pt idx="11">
                  <c:v>1.93626466077</c:v>
                </c:pt>
                <c:pt idx="12">
                  <c:v>1.4478690246499999</c:v>
                </c:pt>
                <c:pt idx="13">
                  <c:v>1.5739454034</c:v>
                </c:pt>
                <c:pt idx="14">
                  <c:v>1.7010253885</c:v>
                </c:pt>
                <c:pt idx="15">
                  <c:v>2.1126123113699999</c:v>
                </c:pt>
                <c:pt idx="16">
                  <c:v>2.6277460223900002</c:v>
                </c:pt>
                <c:pt idx="17">
                  <c:v>1.8233338584600001</c:v>
                </c:pt>
                <c:pt idx="18">
                  <c:v>1.9025579229</c:v>
                </c:pt>
                <c:pt idx="19">
                  <c:v>1.99247817245</c:v>
                </c:pt>
                <c:pt idx="20">
                  <c:v>1.468566383</c:v>
                </c:pt>
                <c:pt idx="21">
                  <c:v>1.3331610170399999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477920"/>
        <c:axId val="378478704"/>
      </c:barChart>
      <c:catAx>
        <c:axId val="37847792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8704"/>
        <c:crosses val="autoZero"/>
        <c:auto val="1"/>
        <c:lblAlgn val="ctr"/>
        <c:lblOffset val="100"/>
        <c:tickLblSkip val="1"/>
        <c:noMultiLvlLbl val="0"/>
      </c:catAx>
      <c:valAx>
        <c:axId val="3784787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'Openface R2 SVM'!$B$1</c:f>
              <c:strCache>
                <c:ptCount val="1"/>
                <c:pt idx="0">
                  <c:v>1 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'Openface R2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R2 SVM'!$B$2:$B$23</c:f>
              <c:numCache>
                <c:formatCode>General</c:formatCode>
                <c:ptCount val="22"/>
                <c:pt idx="0">
                  <c:v>5.5944379003999997E-2</c:v>
                </c:pt>
                <c:pt idx="1">
                  <c:v>6.5370882624700005E-2</c:v>
                </c:pt>
                <c:pt idx="2">
                  <c:v>3.27714858663E-2</c:v>
                </c:pt>
                <c:pt idx="3">
                  <c:v>8.1117172211700006E-2</c:v>
                </c:pt>
                <c:pt idx="4">
                  <c:v>6.9404269575399996E-2</c:v>
                </c:pt>
                <c:pt idx="5">
                  <c:v>4.0569743183800001E-2</c:v>
                </c:pt>
                <c:pt idx="6">
                  <c:v>3.2079525360199999E-2</c:v>
                </c:pt>
                <c:pt idx="7">
                  <c:v>3.5690614661599999E-2</c:v>
                </c:pt>
                <c:pt idx="8">
                  <c:v>7.8053676082599999E-2</c:v>
                </c:pt>
                <c:pt idx="9">
                  <c:v>9.0958109161500003E-2</c:v>
                </c:pt>
                <c:pt idx="10">
                  <c:v>7.75941910796E-2</c:v>
                </c:pt>
                <c:pt idx="11">
                  <c:v>7.1703804073199998E-2</c:v>
                </c:pt>
                <c:pt idx="12">
                  <c:v>1.28959760213E-2</c:v>
                </c:pt>
                <c:pt idx="13">
                  <c:v>2.5918273191299999E-2</c:v>
                </c:pt>
                <c:pt idx="14">
                  <c:v>5.8854160913399997E-2</c:v>
                </c:pt>
                <c:pt idx="15">
                  <c:v>4.3329283206599997E-2</c:v>
                </c:pt>
                <c:pt idx="16">
                  <c:v>9.1339881770200002E-3</c:v>
                </c:pt>
                <c:pt idx="17">
                  <c:v>4.5071046310200001E-2</c:v>
                </c:pt>
                <c:pt idx="18">
                  <c:v>3.4994807137100001E-2</c:v>
                </c:pt>
                <c:pt idx="19">
                  <c:v>3.4386497649099998E-2</c:v>
                </c:pt>
                <c:pt idx="20">
                  <c:v>5.1436303804000001E-2</c:v>
                </c:pt>
                <c:pt idx="21">
                  <c:v>2.70787530907E-2</c:v>
                </c:pt>
              </c:numCache>
            </c:numRef>
          </c:val>
        </c:ser>
        <c:ser>
          <c:idx val="1"/>
          <c:order val="1"/>
          <c:tx>
            <c:strRef>
              <c:f>'Openface R2 SVM'!$C$1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'Openface R2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R2 SVM'!$C$2:$C$23</c:f>
              <c:numCache>
                <c:formatCode>General</c:formatCode>
                <c:ptCount val="22"/>
                <c:pt idx="0">
                  <c:v>4.9577554364799999E-2</c:v>
                </c:pt>
                <c:pt idx="1">
                  <c:v>5.6990725574199999E-2</c:v>
                </c:pt>
                <c:pt idx="2">
                  <c:v>2.6509045978500002E-2</c:v>
                </c:pt>
                <c:pt idx="3">
                  <c:v>8.54763508128E-2</c:v>
                </c:pt>
                <c:pt idx="4">
                  <c:v>6.1898751305700002E-2</c:v>
                </c:pt>
                <c:pt idx="5">
                  <c:v>4.1839047849599999E-2</c:v>
                </c:pt>
                <c:pt idx="6">
                  <c:v>3.6043835921200001E-2</c:v>
                </c:pt>
                <c:pt idx="7">
                  <c:v>3.8876769345199999E-2</c:v>
                </c:pt>
                <c:pt idx="8">
                  <c:v>7.2151032198799994E-2</c:v>
                </c:pt>
                <c:pt idx="9">
                  <c:v>8.0517830455399994E-2</c:v>
                </c:pt>
                <c:pt idx="10">
                  <c:v>7.7965252070499994E-2</c:v>
                </c:pt>
                <c:pt idx="11">
                  <c:v>6.1491727661000001E-2</c:v>
                </c:pt>
                <c:pt idx="12">
                  <c:v>1.166834401E-2</c:v>
                </c:pt>
                <c:pt idx="13">
                  <c:v>2.4218720846700001E-2</c:v>
                </c:pt>
                <c:pt idx="14">
                  <c:v>5.96960197175E-2</c:v>
                </c:pt>
                <c:pt idx="15">
                  <c:v>5.7877353521300003E-2</c:v>
                </c:pt>
                <c:pt idx="16">
                  <c:v>1.9719797161299998E-2</c:v>
                </c:pt>
                <c:pt idx="17">
                  <c:v>4.22912832787E-2</c:v>
                </c:pt>
                <c:pt idx="18">
                  <c:v>3.0794849997199999E-2</c:v>
                </c:pt>
                <c:pt idx="19">
                  <c:v>3.36921731428E-2</c:v>
                </c:pt>
                <c:pt idx="20">
                  <c:v>4.3343458946400001E-2</c:v>
                </c:pt>
                <c:pt idx="21">
                  <c:v>2.8992183364700001E-2</c:v>
                </c:pt>
              </c:numCache>
            </c:numRef>
          </c:val>
        </c:ser>
        <c:ser>
          <c:idx val="2"/>
          <c:order val="2"/>
          <c:tx>
            <c:strRef>
              <c:f>'Openface R2 SVM'!$D$1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'Openface R2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R2 SVM'!$D$2:$D$23</c:f>
              <c:numCache>
                <c:formatCode>General</c:formatCode>
                <c:ptCount val="22"/>
                <c:pt idx="0">
                  <c:v>5.5177729808099998E-2</c:v>
                </c:pt>
                <c:pt idx="1">
                  <c:v>5.0446101403499997E-2</c:v>
                </c:pt>
                <c:pt idx="2">
                  <c:v>2.78534974023E-2</c:v>
                </c:pt>
                <c:pt idx="3">
                  <c:v>9.8181232125699999E-2</c:v>
                </c:pt>
                <c:pt idx="4">
                  <c:v>6.5893354902500006E-2</c:v>
                </c:pt>
                <c:pt idx="5">
                  <c:v>4.70174465321E-2</c:v>
                </c:pt>
                <c:pt idx="6">
                  <c:v>6.0173857828300002E-2</c:v>
                </c:pt>
                <c:pt idx="7">
                  <c:v>3.8600147964500002E-2</c:v>
                </c:pt>
                <c:pt idx="8">
                  <c:v>9.14379562772E-2</c:v>
                </c:pt>
                <c:pt idx="9">
                  <c:v>9.7857205195700001E-2</c:v>
                </c:pt>
                <c:pt idx="10">
                  <c:v>0.115690573457</c:v>
                </c:pt>
                <c:pt idx="11">
                  <c:v>9.0558601537500005E-2</c:v>
                </c:pt>
                <c:pt idx="12">
                  <c:v>4.2119808174499999E-2</c:v>
                </c:pt>
                <c:pt idx="13">
                  <c:v>5.2046949633800001E-2</c:v>
                </c:pt>
                <c:pt idx="14">
                  <c:v>7.4622228071899999E-2</c:v>
                </c:pt>
                <c:pt idx="15">
                  <c:v>4.3414140973800003E-2</c:v>
                </c:pt>
                <c:pt idx="16">
                  <c:v>2.1504215580899998E-2</c:v>
                </c:pt>
                <c:pt idx="17">
                  <c:v>4.5112095001200003E-2</c:v>
                </c:pt>
                <c:pt idx="18">
                  <c:v>4.4350737409899997E-2</c:v>
                </c:pt>
                <c:pt idx="19">
                  <c:v>5.0514482198799997E-2</c:v>
                </c:pt>
                <c:pt idx="20">
                  <c:v>6.31804168902E-2</c:v>
                </c:pt>
                <c:pt idx="21">
                  <c:v>3.7774641552199999E-2</c:v>
                </c:pt>
              </c:numCache>
            </c:numRef>
          </c:val>
        </c:ser>
        <c:ser>
          <c:idx val="3"/>
          <c:order val="3"/>
          <c:tx>
            <c:strRef>
              <c:f>'Openface R2 SVM'!$E$1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'Openface R2 SVM'!$A$2:$A$23</c:f>
              <c:strCache>
                <c:ptCount val="22"/>
                <c:pt idx="0">
                  <c:v>csrsconv</c:v>
                </c:pt>
                <c:pt idx="1">
                  <c:v>csrskill</c:v>
                </c:pt>
                <c:pt idx="2">
                  <c:v>csrscomp</c:v>
                </c:pt>
                <c:pt idx="3">
                  <c:v>csrsappr</c:v>
                </c:pt>
                <c:pt idx="4">
                  <c:v>csrseffect</c:v>
                </c:pt>
                <c:pt idx="5">
                  <c:v>csvoclcn</c:v>
                </c:pt>
                <c:pt idx="6">
                  <c:v>csnoddin</c:v>
                </c:pt>
                <c:pt idx="7">
                  <c:v>csgestur</c:v>
                </c:pt>
                <c:pt idx="8">
                  <c:v>cshumor</c:v>
                </c:pt>
                <c:pt idx="9">
                  <c:v>cssmilin</c:v>
                </c:pt>
                <c:pt idx="10">
                  <c:v>csquestn</c:v>
                </c:pt>
                <c:pt idx="11">
                  <c:v>csstartn</c:v>
                </c:pt>
                <c:pt idx="12">
                  <c:v>cspostur</c:v>
                </c:pt>
                <c:pt idx="13">
                  <c:v>cseyecon</c:v>
                </c:pt>
                <c:pt idx="14">
                  <c:v>Raliked</c:v>
                </c:pt>
                <c:pt idx="15">
                  <c:v>Raattrac</c:v>
                </c:pt>
                <c:pt idx="16">
                  <c:v>Rayessin</c:v>
                </c:pt>
                <c:pt idx="17">
                  <c:v>Raconect</c:v>
                </c:pt>
                <c:pt idx="18">
                  <c:v>Racommon</c:v>
                </c:pt>
                <c:pt idx="19">
                  <c:v>Rasimlar</c:v>
                </c:pt>
                <c:pt idx="20">
                  <c:v>Rasmooth</c:v>
                </c:pt>
                <c:pt idx="21">
                  <c:v>Ra_avg</c:v>
                </c:pt>
              </c:strCache>
            </c:strRef>
          </c:cat>
          <c:val>
            <c:numRef>
              <c:f>'Openface R2 SVM'!$E$2:$E$23</c:f>
              <c:numCache>
                <c:formatCode>General</c:formatCode>
                <c:ptCount val="22"/>
                <c:pt idx="0">
                  <c:v>6.2202760958200001E-2</c:v>
                </c:pt>
                <c:pt idx="1">
                  <c:v>6.8346115003299998E-2</c:v>
                </c:pt>
                <c:pt idx="2">
                  <c:v>3.6452079604099998E-2</c:v>
                </c:pt>
                <c:pt idx="3">
                  <c:v>8.0782484597400006E-2</c:v>
                </c:pt>
                <c:pt idx="4">
                  <c:v>7.5586118724899995E-2</c:v>
                </c:pt>
                <c:pt idx="5">
                  <c:v>5.7815355790600001E-2</c:v>
                </c:pt>
                <c:pt idx="6">
                  <c:v>3.9590697728000002E-2</c:v>
                </c:pt>
                <c:pt idx="7">
                  <c:v>5.0319723778899997E-2</c:v>
                </c:pt>
                <c:pt idx="8">
                  <c:v>8.5771862971800006E-2</c:v>
                </c:pt>
                <c:pt idx="9">
                  <c:v>8.8845007932399994E-2</c:v>
                </c:pt>
                <c:pt idx="10">
                  <c:v>8.9013189578400001E-2</c:v>
                </c:pt>
                <c:pt idx="11">
                  <c:v>7.8162821234499996E-2</c:v>
                </c:pt>
                <c:pt idx="12">
                  <c:v>8.6961447265100009E-3</c:v>
                </c:pt>
                <c:pt idx="13">
                  <c:v>2.3816577410300001E-2</c:v>
                </c:pt>
                <c:pt idx="14">
                  <c:v>7.9256729110400007E-2</c:v>
                </c:pt>
                <c:pt idx="15">
                  <c:v>4.6727940629999999E-2</c:v>
                </c:pt>
                <c:pt idx="16">
                  <c:v>1.32632828447E-2</c:v>
                </c:pt>
                <c:pt idx="17">
                  <c:v>5.4724540538700003E-2</c:v>
                </c:pt>
                <c:pt idx="18">
                  <c:v>4.9840984048300001E-2</c:v>
                </c:pt>
                <c:pt idx="19">
                  <c:v>5.3161522160800001E-2</c:v>
                </c:pt>
                <c:pt idx="20">
                  <c:v>6.8267027207899997E-2</c:v>
                </c:pt>
                <c:pt idx="21">
                  <c:v>4.1344783994200003E-2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479096"/>
        <c:axId val="378470080"/>
      </c:barChart>
      <c:catAx>
        <c:axId val="3784790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0080"/>
        <c:crosses val="autoZero"/>
        <c:auto val="1"/>
        <c:lblAlgn val="ctr"/>
        <c:lblOffset val="100"/>
        <c:tickLblSkip val="1"/>
        <c:noMultiLvlLbl val="0"/>
      </c:catAx>
      <c:valAx>
        <c:axId val="3784700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47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'SHORE SGD'!$B$1</c:f>
              <c:strCache>
                <c:ptCount val="1"/>
                <c:pt idx="0">
                  <c:v>1st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'SHORE SGD'!$A$2:$A$24</c15:sqref>
                  </c15:fullRef>
                </c:ext>
              </c:extLst>
              <c:f>('SHORE SGD'!$A$5:$A$6,'SHORE SGD'!$A$8:$A$16,'SHORE SGD'!$A$24)</c:f>
              <c:strCache>
                <c:ptCount val="12"/>
                <c:pt idx="0">
                  <c:v>csrsOverall</c:v>
                </c:pt>
                <c:pt idx="1">
                  <c:v>csrsappr</c:v>
                </c:pt>
                <c:pt idx="2">
                  <c:v>csvoclcn</c:v>
                </c:pt>
                <c:pt idx="3">
                  <c:v>csnoddin</c:v>
                </c:pt>
                <c:pt idx="4">
                  <c:v>csgestur</c:v>
                </c:pt>
                <c:pt idx="5">
                  <c:v>cshumor</c:v>
                </c:pt>
                <c:pt idx="6">
                  <c:v>cssmilin</c:v>
                </c:pt>
                <c:pt idx="7">
                  <c:v>csquestn</c:v>
                </c:pt>
                <c:pt idx="8">
                  <c:v>csstartn</c:v>
                </c:pt>
                <c:pt idx="9">
                  <c:v>cspostur</c:v>
                </c:pt>
                <c:pt idx="10">
                  <c:v>cseyecon</c:v>
                </c:pt>
                <c:pt idx="11">
                  <c:v>Ra_avg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'SHORE SGD'!$B$2:$B$24</c15:sqref>
                  </c15:fullRef>
                </c:ext>
              </c:extLst>
              <c:f>('SHORE SGD'!$B$5:$B$6,'SHORE SGD'!$B$8:$B$16,'SHORE SGD'!$B$24)</c:f>
              <c:numCache>
                <c:formatCode>0.000</c:formatCode>
                <c:ptCount val="12"/>
                <c:pt idx="0">
                  <c:v>0.53048025975099999</c:v>
                </c:pt>
                <c:pt idx="1">
                  <c:v>0.44379083458399998</c:v>
                </c:pt>
                <c:pt idx="2">
                  <c:v>0.620611002962</c:v>
                </c:pt>
                <c:pt idx="3">
                  <c:v>0.62718763409300005</c:v>
                </c:pt>
                <c:pt idx="4">
                  <c:v>0.79645171867700004</c:v>
                </c:pt>
                <c:pt idx="5">
                  <c:v>1.0204040405699999</c:v>
                </c:pt>
                <c:pt idx="6">
                  <c:v>0.95711070213299998</c:v>
                </c:pt>
                <c:pt idx="7">
                  <c:v>0.90855330938300005</c:v>
                </c:pt>
                <c:pt idx="8">
                  <c:v>0.87939209163599996</c:v>
                </c:pt>
                <c:pt idx="9">
                  <c:v>0.55335041287599995</c:v>
                </c:pt>
                <c:pt idx="10">
                  <c:v>0.69512392882499996</c:v>
                </c:pt>
                <c:pt idx="11">
                  <c:v>0.55112572096000001</c:v>
                </c:pt>
              </c:numCache>
            </c:numRef>
          </c:val>
        </c:ser>
        <c:ser>
          <c:idx val="1"/>
          <c:order val="1"/>
          <c:tx>
            <c:strRef>
              <c:f>'SHORE SGD'!$C$1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'SHORE SGD'!$A$2:$A$24</c15:sqref>
                  </c15:fullRef>
                </c:ext>
              </c:extLst>
              <c:f>('SHORE SGD'!$A$5:$A$6,'SHORE SGD'!$A$8:$A$16,'SHORE SGD'!$A$24)</c:f>
              <c:strCache>
                <c:ptCount val="12"/>
                <c:pt idx="0">
                  <c:v>csrsOverall</c:v>
                </c:pt>
                <c:pt idx="1">
                  <c:v>csrsappr</c:v>
                </c:pt>
                <c:pt idx="2">
                  <c:v>csvoclcn</c:v>
                </c:pt>
                <c:pt idx="3">
                  <c:v>csnoddin</c:v>
                </c:pt>
                <c:pt idx="4">
                  <c:v>csgestur</c:v>
                </c:pt>
                <c:pt idx="5">
                  <c:v>cshumor</c:v>
                </c:pt>
                <c:pt idx="6">
                  <c:v>cssmilin</c:v>
                </c:pt>
                <c:pt idx="7">
                  <c:v>csquestn</c:v>
                </c:pt>
                <c:pt idx="8">
                  <c:v>csstartn</c:v>
                </c:pt>
                <c:pt idx="9">
                  <c:v>cspostur</c:v>
                </c:pt>
                <c:pt idx="10">
                  <c:v>cseyecon</c:v>
                </c:pt>
                <c:pt idx="11">
                  <c:v>Ra_avg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'SHORE SGD'!$C$2:$C$24</c15:sqref>
                  </c15:fullRef>
                </c:ext>
              </c:extLst>
              <c:f>('SHORE SGD'!$C$5:$C$6,'SHORE SGD'!$C$8:$C$16,'SHORE SGD'!$C$24)</c:f>
              <c:numCache>
                <c:formatCode>0.000</c:formatCode>
                <c:ptCount val="12"/>
                <c:pt idx="0">
                  <c:v>0.56829305720800005</c:v>
                </c:pt>
                <c:pt idx="1">
                  <c:v>0.448995907789</c:v>
                </c:pt>
                <c:pt idx="2">
                  <c:v>0.63328092197600006</c:v>
                </c:pt>
                <c:pt idx="3">
                  <c:v>0.62737756572400005</c:v>
                </c:pt>
                <c:pt idx="4">
                  <c:v>0.76455605571100005</c:v>
                </c:pt>
                <c:pt idx="5">
                  <c:v>0.95857460197900002</c:v>
                </c:pt>
                <c:pt idx="6">
                  <c:v>0.97824976876500003</c:v>
                </c:pt>
                <c:pt idx="7">
                  <c:v>0.85991607195499997</c:v>
                </c:pt>
                <c:pt idx="8">
                  <c:v>0.87012057487200001</c:v>
                </c:pt>
                <c:pt idx="9">
                  <c:v>0.55430911537000005</c:v>
                </c:pt>
                <c:pt idx="10">
                  <c:v>0.69626705790099996</c:v>
                </c:pt>
                <c:pt idx="11">
                  <c:v>0.52808675762599999</c:v>
                </c:pt>
              </c:numCache>
            </c:numRef>
          </c:val>
        </c:ser>
        <c:ser>
          <c:idx val="2"/>
          <c:order val="2"/>
          <c:tx>
            <c:strRef>
              <c:f>'SHORE SGD'!$D$1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'SHORE SGD'!$A$2:$A$24</c15:sqref>
                  </c15:fullRef>
                </c:ext>
              </c:extLst>
              <c:f>('SHORE SGD'!$A$5:$A$6,'SHORE SGD'!$A$8:$A$16,'SHORE SGD'!$A$24)</c:f>
              <c:strCache>
                <c:ptCount val="12"/>
                <c:pt idx="0">
                  <c:v>csrsOverall</c:v>
                </c:pt>
                <c:pt idx="1">
                  <c:v>csrsappr</c:v>
                </c:pt>
                <c:pt idx="2">
                  <c:v>csvoclcn</c:v>
                </c:pt>
                <c:pt idx="3">
                  <c:v>csnoddin</c:v>
                </c:pt>
                <c:pt idx="4">
                  <c:v>csgestur</c:v>
                </c:pt>
                <c:pt idx="5">
                  <c:v>cshumor</c:v>
                </c:pt>
                <c:pt idx="6">
                  <c:v>cssmilin</c:v>
                </c:pt>
                <c:pt idx="7">
                  <c:v>csquestn</c:v>
                </c:pt>
                <c:pt idx="8">
                  <c:v>csstartn</c:v>
                </c:pt>
                <c:pt idx="9">
                  <c:v>cspostur</c:v>
                </c:pt>
                <c:pt idx="10">
                  <c:v>cseyecon</c:v>
                </c:pt>
                <c:pt idx="11">
                  <c:v>Ra_avg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'SHORE SGD'!$D$2:$D$24</c15:sqref>
                  </c15:fullRef>
                </c:ext>
              </c:extLst>
              <c:f>('SHORE SGD'!$D$5:$D$6,'SHORE SGD'!$D$8:$D$16,'SHORE SGD'!$D$24)</c:f>
              <c:numCache>
                <c:formatCode>0.000</c:formatCode>
                <c:ptCount val="12"/>
                <c:pt idx="0">
                  <c:v>0.59059526005499996</c:v>
                </c:pt>
                <c:pt idx="1">
                  <c:v>0.45242339920199998</c:v>
                </c:pt>
                <c:pt idx="2">
                  <c:v>0.63240190515100003</c:v>
                </c:pt>
                <c:pt idx="3">
                  <c:v>0.60629939146599998</c:v>
                </c:pt>
                <c:pt idx="4">
                  <c:v>0.762456815003</c:v>
                </c:pt>
                <c:pt idx="5">
                  <c:v>1.0235002627100001</c:v>
                </c:pt>
                <c:pt idx="6">
                  <c:v>0.86380527742699997</c:v>
                </c:pt>
                <c:pt idx="7">
                  <c:v>0.87938817485099996</c:v>
                </c:pt>
                <c:pt idx="8">
                  <c:v>0.86649367622899998</c:v>
                </c:pt>
                <c:pt idx="9">
                  <c:v>0.52754756185600005</c:v>
                </c:pt>
                <c:pt idx="10">
                  <c:v>0.64524017506999998</c:v>
                </c:pt>
                <c:pt idx="11">
                  <c:v>0.52868709974999994</c:v>
                </c:pt>
              </c:numCache>
            </c:numRef>
          </c:val>
        </c:ser>
        <c:ser>
          <c:idx val="3"/>
          <c:order val="3"/>
          <c:tx>
            <c:strRef>
              <c:f>'SHORE SGD'!$E$1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'SHORE SGD'!$A$2:$A$24</c15:sqref>
                  </c15:fullRef>
                </c:ext>
              </c:extLst>
              <c:f>('SHORE SGD'!$A$5:$A$6,'SHORE SGD'!$A$8:$A$16,'SHORE SGD'!$A$24)</c:f>
              <c:strCache>
                <c:ptCount val="12"/>
                <c:pt idx="0">
                  <c:v>csrsOverall</c:v>
                </c:pt>
                <c:pt idx="1">
                  <c:v>csrsappr</c:v>
                </c:pt>
                <c:pt idx="2">
                  <c:v>csvoclcn</c:v>
                </c:pt>
                <c:pt idx="3">
                  <c:v>csnoddin</c:v>
                </c:pt>
                <c:pt idx="4">
                  <c:v>csgestur</c:v>
                </c:pt>
                <c:pt idx="5">
                  <c:v>cshumor</c:v>
                </c:pt>
                <c:pt idx="6">
                  <c:v>cssmilin</c:v>
                </c:pt>
                <c:pt idx="7">
                  <c:v>csquestn</c:v>
                </c:pt>
                <c:pt idx="8">
                  <c:v>csstartn</c:v>
                </c:pt>
                <c:pt idx="9">
                  <c:v>cspostur</c:v>
                </c:pt>
                <c:pt idx="10">
                  <c:v>cseyecon</c:v>
                </c:pt>
                <c:pt idx="11">
                  <c:v>Ra_avg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'SHORE SGD'!$E$2:$E$24</c15:sqref>
                  </c15:fullRef>
                </c:ext>
              </c:extLst>
              <c:f>('SHORE SGD'!$E$5:$E$6,'SHORE SGD'!$E$8:$E$16,'SHORE SGD'!$E$24)</c:f>
              <c:numCache>
                <c:formatCode>0.000</c:formatCode>
                <c:ptCount val="12"/>
                <c:pt idx="0">
                  <c:v>0.61470162151600005</c:v>
                </c:pt>
                <c:pt idx="1">
                  <c:v>0.44731919772700002</c:v>
                </c:pt>
                <c:pt idx="2">
                  <c:v>0.64347108498399996</c:v>
                </c:pt>
                <c:pt idx="3">
                  <c:v>0.64043608405800001</c:v>
                </c:pt>
                <c:pt idx="4">
                  <c:v>0.779372129691</c:v>
                </c:pt>
                <c:pt idx="5">
                  <c:v>1.0340456390399999</c:v>
                </c:pt>
                <c:pt idx="6">
                  <c:v>0.92734839433299998</c:v>
                </c:pt>
                <c:pt idx="7">
                  <c:v>0.93687634401999997</c:v>
                </c:pt>
                <c:pt idx="8">
                  <c:v>0.91478984271200003</c:v>
                </c:pt>
                <c:pt idx="9">
                  <c:v>0.55030226576200003</c:v>
                </c:pt>
                <c:pt idx="10">
                  <c:v>0.69274693381300001</c:v>
                </c:pt>
                <c:pt idx="11">
                  <c:v>0.54497743238200003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469784"/>
        <c:axId val="347472136"/>
      </c:barChart>
      <c:catAx>
        <c:axId val="347469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7472136"/>
        <c:crosses val="autoZero"/>
        <c:auto val="1"/>
        <c:lblAlgn val="ctr"/>
        <c:lblOffset val="100"/>
        <c:tickLblSkip val="1"/>
        <c:noMultiLvlLbl val="0"/>
      </c:catAx>
      <c:valAx>
        <c:axId val="347472136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MSE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69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'Openface SGD'!$B$1</c:f>
              <c:strCache>
                <c:ptCount val="1"/>
                <c:pt idx="0">
                  <c:v>1st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'Openface SGD'!$A$2:$A$24</c15:sqref>
                  </c15:fullRef>
                </c:ext>
              </c:extLst>
              <c:f>('Openface SGD'!$A$5:$A$6,'Openface SGD'!$A$8:$A$16,'Openface SGD'!$A$24)</c:f>
              <c:strCache>
                <c:ptCount val="12"/>
                <c:pt idx="0">
                  <c:v>csrsOverall</c:v>
                </c:pt>
                <c:pt idx="1">
                  <c:v>csrsappr</c:v>
                </c:pt>
                <c:pt idx="2">
                  <c:v>csvoclcn</c:v>
                </c:pt>
                <c:pt idx="3">
                  <c:v>csnoddin</c:v>
                </c:pt>
                <c:pt idx="4">
                  <c:v>csgestur</c:v>
                </c:pt>
                <c:pt idx="5">
                  <c:v>cshumor</c:v>
                </c:pt>
                <c:pt idx="6">
                  <c:v>cssmilin</c:v>
                </c:pt>
                <c:pt idx="7">
                  <c:v>csquestn</c:v>
                </c:pt>
                <c:pt idx="8">
                  <c:v>csstartn</c:v>
                </c:pt>
                <c:pt idx="9">
                  <c:v>cspostur</c:v>
                </c:pt>
                <c:pt idx="10">
                  <c:v>cseyecon</c:v>
                </c:pt>
                <c:pt idx="11">
                  <c:v>Ra_avg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'Openface SGD'!$B$2:$B$24</c15:sqref>
                  </c15:fullRef>
                </c:ext>
              </c:extLst>
              <c:f>('Openface SGD'!$B$5:$B$6,'Openface SGD'!$B$8:$B$16,'Openface SGD'!$B$24)</c:f>
              <c:numCache>
                <c:formatCode>0.000</c:formatCode>
                <c:ptCount val="12"/>
                <c:pt idx="0">
                  <c:v>0.57430068511700005</c:v>
                </c:pt>
                <c:pt idx="1">
                  <c:v>0.40632402041600002</c:v>
                </c:pt>
                <c:pt idx="2">
                  <c:v>0.60701980746100004</c:v>
                </c:pt>
                <c:pt idx="3">
                  <c:v>0.59542780580099997</c:v>
                </c:pt>
                <c:pt idx="4">
                  <c:v>0.79789277547899995</c:v>
                </c:pt>
                <c:pt idx="5">
                  <c:v>0.94534800390600005</c:v>
                </c:pt>
                <c:pt idx="6">
                  <c:v>1.12709511308</c:v>
                </c:pt>
                <c:pt idx="7">
                  <c:v>0.72208710961099998</c:v>
                </c:pt>
                <c:pt idx="8">
                  <c:v>0.77234802271400005</c:v>
                </c:pt>
                <c:pt idx="9">
                  <c:v>0.56628699960499995</c:v>
                </c:pt>
                <c:pt idx="10">
                  <c:v>0.74480911740400002</c:v>
                </c:pt>
                <c:pt idx="11">
                  <c:v>0.61177120656999995</c:v>
                </c:pt>
              </c:numCache>
            </c:numRef>
          </c:val>
        </c:ser>
        <c:ser>
          <c:idx val="1"/>
          <c:order val="1"/>
          <c:tx>
            <c:strRef>
              <c:f>'Openface SGD'!$C$1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'Openface SGD'!$A$2:$A$24</c15:sqref>
                  </c15:fullRef>
                </c:ext>
              </c:extLst>
              <c:f>('Openface SGD'!$A$5:$A$6,'Openface SGD'!$A$8:$A$16,'Openface SGD'!$A$24)</c:f>
              <c:strCache>
                <c:ptCount val="12"/>
                <c:pt idx="0">
                  <c:v>csrsOverall</c:v>
                </c:pt>
                <c:pt idx="1">
                  <c:v>csrsappr</c:v>
                </c:pt>
                <c:pt idx="2">
                  <c:v>csvoclcn</c:v>
                </c:pt>
                <c:pt idx="3">
                  <c:v>csnoddin</c:v>
                </c:pt>
                <c:pt idx="4">
                  <c:v>csgestur</c:v>
                </c:pt>
                <c:pt idx="5">
                  <c:v>cshumor</c:v>
                </c:pt>
                <c:pt idx="6">
                  <c:v>cssmilin</c:v>
                </c:pt>
                <c:pt idx="7">
                  <c:v>csquestn</c:v>
                </c:pt>
                <c:pt idx="8">
                  <c:v>csstartn</c:v>
                </c:pt>
                <c:pt idx="9">
                  <c:v>cspostur</c:v>
                </c:pt>
                <c:pt idx="10">
                  <c:v>cseyecon</c:v>
                </c:pt>
                <c:pt idx="11">
                  <c:v>Ra_avg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'Openface SGD'!$C$2:$C$24</c15:sqref>
                  </c15:fullRef>
                </c:ext>
              </c:extLst>
              <c:f>('Openface SGD'!$C$5:$C$6,'Openface SGD'!$C$8:$C$16,'Openface SGD'!$C$24)</c:f>
              <c:numCache>
                <c:formatCode>0.000</c:formatCode>
                <c:ptCount val="12"/>
                <c:pt idx="0">
                  <c:v>0.68047725298700001</c:v>
                </c:pt>
                <c:pt idx="1">
                  <c:v>0.44664338973500001</c:v>
                </c:pt>
                <c:pt idx="2">
                  <c:v>0.67680552199699995</c:v>
                </c:pt>
                <c:pt idx="3">
                  <c:v>0.56670783116199996</c:v>
                </c:pt>
                <c:pt idx="4">
                  <c:v>0.758849681474</c:v>
                </c:pt>
                <c:pt idx="5">
                  <c:v>0.99766407387300005</c:v>
                </c:pt>
                <c:pt idx="6">
                  <c:v>1.0521654037499999</c:v>
                </c:pt>
                <c:pt idx="7">
                  <c:v>0.81222516234499997</c:v>
                </c:pt>
                <c:pt idx="8">
                  <c:v>0.82025239525100002</c:v>
                </c:pt>
                <c:pt idx="9">
                  <c:v>0.54907138186799997</c:v>
                </c:pt>
                <c:pt idx="10">
                  <c:v>0.69434640170299999</c:v>
                </c:pt>
                <c:pt idx="11">
                  <c:v>0.59704253962800002</c:v>
                </c:pt>
              </c:numCache>
            </c:numRef>
          </c:val>
        </c:ser>
        <c:ser>
          <c:idx val="2"/>
          <c:order val="2"/>
          <c:tx>
            <c:strRef>
              <c:f>'Openface SGD'!$D$1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'Openface SGD'!$A$2:$A$24</c15:sqref>
                  </c15:fullRef>
                </c:ext>
              </c:extLst>
              <c:f>('Openface SGD'!$A$5:$A$6,'Openface SGD'!$A$8:$A$16,'Openface SGD'!$A$24)</c:f>
              <c:strCache>
                <c:ptCount val="12"/>
                <c:pt idx="0">
                  <c:v>csrsOverall</c:v>
                </c:pt>
                <c:pt idx="1">
                  <c:v>csrsappr</c:v>
                </c:pt>
                <c:pt idx="2">
                  <c:v>csvoclcn</c:v>
                </c:pt>
                <c:pt idx="3">
                  <c:v>csnoddin</c:v>
                </c:pt>
                <c:pt idx="4">
                  <c:v>csgestur</c:v>
                </c:pt>
                <c:pt idx="5">
                  <c:v>cshumor</c:v>
                </c:pt>
                <c:pt idx="6">
                  <c:v>cssmilin</c:v>
                </c:pt>
                <c:pt idx="7">
                  <c:v>csquestn</c:v>
                </c:pt>
                <c:pt idx="8">
                  <c:v>csstartn</c:v>
                </c:pt>
                <c:pt idx="9">
                  <c:v>cspostur</c:v>
                </c:pt>
                <c:pt idx="10">
                  <c:v>cseyecon</c:v>
                </c:pt>
                <c:pt idx="11">
                  <c:v>Ra_avg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'Openface SGD'!$D$2:$D$24</c15:sqref>
                  </c15:fullRef>
                </c:ext>
              </c:extLst>
              <c:f>('Openface SGD'!$D$5:$D$6,'Openface SGD'!$D$8:$D$16,'Openface SGD'!$D$24)</c:f>
              <c:numCache>
                <c:formatCode>0.000</c:formatCode>
                <c:ptCount val="12"/>
                <c:pt idx="0">
                  <c:v>0.595133589538</c:v>
                </c:pt>
                <c:pt idx="1">
                  <c:v>0.43034860756600002</c:v>
                </c:pt>
                <c:pt idx="2">
                  <c:v>0.58574627779900001</c:v>
                </c:pt>
                <c:pt idx="3">
                  <c:v>0.51259665143199995</c:v>
                </c:pt>
                <c:pt idx="4">
                  <c:v>0.80184856545299998</c:v>
                </c:pt>
                <c:pt idx="5">
                  <c:v>0.90197525977600002</c:v>
                </c:pt>
                <c:pt idx="6">
                  <c:v>0.96275608196399998</c:v>
                </c:pt>
                <c:pt idx="7">
                  <c:v>0.85652089933700004</c:v>
                </c:pt>
                <c:pt idx="8">
                  <c:v>0.77038511624299999</c:v>
                </c:pt>
                <c:pt idx="9">
                  <c:v>0.54007213649100005</c:v>
                </c:pt>
                <c:pt idx="10">
                  <c:v>0.69495093461900004</c:v>
                </c:pt>
                <c:pt idx="11">
                  <c:v>0.60862571567400003</c:v>
                </c:pt>
              </c:numCache>
            </c:numRef>
          </c:val>
        </c:ser>
        <c:ser>
          <c:idx val="3"/>
          <c:order val="3"/>
          <c:tx>
            <c:strRef>
              <c:f>'Openface SGD'!$E$1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'Openface SGD'!$A$2:$A$24</c15:sqref>
                  </c15:fullRef>
                </c:ext>
              </c:extLst>
              <c:f>('Openface SGD'!$A$5:$A$6,'Openface SGD'!$A$8:$A$16,'Openface SGD'!$A$24)</c:f>
              <c:strCache>
                <c:ptCount val="12"/>
                <c:pt idx="0">
                  <c:v>csrsOverall</c:v>
                </c:pt>
                <c:pt idx="1">
                  <c:v>csrsappr</c:v>
                </c:pt>
                <c:pt idx="2">
                  <c:v>csvoclcn</c:v>
                </c:pt>
                <c:pt idx="3">
                  <c:v>csnoddin</c:v>
                </c:pt>
                <c:pt idx="4">
                  <c:v>csgestur</c:v>
                </c:pt>
                <c:pt idx="5">
                  <c:v>cshumor</c:v>
                </c:pt>
                <c:pt idx="6">
                  <c:v>cssmilin</c:v>
                </c:pt>
                <c:pt idx="7">
                  <c:v>csquestn</c:v>
                </c:pt>
                <c:pt idx="8">
                  <c:v>csstartn</c:v>
                </c:pt>
                <c:pt idx="9">
                  <c:v>cspostur</c:v>
                </c:pt>
                <c:pt idx="10">
                  <c:v>cseyecon</c:v>
                </c:pt>
                <c:pt idx="11">
                  <c:v>Ra_avg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'Openface SGD'!$E$2:$E$24</c15:sqref>
                  </c15:fullRef>
                </c:ext>
              </c:extLst>
              <c:f>('Openface SGD'!$E$5:$E$6,'Openface SGD'!$E$8:$E$16,'Openface SGD'!$E$24)</c:f>
              <c:numCache>
                <c:formatCode>0.000</c:formatCode>
                <c:ptCount val="12"/>
                <c:pt idx="0">
                  <c:v>0.638524988106</c:v>
                </c:pt>
                <c:pt idx="1">
                  <c:v>0.41807817837599998</c:v>
                </c:pt>
                <c:pt idx="2">
                  <c:v>0.65907328295599998</c:v>
                </c:pt>
                <c:pt idx="3">
                  <c:v>0.50590911654299997</c:v>
                </c:pt>
                <c:pt idx="4">
                  <c:v>0.711494328688</c:v>
                </c:pt>
                <c:pt idx="5">
                  <c:v>0.86328495176599995</c:v>
                </c:pt>
                <c:pt idx="6">
                  <c:v>1.10580102413</c:v>
                </c:pt>
                <c:pt idx="7">
                  <c:v>0.82353655384299995</c:v>
                </c:pt>
                <c:pt idx="8">
                  <c:v>0.85063979375400001</c:v>
                </c:pt>
                <c:pt idx="9">
                  <c:v>0.54317087097600003</c:v>
                </c:pt>
                <c:pt idx="10">
                  <c:v>0.70833472655100005</c:v>
                </c:pt>
                <c:pt idx="11">
                  <c:v>0.62469887225499998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470608"/>
        <c:axId val="584479232"/>
      </c:barChart>
      <c:catAx>
        <c:axId val="584470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4479232"/>
        <c:crosses val="autoZero"/>
        <c:auto val="1"/>
        <c:lblAlgn val="ctr"/>
        <c:lblOffset val="100"/>
        <c:tickLblSkip val="1"/>
        <c:noMultiLvlLbl val="0"/>
      </c:catAx>
      <c:valAx>
        <c:axId val="584479232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MSE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47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'SHORE SGD R2'!$B$1</c:f>
              <c:strCache>
                <c:ptCount val="1"/>
                <c:pt idx="0">
                  <c:v>1 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'SHORE SGD R2'!$A$2:$A$24</c:f>
              <c:strCache>
                <c:ptCount val="23"/>
                <c:pt idx="0">
                  <c:v>csrsappr</c:v>
                </c:pt>
                <c:pt idx="1">
                  <c:v>csrskill</c:v>
                </c:pt>
                <c:pt idx="2">
                  <c:v>Racommon</c:v>
                </c:pt>
                <c:pt idx="3">
                  <c:v>csrseffect</c:v>
                </c:pt>
                <c:pt idx="4">
                  <c:v>cshumor</c:v>
                </c:pt>
                <c:pt idx="5">
                  <c:v>csgestur</c:v>
                </c:pt>
                <c:pt idx="6">
                  <c:v>csstartn</c:v>
                </c:pt>
                <c:pt idx="7">
                  <c:v>csnoddin</c:v>
                </c:pt>
                <c:pt idx="8">
                  <c:v>csrsconv</c:v>
                </c:pt>
                <c:pt idx="9">
                  <c:v>csquestn</c:v>
                </c:pt>
                <c:pt idx="10">
                  <c:v>csvoclcn</c:v>
                </c:pt>
                <c:pt idx="11">
                  <c:v>csrscomp</c:v>
                </c:pt>
                <c:pt idx="12">
                  <c:v>Rayessin</c:v>
                </c:pt>
                <c:pt idx="13">
                  <c:v>Raattrac</c:v>
                </c:pt>
                <c:pt idx="14">
                  <c:v>Rasmooth</c:v>
                </c:pt>
                <c:pt idx="15">
                  <c:v>Raliked</c:v>
                </c:pt>
                <c:pt idx="16">
                  <c:v>Rasimlar</c:v>
                </c:pt>
                <c:pt idx="17">
                  <c:v>Raconect</c:v>
                </c:pt>
                <c:pt idx="18">
                  <c:v>cspostur</c:v>
                </c:pt>
                <c:pt idx="19">
                  <c:v>Ra_avg</c:v>
                </c:pt>
                <c:pt idx="20">
                  <c:v>cseyecon</c:v>
                </c:pt>
                <c:pt idx="21">
                  <c:v>cssmilin</c:v>
                </c:pt>
                <c:pt idx="22">
                  <c:v>avg mse</c:v>
                </c:pt>
              </c:strCache>
            </c:strRef>
          </c:cat>
          <c:val>
            <c:numRef>
              <c:f>'SHORE SGD R2'!$B$2:$B$24</c:f>
              <c:numCache>
                <c:formatCode>General</c:formatCode>
                <c:ptCount val="23"/>
                <c:pt idx="0">
                  <c:v>5.1580481503999999E-2</c:v>
                </c:pt>
                <c:pt idx="1">
                  <c:v>0.155876952672</c:v>
                </c:pt>
                <c:pt idx="2">
                  <c:v>0.260317921407</c:v>
                </c:pt>
                <c:pt idx="3">
                  <c:v>0.34006285869000002</c:v>
                </c:pt>
                <c:pt idx="4">
                  <c:v>0.23573898285200001</c:v>
                </c:pt>
                <c:pt idx="5">
                  <c:v>1.6491880841399999E-2</c:v>
                </c:pt>
                <c:pt idx="6">
                  <c:v>0.181591824554</c:v>
                </c:pt>
                <c:pt idx="7">
                  <c:v>0.122008059352</c:v>
                </c:pt>
                <c:pt idx="8">
                  <c:v>0.288230768039</c:v>
                </c:pt>
                <c:pt idx="9">
                  <c:v>3.7335645758800003E-2</c:v>
                </c:pt>
                <c:pt idx="10">
                  <c:v>0.198346363607</c:v>
                </c:pt>
                <c:pt idx="11">
                  <c:v>0.13547285452800001</c:v>
                </c:pt>
                <c:pt idx="12">
                  <c:v>0.221441436347</c:v>
                </c:pt>
                <c:pt idx="13">
                  <c:v>0.13367358391699999</c:v>
                </c:pt>
                <c:pt idx="14">
                  <c:v>0.27287371547099998</c:v>
                </c:pt>
                <c:pt idx="15">
                  <c:v>7.7736611487800006E-2</c:v>
                </c:pt>
                <c:pt idx="16">
                  <c:v>7.9645350150800001E-2</c:v>
                </c:pt>
                <c:pt idx="17">
                  <c:v>0.31776509267399999</c:v>
                </c:pt>
                <c:pt idx="18">
                  <c:v>0.20201670731900001</c:v>
                </c:pt>
                <c:pt idx="19">
                  <c:v>0.30632933613899999</c:v>
                </c:pt>
                <c:pt idx="20">
                  <c:v>0.209395027071</c:v>
                </c:pt>
                <c:pt idx="21">
                  <c:v>0.38623736064999997</c:v>
                </c:pt>
                <c:pt idx="22">
                  <c:v>0.18304435497056193</c:v>
                </c:pt>
              </c:numCache>
            </c:numRef>
          </c:val>
        </c:ser>
        <c:ser>
          <c:idx val="1"/>
          <c:order val="1"/>
          <c:tx>
            <c:strRef>
              <c:f>'SHORE SGD R2'!$C$1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'SHORE SGD R2'!$A$2:$A$24</c:f>
              <c:strCache>
                <c:ptCount val="23"/>
                <c:pt idx="0">
                  <c:v>csrsappr</c:v>
                </c:pt>
                <c:pt idx="1">
                  <c:v>csrskill</c:v>
                </c:pt>
                <c:pt idx="2">
                  <c:v>Racommon</c:v>
                </c:pt>
                <c:pt idx="3">
                  <c:v>csrseffect</c:v>
                </c:pt>
                <c:pt idx="4">
                  <c:v>cshumor</c:v>
                </c:pt>
                <c:pt idx="5">
                  <c:v>csgestur</c:v>
                </c:pt>
                <c:pt idx="6">
                  <c:v>csstartn</c:v>
                </c:pt>
                <c:pt idx="7">
                  <c:v>csnoddin</c:v>
                </c:pt>
                <c:pt idx="8">
                  <c:v>csrsconv</c:v>
                </c:pt>
                <c:pt idx="9">
                  <c:v>csquestn</c:v>
                </c:pt>
                <c:pt idx="10">
                  <c:v>csvoclcn</c:v>
                </c:pt>
                <c:pt idx="11">
                  <c:v>csrscomp</c:v>
                </c:pt>
                <c:pt idx="12">
                  <c:v>Rayessin</c:v>
                </c:pt>
                <c:pt idx="13">
                  <c:v>Raattrac</c:v>
                </c:pt>
                <c:pt idx="14">
                  <c:v>Rasmooth</c:v>
                </c:pt>
                <c:pt idx="15">
                  <c:v>Raliked</c:v>
                </c:pt>
                <c:pt idx="16">
                  <c:v>Rasimlar</c:v>
                </c:pt>
                <c:pt idx="17">
                  <c:v>Raconect</c:v>
                </c:pt>
                <c:pt idx="18">
                  <c:v>cspostur</c:v>
                </c:pt>
                <c:pt idx="19">
                  <c:v>Ra_avg</c:v>
                </c:pt>
                <c:pt idx="20">
                  <c:v>cseyecon</c:v>
                </c:pt>
                <c:pt idx="21">
                  <c:v>cssmilin</c:v>
                </c:pt>
                <c:pt idx="22">
                  <c:v>avg mse</c:v>
                </c:pt>
              </c:strCache>
            </c:strRef>
          </c:cat>
          <c:val>
            <c:numRef>
              <c:f>'SHORE SGD R2'!$C$2:$C$24</c:f>
              <c:numCache>
                <c:formatCode>General</c:formatCode>
                <c:ptCount val="23"/>
                <c:pt idx="0">
                  <c:v>4.0573892929E-3</c:v>
                </c:pt>
                <c:pt idx="1">
                  <c:v>0.145619437441</c:v>
                </c:pt>
                <c:pt idx="2">
                  <c:v>0.18984237296299999</c:v>
                </c:pt>
                <c:pt idx="3">
                  <c:v>0.16421197820799999</c:v>
                </c:pt>
                <c:pt idx="4">
                  <c:v>0.19155369286500001</c:v>
                </c:pt>
                <c:pt idx="5">
                  <c:v>1.1883465921099999E-2</c:v>
                </c:pt>
                <c:pt idx="6">
                  <c:v>0.14454990054700001</c:v>
                </c:pt>
                <c:pt idx="7">
                  <c:v>0.118825301765</c:v>
                </c:pt>
                <c:pt idx="8">
                  <c:v>0.18293250150099999</c:v>
                </c:pt>
                <c:pt idx="9">
                  <c:v>0.182284324448</c:v>
                </c:pt>
                <c:pt idx="10">
                  <c:v>0.167613982631</c:v>
                </c:pt>
                <c:pt idx="11">
                  <c:v>0.14465034220799999</c:v>
                </c:pt>
                <c:pt idx="12">
                  <c:v>0.10654218282900001</c:v>
                </c:pt>
                <c:pt idx="13">
                  <c:v>0.146811255971</c:v>
                </c:pt>
                <c:pt idx="14">
                  <c:v>0.23029250159199999</c:v>
                </c:pt>
                <c:pt idx="15">
                  <c:v>0.12893405227900001</c:v>
                </c:pt>
                <c:pt idx="16">
                  <c:v>0.117547604741</c:v>
                </c:pt>
                <c:pt idx="17">
                  <c:v>0.206071945067</c:v>
                </c:pt>
                <c:pt idx="18">
                  <c:v>0.17943116880599999</c:v>
                </c:pt>
                <c:pt idx="19">
                  <c:v>0.19658683371300001</c:v>
                </c:pt>
                <c:pt idx="20">
                  <c:v>0.22134395377999999</c:v>
                </c:pt>
                <c:pt idx="21">
                  <c:v>0.45228889742299999</c:v>
                </c:pt>
                <c:pt idx="22">
                  <c:v>0.15150410421757141</c:v>
                </c:pt>
              </c:numCache>
            </c:numRef>
          </c:val>
        </c:ser>
        <c:ser>
          <c:idx val="2"/>
          <c:order val="2"/>
          <c:tx>
            <c:strRef>
              <c:f>'SHORE SGD R2'!$D$1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'SHORE SGD R2'!$A$2:$A$24</c:f>
              <c:strCache>
                <c:ptCount val="23"/>
                <c:pt idx="0">
                  <c:v>csrsappr</c:v>
                </c:pt>
                <c:pt idx="1">
                  <c:v>csrskill</c:v>
                </c:pt>
                <c:pt idx="2">
                  <c:v>Racommon</c:v>
                </c:pt>
                <c:pt idx="3">
                  <c:v>csrseffect</c:v>
                </c:pt>
                <c:pt idx="4">
                  <c:v>cshumor</c:v>
                </c:pt>
                <c:pt idx="5">
                  <c:v>csgestur</c:v>
                </c:pt>
                <c:pt idx="6">
                  <c:v>csstartn</c:v>
                </c:pt>
                <c:pt idx="7">
                  <c:v>csnoddin</c:v>
                </c:pt>
                <c:pt idx="8">
                  <c:v>csrsconv</c:v>
                </c:pt>
                <c:pt idx="9">
                  <c:v>csquestn</c:v>
                </c:pt>
                <c:pt idx="10">
                  <c:v>csvoclcn</c:v>
                </c:pt>
                <c:pt idx="11">
                  <c:v>csrscomp</c:v>
                </c:pt>
                <c:pt idx="12">
                  <c:v>Rayessin</c:v>
                </c:pt>
                <c:pt idx="13">
                  <c:v>Raattrac</c:v>
                </c:pt>
                <c:pt idx="14">
                  <c:v>Rasmooth</c:v>
                </c:pt>
                <c:pt idx="15">
                  <c:v>Raliked</c:v>
                </c:pt>
                <c:pt idx="16">
                  <c:v>Rasimlar</c:v>
                </c:pt>
                <c:pt idx="17">
                  <c:v>Raconect</c:v>
                </c:pt>
                <c:pt idx="18">
                  <c:v>cspostur</c:v>
                </c:pt>
                <c:pt idx="19">
                  <c:v>Ra_avg</c:v>
                </c:pt>
                <c:pt idx="20">
                  <c:v>cseyecon</c:v>
                </c:pt>
                <c:pt idx="21">
                  <c:v>cssmilin</c:v>
                </c:pt>
                <c:pt idx="22">
                  <c:v>avg mse</c:v>
                </c:pt>
              </c:strCache>
            </c:strRef>
          </c:cat>
          <c:val>
            <c:numRef>
              <c:f>'SHORE SGD R2'!$D$2:$D$24</c:f>
              <c:numCache>
                <c:formatCode>General</c:formatCode>
                <c:ptCount val="23"/>
                <c:pt idx="0">
                  <c:v>4.1180679738699998E-3</c:v>
                </c:pt>
                <c:pt idx="1">
                  <c:v>9.7625347202199994E-2</c:v>
                </c:pt>
                <c:pt idx="2">
                  <c:v>0.11645186219000001</c:v>
                </c:pt>
                <c:pt idx="3">
                  <c:v>0.14326733033799999</c:v>
                </c:pt>
                <c:pt idx="4">
                  <c:v>0.14429154695599999</c:v>
                </c:pt>
                <c:pt idx="5">
                  <c:v>0.14936784275199999</c:v>
                </c:pt>
                <c:pt idx="6">
                  <c:v>0.15886393189799999</c:v>
                </c:pt>
                <c:pt idx="7">
                  <c:v>0.15984569218700001</c:v>
                </c:pt>
                <c:pt idx="8">
                  <c:v>0.16177706262899999</c:v>
                </c:pt>
                <c:pt idx="9">
                  <c:v>0.16212277939299999</c:v>
                </c:pt>
                <c:pt idx="10">
                  <c:v>0.16954398161799999</c:v>
                </c:pt>
                <c:pt idx="11">
                  <c:v>0.171891813359</c:v>
                </c:pt>
                <c:pt idx="12">
                  <c:v>0.17620719643300001</c:v>
                </c:pt>
                <c:pt idx="13">
                  <c:v>0.176843144875</c:v>
                </c:pt>
                <c:pt idx="14">
                  <c:v>0.191272120484</c:v>
                </c:pt>
                <c:pt idx="15">
                  <c:v>0.198655192368</c:v>
                </c:pt>
                <c:pt idx="16">
                  <c:v>0.20628866488799999</c:v>
                </c:pt>
                <c:pt idx="17">
                  <c:v>0.207663633648</c:v>
                </c:pt>
                <c:pt idx="18">
                  <c:v>0.20989352835299999</c:v>
                </c:pt>
                <c:pt idx="19">
                  <c:v>0.22433888919100001</c:v>
                </c:pt>
                <c:pt idx="20">
                  <c:v>0.29269734488100002</c:v>
                </c:pt>
                <c:pt idx="21">
                  <c:v>0.35833943630699999</c:v>
                </c:pt>
                <c:pt idx="22">
                  <c:v>0.1677631892198605</c:v>
                </c:pt>
              </c:numCache>
            </c:numRef>
          </c:val>
        </c:ser>
        <c:ser>
          <c:idx val="3"/>
          <c:order val="3"/>
          <c:tx>
            <c:strRef>
              <c:f>'SHORE SGD R2'!$E$1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'SHORE SGD R2'!$A$2:$A$24</c:f>
              <c:strCache>
                <c:ptCount val="23"/>
                <c:pt idx="0">
                  <c:v>csrsappr</c:v>
                </c:pt>
                <c:pt idx="1">
                  <c:v>csrskill</c:v>
                </c:pt>
                <c:pt idx="2">
                  <c:v>Racommon</c:v>
                </c:pt>
                <c:pt idx="3">
                  <c:v>csrseffect</c:v>
                </c:pt>
                <c:pt idx="4">
                  <c:v>cshumor</c:v>
                </c:pt>
                <c:pt idx="5">
                  <c:v>csgestur</c:v>
                </c:pt>
                <c:pt idx="6">
                  <c:v>csstartn</c:v>
                </c:pt>
                <c:pt idx="7">
                  <c:v>csnoddin</c:v>
                </c:pt>
                <c:pt idx="8">
                  <c:v>csrsconv</c:v>
                </c:pt>
                <c:pt idx="9">
                  <c:v>csquestn</c:v>
                </c:pt>
                <c:pt idx="10">
                  <c:v>csvoclcn</c:v>
                </c:pt>
                <c:pt idx="11">
                  <c:v>csrscomp</c:v>
                </c:pt>
                <c:pt idx="12">
                  <c:v>Rayessin</c:v>
                </c:pt>
                <c:pt idx="13">
                  <c:v>Raattrac</c:v>
                </c:pt>
                <c:pt idx="14">
                  <c:v>Rasmooth</c:v>
                </c:pt>
                <c:pt idx="15">
                  <c:v>Raliked</c:v>
                </c:pt>
                <c:pt idx="16">
                  <c:v>Rasimlar</c:v>
                </c:pt>
                <c:pt idx="17">
                  <c:v>Raconect</c:v>
                </c:pt>
                <c:pt idx="18">
                  <c:v>cspostur</c:v>
                </c:pt>
                <c:pt idx="19">
                  <c:v>Ra_avg</c:v>
                </c:pt>
                <c:pt idx="20">
                  <c:v>cseyecon</c:v>
                </c:pt>
                <c:pt idx="21">
                  <c:v>cssmilin</c:v>
                </c:pt>
                <c:pt idx="22">
                  <c:v>avg mse</c:v>
                </c:pt>
              </c:strCache>
            </c:strRef>
          </c:cat>
          <c:val>
            <c:numRef>
              <c:f>'SHORE SGD R2'!$E$2:$E$24</c:f>
              <c:numCache>
                <c:formatCode>General</c:formatCode>
                <c:ptCount val="23"/>
                <c:pt idx="0">
                  <c:v>4.1834089576899998E-2</c:v>
                </c:pt>
                <c:pt idx="1">
                  <c:v>0.24279777573799999</c:v>
                </c:pt>
                <c:pt idx="2">
                  <c:v>0.184066970494</c:v>
                </c:pt>
                <c:pt idx="3">
                  <c:v>0.14071716698299999</c:v>
                </c:pt>
                <c:pt idx="4">
                  <c:v>0.17469792429600001</c:v>
                </c:pt>
                <c:pt idx="5">
                  <c:v>1.16792858555E-2</c:v>
                </c:pt>
                <c:pt idx="6">
                  <c:v>0.159718580157</c:v>
                </c:pt>
                <c:pt idx="7">
                  <c:v>0.13004222239900001</c:v>
                </c:pt>
                <c:pt idx="8">
                  <c:v>0.242722400225</c:v>
                </c:pt>
                <c:pt idx="9">
                  <c:v>0.153164047021</c:v>
                </c:pt>
                <c:pt idx="10">
                  <c:v>0.155219482016</c:v>
                </c:pt>
                <c:pt idx="11">
                  <c:v>0.14591654412800001</c:v>
                </c:pt>
                <c:pt idx="12">
                  <c:v>0.22689502486999999</c:v>
                </c:pt>
                <c:pt idx="13">
                  <c:v>0.19221976017799999</c:v>
                </c:pt>
                <c:pt idx="14">
                  <c:v>0.289119759428</c:v>
                </c:pt>
                <c:pt idx="15">
                  <c:v>0.25953232163099998</c:v>
                </c:pt>
                <c:pt idx="16">
                  <c:v>0.101000910938</c:v>
                </c:pt>
                <c:pt idx="17">
                  <c:v>0.26608322144699997</c:v>
                </c:pt>
                <c:pt idx="18">
                  <c:v>0.162989523804</c:v>
                </c:pt>
                <c:pt idx="19">
                  <c:v>0.24683403893299999</c:v>
                </c:pt>
                <c:pt idx="20">
                  <c:v>0.190373070925</c:v>
                </c:pt>
                <c:pt idx="21">
                  <c:v>0.41829413433000001</c:v>
                </c:pt>
                <c:pt idx="22">
                  <c:v>0.1770297200496857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467824"/>
        <c:axId val="347472528"/>
      </c:barChart>
      <c:catAx>
        <c:axId val="34746782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72528"/>
        <c:crosses val="autoZero"/>
        <c:auto val="1"/>
        <c:lblAlgn val="ctr"/>
        <c:lblOffset val="100"/>
        <c:tickLblSkip val="1"/>
        <c:noMultiLvlLbl val="0"/>
      </c:catAx>
      <c:valAx>
        <c:axId val="3474725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6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'SHORE SGD R2'!$B$1</c:f>
              <c:strCache>
                <c:ptCount val="1"/>
                <c:pt idx="0">
                  <c:v>1 st 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'SHORE SGD R2'!$A$2:$A$24</c:f>
              <c:strCache>
                <c:ptCount val="23"/>
                <c:pt idx="0">
                  <c:v>csrsappr</c:v>
                </c:pt>
                <c:pt idx="1">
                  <c:v>csrskill</c:v>
                </c:pt>
                <c:pt idx="2">
                  <c:v>Racommon</c:v>
                </c:pt>
                <c:pt idx="3">
                  <c:v>csrseffect</c:v>
                </c:pt>
                <c:pt idx="4">
                  <c:v>cshumor</c:v>
                </c:pt>
                <c:pt idx="5">
                  <c:v>csgestur</c:v>
                </c:pt>
                <c:pt idx="6">
                  <c:v>csstartn</c:v>
                </c:pt>
                <c:pt idx="7">
                  <c:v>csnoddin</c:v>
                </c:pt>
                <c:pt idx="8">
                  <c:v>csrsconv</c:v>
                </c:pt>
                <c:pt idx="9">
                  <c:v>csquestn</c:v>
                </c:pt>
                <c:pt idx="10">
                  <c:v>csvoclcn</c:v>
                </c:pt>
                <c:pt idx="11">
                  <c:v>csrscomp</c:v>
                </c:pt>
                <c:pt idx="12">
                  <c:v>Rayessin</c:v>
                </c:pt>
                <c:pt idx="13">
                  <c:v>Raattrac</c:v>
                </c:pt>
                <c:pt idx="14">
                  <c:v>Rasmooth</c:v>
                </c:pt>
                <c:pt idx="15">
                  <c:v>Raliked</c:v>
                </c:pt>
                <c:pt idx="16">
                  <c:v>Rasimlar</c:v>
                </c:pt>
                <c:pt idx="17">
                  <c:v>Raconect</c:v>
                </c:pt>
                <c:pt idx="18">
                  <c:v>cspostur</c:v>
                </c:pt>
                <c:pt idx="19">
                  <c:v>Ra_avg</c:v>
                </c:pt>
                <c:pt idx="20">
                  <c:v>cseyecon</c:v>
                </c:pt>
                <c:pt idx="21">
                  <c:v>cssmilin</c:v>
                </c:pt>
                <c:pt idx="22">
                  <c:v>avg mse</c:v>
                </c:pt>
              </c:strCache>
            </c:strRef>
          </c:cat>
          <c:val>
            <c:numRef>
              <c:f>'SHORE SGD R2'!$B$2:$B$24</c:f>
              <c:numCache>
                <c:formatCode>General</c:formatCode>
                <c:ptCount val="23"/>
                <c:pt idx="0">
                  <c:v>5.1580481503999999E-2</c:v>
                </c:pt>
                <c:pt idx="1">
                  <c:v>0.155876952672</c:v>
                </c:pt>
                <c:pt idx="2">
                  <c:v>0.260317921407</c:v>
                </c:pt>
                <c:pt idx="3">
                  <c:v>0.34006285869000002</c:v>
                </c:pt>
                <c:pt idx="4">
                  <c:v>0.23573898285200001</c:v>
                </c:pt>
                <c:pt idx="5">
                  <c:v>1.6491880841399999E-2</c:v>
                </c:pt>
                <c:pt idx="6">
                  <c:v>0.181591824554</c:v>
                </c:pt>
                <c:pt idx="7">
                  <c:v>0.122008059352</c:v>
                </c:pt>
                <c:pt idx="8">
                  <c:v>0.288230768039</c:v>
                </c:pt>
                <c:pt idx="9">
                  <c:v>3.7335645758800003E-2</c:v>
                </c:pt>
                <c:pt idx="10">
                  <c:v>0.198346363607</c:v>
                </c:pt>
                <c:pt idx="11">
                  <c:v>0.13547285452800001</c:v>
                </c:pt>
                <c:pt idx="12">
                  <c:v>0.221441436347</c:v>
                </c:pt>
                <c:pt idx="13">
                  <c:v>0.13367358391699999</c:v>
                </c:pt>
                <c:pt idx="14">
                  <c:v>0.27287371547099998</c:v>
                </c:pt>
                <c:pt idx="15">
                  <c:v>7.7736611487800006E-2</c:v>
                </c:pt>
                <c:pt idx="16">
                  <c:v>7.9645350150800001E-2</c:v>
                </c:pt>
                <c:pt idx="17">
                  <c:v>0.31776509267399999</c:v>
                </c:pt>
                <c:pt idx="18">
                  <c:v>0.20201670731900001</c:v>
                </c:pt>
                <c:pt idx="19">
                  <c:v>0.30632933613899999</c:v>
                </c:pt>
                <c:pt idx="20">
                  <c:v>0.209395027071</c:v>
                </c:pt>
                <c:pt idx="21">
                  <c:v>0.38623736064999997</c:v>
                </c:pt>
                <c:pt idx="22">
                  <c:v>0.18304435497056193</c:v>
                </c:pt>
              </c:numCache>
            </c:numRef>
          </c:val>
        </c:ser>
        <c:ser>
          <c:idx val="1"/>
          <c:order val="1"/>
          <c:tx>
            <c:strRef>
              <c:f>'SHORE SGD R2'!$C$1</c:f>
              <c:strCache>
                <c:ptCount val="1"/>
                <c:pt idx="0">
                  <c:v>mid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'SHORE SGD R2'!$A$2:$A$24</c:f>
              <c:strCache>
                <c:ptCount val="23"/>
                <c:pt idx="0">
                  <c:v>csrsappr</c:v>
                </c:pt>
                <c:pt idx="1">
                  <c:v>csrskill</c:v>
                </c:pt>
                <c:pt idx="2">
                  <c:v>Racommon</c:v>
                </c:pt>
                <c:pt idx="3">
                  <c:v>csrseffect</c:v>
                </c:pt>
                <c:pt idx="4">
                  <c:v>cshumor</c:v>
                </c:pt>
                <c:pt idx="5">
                  <c:v>csgestur</c:v>
                </c:pt>
                <c:pt idx="6">
                  <c:v>csstartn</c:v>
                </c:pt>
                <c:pt idx="7">
                  <c:v>csnoddin</c:v>
                </c:pt>
                <c:pt idx="8">
                  <c:v>csrsconv</c:v>
                </c:pt>
                <c:pt idx="9">
                  <c:v>csquestn</c:v>
                </c:pt>
                <c:pt idx="10">
                  <c:v>csvoclcn</c:v>
                </c:pt>
                <c:pt idx="11">
                  <c:v>csrscomp</c:v>
                </c:pt>
                <c:pt idx="12">
                  <c:v>Rayessin</c:v>
                </c:pt>
                <c:pt idx="13">
                  <c:v>Raattrac</c:v>
                </c:pt>
                <c:pt idx="14">
                  <c:v>Rasmooth</c:v>
                </c:pt>
                <c:pt idx="15">
                  <c:v>Raliked</c:v>
                </c:pt>
                <c:pt idx="16">
                  <c:v>Rasimlar</c:v>
                </c:pt>
                <c:pt idx="17">
                  <c:v>Raconect</c:v>
                </c:pt>
                <c:pt idx="18">
                  <c:v>cspostur</c:v>
                </c:pt>
                <c:pt idx="19">
                  <c:v>Ra_avg</c:v>
                </c:pt>
                <c:pt idx="20">
                  <c:v>cseyecon</c:v>
                </c:pt>
                <c:pt idx="21">
                  <c:v>cssmilin</c:v>
                </c:pt>
                <c:pt idx="22">
                  <c:v>avg mse</c:v>
                </c:pt>
              </c:strCache>
            </c:strRef>
          </c:cat>
          <c:val>
            <c:numRef>
              <c:f>'SHORE SGD R2'!$C$2:$C$24</c:f>
              <c:numCache>
                <c:formatCode>General</c:formatCode>
                <c:ptCount val="23"/>
                <c:pt idx="0">
                  <c:v>4.0573892929E-3</c:v>
                </c:pt>
                <c:pt idx="1">
                  <c:v>0.145619437441</c:v>
                </c:pt>
                <c:pt idx="2">
                  <c:v>0.18984237296299999</c:v>
                </c:pt>
                <c:pt idx="3">
                  <c:v>0.16421197820799999</c:v>
                </c:pt>
                <c:pt idx="4">
                  <c:v>0.19155369286500001</c:v>
                </c:pt>
                <c:pt idx="5">
                  <c:v>1.1883465921099999E-2</c:v>
                </c:pt>
                <c:pt idx="6">
                  <c:v>0.14454990054700001</c:v>
                </c:pt>
                <c:pt idx="7">
                  <c:v>0.118825301765</c:v>
                </c:pt>
                <c:pt idx="8">
                  <c:v>0.18293250150099999</c:v>
                </c:pt>
                <c:pt idx="9">
                  <c:v>0.182284324448</c:v>
                </c:pt>
                <c:pt idx="10">
                  <c:v>0.167613982631</c:v>
                </c:pt>
                <c:pt idx="11">
                  <c:v>0.14465034220799999</c:v>
                </c:pt>
                <c:pt idx="12">
                  <c:v>0.10654218282900001</c:v>
                </c:pt>
                <c:pt idx="13">
                  <c:v>0.146811255971</c:v>
                </c:pt>
                <c:pt idx="14">
                  <c:v>0.23029250159199999</c:v>
                </c:pt>
                <c:pt idx="15">
                  <c:v>0.12893405227900001</c:v>
                </c:pt>
                <c:pt idx="16">
                  <c:v>0.117547604741</c:v>
                </c:pt>
                <c:pt idx="17">
                  <c:v>0.206071945067</c:v>
                </c:pt>
                <c:pt idx="18">
                  <c:v>0.17943116880599999</c:v>
                </c:pt>
                <c:pt idx="19">
                  <c:v>0.19658683371300001</c:v>
                </c:pt>
                <c:pt idx="20">
                  <c:v>0.22134395377999999</c:v>
                </c:pt>
                <c:pt idx="21">
                  <c:v>0.45228889742299999</c:v>
                </c:pt>
                <c:pt idx="22">
                  <c:v>0.15150410421757141</c:v>
                </c:pt>
              </c:numCache>
            </c:numRef>
          </c:val>
        </c:ser>
        <c:ser>
          <c:idx val="2"/>
          <c:order val="2"/>
          <c:tx>
            <c:strRef>
              <c:f>'SHORE SGD R2'!$D$1</c:f>
              <c:strCache>
                <c:ptCount val="1"/>
                <c:pt idx="0">
                  <c:v>last 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'SHORE SGD R2'!$A$2:$A$24</c:f>
              <c:strCache>
                <c:ptCount val="23"/>
                <c:pt idx="0">
                  <c:v>csrsappr</c:v>
                </c:pt>
                <c:pt idx="1">
                  <c:v>csrskill</c:v>
                </c:pt>
                <c:pt idx="2">
                  <c:v>Racommon</c:v>
                </c:pt>
                <c:pt idx="3">
                  <c:v>csrseffect</c:v>
                </c:pt>
                <c:pt idx="4">
                  <c:v>cshumor</c:v>
                </c:pt>
                <c:pt idx="5">
                  <c:v>csgestur</c:v>
                </c:pt>
                <c:pt idx="6">
                  <c:v>csstartn</c:v>
                </c:pt>
                <c:pt idx="7">
                  <c:v>csnoddin</c:v>
                </c:pt>
                <c:pt idx="8">
                  <c:v>csrsconv</c:v>
                </c:pt>
                <c:pt idx="9">
                  <c:v>csquestn</c:v>
                </c:pt>
                <c:pt idx="10">
                  <c:v>csvoclcn</c:v>
                </c:pt>
                <c:pt idx="11">
                  <c:v>csrscomp</c:v>
                </c:pt>
                <c:pt idx="12">
                  <c:v>Rayessin</c:v>
                </c:pt>
                <c:pt idx="13">
                  <c:v>Raattrac</c:v>
                </c:pt>
                <c:pt idx="14">
                  <c:v>Rasmooth</c:v>
                </c:pt>
                <c:pt idx="15">
                  <c:v>Raliked</c:v>
                </c:pt>
                <c:pt idx="16">
                  <c:v>Rasimlar</c:v>
                </c:pt>
                <c:pt idx="17">
                  <c:v>Raconect</c:v>
                </c:pt>
                <c:pt idx="18">
                  <c:v>cspostur</c:v>
                </c:pt>
                <c:pt idx="19">
                  <c:v>Ra_avg</c:v>
                </c:pt>
                <c:pt idx="20">
                  <c:v>cseyecon</c:v>
                </c:pt>
                <c:pt idx="21">
                  <c:v>cssmilin</c:v>
                </c:pt>
                <c:pt idx="22">
                  <c:v>avg mse</c:v>
                </c:pt>
              </c:strCache>
            </c:strRef>
          </c:cat>
          <c:val>
            <c:numRef>
              <c:f>'SHORE SGD R2'!$D$2:$D$24</c:f>
              <c:numCache>
                <c:formatCode>General</c:formatCode>
                <c:ptCount val="23"/>
                <c:pt idx="0">
                  <c:v>4.1180679738699998E-3</c:v>
                </c:pt>
                <c:pt idx="1">
                  <c:v>9.7625347202199994E-2</c:v>
                </c:pt>
                <c:pt idx="2">
                  <c:v>0.11645186219000001</c:v>
                </c:pt>
                <c:pt idx="3">
                  <c:v>0.14326733033799999</c:v>
                </c:pt>
                <c:pt idx="4">
                  <c:v>0.14429154695599999</c:v>
                </c:pt>
                <c:pt idx="5">
                  <c:v>0.14936784275199999</c:v>
                </c:pt>
                <c:pt idx="6">
                  <c:v>0.15886393189799999</c:v>
                </c:pt>
                <c:pt idx="7">
                  <c:v>0.15984569218700001</c:v>
                </c:pt>
                <c:pt idx="8">
                  <c:v>0.16177706262899999</c:v>
                </c:pt>
                <c:pt idx="9">
                  <c:v>0.16212277939299999</c:v>
                </c:pt>
                <c:pt idx="10">
                  <c:v>0.16954398161799999</c:v>
                </c:pt>
                <c:pt idx="11">
                  <c:v>0.171891813359</c:v>
                </c:pt>
                <c:pt idx="12">
                  <c:v>0.17620719643300001</c:v>
                </c:pt>
                <c:pt idx="13">
                  <c:v>0.176843144875</c:v>
                </c:pt>
                <c:pt idx="14">
                  <c:v>0.191272120484</c:v>
                </c:pt>
                <c:pt idx="15">
                  <c:v>0.198655192368</c:v>
                </c:pt>
                <c:pt idx="16">
                  <c:v>0.20628866488799999</c:v>
                </c:pt>
                <c:pt idx="17">
                  <c:v>0.207663633648</c:v>
                </c:pt>
                <c:pt idx="18">
                  <c:v>0.20989352835299999</c:v>
                </c:pt>
                <c:pt idx="19">
                  <c:v>0.22433888919100001</c:v>
                </c:pt>
                <c:pt idx="20">
                  <c:v>0.29269734488100002</c:v>
                </c:pt>
                <c:pt idx="21">
                  <c:v>0.35833943630699999</c:v>
                </c:pt>
                <c:pt idx="22">
                  <c:v>0.1677631892198605</c:v>
                </c:pt>
              </c:numCache>
            </c:numRef>
          </c:val>
        </c:ser>
        <c:ser>
          <c:idx val="3"/>
          <c:order val="3"/>
          <c:tx>
            <c:strRef>
              <c:f>'SHORE SGD R2'!$E$1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'SHORE SGD R2'!$A$2:$A$24</c:f>
              <c:strCache>
                <c:ptCount val="23"/>
                <c:pt idx="0">
                  <c:v>csrsappr</c:v>
                </c:pt>
                <c:pt idx="1">
                  <c:v>csrskill</c:v>
                </c:pt>
                <c:pt idx="2">
                  <c:v>Racommon</c:v>
                </c:pt>
                <c:pt idx="3">
                  <c:v>csrseffect</c:v>
                </c:pt>
                <c:pt idx="4">
                  <c:v>cshumor</c:v>
                </c:pt>
                <c:pt idx="5">
                  <c:v>csgestur</c:v>
                </c:pt>
                <c:pt idx="6">
                  <c:v>csstartn</c:v>
                </c:pt>
                <c:pt idx="7">
                  <c:v>csnoddin</c:v>
                </c:pt>
                <c:pt idx="8">
                  <c:v>csrsconv</c:v>
                </c:pt>
                <c:pt idx="9">
                  <c:v>csquestn</c:v>
                </c:pt>
                <c:pt idx="10">
                  <c:v>csvoclcn</c:v>
                </c:pt>
                <c:pt idx="11">
                  <c:v>csrscomp</c:v>
                </c:pt>
                <c:pt idx="12">
                  <c:v>Rayessin</c:v>
                </c:pt>
                <c:pt idx="13">
                  <c:v>Raattrac</c:v>
                </c:pt>
                <c:pt idx="14">
                  <c:v>Rasmooth</c:v>
                </c:pt>
                <c:pt idx="15">
                  <c:v>Raliked</c:v>
                </c:pt>
                <c:pt idx="16">
                  <c:v>Rasimlar</c:v>
                </c:pt>
                <c:pt idx="17">
                  <c:v>Raconect</c:v>
                </c:pt>
                <c:pt idx="18">
                  <c:v>cspostur</c:v>
                </c:pt>
                <c:pt idx="19">
                  <c:v>Ra_avg</c:v>
                </c:pt>
                <c:pt idx="20">
                  <c:v>cseyecon</c:v>
                </c:pt>
                <c:pt idx="21">
                  <c:v>cssmilin</c:v>
                </c:pt>
                <c:pt idx="22">
                  <c:v>avg mse</c:v>
                </c:pt>
              </c:strCache>
            </c:strRef>
          </c:cat>
          <c:val>
            <c:numRef>
              <c:f>'SHORE SGD R2'!$E$2:$E$24</c:f>
              <c:numCache>
                <c:formatCode>General</c:formatCode>
                <c:ptCount val="23"/>
                <c:pt idx="0">
                  <c:v>4.1834089576899998E-2</c:v>
                </c:pt>
                <c:pt idx="1">
                  <c:v>0.24279777573799999</c:v>
                </c:pt>
                <c:pt idx="2">
                  <c:v>0.184066970494</c:v>
                </c:pt>
                <c:pt idx="3">
                  <c:v>0.14071716698299999</c:v>
                </c:pt>
                <c:pt idx="4">
                  <c:v>0.17469792429600001</c:v>
                </c:pt>
                <c:pt idx="5">
                  <c:v>1.16792858555E-2</c:v>
                </c:pt>
                <c:pt idx="6">
                  <c:v>0.159718580157</c:v>
                </c:pt>
                <c:pt idx="7">
                  <c:v>0.13004222239900001</c:v>
                </c:pt>
                <c:pt idx="8">
                  <c:v>0.242722400225</c:v>
                </c:pt>
                <c:pt idx="9">
                  <c:v>0.153164047021</c:v>
                </c:pt>
                <c:pt idx="10">
                  <c:v>0.155219482016</c:v>
                </c:pt>
                <c:pt idx="11">
                  <c:v>0.14591654412800001</c:v>
                </c:pt>
                <c:pt idx="12">
                  <c:v>0.22689502486999999</c:v>
                </c:pt>
                <c:pt idx="13">
                  <c:v>0.19221976017799999</c:v>
                </c:pt>
                <c:pt idx="14">
                  <c:v>0.289119759428</c:v>
                </c:pt>
                <c:pt idx="15">
                  <c:v>0.25953232163099998</c:v>
                </c:pt>
                <c:pt idx="16">
                  <c:v>0.101000910938</c:v>
                </c:pt>
                <c:pt idx="17">
                  <c:v>0.26608322144699997</c:v>
                </c:pt>
                <c:pt idx="18">
                  <c:v>0.162989523804</c:v>
                </c:pt>
                <c:pt idx="19">
                  <c:v>0.24683403893299999</c:v>
                </c:pt>
                <c:pt idx="20">
                  <c:v>0.190373070925</c:v>
                </c:pt>
                <c:pt idx="21">
                  <c:v>0.41829413433000001</c:v>
                </c:pt>
                <c:pt idx="22">
                  <c:v>0.1770297200496857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7473312"/>
        <c:axId val="347474488"/>
      </c:barChart>
      <c:catAx>
        <c:axId val="347473312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74488"/>
        <c:crosses val="autoZero"/>
        <c:auto val="1"/>
        <c:lblAlgn val="ctr"/>
        <c:lblOffset val="100"/>
        <c:tickLblSkip val="1"/>
        <c:noMultiLvlLbl val="0"/>
      </c:catAx>
      <c:valAx>
        <c:axId val="3474744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7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'SHORE SGD SDERR'!$A$2:$A$24</c15:sqref>
                  </c15:fullRef>
                </c:ext>
              </c:extLst>
              <c:f>('SHORE SGD SDERR'!$A$5:$A$6,'SHORE SGD SDERR'!$A$8:$A$16,'SHORE SGD SDERR'!$A$24)</c:f>
              <c:strCache>
                <c:ptCount val="12"/>
                <c:pt idx="0">
                  <c:v>csrsOverall</c:v>
                </c:pt>
                <c:pt idx="1">
                  <c:v>csrsappr</c:v>
                </c:pt>
                <c:pt idx="2">
                  <c:v>csvoclcn</c:v>
                </c:pt>
                <c:pt idx="3">
                  <c:v>csnoddin</c:v>
                </c:pt>
                <c:pt idx="4">
                  <c:v>csgestur</c:v>
                </c:pt>
                <c:pt idx="5">
                  <c:v>cshumor</c:v>
                </c:pt>
                <c:pt idx="6">
                  <c:v>cssmilin</c:v>
                </c:pt>
                <c:pt idx="7">
                  <c:v>csquestn</c:v>
                </c:pt>
                <c:pt idx="8">
                  <c:v>csstartn</c:v>
                </c:pt>
                <c:pt idx="9">
                  <c:v>cspostur</c:v>
                </c:pt>
                <c:pt idx="10">
                  <c:v>cseyecon</c:v>
                </c:pt>
                <c:pt idx="11">
                  <c:v>Ra_avg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'SHORE SGD SDERR'!$I$2:$I$24</c15:sqref>
                  </c15:fullRef>
                </c:ext>
              </c:extLst>
              <c:f>('SHORE SGD SDERR'!$I$5:$I$6,'SHORE SGD SDERR'!$I$8:$I$16,'SHORE SGD SDERR'!$I$24)</c:f>
              <c:numCache>
                <c:formatCode>General</c:formatCode>
                <c:ptCount val="12"/>
                <c:pt idx="0">
                  <c:v>0.97990756158222581</c:v>
                </c:pt>
                <c:pt idx="1">
                  <c:v>1.0478738513153636</c:v>
                </c:pt>
                <c:pt idx="2">
                  <c:v>1.0157141754545511</c:v>
                </c:pt>
                <c:pt idx="3">
                  <c:v>1.0458194623432584</c:v>
                </c:pt>
                <c:pt idx="4">
                  <c:v>1.0439038902725577</c:v>
                </c:pt>
                <c:pt idx="5">
                  <c:v>1.0361769378193895</c:v>
                </c:pt>
                <c:pt idx="6">
                  <c:v>0.90118354986304861</c:v>
                </c:pt>
                <c:pt idx="7">
                  <c:v>1.0198980705939165</c:v>
                </c:pt>
                <c:pt idx="8">
                  <c:v>1.0120575034785273</c:v>
                </c:pt>
                <c:pt idx="9">
                  <c:v>1.0264122742282464</c:v>
                </c:pt>
                <c:pt idx="10">
                  <c:v>1.022180994948134</c:v>
                </c:pt>
                <c:pt idx="11">
                  <c:v>0.92651254488795598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37258176"/>
        <c:axId val="437255824"/>
      </c:barChart>
      <c:catAx>
        <c:axId val="43725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7255824"/>
        <c:crosses val="autoZero"/>
        <c:auto val="1"/>
        <c:lblAlgn val="ctr"/>
        <c:lblOffset val="100"/>
        <c:tickLblSkip val="1"/>
        <c:noMultiLvlLbl val="0"/>
      </c:catAx>
      <c:valAx>
        <c:axId val="437255824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RSME/SD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25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'Openface SGD SDERR'!$A$2:$A$24</c15:sqref>
                  </c15:fullRef>
                </c:ext>
              </c:extLst>
              <c:f>('Openface SGD SDERR'!$A$5:$A$6,'Openface SGD SDERR'!$A$8:$A$16,'Openface SGD SDERR'!$A$24)</c:f>
              <c:strCache>
                <c:ptCount val="12"/>
                <c:pt idx="0">
                  <c:v>csrsOverall</c:v>
                </c:pt>
                <c:pt idx="1">
                  <c:v>csrsappr</c:v>
                </c:pt>
                <c:pt idx="2">
                  <c:v>csvoclcn</c:v>
                </c:pt>
                <c:pt idx="3">
                  <c:v>csnoddin</c:v>
                </c:pt>
                <c:pt idx="4">
                  <c:v>csgestur</c:v>
                </c:pt>
                <c:pt idx="5">
                  <c:v>cshumor</c:v>
                </c:pt>
                <c:pt idx="6">
                  <c:v>cssmilin</c:v>
                </c:pt>
                <c:pt idx="7">
                  <c:v>csquestn</c:v>
                </c:pt>
                <c:pt idx="8">
                  <c:v>csstartn</c:v>
                </c:pt>
                <c:pt idx="9">
                  <c:v>cspostur</c:v>
                </c:pt>
                <c:pt idx="10">
                  <c:v>cseyecon</c:v>
                </c:pt>
                <c:pt idx="11">
                  <c:v>Ra_avg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'Openface SGD SDERR'!$I$2:$I$24</c15:sqref>
                  </c15:fullRef>
                </c:ext>
              </c:extLst>
              <c:f>('Openface SGD SDERR'!$I$5:$I$6,'Openface SGD SDERR'!$I$8:$I$16,'Openface SGD SDERR'!$I$24)</c:f>
              <c:numCache>
                <c:formatCode>General</c:formatCode>
                <c:ptCount val="12"/>
                <c:pt idx="0">
                  <c:v>0.98366532346686419</c:v>
                </c:pt>
                <c:pt idx="1">
                  <c:v>1.021990067335858</c:v>
                </c:pt>
                <c:pt idx="2">
                  <c:v>0.97752910624433509</c:v>
                </c:pt>
                <c:pt idx="3">
                  <c:v>0.96161457200901823</c:v>
                </c:pt>
                <c:pt idx="4">
                  <c:v>1.0705305590303722</c:v>
                </c:pt>
                <c:pt idx="5">
                  <c:v>0.97271867857029903</c:v>
                </c:pt>
                <c:pt idx="6">
                  <c:v>0.95140069523843618</c:v>
                </c:pt>
                <c:pt idx="7">
                  <c:v>1.0065502051388606</c:v>
                </c:pt>
                <c:pt idx="8">
                  <c:v>0.95428134102657736</c:v>
                </c:pt>
                <c:pt idx="9">
                  <c:v>1.038524897122638</c:v>
                </c:pt>
                <c:pt idx="10">
                  <c:v>1.0608260441908715</c:v>
                </c:pt>
                <c:pt idx="11">
                  <c:v>0.99409318466657681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9959472"/>
        <c:axId val="559956728"/>
      </c:barChart>
      <c:catAx>
        <c:axId val="55995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9956728"/>
        <c:crosses val="autoZero"/>
        <c:auto val="1"/>
        <c:lblAlgn val="ctr"/>
        <c:lblOffset val="100"/>
        <c:tickLblSkip val="1"/>
        <c:noMultiLvlLbl val="0"/>
      </c:catAx>
      <c:valAx>
        <c:axId val="559956728"/>
        <c:scaling>
          <c:orientation val="minMax"/>
          <c:max val="1.100000000000000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b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RSME/SD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2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995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'SGD Weights'!$B$2:$K$2</c:f>
              <c:strCache>
                <c:ptCount val="10"/>
                <c:pt idx="0">
                  <c:v>S1_Angry_avg </c:v>
                </c:pt>
                <c:pt idx="1">
                  <c:v>S1_ Happy_avg </c:v>
                </c:pt>
                <c:pt idx="2">
                  <c:v>S1_ MouthOpen_avg </c:v>
                </c:pt>
                <c:pt idx="3">
                  <c:v>S1_ Sad_avg </c:v>
                </c:pt>
                <c:pt idx="4">
                  <c:v>S1_ Surprised_avg </c:v>
                </c:pt>
                <c:pt idx="5">
                  <c:v>S1_Angry_var </c:v>
                </c:pt>
                <c:pt idx="6">
                  <c:v>S1_ Happy_var </c:v>
                </c:pt>
                <c:pt idx="7">
                  <c:v>S1_ MouthOpen_var </c:v>
                </c:pt>
                <c:pt idx="8">
                  <c:v>S1_ Sad_var </c:v>
                </c:pt>
                <c:pt idx="9">
                  <c:v>S1_ Surprised_var </c:v>
                </c:pt>
              </c:strCache>
            </c:strRef>
          </c:cat>
          <c:val>
            <c:numRef>
              <c:f>'SGD Weights'!$B$25:$K$25</c:f>
              <c:numCache>
                <c:formatCode>General</c:formatCode>
                <c:ptCount val="10"/>
                <c:pt idx="0">
                  <c:v>-0.20203706667715995</c:v>
                </c:pt>
                <c:pt idx="1">
                  <c:v>-2.0117130341187749E-2</c:v>
                </c:pt>
                <c:pt idx="2">
                  <c:v>0.13443454724032597</c:v>
                </c:pt>
                <c:pt idx="3">
                  <c:v>-6.2249282431494343E-2</c:v>
                </c:pt>
                <c:pt idx="4">
                  <c:v>-8.2019676423800161E-2</c:v>
                </c:pt>
                <c:pt idx="5">
                  <c:v>0.28744358063148689</c:v>
                </c:pt>
                <c:pt idx="6">
                  <c:v>0.16108982591124735</c:v>
                </c:pt>
                <c:pt idx="7">
                  <c:v>-3.5152229782026673E-2</c:v>
                </c:pt>
                <c:pt idx="8">
                  <c:v>-6.1018833567649276E-2</c:v>
                </c:pt>
                <c:pt idx="9">
                  <c:v>3.0822934679007177E-2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47469000"/>
        <c:axId val="347471352"/>
      </c:barChart>
      <c:catAx>
        <c:axId val="347469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71352"/>
        <c:crosses val="autoZero"/>
        <c:auto val="1"/>
        <c:lblAlgn val="ctr"/>
        <c:lblOffset val="100"/>
        <c:noMultiLvlLbl val="0"/>
      </c:catAx>
      <c:valAx>
        <c:axId val="34747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Weights of Features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469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9525</xdr:rowOff>
    </xdr:from>
    <xdr:to>
      <xdr:col>17</xdr:col>
      <xdr:colOff>209550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14286</xdr:colOff>
      <xdr:row>25</xdr:row>
      <xdr:rowOff>33336</xdr:rowOff>
    </xdr:from>
    <xdr:to>
      <xdr:col>48</xdr:col>
      <xdr:colOff>381000</xdr:colOff>
      <xdr:row>43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9525</xdr:rowOff>
    </xdr:from>
    <xdr:to>
      <xdr:col>17</xdr:col>
      <xdr:colOff>209550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9525</xdr:rowOff>
    </xdr:from>
    <xdr:to>
      <xdr:col>17</xdr:col>
      <xdr:colOff>209550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9525</xdr:rowOff>
    </xdr:from>
    <xdr:to>
      <xdr:col>17</xdr:col>
      <xdr:colOff>209550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9525</xdr:rowOff>
    </xdr:from>
    <xdr:to>
      <xdr:col>17</xdr:col>
      <xdr:colOff>209550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371475</xdr:colOff>
      <xdr:row>4</xdr:row>
      <xdr:rowOff>9525</xdr:rowOff>
    </xdr:from>
    <xdr:to>
      <xdr:col>17</xdr:col>
      <xdr:colOff>209550</xdr:colOff>
      <xdr:row>24</xdr:row>
      <xdr:rowOff>9525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9525</xdr:rowOff>
    </xdr:from>
    <xdr:to>
      <xdr:col>17</xdr:col>
      <xdr:colOff>209550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409575</xdr:colOff>
      <xdr:row>3</xdr:row>
      <xdr:rowOff>142875</xdr:rowOff>
    </xdr:from>
    <xdr:to>
      <xdr:col>21</xdr:col>
      <xdr:colOff>247650</xdr:colOff>
      <xdr:row>24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447675</xdr:colOff>
      <xdr:row>3</xdr:row>
      <xdr:rowOff>0</xdr:rowOff>
    </xdr:from>
    <xdr:to>
      <xdr:col>18</xdr:col>
      <xdr:colOff>285750</xdr:colOff>
      <xdr:row>24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9525</xdr:rowOff>
    </xdr:from>
    <xdr:to>
      <xdr:col>17</xdr:col>
      <xdr:colOff>209550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9525</xdr:rowOff>
    </xdr:from>
    <xdr:to>
      <xdr:col>17</xdr:col>
      <xdr:colOff>209550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3</xdr:row>
      <xdr:rowOff>9525</xdr:rowOff>
    </xdr:from>
    <xdr:to>
      <xdr:col>21</xdr:col>
      <xdr:colOff>428625</xdr:colOff>
      <xdr:row>19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3</xdr:row>
      <xdr:rowOff>9525</xdr:rowOff>
    </xdr:from>
    <xdr:to>
      <xdr:col>21</xdr:col>
      <xdr:colOff>428625</xdr:colOff>
      <xdr:row>19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</xdr:row>
      <xdr:rowOff>185736</xdr:rowOff>
    </xdr:from>
    <xdr:to>
      <xdr:col>24</xdr:col>
      <xdr:colOff>95250</xdr:colOff>
      <xdr:row>23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27</xdr:row>
      <xdr:rowOff>0</xdr:rowOff>
    </xdr:from>
    <xdr:to>
      <xdr:col>24</xdr:col>
      <xdr:colOff>76200</xdr:colOff>
      <xdr:row>48</xdr:row>
      <xdr:rowOff>176213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52</xdr:row>
      <xdr:rowOff>114300</xdr:rowOff>
    </xdr:from>
    <xdr:to>
      <xdr:col>24</xdr:col>
      <xdr:colOff>76200</xdr:colOff>
      <xdr:row>74</xdr:row>
      <xdr:rowOff>100013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77</xdr:row>
      <xdr:rowOff>0</xdr:rowOff>
    </xdr:from>
    <xdr:to>
      <xdr:col>24</xdr:col>
      <xdr:colOff>76200</xdr:colOff>
      <xdr:row>98</xdr:row>
      <xdr:rowOff>176213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86</xdr:col>
      <xdr:colOff>0</xdr:colOff>
      <xdr:row>103</xdr:row>
      <xdr:rowOff>0</xdr:rowOff>
    </xdr:from>
    <xdr:to>
      <xdr:col>98</xdr:col>
      <xdr:colOff>76200</xdr:colOff>
      <xdr:row>124</xdr:row>
      <xdr:rowOff>176213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86</xdr:col>
      <xdr:colOff>0</xdr:colOff>
      <xdr:row>127</xdr:row>
      <xdr:rowOff>0</xdr:rowOff>
    </xdr:from>
    <xdr:to>
      <xdr:col>98</xdr:col>
      <xdr:colOff>76200</xdr:colOff>
      <xdr:row>148</xdr:row>
      <xdr:rowOff>176213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85</xdr:col>
      <xdr:colOff>609599</xdr:colOff>
      <xdr:row>152</xdr:row>
      <xdr:rowOff>0</xdr:rowOff>
    </xdr:from>
    <xdr:to>
      <xdr:col>109</xdr:col>
      <xdr:colOff>581025</xdr:colOff>
      <xdr:row>173</xdr:row>
      <xdr:rowOff>176213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86</xdr:col>
      <xdr:colOff>0</xdr:colOff>
      <xdr:row>177</xdr:row>
      <xdr:rowOff>0</xdr:rowOff>
    </xdr:from>
    <xdr:to>
      <xdr:col>98</xdr:col>
      <xdr:colOff>76200</xdr:colOff>
      <xdr:row>198</xdr:row>
      <xdr:rowOff>176213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E31" sqref="E31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27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>
        <v>0.54471654823299998</v>
      </c>
      <c r="C2">
        <v>0.69975951272299997</v>
      </c>
      <c r="D2">
        <v>0.64682922006400001</v>
      </c>
      <c r="E2">
        <v>0.62728225114799996</v>
      </c>
    </row>
    <row r="3" spans="1:5" x14ac:dyDescent="0.25">
      <c r="A3" t="s">
        <v>4</v>
      </c>
      <c r="B3">
        <v>0.73423213866600001</v>
      </c>
      <c r="C3">
        <v>0.85011259374100001</v>
      </c>
      <c r="D3">
        <v>0.77084175963699997</v>
      </c>
      <c r="E3">
        <v>0.79896365847700002</v>
      </c>
    </row>
    <row r="4" spans="1:5" x14ac:dyDescent="0.25">
      <c r="A4" t="s">
        <v>5</v>
      </c>
      <c r="B4">
        <v>0.62599156234300002</v>
      </c>
      <c r="C4">
        <v>0.66168634411500005</v>
      </c>
      <c r="D4">
        <v>0.60846781739099998</v>
      </c>
      <c r="E4">
        <v>0.64449795249599995</v>
      </c>
    </row>
    <row r="5" spans="1:5" x14ac:dyDescent="0.25">
      <c r="A5" t="s">
        <v>6</v>
      </c>
      <c r="B5">
        <v>0.40275747153000002</v>
      </c>
      <c r="C5">
        <v>0.448723906123</v>
      </c>
      <c r="D5">
        <v>0.42446919376100001</v>
      </c>
      <c r="E5">
        <v>0.44072337339500001</v>
      </c>
    </row>
    <row r="6" spans="1:5" x14ac:dyDescent="0.25">
      <c r="A6" t="s">
        <v>7</v>
      </c>
      <c r="B6">
        <v>0.50350564915100005</v>
      </c>
      <c r="C6">
        <v>0.59849985983200005</v>
      </c>
      <c r="D6">
        <v>0.56878886803399997</v>
      </c>
      <c r="E6">
        <v>0.56429173314699999</v>
      </c>
    </row>
    <row r="7" spans="1:5" x14ac:dyDescent="0.25">
      <c r="A7" t="s">
        <v>8</v>
      </c>
      <c r="B7">
        <v>0.68150608522599998</v>
      </c>
      <c r="C7">
        <v>0.68148445242599998</v>
      </c>
      <c r="D7">
        <v>0.62298353986300004</v>
      </c>
      <c r="E7">
        <v>0.66801856062999998</v>
      </c>
    </row>
    <row r="8" spans="1:5" x14ac:dyDescent="0.25">
      <c r="A8" t="s">
        <v>9</v>
      </c>
      <c r="B8">
        <v>0.627926184286</v>
      </c>
      <c r="C8">
        <v>0.63652538396199998</v>
      </c>
      <c r="D8">
        <v>0.62395710277700001</v>
      </c>
      <c r="E8">
        <v>0.63678117070700002</v>
      </c>
    </row>
    <row r="9" spans="1:5" x14ac:dyDescent="0.25">
      <c r="A9" t="s">
        <v>10</v>
      </c>
      <c r="B9">
        <v>0.77200749788900003</v>
      </c>
      <c r="C9">
        <v>0.77453195430099997</v>
      </c>
      <c r="D9">
        <v>0.70835880770299997</v>
      </c>
      <c r="E9">
        <v>0.77642843688100005</v>
      </c>
    </row>
    <row r="10" spans="1:5" x14ac:dyDescent="0.25">
      <c r="A10" t="s">
        <v>11</v>
      </c>
      <c r="B10">
        <v>1.0038693597199999</v>
      </c>
      <c r="C10">
        <v>0.99460194122599999</v>
      </c>
      <c r="D10">
        <v>0.95861934226900003</v>
      </c>
      <c r="E10">
        <v>0.99808512054099996</v>
      </c>
    </row>
    <row r="11" spans="1:5" x14ac:dyDescent="0.25">
      <c r="A11" t="s">
        <v>12</v>
      </c>
      <c r="B11">
        <v>1.0720105012600001</v>
      </c>
      <c r="C11">
        <v>1.09157603596</v>
      </c>
      <c r="D11">
        <v>1.0243977120000001</v>
      </c>
      <c r="E11">
        <v>1.0473457264599999</v>
      </c>
    </row>
    <row r="12" spans="1:5" x14ac:dyDescent="0.25">
      <c r="A12" t="s">
        <v>13</v>
      </c>
      <c r="B12">
        <v>0.89716917146999997</v>
      </c>
      <c r="C12">
        <v>0.94022496245599996</v>
      </c>
      <c r="D12">
        <v>0.90553390813800005</v>
      </c>
      <c r="E12">
        <v>0.92632650916500003</v>
      </c>
    </row>
    <row r="13" spans="1:5" x14ac:dyDescent="0.25">
      <c r="A13" t="s">
        <v>14</v>
      </c>
      <c r="B13">
        <v>0.83144135670999997</v>
      </c>
      <c r="C13">
        <v>0.86334151533199999</v>
      </c>
      <c r="D13">
        <v>0.89054622883400003</v>
      </c>
      <c r="E13">
        <v>0.834395365753</v>
      </c>
    </row>
    <row r="14" spans="1:5" x14ac:dyDescent="0.25">
      <c r="A14" t="s">
        <v>15</v>
      </c>
      <c r="B14">
        <v>0.52786149977499996</v>
      </c>
      <c r="C14">
        <v>0.54159427779799996</v>
      </c>
      <c r="D14">
        <v>0.49607794162699997</v>
      </c>
      <c r="E14">
        <v>0.52183773817300005</v>
      </c>
    </row>
    <row r="15" spans="1:5" x14ac:dyDescent="0.25">
      <c r="A15" t="s">
        <v>16</v>
      </c>
      <c r="B15">
        <v>0.67074142819799998</v>
      </c>
      <c r="C15">
        <v>0.69194197019699999</v>
      </c>
      <c r="D15">
        <v>0.58523408545400002</v>
      </c>
      <c r="E15">
        <v>0.69198278145900005</v>
      </c>
    </row>
    <row r="16" spans="1:5" x14ac:dyDescent="0.25">
      <c r="A16" t="s">
        <v>17</v>
      </c>
      <c r="B16">
        <v>0.57744576190999997</v>
      </c>
      <c r="C16">
        <v>0.64715844648200005</v>
      </c>
      <c r="D16">
        <v>0.61791290436099999</v>
      </c>
      <c r="E16">
        <v>0.62396837190599996</v>
      </c>
    </row>
    <row r="17" spans="1:15" x14ac:dyDescent="0.25">
      <c r="A17" t="s">
        <v>18</v>
      </c>
      <c r="B17">
        <v>0.67554589881399996</v>
      </c>
      <c r="C17">
        <v>0.68952727933199998</v>
      </c>
      <c r="D17">
        <v>0.56662133405199999</v>
      </c>
      <c r="E17">
        <v>0.59836914439800004</v>
      </c>
    </row>
    <row r="18" spans="1:15" x14ac:dyDescent="0.25">
      <c r="A18" t="s">
        <v>19</v>
      </c>
      <c r="B18">
        <v>0.82195222480200003</v>
      </c>
      <c r="C18">
        <v>0.80879588476800002</v>
      </c>
      <c r="D18">
        <v>0.79314212488299995</v>
      </c>
      <c r="E18">
        <v>0.77616755935299997</v>
      </c>
    </row>
    <row r="19" spans="1:15" x14ac:dyDescent="0.25">
      <c r="A19" t="s">
        <v>20</v>
      </c>
      <c r="B19">
        <v>0.73892703674299998</v>
      </c>
      <c r="C19">
        <v>0.76807343454699994</v>
      </c>
      <c r="D19">
        <v>0.77573185769300002</v>
      </c>
      <c r="E19">
        <v>0.74658686357299997</v>
      </c>
    </row>
    <row r="20" spans="1:15" x14ac:dyDescent="0.25">
      <c r="A20" t="s">
        <v>21</v>
      </c>
      <c r="B20">
        <v>0.75567838070000004</v>
      </c>
      <c r="C20">
        <v>0.80317217335500002</v>
      </c>
      <c r="D20">
        <v>0.78038558857700002</v>
      </c>
      <c r="E20">
        <v>0.73299824198100005</v>
      </c>
    </row>
    <row r="21" spans="1:15" x14ac:dyDescent="0.25">
      <c r="A21" t="s">
        <v>22</v>
      </c>
      <c r="B21">
        <v>0.69705926321</v>
      </c>
      <c r="C21">
        <v>0.69876169218299999</v>
      </c>
      <c r="D21">
        <v>0.686833838576</v>
      </c>
      <c r="E21">
        <v>0.67213966858399998</v>
      </c>
    </row>
    <row r="22" spans="1:15" x14ac:dyDescent="0.25">
      <c r="A22" t="s">
        <v>23</v>
      </c>
      <c r="B22">
        <v>0.76785179514599999</v>
      </c>
      <c r="C22">
        <v>0.80506827269400005</v>
      </c>
      <c r="D22">
        <v>0.78809776190900005</v>
      </c>
      <c r="E22">
        <v>0.79524459094699995</v>
      </c>
    </row>
    <row r="23" spans="1:15" x14ac:dyDescent="0.25">
      <c r="A23" t="s">
        <v>26</v>
      </c>
      <c r="B23">
        <v>0.54110092439000002</v>
      </c>
      <c r="C23">
        <v>0.57731190250800002</v>
      </c>
      <c r="D23">
        <v>0.54287028753400002</v>
      </c>
      <c r="E23">
        <v>0.52289839563399998</v>
      </c>
    </row>
    <row r="24" spans="1:15" x14ac:dyDescent="0.25">
      <c r="A24" t="s">
        <v>24</v>
      </c>
      <c r="B24">
        <f>AVERAGE(B2:B22)</f>
        <v>0.71096175313247634</v>
      </c>
      <c r="C24">
        <f>AVERAGE(C2:C22)</f>
        <v>0.74738866159776174</v>
      </c>
      <c r="D24">
        <f>AVERAGE(D2:D22)</f>
        <v>0.70684909226680948</v>
      </c>
      <c r="E24">
        <f>AVERAGE(E2:E22)</f>
        <v>0.7201159437701905</v>
      </c>
    </row>
    <row r="25" spans="1:15" x14ac:dyDescent="0.25">
      <c r="B25">
        <f>IF(MIN($B$24:$E$24)=B24,B1,)</f>
        <v>0</v>
      </c>
      <c r="C25">
        <f>IF(MIN($B$24:$E$24)=C24,C1,)</f>
        <v>0</v>
      </c>
      <c r="D25" t="str">
        <f>IF(MIN($B$24:$E$24)=D24,D1,)</f>
        <v>last min</v>
      </c>
      <c r="E25">
        <f>IF(MIN($B$24:$E$24)=E24,E1,)</f>
        <v>0</v>
      </c>
    </row>
    <row r="26" spans="1:15" x14ac:dyDescent="0.25">
      <c r="B26">
        <f>IF(MIN($B$24:$E$24)=B24,B1,)</f>
        <v>0</v>
      </c>
      <c r="C26">
        <f>IF(MIN($B$24:$E$24)=C24,C1,)</f>
        <v>0</v>
      </c>
      <c r="D26" t="str">
        <f>IF(MIN($B$24:$E$24)=D24,D1,)</f>
        <v>last min</v>
      </c>
      <c r="E26">
        <f>IF(MIN($B$24:$E$24)=E24,E1,)</f>
        <v>0</v>
      </c>
    </row>
    <row r="28" spans="1:15" x14ac:dyDescent="0.25">
      <c r="B28">
        <f>TTEST($D$2:$D$24,B2:B24,1,1)</f>
        <v>0.35987596177518988</v>
      </c>
      <c r="C28">
        <f>TTEST($D$2:$D$24,C2:C24,1,1)</f>
        <v>4.9718224245178408E-6</v>
      </c>
      <c r="D28" t="e">
        <f>TTEST($D$2:$D$24,D2:D24,1,1)</f>
        <v>#DIV/0!</v>
      </c>
      <c r="E28">
        <f>TTEST($D$2:$D$24,E2:E24,1,1)</f>
        <v>6.7487745405730118E-2</v>
      </c>
    </row>
    <row r="29" spans="1:15" x14ac:dyDescent="0.25">
      <c r="A29" t="s">
        <v>25</v>
      </c>
      <c r="B29">
        <f>($D24-B24)/0.5*(_xlfn.STDEV.P($D$2:$D$24)+_xlfn.STDEV.P(B2:B24))</f>
        <v>-2.4910218629099093E-3</v>
      </c>
      <c r="C29">
        <f>($D24-C24)/0.5*(_xlfn.STDEV.P($D$2:$D$24)+_xlfn.STDEV.P(C2:C24))</f>
        <v>-2.3705679010577921E-2</v>
      </c>
      <c r="D29">
        <f>($D24-D24)/0.5*(_xlfn.STDEV.P($D$2:$D$24)+_xlfn.STDEV.P(D2:D24))</f>
        <v>0</v>
      </c>
      <c r="E29">
        <f>($D24-E24)/0.5*(_xlfn.STDEV.P($D$2:$D$24)+_xlfn.STDEV.P(E2:E24))</f>
        <v>-7.799122853120251E-3</v>
      </c>
    </row>
    <row r="30" spans="1:15" x14ac:dyDescent="0.25">
      <c r="B30" t="e">
        <f t="shared" ref="B30:D30" si="0">TTEST($B$2:$B$23,B2:B23,1,1)</f>
        <v>#DIV/0!</v>
      </c>
      <c r="C30">
        <f t="shared" si="0"/>
        <v>2.3388818072442091E-4</v>
      </c>
      <c r="D30">
        <f t="shared" si="0"/>
        <v>0.36630964141420153</v>
      </c>
      <c r="E30">
        <f>TTEST($B$2:$B$23,E2:E23,1,1)</f>
        <v>0.16820038840254153</v>
      </c>
    </row>
    <row r="31" spans="1:15" x14ac:dyDescent="0.25">
      <c r="A31" t="s">
        <v>25</v>
      </c>
      <c r="B31">
        <f>($B24-B24)/0.5*(_xlfn.STDEV.P($B$2:$B$24)+_xlfn.STDEV.P(B2:B24))</f>
        <v>0</v>
      </c>
      <c r="C31">
        <f t="shared" ref="C31:E31" si="1">($B24-C24)/0.5*(_xlfn.STDEV.P($B$2:$B$24)+_xlfn.STDEV.P(C2:C24))</f>
        <v>-2.1781609386363827E-2</v>
      </c>
      <c r="D31">
        <f t="shared" si="1"/>
        <v>2.4910218629099093E-3</v>
      </c>
      <c r="E31">
        <f t="shared" si="1"/>
        <v>-5.5022647796140823E-3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2"/>
      <c r="F37" s="1"/>
      <c r="G37" s="1"/>
      <c r="H37" s="1"/>
      <c r="I37" s="4"/>
      <c r="J37" s="4"/>
      <c r="K37" s="4"/>
      <c r="L37" s="4"/>
      <c r="M37" s="4"/>
      <c r="N37" s="1"/>
      <c r="O37" s="1"/>
    </row>
    <row r="38" spans="2:15" x14ac:dyDescent="0.25">
      <c r="B38" s="3"/>
      <c r="C38" s="3"/>
      <c r="D38" s="3"/>
      <c r="E38" s="3"/>
      <c r="F38" s="1"/>
      <c r="G38" s="1"/>
      <c r="H38" s="1"/>
      <c r="I38" s="3"/>
      <c r="J38" s="3"/>
      <c r="K38" s="3"/>
      <c r="L38" s="3"/>
      <c r="M38" s="3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4"/>
      <c r="J43" s="4"/>
      <c r="K43" s="4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3"/>
      <c r="J44" s="3"/>
      <c r="K44" s="3"/>
      <c r="L44" s="1"/>
      <c r="M44" s="1"/>
      <c r="N44" s="1"/>
      <c r="O44" s="1"/>
    </row>
    <row r="45" spans="2:15" x14ac:dyDescent="0.25">
      <c r="B45" s="1"/>
      <c r="C45" s="2"/>
      <c r="D45" s="2"/>
      <c r="E45" s="2"/>
      <c r="F45" s="2"/>
      <c r="G45" s="2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3"/>
      <c r="D46" s="3"/>
      <c r="E46" s="3"/>
      <c r="F46" s="3"/>
      <c r="G46" s="3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</row>
    <row r="52" spans="2:15" x14ac:dyDescent="0.25"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6"/>
  <sheetViews>
    <sheetView topLeftCell="Z15" workbookViewId="0">
      <selection activeCell="B1" sqref="B1:AV1"/>
    </sheetView>
  </sheetViews>
  <sheetFormatPr defaultRowHeight="15" x14ac:dyDescent="0.25"/>
  <sheetData>
    <row r="1" spans="1:48" x14ac:dyDescent="0.25">
      <c r="A1" t="s">
        <v>29</v>
      </c>
      <c r="B1" t="s">
        <v>439</v>
      </c>
      <c r="C1" t="s">
        <v>440</v>
      </c>
      <c r="D1" t="s">
        <v>441</v>
      </c>
      <c r="E1" t="s">
        <v>442</v>
      </c>
      <c r="F1" t="s">
        <v>443</v>
      </c>
      <c r="G1" t="s">
        <v>444</v>
      </c>
      <c r="H1" t="s">
        <v>445</v>
      </c>
      <c r="I1" t="s">
        <v>446</v>
      </c>
      <c r="J1" t="s">
        <v>447</v>
      </c>
      <c r="K1" t="s">
        <v>448</v>
      </c>
      <c r="L1" t="s">
        <v>449</v>
      </c>
      <c r="M1" t="s">
        <v>450</v>
      </c>
      <c r="N1" t="s">
        <v>451</v>
      </c>
      <c r="O1" t="s">
        <v>452</v>
      </c>
      <c r="P1" t="s">
        <v>453</v>
      </c>
      <c r="Q1" t="s">
        <v>454</v>
      </c>
      <c r="R1" t="s">
        <v>455</v>
      </c>
      <c r="S1" t="s">
        <v>456</v>
      </c>
      <c r="T1" t="s">
        <v>457</v>
      </c>
      <c r="U1" t="s">
        <v>458</v>
      </c>
      <c r="V1" t="s">
        <v>459</v>
      </c>
      <c r="W1" t="s">
        <v>460</v>
      </c>
      <c r="X1" t="s">
        <v>461</v>
      </c>
      <c r="Y1" t="s">
        <v>462</v>
      </c>
      <c r="Z1" t="s">
        <v>463</v>
      </c>
      <c r="AA1" t="s">
        <v>464</v>
      </c>
      <c r="AB1" t="s">
        <v>465</v>
      </c>
      <c r="AC1" t="s">
        <v>466</v>
      </c>
      <c r="AD1" t="s">
        <v>467</v>
      </c>
      <c r="AE1" t="s">
        <v>468</v>
      </c>
      <c r="AF1" t="s">
        <v>469</v>
      </c>
      <c r="AG1" t="s">
        <v>470</v>
      </c>
      <c r="AH1" t="s">
        <v>471</v>
      </c>
      <c r="AI1" t="s">
        <v>472</v>
      </c>
      <c r="AJ1" t="s">
        <v>473</v>
      </c>
      <c r="AK1" t="s">
        <v>474</v>
      </c>
      <c r="AL1" t="s">
        <v>475</v>
      </c>
      <c r="AM1" t="s">
        <v>476</v>
      </c>
      <c r="AN1" t="s">
        <v>477</v>
      </c>
      <c r="AO1" t="s">
        <v>478</v>
      </c>
      <c r="AP1" t="s">
        <v>479</v>
      </c>
      <c r="AQ1" t="s">
        <v>480</v>
      </c>
      <c r="AR1" t="s">
        <v>481</v>
      </c>
      <c r="AS1" t="s">
        <v>482</v>
      </c>
      <c r="AT1" t="s">
        <v>483</v>
      </c>
      <c r="AU1" t="s">
        <v>484</v>
      </c>
      <c r="AV1" t="s">
        <v>485</v>
      </c>
    </row>
    <row r="2" spans="1:48" x14ac:dyDescent="0.25">
      <c r="A2" t="s">
        <v>40</v>
      </c>
      <c r="B2">
        <v>0</v>
      </c>
      <c r="C2">
        <v>0</v>
      </c>
      <c r="D2">
        <v>0</v>
      </c>
      <c r="E2">
        <v>0</v>
      </c>
      <c r="F2">
        <v>0</v>
      </c>
      <c r="G2">
        <v>3.8376563836985102E-2</v>
      </c>
      <c r="H2">
        <v>0</v>
      </c>
      <c r="I2">
        <v>0</v>
      </c>
      <c r="J2">
        <v>-7.0314678026388994E-2</v>
      </c>
      <c r="K2">
        <v>0</v>
      </c>
      <c r="L2">
        <v>-0.120144506263673</v>
      </c>
      <c r="M2">
        <v>0</v>
      </c>
      <c r="N2">
        <v>0</v>
      </c>
      <c r="O2">
        <v>2.33376626266921E-2</v>
      </c>
      <c r="P2">
        <v>0</v>
      </c>
      <c r="Q2">
        <v>0</v>
      </c>
      <c r="R2">
        <v>0.18420333384689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0.11598153763491301</v>
      </c>
      <c r="AS2">
        <v>0</v>
      </c>
      <c r="AT2">
        <v>0</v>
      </c>
      <c r="AU2">
        <v>4.33747126807097E-2</v>
      </c>
      <c r="AV2">
        <v>0</v>
      </c>
    </row>
    <row r="3" spans="1:48" x14ac:dyDescent="0.25">
      <c r="A3" t="s">
        <v>41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-6.7965322885817595E-2</v>
      </c>
      <c r="K3">
        <v>0</v>
      </c>
      <c r="L3">
        <v>-0.124328733395261</v>
      </c>
      <c r="M3">
        <v>0</v>
      </c>
      <c r="N3">
        <v>0</v>
      </c>
      <c r="O3">
        <v>7.8425053231214494E-3</v>
      </c>
      <c r="P3">
        <v>0</v>
      </c>
      <c r="Q3">
        <v>0</v>
      </c>
      <c r="R3">
        <v>0.18395602784448001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0.20123156957596899</v>
      </c>
      <c r="AS3">
        <v>0</v>
      </c>
      <c r="AT3">
        <v>0</v>
      </c>
      <c r="AU3">
        <v>5.2697712505023503E-2</v>
      </c>
      <c r="AV3">
        <v>0</v>
      </c>
    </row>
    <row r="4" spans="1:48" x14ac:dyDescent="0.25">
      <c r="A4" t="s">
        <v>42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-3.4398163521905001E-2</v>
      </c>
      <c r="K4">
        <v>0</v>
      </c>
      <c r="L4">
        <v>-9.4436948841937804E-2</v>
      </c>
      <c r="M4">
        <v>0</v>
      </c>
      <c r="N4">
        <v>0</v>
      </c>
      <c r="O4">
        <v>6.3583633080016105E-2</v>
      </c>
      <c r="P4">
        <v>0</v>
      </c>
      <c r="Q4">
        <v>0</v>
      </c>
      <c r="R4">
        <v>5.0982302265890997E-2</v>
      </c>
      <c r="S4">
        <v>0</v>
      </c>
      <c r="T4">
        <v>0</v>
      </c>
      <c r="U4">
        <v>0</v>
      </c>
      <c r="V4">
        <v>0</v>
      </c>
      <c r="W4">
        <v>0</v>
      </c>
      <c r="X4">
        <v>-5.2915283241986195E-4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8.5455401085789799E-3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0.14353445720295599</v>
      </c>
      <c r="AS4">
        <v>0</v>
      </c>
      <c r="AT4">
        <v>0</v>
      </c>
      <c r="AU4">
        <v>5.3846902552916201E-2</v>
      </c>
      <c r="AV4">
        <v>0</v>
      </c>
    </row>
    <row r="5" spans="1:48" x14ac:dyDescent="0.25">
      <c r="A5" t="s">
        <v>43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-3.9276241910376798E-2</v>
      </c>
      <c r="K5">
        <v>0</v>
      </c>
      <c r="L5">
        <v>-0.19332500924144599</v>
      </c>
      <c r="M5">
        <v>0</v>
      </c>
      <c r="N5">
        <v>0</v>
      </c>
      <c r="O5">
        <v>1.9485182910193199E-2</v>
      </c>
      <c r="P5">
        <v>0</v>
      </c>
      <c r="Q5">
        <v>0</v>
      </c>
      <c r="R5">
        <v>0</v>
      </c>
      <c r="S5">
        <v>0</v>
      </c>
      <c r="T5">
        <v>-1.47797753518906E-2</v>
      </c>
      <c r="U5">
        <v>0</v>
      </c>
      <c r="V5">
        <v>-9.5751444307293505E-3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-5.7193107208755901E-3</v>
      </c>
      <c r="AQ5">
        <v>0</v>
      </c>
      <c r="AR5">
        <v>8.8286914908039194E-2</v>
      </c>
      <c r="AS5">
        <v>0</v>
      </c>
      <c r="AT5">
        <v>0</v>
      </c>
      <c r="AU5">
        <v>0</v>
      </c>
      <c r="AV5">
        <v>0</v>
      </c>
    </row>
    <row r="6" spans="1:48" x14ac:dyDescent="0.25">
      <c r="A6" t="s">
        <v>44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-2.7489140425999599E-2</v>
      </c>
      <c r="K6">
        <v>0</v>
      </c>
      <c r="L6">
        <v>-0.123180987296831</v>
      </c>
      <c r="M6">
        <v>0</v>
      </c>
      <c r="N6">
        <v>0</v>
      </c>
      <c r="O6">
        <v>5.4354718428207903E-2</v>
      </c>
      <c r="P6">
        <v>0</v>
      </c>
      <c r="Q6">
        <v>0</v>
      </c>
      <c r="R6">
        <v>5.2852306739998002E-2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0.13753605391932</v>
      </c>
      <c r="AS6">
        <v>0</v>
      </c>
      <c r="AT6">
        <v>0</v>
      </c>
      <c r="AU6">
        <v>2.08954621915537E-2</v>
      </c>
      <c r="AV6">
        <v>0</v>
      </c>
    </row>
    <row r="7" spans="1:48" x14ac:dyDescent="0.25">
      <c r="A7" t="s">
        <v>45</v>
      </c>
      <c r="B7">
        <v>0</v>
      </c>
      <c r="C7">
        <v>0</v>
      </c>
      <c r="D7">
        <v>-3.1643302472658202E-2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0.23633046236640001</v>
      </c>
      <c r="P7">
        <v>0</v>
      </c>
      <c r="Q7">
        <v>0</v>
      </c>
      <c r="R7">
        <v>9.4277905497332198E-2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4.1497779069137403E-2</v>
      </c>
      <c r="AR7">
        <v>0</v>
      </c>
      <c r="AS7">
        <v>0</v>
      </c>
      <c r="AT7">
        <v>0</v>
      </c>
      <c r="AU7">
        <v>3.02385064297328E-2</v>
      </c>
      <c r="AV7">
        <v>0</v>
      </c>
    </row>
    <row r="8" spans="1:48" x14ac:dyDescent="0.25">
      <c r="A8" t="s">
        <v>46</v>
      </c>
      <c r="B8">
        <v>0</v>
      </c>
      <c r="C8">
        <v>0</v>
      </c>
      <c r="D8">
        <v>-3.5335050117773797E-2</v>
      </c>
      <c r="E8">
        <v>0</v>
      </c>
      <c r="F8">
        <v>2.8720366435579101E-2</v>
      </c>
      <c r="G8">
        <v>0</v>
      </c>
      <c r="H8">
        <v>0</v>
      </c>
      <c r="I8">
        <v>0</v>
      </c>
      <c r="J8">
        <v>0</v>
      </c>
      <c r="K8">
        <v>-2.5801379051825699E-2</v>
      </c>
      <c r="L8">
        <v>-5.9919320196862497E-2</v>
      </c>
      <c r="M8">
        <v>0</v>
      </c>
      <c r="N8">
        <v>0</v>
      </c>
      <c r="O8">
        <v>0.26225848642205102</v>
      </c>
      <c r="P8">
        <v>0</v>
      </c>
      <c r="Q8">
        <v>0</v>
      </c>
      <c r="R8">
        <v>9.3635036088733095E-2</v>
      </c>
      <c r="S8">
        <v>0</v>
      </c>
      <c r="T8">
        <v>-3.9384239505058802E-2</v>
      </c>
      <c r="U8">
        <v>0</v>
      </c>
      <c r="V8">
        <v>-8.8151749905396495E-2</v>
      </c>
      <c r="W8">
        <v>0</v>
      </c>
      <c r="X8">
        <v>0</v>
      </c>
      <c r="Y8">
        <v>0</v>
      </c>
      <c r="Z8">
        <v>-7.6776661052259207E-2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</row>
    <row r="9" spans="1:48" x14ac:dyDescent="0.25">
      <c r="A9" t="s">
        <v>47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-9.9075896659068102E-3</v>
      </c>
      <c r="N9">
        <v>0</v>
      </c>
      <c r="O9">
        <v>0.174570128619118</v>
      </c>
      <c r="P9">
        <v>0</v>
      </c>
      <c r="Q9">
        <v>0</v>
      </c>
      <c r="R9">
        <v>3.6636722205983699E-2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3.5803777581319501E-2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3.51775153996279E-2</v>
      </c>
      <c r="AJ9">
        <v>0</v>
      </c>
      <c r="AK9">
        <v>0</v>
      </c>
      <c r="AL9">
        <v>0</v>
      </c>
      <c r="AM9">
        <v>0</v>
      </c>
      <c r="AN9">
        <v>0</v>
      </c>
      <c r="AO9">
        <v>-4.57289722244181E-3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</row>
    <row r="10" spans="1:48" x14ac:dyDescent="0.25">
      <c r="A10" t="s">
        <v>48</v>
      </c>
      <c r="B10">
        <v>0</v>
      </c>
      <c r="C10">
        <v>0</v>
      </c>
      <c r="D10">
        <v>0</v>
      </c>
      <c r="E10">
        <v>0</v>
      </c>
      <c r="F10">
        <v>0</v>
      </c>
      <c r="G10">
        <v>5.1930240177971203E-2</v>
      </c>
      <c r="H10">
        <v>-8.7371679742481896E-3</v>
      </c>
      <c r="I10">
        <v>0</v>
      </c>
      <c r="J10">
        <v>0</v>
      </c>
      <c r="K10">
        <v>0</v>
      </c>
      <c r="L10">
        <v>-5.8827619022389199E-2</v>
      </c>
      <c r="M10">
        <v>0</v>
      </c>
      <c r="N10">
        <v>0</v>
      </c>
      <c r="O10">
        <v>0.136051315751025</v>
      </c>
      <c r="P10">
        <v>0</v>
      </c>
      <c r="Q10">
        <v>0</v>
      </c>
      <c r="R10">
        <v>0.20897841274106299</v>
      </c>
      <c r="S10">
        <v>-4.1762544394946199E-2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4.7409791917268601E-2</v>
      </c>
      <c r="AJ10">
        <v>8.2999454708068895E-2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5.7098793487219301E-2</v>
      </c>
      <c r="AS10">
        <v>2.82263816975253E-2</v>
      </c>
      <c r="AT10">
        <v>0</v>
      </c>
      <c r="AU10">
        <v>5.2974989777045199E-2</v>
      </c>
      <c r="AV10">
        <v>-3.2295761386553101E-2</v>
      </c>
    </row>
    <row r="11" spans="1:48" x14ac:dyDescent="0.25">
      <c r="A11" t="s">
        <v>49</v>
      </c>
      <c r="B11">
        <v>0</v>
      </c>
      <c r="C11">
        <v>0</v>
      </c>
      <c r="D11">
        <v>0</v>
      </c>
      <c r="E11">
        <v>0</v>
      </c>
      <c r="F11">
        <v>0</v>
      </c>
      <c r="G11">
        <v>0.139892012836728</v>
      </c>
      <c r="H11">
        <v>0</v>
      </c>
      <c r="I11">
        <v>0</v>
      </c>
      <c r="J11">
        <v>0</v>
      </c>
      <c r="K11">
        <v>0</v>
      </c>
      <c r="L11">
        <v>-8.1804350419836205E-2</v>
      </c>
      <c r="M11">
        <v>0</v>
      </c>
      <c r="N11">
        <v>7.4525286446189304E-2</v>
      </c>
      <c r="O11">
        <v>0</v>
      </c>
      <c r="P11">
        <v>0</v>
      </c>
      <c r="Q11">
        <v>0</v>
      </c>
      <c r="R11">
        <v>0.116987275191531</v>
      </c>
      <c r="S11">
        <v>0</v>
      </c>
      <c r="T11">
        <v>0</v>
      </c>
      <c r="U11">
        <v>0</v>
      </c>
      <c r="V11">
        <v>0</v>
      </c>
      <c r="W11">
        <v>0</v>
      </c>
      <c r="X11">
        <v>-7.0138697301127997E-2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2.3710167791468201E-2</v>
      </c>
      <c r="AF11">
        <v>0</v>
      </c>
      <c r="AG11">
        <v>2.6542930944360301E-2</v>
      </c>
      <c r="AH11">
        <v>0</v>
      </c>
      <c r="AI11">
        <v>0</v>
      </c>
      <c r="AJ11">
        <v>3.11834588005954E-2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0.24654609580879999</v>
      </c>
      <c r="AS11">
        <v>3.07836188226378E-2</v>
      </c>
      <c r="AT11">
        <v>0</v>
      </c>
      <c r="AU11">
        <v>1.3404927207417899E-2</v>
      </c>
      <c r="AV11">
        <v>0</v>
      </c>
    </row>
    <row r="12" spans="1:48" x14ac:dyDescent="0.25">
      <c r="A12" t="s">
        <v>50</v>
      </c>
      <c r="B12">
        <v>0</v>
      </c>
      <c r="C12">
        <v>0</v>
      </c>
      <c r="D12">
        <v>0</v>
      </c>
      <c r="E12">
        <v>0</v>
      </c>
      <c r="F12">
        <v>0</v>
      </c>
      <c r="G12">
        <v>0.21272843256075399</v>
      </c>
      <c r="H12">
        <v>0</v>
      </c>
      <c r="I12">
        <v>0</v>
      </c>
      <c r="J12">
        <v>-0.17278489335549699</v>
      </c>
      <c r="K12">
        <v>0</v>
      </c>
      <c r="L12">
        <v>0</v>
      </c>
      <c r="M12">
        <v>0</v>
      </c>
      <c r="N12">
        <v>0</v>
      </c>
      <c r="O12">
        <v>0.29473912176735001</v>
      </c>
      <c r="P12">
        <v>0</v>
      </c>
      <c r="Q12">
        <v>0</v>
      </c>
      <c r="R12">
        <v>0.20805870008865801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-3.3003772149331999E-2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1.17380977871566E-2</v>
      </c>
      <c r="AJ12">
        <v>0</v>
      </c>
      <c r="AK12">
        <v>9.4221447881933804E-2</v>
      </c>
      <c r="AL12">
        <v>0</v>
      </c>
      <c r="AM12">
        <v>0</v>
      </c>
      <c r="AN12">
        <v>-1.14793653629398E-2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-1.0237967592616999E-2</v>
      </c>
      <c r="AU12">
        <v>1.44983426866402E-2</v>
      </c>
      <c r="AV12">
        <v>0</v>
      </c>
    </row>
    <row r="13" spans="1:48" x14ac:dyDescent="0.25">
      <c r="A13" t="s">
        <v>51</v>
      </c>
      <c r="B13">
        <v>0</v>
      </c>
      <c r="C13">
        <v>0</v>
      </c>
      <c r="D13">
        <v>0</v>
      </c>
      <c r="E13">
        <v>0</v>
      </c>
      <c r="F13">
        <v>0</v>
      </c>
      <c r="G13">
        <v>8.9548000138673506E-2</v>
      </c>
      <c r="H13">
        <v>0</v>
      </c>
      <c r="I13">
        <v>0</v>
      </c>
      <c r="J13">
        <v>-7.29604862013008E-2</v>
      </c>
      <c r="K13">
        <v>0</v>
      </c>
      <c r="L13">
        <v>0</v>
      </c>
      <c r="M13">
        <v>0</v>
      </c>
      <c r="N13">
        <v>0</v>
      </c>
      <c r="O13">
        <v>0.275371005569717</v>
      </c>
      <c r="P13">
        <v>0</v>
      </c>
      <c r="Q13">
        <v>0</v>
      </c>
      <c r="R13">
        <v>0.216273574798758</v>
      </c>
      <c r="S13">
        <v>0</v>
      </c>
      <c r="T13">
        <v>0</v>
      </c>
      <c r="U13">
        <v>0</v>
      </c>
      <c r="V13">
        <v>0</v>
      </c>
      <c r="W13">
        <v>0</v>
      </c>
      <c r="X13">
        <v>-1.9235894447120198E-2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3.1585876747375098E-2</v>
      </c>
      <c r="AG13">
        <v>0</v>
      </c>
      <c r="AH13">
        <v>0</v>
      </c>
      <c r="AI13">
        <v>0</v>
      </c>
      <c r="AJ13">
        <v>0</v>
      </c>
      <c r="AK13">
        <v>1.8218650165229298E-2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-3.4075924628738201E-2</v>
      </c>
      <c r="AU13">
        <v>0</v>
      </c>
      <c r="AV13">
        <v>0</v>
      </c>
    </row>
    <row r="14" spans="1:48" x14ac:dyDescent="0.25">
      <c r="A14" t="s">
        <v>52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-9.6646748503057003E-2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6.68168852463287E-2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-0.11119737342154699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4.85067131558541E-2</v>
      </c>
      <c r="AH14">
        <v>0</v>
      </c>
      <c r="AI14">
        <v>9.1818989923517905E-2</v>
      </c>
      <c r="AJ14">
        <v>0</v>
      </c>
      <c r="AK14">
        <v>0</v>
      </c>
      <c r="AL14">
        <v>0</v>
      </c>
      <c r="AM14">
        <v>3.05482597503576E-2</v>
      </c>
      <c r="AN14">
        <v>0</v>
      </c>
      <c r="AO14">
        <v>-0.15930542632099401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4.2673760073878297E-2</v>
      </c>
      <c r="AV14">
        <v>0</v>
      </c>
    </row>
    <row r="15" spans="1:48" x14ac:dyDescent="0.25">
      <c r="A15" t="s">
        <v>53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-0.107260203291104</v>
      </c>
      <c r="W15">
        <v>0</v>
      </c>
      <c r="X15">
        <v>0</v>
      </c>
      <c r="Y15">
        <v>-0.18579849700252801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4.0928270372186201E-2</v>
      </c>
      <c r="AG15">
        <v>8.4747698127439999E-2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-0.111646188034851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8.0114250996946704E-2</v>
      </c>
      <c r="AV15">
        <v>0</v>
      </c>
    </row>
    <row r="16" spans="1:48" x14ac:dyDescent="0.25">
      <c r="A16" t="s">
        <v>54</v>
      </c>
      <c r="B16">
        <v>0</v>
      </c>
      <c r="C16">
        <v>0</v>
      </c>
      <c r="D16">
        <v>-3.9402335781478601E-2</v>
      </c>
      <c r="E16">
        <v>0</v>
      </c>
      <c r="F16">
        <v>0</v>
      </c>
      <c r="G16">
        <v>6.3328355592179003E-2</v>
      </c>
      <c r="H16">
        <v>0</v>
      </c>
      <c r="I16">
        <v>0</v>
      </c>
      <c r="J16">
        <v>-0.17133477429636401</v>
      </c>
      <c r="K16">
        <v>0</v>
      </c>
      <c r="L16">
        <v>-6.5659470533950104E-2</v>
      </c>
      <c r="M16">
        <v>0</v>
      </c>
      <c r="N16">
        <v>0</v>
      </c>
      <c r="O16">
        <v>3.0405497937194999E-2</v>
      </c>
      <c r="P16">
        <v>-5.74025836784504E-2</v>
      </c>
      <c r="Q16">
        <v>-1.4114341944200699E-2</v>
      </c>
      <c r="R16">
        <v>0.12750777697208501</v>
      </c>
      <c r="S16">
        <v>-5.8246714824645501E-3</v>
      </c>
      <c r="T16">
        <v>0</v>
      </c>
      <c r="U16">
        <v>0</v>
      </c>
      <c r="V16">
        <v>0</v>
      </c>
      <c r="W16">
        <v>0</v>
      </c>
      <c r="X16">
        <v>-5.3280817235654997E-2</v>
      </c>
      <c r="Y16">
        <v>0</v>
      </c>
      <c r="Z16">
        <v>-2.8561440652091199E-3</v>
      </c>
      <c r="AA16">
        <v>1.83574577519551E-2</v>
      </c>
      <c r="AB16">
        <v>0</v>
      </c>
      <c r="AC16">
        <v>0</v>
      </c>
      <c r="AD16">
        <v>0</v>
      </c>
      <c r="AE16">
        <v>0</v>
      </c>
      <c r="AF16">
        <v>2.0890111288581299E-3</v>
      </c>
      <c r="AG16">
        <v>1.69337199339918E-2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0.187581985649143</v>
      </c>
      <c r="AS16">
        <v>0</v>
      </c>
      <c r="AT16">
        <v>0</v>
      </c>
      <c r="AU16">
        <v>0.129147634016649</v>
      </c>
      <c r="AV16">
        <v>0</v>
      </c>
    </row>
    <row r="17" spans="1:48" x14ac:dyDescent="0.25">
      <c r="A17" t="s">
        <v>55</v>
      </c>
      <c r="B17">
        <v>-1.39035003679747E-2</v>
      </c>
      <c r="C17">
        <v>6.2478467178420399E-2</v>
      </c>
      <c r="D17">
        <v>0</v>
      </c>
      <c r="E17">
        <v>-9.2909096976251798E-2</v>
      </c>
      <c r="F17">
        <v>6.62083011516858E-2</v>
      </c>
      <c r="G17">
        <v>0</v>
      </c>
      <c r="H17">
        <v>0</v>
      </c>
      <c r="I17">
        <v>-1.7674632446725701E-2</v>
      </c>
      <c r="J17">
        <v>0</v>
      </c>
      <c r="K17">
        <v>0</v>
      </c>
      <c r="L17">
        <v>0</v>
      </c>
      <c r="M17">
        <v>0</v>
      </c>
      <c r="N17">
        <v>0</v>
      </c>
      <c r="O17">
        <v>4.9873676247755003E-2</v>
      </c>
      <c r="P17">
        <v>-0.24602683583659599</v>
      </c>
      <c r="Q17">
        <v>0</v>
      </c>
      <c r="R17">
        <v>0</v>
      </c>
      <c r="S17">
        <v>0</v>
      </c>
      <c r="T17">
        <v>-7.4073498382108503E-3</v>
      </c>
      <c r="U17">
        <v>0</v>
      </c>
      <c r="V17">
        <v>0</v>
      </c>
      <c r="W17">
        <v>-4.8208267071375398E-2</v>
      </c>
      <c r="X17">
        <v>-4.7052210113187297E-2</v>
      </c>
      <c r="Y17">
        <v>-1.3391602872706799E-3</v>
      </c>
      <c r="Z17">
        <v>-0.15298149232189501</v>
      </c>
      <c r="AA17">
        <v>0.197729285331114</v>
      </c>
      <c r="AB17">
        <v>0</v>
      </c>
      <c r="AC17">
        <v>-4.7771003820237898E-2</v>
      </c>
      <c r="AD17">
        <v>0</v>
      </c>
      <c r="AE17">
        <v>0</v>
      </c>
      <c r="AF17">
        <v>0</v>
      </c>
      <c r="AG17">
        <v>3.1880285535675498E-2</v>
      </c>
      <c r="AH17">
        <v>9.7895770577915292E-3</v>
      </c>
      <c r="AI17">
        <v>0.102814298234624</v>
      </c>
      <c r="AJ17">
        <v>0</v>
      </c>
      <c r="AK17">
        <v>0</v>
      </c>
      <c r="AL17">
        <v>9.0933832664756603E-2</v>
      </c>
      <c r="AM17">
        <v>0</v>
      </c>
      <c r="AN17">
        <v>0</v>
      </c>
      <c r="AO17">
        <v>-7.4631223225018403E-2</v>
      </c>
      <c r="AP17">
        <v>0</v>
      </c>
      <c r="AQ17">
        <v>0</v>
      </c>
      <c r="AR17">
        <v>0.18740291433359099</v>
      </c>
      <c r="AS17">
        <v>0</v>
      </c>
      <c r="AT17">
        <v>0</v>
      </c>
      <c r="AU17">
        <v>0</v>
      </c>
      <c r="AV17">
        <v>0</v>
      </c>
    </row>
    <row r="18" spans="1:48" x14ac:dyDescent="0.25">
      <c r="A18" t="s">
        <v>56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-0.18934859862165701</v>
      </c>
      <c r="K18">
        <v>0</v>
      </c>
      <c r="L18">
        <v>0</v>
      </c>
      <c r="M18">
        <v>0</v>
      </c>
      <c r="N18">
        <v>0</v>
      </c>
      <c r="O18">
        <v>0.17894987057256601</v>
      </c>
      <c r="P18">
        <v>-0.15112067380087399</v>
      </c>
      <c r="Q18">
        <v>-8.1113222163364695E-2</v>
      </c>
      <c r="R18">
        <v>3.5348484933547399E-2</v>
      </c>
      <c r="S18">
        <v>0</v>
      </c>
      <c r="T18">
        <v>-2.8177055324277101E-2</v>
      </c>
      <c r="U18">
        <v>0</v>
      </c>
      <c r="V18">
        <v>-5.7808203654183101E-3</v>
      </c>
      <c r="W18">
        <v>0</v>
      </c>
      <c r="X18">
        <v>-0.111450418558314</v>
      </c>
      <c r="Y18">
        <v>0</v>
      </c>
      <c r="Z18">
        <v>-5.3646719920135998E-2</v>
      </c>
      <c r="AA18">
        <v>0.108098733184299</v>
      </c>
      <c r="AB18">
        <v>0</v>
      </c>
      <c r="AC18">
        <v>0</v>
      </c>
      <c r="AD18">
        <v>0</v>
      </c>
      <c r="AE18">
        <v>0</v>
      </c>
      <c r="AF18">
        <v>7.0624872743934697E-2</v>
      </c>
      <c r="AG18">
        <v>2.7366920538226199E-2</v>
      </c>
      <c r="AH18">
        <v>0</v>
      </c>
      <c r="AI18">
        <v>8.0085966878719106E-2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-2.0258621628352499E-2</v>
      </c>
      <c r="AP18">
        <v>0</v>
      </c>
      <c r="AQ18">
        <v>0</v>
      </c>
      <c r="AR18">
        <v>0.136247536490467</v>
      </c>
      <c r="AS18">
        <v>0</v>
      </c>
      <c r="AT18">
        <v>0</v>
      </c>
      <c r="AU18">
        <v>6.9112558745880195E-2</v>
      </c>
      <c r="AV18">
        <v>0</v>
      </c>
    </row>
    <row r="19" spans="1:48" x14ac:dyDescent="0.25">
      <c r="A19" t="s">
        <v>57</v>
      </c>
      <c r="B19">
        <v>0</v>
      </c>
      <c r="C19">
        <v>0</v>
      </c>
      <c r="D19">
        <v>0</v>
      </c>
      <c r="E19">
        <v>0</v>
      </c>
      <c r="F19">
        <v>0</v>
      </c>
      <c r="G19">
        <v>0.134090841199905</v>
      </c>
      <c r="H19">
        <v>0</v>
      </c>
      <c r="I19">
        <v>0</v>
      </c>
      <c r="J19">
        <v>-1.4726746104675101E-2</v>
      </c>
      <c r="K19">
        <v>0</v>
      </c>
      <c r="L19">
        <v>-2.5130496061285E-2</v>
      </c>
      <c r="M19">
        <v>0</v>
      </c>
      <c r="N19">
        <v>0</v>
      </c>
      <c r="O19">
        <v>0</v>
      </c>
      <c r="P19">
        <v>0</v>
      </c>
      <c r="Q19">
        <v>0</v>
      </c>
      <c r="R19">
        <v>2.01962839644035E-2</v>
      </c>
      <c r="S19">
        <v>0</v>
      </c>
      <c r="T19">
        <v>0</v>
      </c>
      <c r="U19">
        <v>0</v>
      </c>
      <c r="V19">
        <v>-1.8286901870913402E-2</v>
      </c>
      <c r="W19">
        <v>0</v>
      </c>
      <c r="X19">
        <v>0</v>
      </c>
      <c r="Y19">
        <v>0</v>
      </c>
      <c r="Z19">
        <v>-7.0061312526527794E-2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0.27773121170205101</v>
      </c>
      <c r="AS19">
        <v>0</v>
      </c>
      <c r="AT19">
        <v>0</v>
      </c>
      <c r="AU19">
        <v>0.170025885956889</v>
      </c>
      <c r="AV19">
        <v>0</v>
      </c>
    </row>
    <row r="20" spans="1:48" x14ac:dyDescent="0.25">
      <c r="A20" t="s">
        <v>58</v>
      </c>
      <c r="B20">
        <v>0</v>
      </c>
      <c r="C20">
        <v>0</v>
      </c>
      <c r="D20">
        <v>0</v>
      </c>
      <c r="E20">
        <v>0</v>
      </c>
      <c r="F20">
        <v>0</v>
      </c>
      <c r="G20">
        <v>6.4360516038257196E-2</v>
      </c>
      <c r="H20">
        <v>0</v>
      </c>
      <c r="I20">
        <v>0</v>
      </c>
      <c r="J20">
        <v>-0.12928960649778201</v>
      </c>
      <c r="K20">
        <v>0</v>
      </c>
      <c r="L20">
        <v>-3.12704372456842E-2</v>
      </c>
      <c r="M20">
        <v>0</v>
      </c>
      <c r="N20">
        <v>0</v>
      </c>
      <c r="O20">
        <v>0</v>
      </c>
      <c r="P20">
        <v>-3.22232802129863E-3</v>
      </c>
      <c r="Q20">
        <v>0</v>
      </c>
      <c r="R20">
        <v>6.0196331792027498E-2</v>
      </c>
      <c r="S20">
        <v>0</v>
      </c>
      <c r="T20">
        <v>0</v>
      </c>
      <c r="U20">
        <v>0</v>
      </c>
      <c r="V20">
        <v>-2.4731981250210099E-2</v>
      </c>
      <c r="W20">
        <v>0</v>
      </c>
      <c r="X20">
        <v>0</v>
      </c>
      <c r="Y20">
        <v>0</v>
      </c>
      <c r="Z20">
        <v>-3.6670481798827398E-2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2.7560858678752301E-2</v>
      </c>
      <c r="AH20">
        <v>0</v>
      </c>
      <c r="AI20">
        <v>0</v>
      </c>
      <c r="AJ20">
        <v>2.5270416364211502E-2</v>
      </c>
      <c r="AK20">
        <v>0.13996099833235501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0.22790755900755699</v>
      </c>
      <c r="AS20">
        <v>0</v>
      </c>
      <c r="AT20">
        <v>0</v>
      </c>
      <c r="AU20">
        <v>0</v>
      </c>
      <c r="AV20">
        <v>0</v>
      </c>
    </row>
    <row r="21" spans="1:48" x14ac:dyDescent="0.25">
      <c r="A21" t="s">
        <v>59</v>
      </c>
      <c r="B21">
        <v>0</v>
      </c>
      <c r="C21">
        <v>0</v>
      </c>
      <c r="D21">
        <v>0</v>
      </c>
      <c r="E21">
        <v>0</v>
      </c>
      <c r="F21">
        <v>0</v>
      </c>
      <c r="G21">
        <v>3.8423491908457501E-2</v>
      </c>
      <c r="H21">
        <v>0</v>
      </c>
      <c r="I21">
        <v>0</v>
      </c>
      <c r="J21">
        <v>-5.5205710879386999E-2</v>
      </c>
      <c r="K21">
        <v>0</v>
      </c>
      <c r="L21">
        <v>-5.3098090887495501E-2</v>
      </c>
      <c r="M21">
        <v>0</v>
      </c>
      <c r="N21">
        <v>0</v>
      </c>
      <c r="O21">
        <v>0</v>
      </c>
      <c r="P21">
        <v>-2.9939729674860801E-2</v>
      </c>
      <c r="Q21">
        <v>0</v>
      </c>
      <c r="R21">
        <v>9.07482632359983E-2</v>
      </c>
      <c r="S21">
        <v>0</v>
      </c>
      <c r="T21">
        <v>0</v>
      </c>
      <c r="U21">
        <v>0</v>
      </c>
      <c r="V21">
        <v>0</v>
      </c>
      <c r="W21">
        <v>0</v>
      </c>
      <c r="X21">
        <v>-2.5559595962653E-2</v>
      </c>
      <c r="Y21">
        <v>0</v>
      </c>
      <c r="Z21">
        <v>-2.4113506530181399E-2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0.168903004730555</v>
      </c>
      <c r="AS21">
        <v>0</v>
      </c>
      <c r="AT21">
        <v>0</v>
      </c>
      <c r="AU21">
        <v>0.132191855505467</v>
      </c>
      <c r="AV21">
        <v>0</v>
      </c>
    </row>
    <row r="22" spans="1:48" x14ac:dyDescent="0.25">
      <c r="A22" t="s">
        <v>60</v>
      </c>
      <c r="B22">
        <v>0</v>
      </c>
      <c r="C22">
        <v>0</v>
      </c>
      <c r="D22">
        <v>0</v>
      </c>
      <c r="E22">
        <v>0</v>
      </c>
      <c r="F22">
        <v>0</v>
      </c>
      <c r="G22">
        <v>1.69334136684339E-2</v>
      </c>
      <c r="H22">
        <v>0</v>
      </c>
      <c r="I22">
        <v>0</v>
      </c>
      <c r="J22">
        <v>-0.144577008394563</v>
      </c>
      <c r="K22">
        <v>0</v>
      </c>
      <c r="L22">
        <v>-0.101407760159323</v>
      </c>
      <c r="M22">
        <v>0</v>
      </c>
      <c r="N22">
        <v>0</v>
      </c>
      <c r="O22">
        <v>0.142198604329595</v>
      </c>
      <c r="P22">
        <v>0</v>
      </c>
      <c r="Q22">
        <v>0</v>
      </c>
      <c r="R22">
        <v>0.16008381651513401</v>
      </c>
      <c r="S22">
        <v>0</v>
      </c>
      <c r="T22">
        <v>0</v>
      </c>
      <c r="U22">
        <v>0</v>
      </c>
      <c r="V22">
        <v>0</v>
      </c>
      <c r="W22">
        <v>0</v>
      </c>
      <c r="X22">
        <v>-8.8567947412651699E-2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-1.3213365538939601E-2</v>
      </c>
      <c r="AE22">
        <v>3.9525796074496702E-2</v>
      </c>
      <c r="AF22">
        <v>0</v>
      </c>
      <c r="AG22">
        <v>6.3272028944521901E-4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0.14880596974427299</v>
      </c>
      <c r="AS22">
        <v>0</v>
      </c>
      <c r="AT22">
        <v>0</v>
      </c>
      <c r="AU22">
        <v>3.9017430440255997E-2</v>
      </c>
      <c r="AV22">
        <v>0</v>
      </c>
    </row>
    <row r="23" spans="1:48" x14ac:dyDescent="0.25">
      <c r="A23" t="s">
        <v>61</v>
      </c>
      <c r="B23">
        <v>0</v>
      </c>
      <c r="C23">
        <v>0</v>
      </c>
      <c r="D23">
        <v>0</v>
      </c>
      <c r="E23">
        <v>0</v>
      </c>
      <c r="F23">
        <v>0</v>
      </c>
      <c r="G23">
        <v>8.3560437722765807E-2</v>
      </c>
      <c r="H23">
        <v>0</v>
      </c>
      <c r="I23">
        <v>0</v>
      </c>
      <c r="J23">
        <v>-0.12877699314964999</v>
      </c>
      <c r="K23">
        <v>0</v>
      </c>
      <c r="L23">
        <v>-4.8440004902794702E-2</v>
      </c>
      <c r="M23">
        <v>0</v>
      </c>
      <c r="N23">
        <v>0</v>
      </c>
      <c r="O23">
        <v>7.2351679322294804E-2</v>
      </c>
      <c r="P23">
        <v>-0.120315496502852</v>
      </c>
      <c r="Q23">
        <v>-2.6046442338018599E-2</v>
      </c>
      <c r="R23">
        <v>8.7476168761860401E-2</v>
      </c>
      <c r="S23">
        <v>0</v>
      </c>
      <c r="T23">
        <v>0</v>
      </c>
      <c r="U23">
        <v>0</v>
      </c>
      <c r="V23">
        <v>0</v>
      </c>
      <c r="W23">
        <v>0</v>
      </c>
      <c r="X23">
        <v>-6.6348748280471395E-2</v>
      </c>
      <c r="Y23">
        <v>0</v>
      </c>
      <c r="Z23">
        <v>-6.6197311944202294E-2</v>
      </c>
      <c r="AA23">
        <v>2.7366665953185799E-2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9.05411019060085E-3</v>
      </c>
      <c r="AH23">
        <v>0</v>
      </c>
      <c r="AI23">
        <v>1.9165740484615602E-2</v>
      </c>
      <c r="AJ23">
        <v>0</v>
      </c>
      <c r="AK23">
        <v>3.85099393197118E-3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0.22472223168665501</v>
      </c>
      <c r="AS23">
        <v>0</v>
      </c>
      <c r="AT23">
        <v>0</v>
      </c>
      <c r="AU23">
        <v>0.110425439995783</v>
      </c>
      <c r="AV23">
        <v>0</v>
      </c>
    </row>
    <row r="24" spans="1:48" x14ac:dyDescent="0.25">
      <c r="B24">
        <f t="shared" ref="B24:AM24" si="0">AVERAGE(B2:B23)</f>
        <v>-6.3197728945339543E-4</v>
      </c>
      <c r="C24">
        <f t="shared" si="0"/>
        <v>2.8399303262918365E-3</v>
      </c>
      <c r="D24">
        <f t="shared" si="0"/>
        <v>-4.8354858350868456E-3</v>
      </c>
      <c r="E24">
        <f t="shared" si="0"/>
        <v>-4.2231407716478092E-3</v>
      </c>
      <c r="F24">
        <f t="shared" si="0"/>
        <v>4.3149394357847679E-3</v>
      </c>
      <c r="G24">
        <f t="shared" si="0"/>
        <v>4.2416922985505007E-2</v>
      </c>
      <c r="H24">
        <f t="shared" si="0"/>
        <v>-3.9714399882946318E-4</v>
      </c>
      <c r="I24">
        <f t="shared" si="0"/>
        <v>-8.0339238394207734E-4</v>
      </c>
      <c r="J24">
        <f t="shared" si="0"/>
        <v>-6.4322505126110055E-2</v>
      </c>
      <c r="K24">
        <f t="shared" si="0"/>
        <v>-1.1727899569011681E-3</v>
      </c>
      <c r="L24">
        <f t="shared" si="0"/>
        <v>-5.3680624294034966E-2</v>
      </c>
      <c r="M24">
        <f t="shared" si="0"/>
        <v>-4.5034498481394592E-4</v>
      </c>
      <c r="N24">
        <f t="shared" si="0"/>
        <v>3.3875130202813322E-3</v>
      </c>
      <c r="O24">
        <f t="shared" si="0"/>
        <v>9.1895615966968075E-2</v>
      </c>
      <c r="P24">
        <f t="shared" si="0"/>
        <v>-2.7637620341587808E-2</v>
      </c>
      <c r="Q24">
        <f t="shared" si="0"/>
        <v>-5.512454838435636E-3</v>
      </c>
      <c r="R24">
        <f t="shared" si="0"/>
        <v>9.523707312412287E-2</v>
      </c>
      <c r="S24">
        <f t="shared" si="0"/>
        <v>-2.1630552671550343E-3</v>
      </c>
      <c r="T24">
        <f t="shared" si="0"/>
        <v>-4.0794736372471519E-3</v>
      </c>
      <c r="U24">
        <f t="shared" si="0"/>
        <v>0</v>
      </c>
      <c r="V24">
        <f t="shared" si="0"/>
        <v>-1.1535763686989619E-2</v>
      </c>
      <c r="W24">
        <f t="shared" si="0"/>
        <v>-2.1912848668807E-3</v>
      </c>
      <c r="X24">
        <f t="shared" si="0"/>
        <v>-2.1916521915618201E-2</v>
      </c>
      <c r="Y24">
        <f t="shared" si="0"/>
        <v>-1.3560683214152075E-2</v>
      </c>
      <c r="Z24">
        <f t="shared" si="0"/>
        <v>-2.3468518286753191E-2</v>
      </c>
      <c r="AA24">
        <f t="shared" si="0"/>
        <v>1.5979642828206995E-2</v>
      </c>
      <c r="AB24">
        <f t="shared" si="0"/>
        <v>1.6274444355145227E-3</v>
      </c>
      <c r="AC24">
        <f t="shared" si="0"/>
        <v>-2.171409264556268E-3</v>
      </c>
      <c r="AD24">
        <f t="shared" si="0"/>
        <v>-6.0060752449725462E-4</v>
      </c>
      <c r="AE24">
        <f t="shared" si="0"/>
        <v>2.8743619939074956E-3</v>
      </c>
      <c r="AF24">
        <f t="shared" si="0"/>
        <v>6.6012741360160975E-3</v>
      </c>
      <c r="AG24">
        <f t="shared" si="0"/>
        <v>1.2807795341042059E-2</v>
      </c>
      <c r="AH24">
        <f t="shared" si="0"/>
        <v>4.4498077535416042E-4</v>
      </c>
      <c r="AI24">
        <f t="shared" si="0"/>
        <v>1.7645927301160443E-2</v>
      </c>
      <c r="AJ24">
        <f t="shared" si="0"/>
        <v>6.338787721494355E-3</v>
      </c>
      <c r="AK24">
        <f t="shared" si="0"/>
        <v>1.1647822286885878E-2</v>
      </c>
      <c r="AL24">
        <f t="shared" si="0"/>
        <v>4.1333560302162092E-3</v>
      </c>
      <c r="AM24">
        <f t="shared" si="0"/>
        <v>1.3885572613798909E-3</v>
      </c>
      <c r="AN24">
        <f t="shared" ref="AN24:AV24" si="1">AVERAGE(AN2:AN23)</f>
        <v>-5.217893346790818E-4</v>
      </c>
      <c r="AO24">
        <f t="shared" si="1"/>
        <v>-1.683701620143899E-2</v>
      </c>
      <c r="AP24">
        <f t="shared" si="1"/>
        <v>-2.5996866913070865E-4</v>
      </c>
      <c r="AQ24">
        <f t="shared" si="1"/>
        <v>1.8862626849607911E-3</v>
      </c>
      <c r="AR24">
        <f t="shared" si="1"/>
        <v>0.11588717435825037</v>
      </c>
      <c r="AS24">
        <f t="shared" si="1"/>
        <v>2.6822727509165046E-3</v>
      </c>
      <c r="AT24">
        <f t="shared" si="1"/>
        <v>-2.014267828243418E-3</v>
      </c>
      <c r="AU24">
        <f t="shared" si="1"/>
        <v>4.7938198716490382E-2</v>
      </c>
      <c r="AV24">
        <f t="shared" si="1"/>
        <v>-1.467989153934232E-3</v>
      </c>
    </row>
    <row r="26" spans="1:48" x14ac:dyDescent="0.25">
      <c r="B26" t="str">
        <f>CONCATENATE("LST_",RIGHT(B1,LEN(B1)-3))</f>
        <v xml:space="preserve">LST__ AU02_r_avg </v>
      </c>
      <c r="C26" t="str">
        <f t="shared" ref="C26:AV26" si="2">CONCATENATE("LST_",RIGHT(C1,LEN(C1)-3))</f>
        <v xml:space="preserve">LST__ AU04_r_avg </v>
      </c>
      <c r="D26" t="str">
        <f t="shared" si="2"/>
        <v xml:space="preserve">LST__ AU06_r_avg </v>
      </c>
      <c r="E26" t="str">
        <f t="shared" si="2"/>
        <v xml:space="preserve">LST__ AU07_r_avg </v>
      </c>
      <c r="F26" t="str">
        <f t="shared" si="2"/>
        <v xml:space="preserve">LST__ AU14_r_avg </v>
      </c>
      <c r="G26" t="str">
        <f t="shared" si="2"/>
        <v xml:space="preserve">LST__ AU15_r_avg </v>
      </c>
      <c r="H26" t="str">
        <f t="shared" si="2"/>
        <v xml:space="preserve">LST__ AU17_r_avg </v>
      </c>
      <c r="I26" t="str">
        <f t="shared" si="2"/>
        <v xml:space="preserve">LST__ AU25_r_avg </v>
      </c>
      <c r="J26" t="str">
        <f t="shared" si="2"/>
        <v xml:space="preserve">LST__ AU01_c_avg </v>
      </c>
      <c r="K26" t="str">
        <f t="shared" si="2"/>
        <v xml:space="preserve">LST__ AU02_c_avg </v>
      </c>
      <c r="L26" t="str">
        <f t="shared" si="2"/>
        <v xml:space="preserve">LST__ AU09_c_avg </v>
      </c>
      <c r="M26" t="str">
        <f t="shared" si="2"/>
        <v xml:space="preserve">LST__ AU10_c_avg </v>
      </c>
      <c r="N26" t="str">
        <f t="shared" si="2"/>
        <v xml:space="preserve">LST__ AU12_c_avg </v>
      </c>
      <c r="O26" t="str">
        <f t="shared" si="2"/>
        <v xml:space="preserve">LST__ AU14_c_avg </v>
      </c>
      <c r="P26" t="str">
        <f t="shared" si="2"/>
        <v xml:space="preserve">LST__ AU23_c_avg </v>
      </c>
      <c r="Q26" t="str">
        <f t="shared" si="2"/>
        <v xml:space="preserve">LST__ AU25_c_avg </v>
      </c>
      <c r="R26" t="str">
        <f t="shared" si="2"/>
        <v xml:space="preserve">LST__ AU26_c_avg </v>
      </c>
      <c r="S26" t="str">
        <f t="shared" si="2"/>
        <v xml:space="preserve">LST__ AU28_c_avg </v>
      </c>
      <c r="T26" t="str">
        <f t="shared" si="2"/>
        <v xml:space="preserve">LST__ gaze_0_z_var </v>
      </c>
      <c r="U26" t="str">
        <f t="shared" si="2"/>
        <v xml:space="preserve">LST__ gaze_1_x_var </v>
      </c>
      <c r="V26" t="str">
        <f t="shared" si="2"/>
        <v xml:space="preserve">LST__ gaze_1_y_var </v>
      </c>
      <c r="W26" t="str">
        <f t="shared" si="2"/>
        <v xml:space="preserve">LST__ gaze_1_z_var </v>
      </c>
      <c r="X26" t="str">
        <f t="shared" si="2"/>
        <v xml:space="preserve">LST__ pose_Ty_var </v>
      </c>
      <c r="Y26" t="str">
        <f t="shared" si="2"/>
        <v xml:space="preserve">LST__ pose_Rx_var </v>
      </c>
      <c r="Z26" t="str">
        <f t="shared" si="2"/>
        <v xml:space="preserve">LST__ pose_Ry_var </v>
      </c>
      <c r="AA26" t="str">
        <f t="shared" si="2"/>
        <v xml:space="preserve">LST__ pose_Rz_var </v>
      </c>
      <c r="AB26" t="str">
        <f t="shared" si="2"/>
        <v xml:space="preserve">LST__ AU01_r_var </v>
      </c>
      <c r="AC26" t="str">
        <f t="shared" si="2"/>
        <v xml:space="preserve">LST__ AU02_r_var </v>
      </c>
      <c r="AD26" t="str">
        <f t="shared" si="2"/>
        <v xml:space="preserve">LST__ AU04_r_var </v>
      </c>
      <c r="AE26" t="str">
        <f t="shared" si="2"/>
        <v xml:space="preserve">LST__ AU06_r_var </v>
      </c>
      <c r="AF26" t="str">
        <f t="shared" si="2"/>
        <v xml:space="preserve">LST__ AU10_r_var </v>
      </c>
      <c r="AG26" t="str">
        <f t="shared" si="2"/>
        <v xml:space="preserve">LST__ AU12_r_var </v>
      </c>
      <c r="AH26" t="str">
        <f t="shared" si="2"/>
        <v xml:space="preserve">LST__ AU14_r_var </v>
      </c>
      <c r="AI26" t="str">
        <f t="shared" si="2"/>
        <v xml:space="preserve">LST__ AU15_r_var </v>
      </c>
      <c r="AJ26" t="str">
        <f t="shared" si="2"/>
        <v xml:space="preserve">LST__ AU20_r_var </v>
      </c>
      <c r="AK26" t="str">
        <f t="shared" si="2"/>
        <v xml:space="preserve">LST__ AU23_r_var </v>
      </c>
      <c r="AL26" t="str">
        <f t="shared" si="2"/>
        <v xml:space="preserve">LST__ AU26_r_var </v>
      </c>
      <c r="AM26" t="str">
        <f t="shared" si="2"/>
        <v xml:space="preserve">LST__ AU45_r_var </v>
      </c>
      <c r="AN26" t="str">
        <f t="shared" si="2"/>
        <v xml:space="preserve">LST__ AU01_c_var </v>
      </c>
      <c r="AO26" t="str">
        <f t="shared" si="2"/>
        <v xml:space="preserve">LST__ AU06_c_var </v>
      </c>
      <c r="AP26" t="str">
        <f t="shared" si="2"/>
        <v xml:space="preserve">LST__ AU09_c_var </v>
      </c>
      <c r="AQ26" t="str">
        <f t="shared" si="2"/>
        <v xml:space="preserve">LST__ AU10_c_var </v>
      </c>
      <c r="AR26" t="str">
        <f t="shared" si="2"/>
        <v xml:space="preserve">LST__ AU14_c_var </v>
      </c>
      <c r="AS26" t="str">
        <f t="shared" si="2"/>
        <v xml:space="preserve">LST__ AU20_c_var </v>
      </c>
      <c r="AT26" t="str">
        <f t="shared" si="2"/>
        <v xml:space="preserve">LST__ AU23_c_var </v>
      </c>
      <c r="AU26" t="str">
        <f t="shared" si="2"/>
        <v xml:space="preserve">LST__ AU26_c_var </v>
      </c>
      <c r="AV26" t="str">
        <f t="shared" si="2"/>
        <v xml:space="preserve">LST__ AU28_c_var 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O30" sqref="O30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27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>
        <v>1.2759296553499999</v>
      </c>
      <c r="C2">
        <v>1.32502600183</v>
      </c>
      <c r="D2">
        <v>1.2768835791099999</v>
      </c>
      <c r="E2">
        <v>1.26993882365</v>
      </c>
    </row>
    <row r="3" spans="1:5" x14ac:dyDescent="0.25">
      <c r="A3" t="s">
        <v>4</v>
      </c>
      <c r="B3">
        <v>1.4013611875300001</v>
      </c>
      <c r="C3">
        <v>1.5026567668999999</v>
      </c>
      <c r="D3">
        <v>1.3756289770800001</v>
      </c>
      <c r="E3">
        <v>1.4230125928099999</v>
      </c>
    </row>
    <row r="4" spans="1:5" x14ac:dyDescent="0.25">
      <c r="A4" t="s">
        <v>5</v>
      </c>
      <c r="B4">
        <v>1.2608935536999999</v>
      </c>
      <c r="C4">
        <v>1.23093959353</v>
      </c>
      <c r="D4">
        <v>1.2824186739500001</v>
      </c>
      <c r="E4">
        <v>1.30391201918</v>
      </c>
    </row>
    <row r="5" spans="1:5" x14ac:dyDescent="0.25">
      <c r="A5" t="s">
        <v>6</v>
      </c>
      <c r="B5">
        <v>0.88712443141999997</v>
      </c>
      <c r="C5">
        <v>0.95500995826299995</v>
      </c>
      <c r="D5">
        <v>0.93605102390799999</v>
      </c>
      <c r="E5">
        <v>0.98905214889100002</v>
      </c>
    </row>
    <row r="6" spans="1:5" x14ac:dyDescent="0.25">
      <c r="A6" t="s">
        <v>7</v>
      </c>
      <c r="B6">
        <v>1.1742665085599999</v>
      </c>
      <c r="C6">
        <v>1.19941584667</v>
      </c>
      <c r="D6">
        <v>1.27034615614</v>
      </c>
      <c r="E6">
        <v>1.2224200462999999</v>
      </c>
    </row>
    <row r="7" spans="1:5" x14ac:dyDescent="0.25">
      <c r="A7" t="s">
        <v>8</v>
      </c>
      <c r="B7">
        <v>1.1627511794900001</v>
      </c>
      <c r="C7">
        <v>1.2230309609900001</v>
      </c>
      <c r="D7">
        <v>1.2319286836100001</v>
      </c>
      <c r="E7">
        <v>1.2232738050900001</v>
      </c>
    </row>
    <row r="8" spans="1:5" x14ac:dyDescent="0.25">
      <c r="A8" t="s">
        <v>9</v>
      </c>
      <c r="B8">
        <v>1.58583153698</v>
      </c>
      <c r="C8">
        <v>1.6324730168099999</v>
      </c>
      <c r="D8">
        <v>1.6759750526699999</v>
      </c>
      <c r="E8">
        <v>1.65892072033</v>
      </c>
    </row>
    <row r="9" spans="1:5" x14ac:dyDescent="0.25">
      <c r="A9" t="s">
        <v>10</v>
      </c>
      <c r="B9">
        <v>1.9022095503900001</v>
      </c>
      <c r="C9">
        <v>1.9633438887600001</v>
      </c>
      <c r="D9">
        <v>1.7954646775800001</v>
      </c>
      <c r="E9">
        <v>1.95743099515</v>
      </c>
    </row>
    <row r="10" spans="1:5" x14ac:dyDescent="0.25">
      <c r="A10" t="s">
        <v>11</v>
      </c>
      <c r="B10">
        <v>2.1157469418599999</v>
      </c>
      <c r="C10">
        <v>2.1320643235099999</v>
      </c>
      <c r="D10">
        <v>2.18958630295</v>
      </c>
      <c r="E10">
        <v>2.1467528235</v>
      </c>
    </row>
    <row r="11" spans="1:5" x14ac:dyDescent="0.25">
      <c r="A11" t="s">
        <v>12</v>
      </c>
      <c r="B11">
        <v>1.86976333729</v>
      </c>
      <c r="C11">
        <v>2.0874415353</v>
      </c>
      <c r="D11">
        <v>2.0623207963399999</v>
      </c>
      <c r="E11">
        <v>1.9846566620699999</v>
      </c>
    </row>
    <row r="12" spans="1:5" x14ac:dyDescent="0.25">
      <c r="A12" t="s">
        <v>13</v>
      </c>
      <c r="B12">
        <v>2.0098158830899999</v>
      </c>
      <c r="C12">
        <v>2.0878241437699998</v>
      </c>
      <c r="D12">
        <v>2.0108582983000001</v>
      </c>
      <c r="E12">
        <v>2.11724499457</v>
      </c>
    </row>
    <row r="13" spans="1:5" x14ac:dyDescent="0.25">
      <c r="A13" t="s">
        <v>14</v>
      </c>
      <c r="B13">
        <v>1.8498524599399999</v>
      </c>
      <c r="C13">
        <v>1.92942131869</v>
      </c>
      <c r="D13">
        <v>1.8906375376</v>
      </c>
      <c r="E13">
        <v>1.93626466077</v>
      </c>
    </row>
    <row r="14" spans="1:5" x14ac:dyDescent="0.25">
      <c r="A14" t="s">
        <v>15</v>
      </c>
      <c r="B14">
        <v>1.39266259247</v>
      </c>
      <c r="C14">
        <v>1.4146566567500001</v>
      </c>
      <c r="D14">
        <v>1.3955679534000001</v>
      </c>
      <c r="E14">
        <v>1.4478690246499999</v>
      </c>
    </row>
    <row r="15" spans="1:5" x14ac:dyDescent="0.25">
      <c r="A15" t="s">
        <v>16</v>
      </c>
      <c r="B15">
        <v>1.68291571743</v>
      </c>
      <c r="C15">
        <v>1.56025266292</v>
      </c>
      <c r="D15">
        <v>1.54420397634</v>
      </c>
      <c r="E15">
        <v>1.5739454034</v>
      </c>
    </row>
    <row r="16" spans="1:5" x14ac:dyDescent="0.25">
      <c r="A16" t="s">
        <v>17</v>
      </c>
      <c r="B16">
        <v>1.6411448870400001</v>
      </c>
      <c r="C16">
        <v>1.7052669918000001</v>
      </c>
      <c r="D16">
        <v>1.69366198605</v>
      </c>
      <c r="E16">
        <v>1.7010253885</v>
      </c>
    </row>
    <row r="17" spans="1:15" x14ac:dyDescent="0.25">
      <c r="A17" t="s">
        <v>18</v>
      </c>
      <c r="B17">
        <v>2.1253853777999998</v>
      </c>
      <c r="C17">
        <v>2.2916484277500002</v>
      </c>
      <c r="D17">
        <v>2.2018653111700002</v>
      </c>
      <c r="E17">
        <v>2.1126123113699999</v>
      </c>
    </row>
    <row r="18" spans="1:15" x14ac:dyDescent="0.25">
      <c r="A18" t="s">
        <v>19</v>
      </c>
      <c r="B18">
        <v>2.5195068109299998</v>
      </c>
      <c r="C18">
        <v>2.7569002502300002</v>
      </c>
      <c r="D18">
        <v>2.4674991355100002</v>
      </c>
      <c r="E18">
        <v>2.6277460223900002</v>
      </c>
    </row>
    <row r="19" spans="1:15" x14ac:dyDescent="0.25">
      <c r="A19" t="s">
        <v>20</v>
      </c>
      <c r="B19">
        <v>1.98298668046</v>
      </c>
      <c r="C19">
        <v>1.9998868011199999</v>
      </c>
      <c r="D19">
        <v>1.93271996812</v>
      </c>
      <c r="E19">
        <v>1.8233338584600001</v>
      </c>
    </row>
    <row r="20" spans="1:15" x14ac:dyDescent="0.25">
      <c r="A20" t="s">
        <v>21</v>
      </c>
      <c r="B20">
        <v>1.8873777083700001</v>
      </c>
      <c r="C20">
        <v>1.9814069838499999</v>
      </c>
      <c r="D20">
        <v>1.83621869657</v>
      </c>
      <c r="E20">
        <v>1.9025579229</v>
      </c>
    </row>
    <row r="21" spans="1:15" x14ac:dyDescent="0.25">
      <c r="A21" t="s">
        <v>22</v>
      </c>
      <c r="B21">
        <v>1.9508706500799999</v>
      </c>
      <c r="C21">
        <v>2.0873274931200001</v>
      </c>
      <c r="D21">
        <v>2.09545891412</v>
      </c>
      <c r="E21">
        <v>1.99247817245</v>
      </c>
    </row>
    <row r="22" spans="1:15" x14ac:dyDescent="0.25">
      <c r="A22" t="s">
        <v>23</v>
      </c>
      <c r="B22">
        <v>1.5454103027999999</v>
      </c>
      <c r="C22">
        <v>1.5428230913000001</v>
      </c>
      <c r="D22">
        <v>1.42230921398</v>
      </c>
      <c r="E22">
        <v>1.468566383</v>
      </c>
    </row>
    <row r="23" spans="1:15" x14ac:dyDescent="0.25">
      <c r="A23" t="s">
        <v>26</v>
      </c>
      <c r="B23">
        <v>1.36812966136</v>
      </c>
      <c r="C23">
        <v>1.4191094499900001</v>
      </c>
      <c r="D23">
        <v>1.2939700489699999</v>
      </c>
      <c r="E23">
        <v>1.3331610170399999</v>
      </c>
    </row>
    <row r="24" spans="1:15" x14ac:dyDescent="0.25">
      <c r="A24" t="s">
        <v>24</v>
      </c>
      <c r="B24">
        <f>AVERAGE(B2:B22)</f>
        <v>1.6773241406180952</v>
      </c>
      <c r="C24">
        <f>AVERAGE(C2:C22)</f>
        <v>1.7432769863744286</v>
      </c>
      <c r="D24">
        <f>AVERAGE(D2:D22)</f>
        <v>1.6946478530713334</v>
      </c>
      <c r="E24">
        <f>AVERAGE(E2:E22)</f>
        <v>1.7087149894967144</v>
      </c>
    </row>
    <row r="25" spans="1:15" x14ac:dyDescent="0.25">
      <c r="B25" t="str">
        <f>IF(MIN($B$24:$E$24)=B24,B1,)</f>
        <v>1 st min</v>
      </c>
      <c r="C25">
        <f>IF(MIN($B$24:$E$24)=C24,C1,)</f>
        <v>0</v>
      </c>
      <c r="D25">
        <f>IF(MIN($B$24:$E$24)=D24,D1,)</f>
        <v>0</v>
      </c>
      <c r="E25">
        <f>IF(MIN($B$24:$E$24)=E24,E1,)</f>
        <v>0</v>
      </c>
    </row>
    <row r="26" spans="1:15" x14ac:dyDescent="0.25">
      <c r="B26" t="str">
        <f>IF(MIN($B$24:$E$24)=B24,B1,)</f>
        <v>1 st min</v>
      </c>
      <c r="C26">
        <f>IF(MIN($B$24:$E$24)=C24,C1,)</f>
        <v>0</v>
      </c>
      <c r="D26">
        <f>IF(MIN($B$24:$E$24)=D24,D1,)</f>
        <v>0</v>
      </c>
      <c r="E26">
        <f>IF(MIN($B$24:$E$24)=E24,E1,)</f>
        <v>0</v>
      </c>
    </row>
    <row r="28" spans="1:15" x14ac:dyDescent="0.25">
      <c r="B28">
        <f>TTEST($D$2:$D$24,B2:B24,1,1)</f>
        <v>0.22671534677078459</v>
      </c>
      <c r="C28">
        <f>TTEST($D$2:$D$24,C2:C24,1,1)</f>
        <v>3.6816292612056414E-3</v>
      </c>
      <c r="D28" t="e">
        <f>TTEST($D$2:$D$24,D2:D24,1,1)</f>
        <v>#DIV/0!</v>
      </c>
      <c r="E28">
        <f>TTEST($D$2:$D$24,E2:E24,1,1)</f>
        <v>0.16642972866886713</v>
      </c>
    </row>
    <row r="29" spans="1:15" x14ac:dyDescent="0.25">
      <c r="A29" t="s">
        <v>25</v>
      </c>
      <c r="B29">
        <f>($D24-B24)/0.5*(_xlfn.STDEV.P($D$2:$D$24)+_xlfn.STDEV.P(B2:B24))</f>
        <v>2.6389660113592214E-2</v>
      </c>
      <c r="C29">
        <f>($D24-C24)/0.5*(_xlfn.STDEV.P($D$2:$D$24)+_xlfn.STDEV.P(C2:C24))</f>
        <v>-7.7923678284281928E-2</v>
      </c>
      <c r="D29">
        <f>($D24-D24)/0.5*(_xlfn.STDEV.P($D$2:$D$24)+_xlfn.STDEV.P(D2:D24))</f>
        <v>0</v>
      </c>
      <c r="E29">
        <f>($D24-E24)/0.5*(_xlfn.STDEV.P($D$2:$D$24)+_xlfn.STDEV.P(E2:E24))</f>
        <v>-2.1592137573997253E-2</v>
      </c>
    </row>
    <row r="30" spans="1:15" x14ac:dyDescent="0.25">
      <c r="B30" t="e">
        <f t="shared" ref="B30:D30" si="0">TTEST($B$2:$B$23,B2:B23,1,1)</f>
        <v>#DIV/0!</v>
      </c>
      <c r="C30">
        <f t="shared" si="0"/>
        <v>4.0181377278062492E-4</v>
      </c>
      <c r="D30">
        <f t="shared" si="0"/>
        <v>0.23989569436499775</v>
      </c>
      <c r="E30">
        <f>TTEST($B$2:$B$23,E2:E23,1,1)</f>
        <v>3.8491052544507652E-2</v>
      </c>
    </row>
    <row r="31" spans="1:15" x14ac:dyDescent="0.25">
      <c r="A31" t="s">
        <v>25</v>
      </c>
      <c r="B31">
        <f>($B24-B24)/0.5*(_xlfn.STDEV.P($B$2:$B$24)+_xlfn.STDEV.P(B2:B24))</f>
        <v>0</v>
      </c>
      <c r="C31">
        <f t="shared" ref="C31:E31" si="1">($B24-C24)/0.5*(_xlfn.STDEV.P($B$2:$B$24)+_xlfn.STDEV.P(C2:C24))</f>
        <v>-0.10506917226197071</v>
      </c>
      <c r="D31">
        <f t="shared" si="1"/>
        <v>-2.6389660113592214E-2</v>
      </c>
      <c r="E31">
        <f t="shared" si="1"/>
        <v>-4.789059720441307E-2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2"/>
      <c r="F37" s="1"/>
      <c r="G37" s="1"/>
      <c r="H37" s="1"/>
      <c r="I37" s="4"/>
      <c r="J37" s="4"/>
      <c r="K37" s="4"/>
      <c r="L37" s="4"/>
      <c r="M37" s="4"/>
      <c r="N37" s="1"/>
      <c r="O37" s="1"/>
    </row>
    <row r="38" spans="2:15" x14ac:dyDescent="0.25">
      <c r="B38" s="3"/>
      <c r="C38" s="3"/>
      <c r="D38" s="3"/>
      <c r="E38" s="3"/>
      <c r="F38" s="1"/>
      <c r="G38" s="1"/>
      <c r="H38" s="1"/>
      <c r="I38" s="3"/>
      <c r="J38" s="3"/>
      <c r="K38" s="3"/>
      <c r="L38" s="3"/>
      <c r="M38" s="3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4"/>
      <c r="J43" s="4"/>
      <c r="K43" s="4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3"/>
      <c r="J44" s="3"/>
      <c r="K44" s="3"/>
      <c r="L44" s="1"/>
      <c r="M44" s="1"/>
      <c r="N44" s="1"/>
      <c r="O44" s="1"/>
    </row>
    <row r="45" spans="2:15" x14ac:dyDescent="0.25">
      <c r="B45" s="1"/>
      <c r="C45" s="2"/>
      <c r="D45" s="2"/>
      <c r="E45" s="2"/>
      <c r="F45" s="2"/>
      <c r="G45" s="2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3"/>
      <c r="D46" s="3"/>
      <c r="E46" s="3"/>
      <c r="F46" s="3"/>
      <c r="G46" s="3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</row>
    <row r="52" spans="2:15" x14ac:dyDescent="0.25"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V24" sqref="V24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27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>
        <v>1.1776395314600001</v>
      </c>
      <c r="C2">
        <v>1.1708685328399999</v>
      </c>
      <c r="D2">
        <v>1.21917581191</v>
      </c>
      <c r="E2">
        <v>1.20879853615</v>
      </c>
    </row>
    <row r="3" spans="1:5" x14ac:dyDescent="0.25">
      <c r="A3" t="s">
        <v>4</v>
      </c>
      <c r="B3">
        <v>1.20217205846</v>
      </c>
      <c r="C3">
        <v>1.23637350468</v>
      </c>
      <c r="D3">
        <v>1.4151224651100001</v>
      </c>
      <c r="E3">
        <v>1.32445251857</v>
      </c>
    </row>
    <row r="4" spans="1:5" x14ac:dyDescent="0.25">
      <c r="A4" t="s">
        <v>5</v>
      </c>
      <c r="B4">
        <v>1.20930538009</v>
      </c>
      <c r="C4">
        <v>1.3305256626199999</v>
      </c>
      <c r="D4">
        <v>1.2478370587300001</v>
      </c>
      <c r="E4">
        <v>1.18499390198</v>
      </c>
    </row>
    <row r="5" spans="1:5" x14ac:dyDescent="0.25">
      <c r="A5" t="s">
        <v>6</v>
      </c>
      <c r="B5">
        <v>0.86564876648400002</v>
      </c>
      <c r="C5">
        <v>0.92571999686600004</v>
      </c>
      <c r="D5">
        <v>0.98626645964100002</v>
      </c>
      <c r="E5">
        <v>0.89595414149899999</v>
      </c>
    </row>
    <row r="6" spans="1:5" x14ac:dyDescent="0.25">
      <c r="A6" t="s">
        <v>7</v>
      </c>
      <c r="B6">
        <v>1.12570274413</v>
      </c>
      <c r="C6">
        <v>1.10000940733</v>
      </c>
      <c r="D6">
        <v>1.2382120722200001</v>
      </c>
      <c r="E6">
        <v>1.15530999338</v>
      </c>
    </row>
    <row r="7" spans="1:5" x14ac:dyDescent="0.25">
      <c r="A7" t="s">
        <v>8</v>
      </c>
      <c r="B7">
        <v>1.10339360066</v>
      </c>
      <c r="C7">
        <v>1.1031145358600001</v>
      </c>
      <c r="D7">
        <v>1.14424949003</v>
      </c>
      <c r="E7">
        <v>1.16136616704</v>
      </c>
    </row>
    <row r="8" spans="1:5" x14ac:dyDescent="0.25">
      <c r="A8" t="s">
        <v>9</v>
      </c>
      <c r="B8">
        <v>1.4056915055600001</v>
      </c>
      <c r="C8">
        <v>1.5531085304700001</v>
      </c>
      <c r="D8">
        <v>1.5626563153599999</v>
      </c>
      <c r="E8">
        <v>1.59633353897</v>
      </c>
    </row>
    <row r="9" spans="1:5" x14ac:dyDescent="0.25">
      <c r="A9" t="s">
        <v>10</v>
      </c>
      <c r="B9">
        <v>1.8200645664799999</v>
      </c>
      <c r="C9">
        <v>1.7532286207200001</v>
      </c>
      <c r="D9">
        <v>1.9334070593299999</v>
      </c>
      <c r="E9">
        <v>1.8458128445399999</v>
      </c>
    </row>
    <row r="10" spans="1:5" x14ac:dyDescent="0.25">
      <c r="A10" t="s">
        <v>11</v>
      </c>
      <c r="B10">
        <v>1.93112038126</v>
      </c>
      <c r="C10">
        <v>2.0552099661200001</v>
      </c>
      <c r="D10">
        <v>1.98598726622</v>
      </c>
      <c r="E10">
        <v>1.94114029356</v>
      </c>
    </row>
    <row r="11" spans="1:5" x14ac:dyDescent="0.25">
      <c r="A11" t="s">
        <v>12</v>
      </c>
      <c r="B11">
        <v>2.0472556285099999</v>
      </c>
      <c r="C11">
        <v>1.8769004704500001</v>
      </c>
      <c r="D11">
        <v>1.88395939473</v>
      </c>
      <c r="E11">
        <v>1.8389597793600001</v>
      </c>
    </row>
    <row r="12" spans="1:5" x14ac:dyDescent="0.25">
      <c r="A12" t="s">
        <v>13</v>
      </c>
      <c r="B12">
        <v>1.9154853982</v>
      </c>
      <c r="C12">
        <v>2.0172144599399999</v>
      </c>
      <c r="D12">
        <v>1.9768412578000001</v>
      </c>
      <c r="E12">
        <v>2.0461761217699999</v>
      </c>
    </row>
    <row r="13" spans="1:5" x14ac:dyDescent="0.25">
      <c r="A13" t="s">
        <v>14</v>
      </c>
      <c r="B13">
        <v>1.7228242144899999</v>
      </c>
      <c r="C13">
        <v>1.8294422086</v>
      </c>
      <c r="D13">
        <v>1.8118001784</v>
      </c>
      <c r="E13">
        <v>1.9058051253099999</v>
      </c>
    </row>
    <row r="14" spans="1:5" x14ac:dyDescent="0.25">
      <c r="A14" t="s">
        <v>15</v>
      </c>
      <c r="B14">
        <v>1.44457230138</v>
      </c>
      <c r="C14">
        <v>1.30342655314</v>
      </c>
      <c r="D14">
        <v>1.51710747228</v>
      </c>
      <c r="E14">
        <v>1.4285036306700001</v>
      </c>
    </row>
    <row r="15" spans="1:5" x14ac:dyDescent="0.25">
      <c r="A15" t="s">
        <v>16</v>
      </c>
      <c r="B15">
        <v>1.6374299558600001</v>
      </c>
      <c r="C15">
        <v>1.41082184974</v>
      </c>
      <c r="D15">
        <v>1.7138764605400001</v>
      </c>
      <c r="E15">
        <v>1.5492151242700001</v>
      </c>
    </row>
    <row r="16" spans="1:5" x14ac:dyDescent="0.25">
      <c r="A16" t="s">
        <v>17</v>
      </c>
      <c r="B16">
        <v>1.37986366503</v>
      </c>
      <c r="C16">
        <v>1.4362134128099999</v>
      </c>
      <c r="D16">
        <v>1.4171871219500001</v>
      </c>
      <c r="E16">
        <v>1.53083374233</v>
      </c>
    </row>
    <row r="17" spans="1:15" x14ac:dyDescent="0.25">
      <c r="A17" t="s">
        <v>18</v>
      </c>
      <c r="B17">
        <v>2.24034182728</v>
      </c>
      <c r="C17">
        <v>2.3661270673299999</v>
      </c>
      <c r="D17">
        <v>2.2127814931700001</v>
      </c>
      <c r="E17">
        <v>2.14968051477</v>
      </c>
    </row>
    <row r="18" spans="1:15" x14ac:dyDescent="0.25">
      <c r="A18" t="s">
        <v>19</v>
      </c>
      <c r="B18">
        <v>2.6375219077700001</v>
      </c>
      <c r="C18">
        <v>2.7385947811800002</v>
      </c>
      <c r="D18">
        <v>2.61371198314</v>
      </c>
      <c r="E18">
        <v>2.6852544467800001</v>
      </c>
    </row>
    <row r="19" spans="1:15" x14ac:dyDescent="0.25">
      <c r="A19" t="s">
        <v>20</v>
      </c>
      <c r="B19">
        <v>1.7803693546199999</v>
      </c>
      <c r="C19">
        <v>2.0309360457299999</v>
      </c>
      <c r="D19">
        <v>1.75308091815</v>
      </c>
      <c r="E19">
        <v>1.8952021574</v>
      </c>
    </row>
    <row r="20" spans="1:15" x14ac:dyDescent="0.25">
      <c r="A20" t="s">
        <v>21</v>
      </c>
      <c r="B20">
        <v>1.7734599795599999</v>
      </c>
      <c r="C20">
        <v>1.6934606032099999</v>
      </c>
      <c r="D20">
        <v>1.84306255299</v>
      </c>
      <c r="E20">
        <v>1.8611481465499999</v>
      </c>
    </row>
    <row r="21" spans="1:15" x14ac:dyDescent="0.25">
      <c r="A21" t="s">
        <v>22</v>
      </c>
      <c r="B21">
        <v>1.7154051961700001</v>
      </c>
      <c r="C21">
        <v>1.8216582206800001</v>
      </c>
      <c r="D21">
        <v>1.8553872871799999</v>
      </c>
      <c r="E21">
        <v>1.8822884201000001</v>
      </c>
    </row>
    <row r="22" spans="1:15" x14ac:dyDescent="0.25">
      <c r="A22" t="s">
        <v>23</v>
      </c>
      <c r="B22">
        <v>1.40652529993</v>
      </c>
      <c r="C22">
        <v>1.3869490257499999</v>
      </c>
      <c r="D22">
        <v>1.5386135392</v>
      </c>
      <c r="E22">
        <v>1.4637866537299999</v>
      </c>
    </row>
    <row r="23" spans="1:15" x14ac:dyDescent="0.25">
      <c r="A23" t="s">
        <v>26</v>
      </c>
      <c r="B23">
        <v>1.21228864343</v>
      </c>
      <c r="C23">
        <v>1.34147341725</v>
      </c>
      <c r="D23">
        <v>1.3254338483600001</v>
      </c>
      <c r="E23">
        <v>1.37834989302</v>
      </c>
    </row>
    <row r="24" spans="1:15" x14ac:dyDescent="0.25">
      <c r="A24" t="s">
        <v>24</v>
      </c>
      <c r="B24">
        <f>AVERAGE(B2:B22)</f>
        <v>1.5972282506373334</v>
      </c>
      <c r="C24">
        <f>AVERAGE(C2:C22)</f>
        <v>1.6257096883840949</v>
      </c>
      <c r="D24">
        <f>AVERAGE(D2:D22)</f>
        <v>1.6604916027657619</v>
      </c>
      <c r="E24">
        <f>AVERAGE(E2:E22)</f>
        <v>1.6452864666061426</v>
      </c>
    </row>
    <row r="25" spans="1:15" x14ac:dyDescent="0.25">
      <c r="B25" t="str">
        <f>IF(MIN($B$24:$E$24)=B24,B1,)</f>
        <v>1 st min</v>
      </c>
      <c r="C25">
        <f>IF(MIN($B$24:$E$24)=C24,C1,)</f>
        <v>0</v>
      </c>
      <c r="D25">
        <f>IF(MIN($B$24:$E$24)=D24,D1,)</f>
        <v>0</v>
      </c>
      <c r="E25">
        <f>IF(MIN($B$24:$E$24)=E24,E1,)</f>
        <v>0</v>
      </c>
    </row>
    <row r="26" spans="1:15" x14ac:dyDescent="0.25">
      <c r="B26" t="str">
        <f>IF(MIN($B$24:$E$24)=B24,B1,)</f>
        <v>1 st min</v>
      </c>
      <c r="C26">
        <f>IF(MIN($B$24:$E$24)=C24,C1,)</f>
        <v>0</v>
      </c>
      <c r="D26">
        <f>IF(MIN($B$24:$E$24)=D24,D1,)</f>
        <v>0</v>
      </c>
      <c r="E26">
        <f>IF(MIN($B$24:$E$24)=E24,E1,)</f>
        <v>0</v>
      </c>
    </row>
    <row r="28" spans="1:15" x14ac:dyDescent="0.25">
      <c r="B28">
        <f>TTEST($D$2:$D$24,B2:B24,1,1)</f>
        <v>2.5699806301513264E-4</v>
      </c>
      <c r="C28">
        <f>TTEST($D$2:$D$24,C2:C24,1,1)</f>
        <v>0.12444333421337155</v>
      </c>
      <c r="D28" t="e">
        <f>TTEST($D$2:$D$24,D2:D24,1,1)</f>
        <v>#DIV/0!</v>
      </c>
      <c r="E28">
        <f>TTEST($D$2:$D$24,E2:E24,1,1)</f>
        <v>0.23275393794748506</v>
      </c>
    </row>
    <row r="29" spans="1:15" x14ac:dyDescent="0.25">
      <c r="A29" t="s">
        <v>25</v>
      </c>
      <c r="B29">
        <f>($D24-B24)/0.5*(_xlfn.STDEV.P($D$2:$D$24)+_xlfn.STDEV.P(B2:B24))</f>
        <v>9.8696410238867327E-2</v>
      </c>
      <c r="C29">
        <f>($D24-C24)/0.5*(_xlfn.STDEV.P($D$2:$D$24)+_xlfn.STDEV.P(C2:C24))</f>
        <v>5.583939750152285E-2</v>
      </c>
      <c r="D29">
        <f>($D24-D24)/0.5*(_xlfn.STDEV.P($D$2:$D$24)+_xlfn.STDEV.P(D2:D24))</f>
        <v>0</v>
      </c>
      <c r="E29">
        <f>($D24-E24)/0.5*(_xlfn.STDEV.P($D$2:$D$24)+_xlfn.STDEV.P(E2:E24))</f>
        <v>2.3364194783524448E-2</v>
      </c>
    </row>
    <row r="30" spans="1:15" x14ac:dyDescent="0.25">
      <c r="B30" t="e">
        <f t="shared" ref="B30:D30" si="0">TTEST($B$2:$B$23,B2:B23,1,1)</f>
        <v>#DIV/0!</v>
      </c>
      <c r="C30">
        <f t="shared" si="0"/>
        <v>9.929177269849826E-2</v>
      </c>
      <c r="D30">
        <f t="shared" si="0"/>
        <v>4.216911549778111E-4</v>
      </c>
      <c r="E30">
        <f>TTEST($B$2:$B$23,E2:E23,1,1)</f>
        <v>1.0374665875638015E-2</v>
      </c>
    </row>
    <row r="31" spans="1:15" x14ac:dyDescent="0.25">
      <c r="A31" t="s">
        <v>25</v>
      </c>
      <c r="B31">
        <f>($B24-B24)/0.5*(_xlfn.STDEV.P($B$2:$B$24)+_xlfn.STDEV.P(B2:B24))</f>
        <v>0</v>
      </c>
      <c r="C31">
        <f t="shared" ref="C31:E31" si="1">($B24-C24)/0.5*(_xlfn.STDEV.P($B$2:$B$24)+_xlfn.STDEV.P(C2:C24))</f>
        <v>-4.7756931690636072E-2</v>
      </c>
      <c r="D31">
        <f t="shared" si="1"/>
        <v>-9.8696410238867327E-2</v>
      </c>
      <c r="E31">
        <f t="shared" si="1"/>
        <v>-7.7275594604890738E-2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2"/>
      <c r="F37" s="1"/>
      <c r="G37" s="1"/>
      <c r="H37" s="1"/>
      <c r="I37" s="4"/>
      <c r="J37" s="4"/>
      <c r="K37" s="4"/>
      <c r="L37" s="4"/>
      <c r="M37" s="4"/>
      <c r="N37" s="1"/>
      <c r="O37" s="1"/>
    </row>
    <row r="38" spans="2:15" x14ac:dyDescent="0.25">
      <c r="B38" s="3"/>
      <c r="C38" s="3"/>
      <c r="D38" s="3"/>
      <c r="E38" s="3"/>
      <c r="F38" s="1"/>
      <c r="G38" s="1"/>
      <c r="H38" s="1"/>
      <c r="I38" s="3"/>
      <c r="J38" s="3"/>
      <c r="K38" s="3"/>
      <c r="L38" s="3"/>
      <c r="M38" s="3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4"/>
      <c r="J43" s="4"/>
      <c r="K43" s="4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3"/>
      <c r="J44" s="3"/>
      <c r="K44" s="3"/>
      <c r="L44" s="1"/>
      <c r="M44" s="1"/>
      <c r="N44" s="1"/>
      <c r="O44" s="1"/>
    </row>
    <row r="45" spans="2:15" x14ac:dyDescent="0.25">
      <c r="B45" s="1"/>
      <c r="C45" s="2"/>
      <c r="D45" s="2"/>
      <c r="E45" s="2"/>
      <c r="F45" s="2"/>
      <c r="G45" s="2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3"/>
      <c r="D46" s="3"/>
      <c r="E46" s="3"/>
      <c r="F46" s="3"/>
      <c r="G46" s="3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</row>
    <row r="52" spans="2:15" x14ac:dyDescent="0.25"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N35" sqref="A1:XFD1048576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27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>
        <v>0.39579015871500001</v>
      </c>
      <c r="C2">
        <v>0.49703460045300002</v>
      </c>
      <c r="D2">
        <v>0.42327310992099998</v>
      </c>
      <c r="E2">
        <v>0.499939348522</v>
      </c>
    </row>
    <row r="3" spans="1:5" x14ac:dyDescent="0.25">
      <c r="A3" t="s">
        <v>4</v>
      </c>
      <c r="B3">
        <v>0.67686107262600004</v>
      </c>
      <c r="C3">
        <v>0.53030091148799996</v>
      </c>
      <c r="D3">
        <v>0.51088008920100003</v>
      </c>
      <c r="E3">
        <v>0.70517328215599995</v>
      </c>
    </row>
    <row r="4" spans="1:5" x14ac:dyDescent="0.25">
      <c r="A4" t="s">
        <v>5</v>
      </c>
      <c r="B4">
        <v>0.531834893877</v>
      </c>
      <c r="C4">
        <v>0.38511230662099999</v>
      </c>
      <c r="D4">
        <v>0.44754795087299998</v>
      </c>
      <c r="E4">
        <v>0.45660841459899998</v>
      </c>
    </row>
    <row r="5" spans="1:5" x14ac:dyDescent="0.25">
      <c r="A5" t="s">
        <v>6</v>
      </c>
      <c r="B5">
        <v>0.42356348520199999</v>
      </c>
      <c r="C5">
        <v>0.39687358539000001</v>
      </c>
      <c r="D5">
        <v>0.38412589527899998</v>
      </c>
      <c r="E5">
        <v>0.54039026062999995</v>
      </c>
    </row>
    <row r="6" spans="1:5" x14ac:dyDescent="0.25">
      <c r="A6" t="s">
        <v>7</v>
      </c>
      <c r="B6">
        <v>0.64567526718099999</v>
      </c>
      <c r="C6">
        <v>0.52249014747099998</v>
      </c>
      <c r="D6">
        <v>0.48789991035300001</v>
      </c>
      <c r="E6">
        <v>0.69931452563600005</v>
      </c>
    </row>
    <row r="7" spans="1:5" x14ac:dyDescent="0.25">
      <c r="A7" t="s">
        <v>8</v>
      </c>
      <c r="B7">
        <v>0.43120341453099997</v>
      </c>
      <c r="C7">
        <v>0.66642237042700003</v>
      </c>
      <c r="D7">
        <v>0.68604786586300004</v>
      </c>
      <c r="E7">
        <v>0.66400562850599998</v>
      </c>
    </row>
    <row r="8" spans="1:5" x14ac:dyDescent="0.25">
      <c r="A8" t="s">
        <v>9</v>
      </c>
      <c r="B8">
        <v>0.56916912421300003</v>
      </c>
      <c r="C8">
        <v>0.64935602633699996</v>
      </c>
      <c r="D8">
        <v>0.845217520183</v>
      </c>
      <c r="E8">
        <v>0.68812726400099999</v>
      </c>
    </row>
    <row r="9" spans="1:5" x14ac:dyDescent="0.25">
      <c r="A9" t="s">
        <v>10</v>
      </c>
      <c r="B9">
        <v>0.41163272295600001</v>
      </c>
      <c r="C9">
        <v>0.501774588666</v>
      </c>
      <c r="D9">
        <v>0.63545195837699997</v>
      </c>
      <c r="E9">
        <v>0.47311521781600002</v>
      </c>
    </row>
    <row r="10" spans="1:5" x14ac:dyDescent="0.25">
      <c r="A10" t="s">
        <v>11</v>
      </c>
      <c r="B10">
        <v>0.48360403867500001</v>
      </c>
      <c r="C10">
        <v>0.44055486918999998</v>
      </c>
      <c r="D10">
        <v>0.38673958137699999</v>
      </c>
      <c r="E10">
        <v>0.42723208721799999</v>
      </c>
    </row>
    <row r="11" spans="1:5" x14ac:dyDescent="0.25">
      <c r="A11" t="s">
        <v>12</v>
      </c>
      <c r="B11">
        <v>0.43199887809100002</v>
      </c>
      <c r="C11">
        <v>0.36538405910600003</v>
      </c>
      <c r="D11">
        <v>0.43418738760699999</v>
      </c>
      <c r="E11">
        <v>0.50974766798100002</v>
      </c>
    </row>
    <row r="12" spans="1:5" x14ac:dyDescent="0.25">
      <c r="A12" t="s">
        <v>13</v>
      </c>
      <c r="B12">
        <v>0.44219804502400001</v>
      </c>
      <c r="C12">
        <v>0.46423889903799997</v>
      </c>
      <c r="D12">
        <v>0.57698984581400004</v>
      </c>
      <c r="E12">
        <v>0.54620842785099999</v>
      </c>
    </row>
    <row r="13" spans="1:5" x14ac:dyDescent="0.25">
      <c r="A13" t="s">
        <v>14</v>
      </c>
      <c r="B13">
        <v>0.33816736141699999</v>
      </c>
      <c r="C13">
        <v>0.33483196767000001</v>
      </c>
      <c r="D13">
        <v>0.43208958806300002</v>
      </c>
      <c r="E13">
        <v>0.41196815522399999</v>
      </c>
    </row>
    <row r="14" spans="1:5" x14ac:dyDescent="0.25">
      <c r="A14" t="s">
        <v>15</v>
      </c>
      <c r="B14">
        <v>0.27242859748199999</v>
      </c>
      <c r="C14">
        <v>0.53144920263899997</v>
      </c>
      <c r="D14">
        <v>0.59664240663900003</v>
      </c>
      <c r="E14">
        <v>0.51053960095899997</v>
      </c>
    </row>
    <row r="15" spans="1:5" x14ac:dyDescent="0.25">
      <c r="A15" t="s">
        <v>16</v>
      </c>
      <c r="B15">
        <v>0.52998871608499998</v>
      </c>
      <c r="C15">
        <v>0.47385841360199998</v>
      </c>
      <c r="D15">
        <v>0.66828543849499999</v>
      </c>
      <c r="E15">
        <v>0.48544527956900002</v>
      </c>
    </row>
    <row r="16" spans="1:5" x14ac:dyDescent="0.25">
      <c r="A16" t="s">
        <v>17</v>
      </c>
      <c r="B16">
        <v>0.55538996118499995</v>
      </c>
      <c r="C16">
        <v>0.78034304558800005</v>
      </c>
      <c r="D16">
        <v>0.51502033132900005</v>
      </c>
      <c r="E16">
        <v>0.72276601861500001</v>
      </c>
    </row>
    <row r="17" spans="1:15" x14ac:dyDescent="0.25">
      <c r="A17" t="s">
        <v>18</v>
      </c>
      <c r="B17">
        <v>0.47447320192600001</v>
      </c>
      <c r="C17">
        <v>0.317539665892</v>
      </c>
      <c r="D17">
        <v>0.31345237699400003</v>
      </c>
      <c r="E17">
        <v>0.33929674217299999</v>
      </c>
    </row>
    <row r="18" spans="1:15" x14ac:dyDescent="0.25">
      <c r="A18" t="s">
        <v>19</v>
      </c>
      <c r="B18">
        <v>0.65829570213900002</v>
      </c>
      <c r="C18">
        <v>0.55200080758100001</v>
      </c>
      <c r="D18">
        <v>0.407043492733</v>
      </c>
      <c r="E18">
        <v>0.46613640804899997</v>
      </c>
    </row>
    <row r="19" spans="1:15" x14ac:dyDescent="0.25">
      <c r="A19" t="s">
        <v>20</v>
      </c>
      <c r="B19">
        <v>0.42755699645599998</v>
      </c>
      <c r="C19">
        <v>0.61861476132799997</v>
      </c>
      <c r="D19">
        <v>0.43188292409500001</v>
      </c>
      <c r="E19">
        <v>0.55003610590499996</v>
      </c>
    </row>
    <row r="20" spans="1:15" x14ac:dyDescent="0.25">
      <c r="A20" t="s">
        <v>21</v>
      </c>
      <c r="B20">
        <v>0.47897167367499999</v>
      </c>
      <c r="C20">
        <v>0.64565177634399995</v>
      </c>
      <c r="D20">
        <v>0.55922850760099996</v>
      </c>
      <c r="E20">
        <v>0.58365605449799995</v>
      </c>
    </row>
    <row r="21" spans="1:15" x14ac:dyDescent="0.25">
      <c r="A21" t="s">
        <v>22</v>
      </c>
      <c r="B21">
        <v>0.44571589146000001</v>
      </c>
      <c r="C21">
        <v>0.64170382867200004</v>
      </c>
      <c r="D21">
        <v>0.45154460659099999</v>
      </c>
      <c r="E21">
        <v>0.51963885685099998</v>
      </c>
    </row>
    <row r="22" spans="1:15" x14ac:dyDescent="0.25">
      <c r="A22" t="s">
        <v>23</v>
      </c>
      <c r="B22">
        <v>0.63268964084699997</v>
      </c>
      <c r="C22">
        <v>0.59590062946300004</v>
      </c>
      <c r="D22">
        <v>0.423657769829</v>
      </c>
      <c r="E22">
        <v>0.63636019986600001</v>
      </c>
    </row>
    <row r="23" spans="1:15" x14ac:dyDescent="0.25">
      <c r="A23" t="s">
        <v>26</v>
      </c>
      <c r="B23">
        <v>0.55461128739099996</v>
      </c>
      <c r="C23">
        <v>0.64149722789499997</v>
      </c>
      <c r="D23">
        <v>0.37328968258400003</v>
      </c>
      <c r="E23">
        <v>0.53906598116799997</v>
      </c>
    </row>
    <row r="24" spans="1:15" x14ac:dyDescent="0.25">
      <c r="A24" t="s">
        <v>24</v>
      </c>
      <c r="B24">
        <f>AVERAGE(B2:B22)</f>
        <v>0.48843851636966662</v>
      </c>
      <c r="C24">
        <f>AVERAGE(C2:C22)</f>
        <v>0.51959221252219046</v>
      </c>
      <c r="D24">
        <f>AVERAGE(D2:D22)</f>
        <v>0.50558135986747621</v>
      </c>
      <c r="E24">
        <f>AVERAGE(E2:E22)</f>
        <v>0.54455740698214272</v>
      </c>
    </row>
    <row r="25" spans="1:15" x14ac:dyDescent="0.25">
      <c r="B25">
        <f>IF(MAX($B$24:$E$24)=B24,B1,)</f>
        <v>0</v>
      </c>
      <c r="C25">
        <f t="shared" ref="C25:E25" si="0">IF(MAX($B$24:$E$24)=C24,C1,)</f>
        <v>0</v>
      </c>
      <c r="D25">
        <f t="shared" si="0"/>
        <v>0</v>
      </c>
      <c r="E25" t="str">
        <f t="shared" si="0"/>
        <v>all</v>
      </c>
    </row>
    <row r="26" spans="1:15" x14ac:dyDescent="0.25">
      <c r="B26" t="str">
        <f>IF(MIN($B$24:$E$24)=B24,B1,)</f>
        <v>1 st min</v>
      </c>
      <c r="C26">
        <f>IF(MIN($B$24:$E$24)=C24,C1,)</f>
        <v>0</v>
      </c>
      <c r="D26">
        <f>IF(MIN($B$24:$E$24)=D24,D1,)</f>
        <v>0</v>
      </c>
      <c r="E26">
        <f>IF(MIN($B$24:$E$24)=E24,E1,)</f>
        <v>0</v>
      </c>
    </row>
    <row r="28" spans="1:15" x14ac:dyDescent="0.25">
      <c r="B28">
        <f>TTEST($D$2:$D$24,B2:B24,1,1)</f>
        <v>0.40239155546099814</v>
      </c>
      <c r="C28">
        <f>TTEST($D$2:$D$24,C2:C24,1,1)</f>
        <v>0.19024514777145135</v>
      </c>
      <c r="D28" t="e">
        <f>TTEST($D$2:$D$24,D2:D24,1,1)</f>
        <v>#DIV/0!</v>
      </c>
      <c r="E28">
        <f>TTEST($D$2:$D$24,E2:E24,1,1)</f>
        <v>4.279707913241472E-2</v>
      </c>
    </row>
    <row r="29" spans="1:15" x14ac:dyDescent="0.25">
      <c r="A29" t="s">
        <v>25</v>
      </c>
      <c r="B29">
        <f>($D24-B24)/0.5*(_xlfn.STDEV.P($D$2:$D$24)+_xlfn.STDEV.P(B2:B24))</f>
        <v>7.5798144326866624E-3</v>
      </c>
      <c r="C29">
        <f>($D24-C24)/0.5*(_xlfn.STDEV.P($D$2:$D$24)+_xlfn.STDEV.P(C2:C24))</f>
        <v>-6.6524888955691907E-3</v>
      </c>
      <c r="D29">
        <f>($D24-D24)/0.5*(_xlfn.STDEV.P($D$2:$D$24)+_xlfn.STDEV.P(D2:D24))</f>
        <v>0</v>
      </c>
      <c r="E29">
        <f>($D24-E24)/0.5*(_xlfn.STDEV.P($D$2:$D$24)+_xlfn.STDEV.P(E2:E24))</f>
        <v>-1.7170776376700447E-2</v>
      </c>
    </row>
    <row r="30" spans="1:15" x14ac:dyDescent="0.25">
      <c r="B30" t="e">
        <f t="shared" ref="B30:D30" si="1">TTEST($B$2:$B$23,B2:B23,1,1)</f>
        <v>#DIV/0!</v>
      </c>
      <c r="C30">
        <f t="shared" si="1"/>
        <v>0.12941351633111592</v>
      </c>
      <c r="D30">
        <f t="shared" si="1"/>
        <v>0.41090989202359124</v>
      </c>
      <c r="E30">
        <f>TTEST($B$2:$B$23,E2:E23,1,1)</f>
        <v>1.5823516533399591E-2</v>
      </c>
    </row>
    <row r="31" spans="1:15" x14ac:dyDescent="0.25">
      <c r="A31" t="s">
        <v>25</v>
      </c>
      <c r="B31">
        <f>($B24-B24)/0.5*(_xlfn.STDEV.P($B$2:$B$24)+_xlfn.STDEV.P(B2:B24))</f>
        <v>0</v>
      </c>
      <c r="C31">
        <f t="shared" ref="C31:E31" si="2">($B24-C24)/0.5*(_xlfn.STDEV.P($B$2:$B$24)+_xlfn.STDEV.P(C2:C24))</f>
        <v>-1.3507356291273037E-2</v>
      </c>
      <c r="D31">
        <f t="shared" si="2"/>
        <v>-7.5798144326866624E-3</v>
      </c>
      <c r="E31">
        <f t="shared" si="2"/>
        <v>-2.2408762884000791E-2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2"/>
      <c r="F37" s="1"/>
      <c r="G37" s="1"/>
      <c r="H37" s="1"/>
      <c r="I37" s="4"/>
      <c r="J37" s="4"/>
      <c r="K37" s="4"/>
      <c r="L37" s="4"/>
      <c r="M37" s="4"/>
      <c r="N37" s="1"/>
      <c r="O37" s="1"/>
    </row>
    <row r="38" spans="2:15" x14ac:dyDescent="0.25">
      <c r="B38" s="3"/>
      <c r="C38" s="3"/>
      <c r="D38" s="3"/>
      <c r="E38" s="3"/>
      <c r="F38" s="1"/>
      <c r="G38" s="1"/>
      <c r="H38" s="1"/>
      <c r="I38" s="3"/>
      <c r="J38" s="3"/>
      <c r="K38" s="3"/>
      <c r="L38" s="3"/>
      <c r="M38" s="3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4"/>
      <c r="J43" s="4"/>
      <c r="K43" s="4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3"/>
      <c r="J44" s="3"/>
      <c r="K44" s="3"/>
      <c r="L44" s="1"/>
      <c r="M44" s="1"/>
      <c r="N44" s="1"/>
      <c r="O44" s="1"/>
    </row>
    <row r="45" spans="2:15" x14ac:dyDescent="0.25">
      <c r="B45" s="1"/>
      <c r="C45" s="2"/>
      <c r="D45" s="2"/>
      <c r="E45" s="2"/>
      <c r="F45" s="2"/>
      <c r="G45" s="2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3"/>
      <c r="D46" s="3"/>
      <c r="E46" s="3"/>
      <c r="F46" s="3"/>
      <c r="G46" s="3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</row>
    <row r="52" spans="2:15" x14ac:dyDescent="0.25"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topLeftCell="A4" workbookViewId="0">
      <selection activeCell="K34" sqref="K34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27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>
        <v>5.5944379003999997E-2</v>
      </c>
      <c r="C2">
        <v>4.9577554364799999E-2</v>
      </c>
      <c r="D2">
        <v>5.5177729808099998E-2</v>
      </c>
      <c r="E2">
        <v>6.2202760958200001E-2</v>
      </c>
    </row>
    <row r="3" spans="1:5" x14ac:dyDescent="0.25">
      <c r="A3" t="s">
        <v>4</v>
      </c>
      <c r="B3">
        <v>6.5370882624700005E-2</v>
      </c>
      <c r="C3">
        <v>5.6990725574199999E-2</v>
      </c>
      <c r="D3">
        <v>5.0446101403499997E-2</v>
      </c>
      <c r="E3">
        <v>6.8346115003299998E-2</v>
      </c>
    </row>
    <row r="4" spans="1:5" x14ac:dyDescent="0.25">
      <c r="A4" t="s">
        <v>5</v>
      </c>
      <c r="B4">
        <v>3.27714858663E-2</v>
      </c>
      <c r="C4">
        <v>2.6509045978500002E-2</v>
      </c>
      <c r="D4">
        <v>2.78534974023E-2</v>
      </c>
      <c r="E4">
        <v>3.6452079604099998E-2</v>
      </c>
    </row>
    <row r="5" spans="1:5" x14ac:dyDescent="0.25">
      <c r="A5" t="s">
        <v>6</v>
      </c>
      <c r="B5">
        <v>8.1117172211700006E-2</v>
      </c>
      <c r="C5">
        <v>8.54763508128E-2</v>
      </c>
      <c r="D5">
        <v>9.8181232125699999E-2</v>
      </c>
      <c r="E5">
        <v>8.0782484597400006E-2</v>
      </c>
    </row>
    <row r="6" spans="1:5" x14ac:dyDescent="0.25">
      <c r="A6" t="s">
        <v>7</v>
      </c>
      <c r="B6">
        <v>6.9404269575399996E-2</v>
      </c>
      <c r="C6">
        <v>6.1898751305700002E-2</v>
      </c>
      <c r="D6">
        <v>6.5893354902500006E-2</v>
      </c>
      <c r="E6">
        <v>7.5586118724899995E-2</v>
      </c>
    </row>
    <row r="7" spans="1:5" x14ac:dyDescent="0.25">
      <c r="A7" t="s">
        <v>8</v>
      </c>
      <c r="B7">
        <v>4.0569743183800001E-2</v>
      </c>
      <c r="C7">
        <v>4.1839047849599999E-2</v>
      </c>
      <c r="D7">
        <v>4.70174465321E-2</v>
      </c>
      <c r="E7">
        <v>5.7815355790600001E-2</v>
      </c>
    </row>
    <row r="8" spans="1:5" x14ac:dyDescent="0.25">
      <c r="A8" t="s">
        <v>9</v>
      </c>
      <c r="B8">
        <v>3.2079525360199999E-2</v>
      </c>
      <c r="C8">
        <v>3.6043835921200001E-2</v>
      </c>
      <c r="D8">
        <v>6.0173857828300002E-2</v>
      </c>
      <c r="E8">
        <v>3.9590697728000002E-2</v>
      </c>
    </row>
    <row r="9" spans="1:5" x14ac:dyDescent="0.25">
      <c r="A9" t="s">
        <v>10</v>
      </c>
      <c r="B9">
        <v>3.5690614661599999E-2</v>
      </c>
      <c r="C9">
        <v>3.8876769345199999E-2</v>
      </c>
      <c r="D9">
        <v>3.8600147964500002E-2</v>
      </c>
      <c r="E9">
        <v>5.0319723778899997E-2</v>
      </c>
    </row>
    <row r="10" spans="1:5" x14ac:dyDescent="0.25">
      <c r="A10" t="s">
        <v>11</v>
      </c>
      <c r="B10">
        <v>7.8053676082599999E-2</v>
      </c>
      <c r="C10">
        <v>7.2151032198799994E-2</v>
      </c>
      <c r="D10">
        <v>9.14379562772E-2</v>
      </c>
      <c r="E10">
        <v>8.5771862971800006E-2</v>
      </c>
    </row>
    <row r="11" spans="1:5" x14ac:dyDescent="0.25">
      <c r="A11" t="s">
        <v>12</v>
      </c>
      <c r="B11">
        <v>9.0958109161500003E-2</v>
      </c>
      <c r="C11">
        <v>8.0517830455399994E-2</v>
      </c>
      <c r="D11">
        <v>9.7857205195700001E-2</v>
      </c>
      <c r="E11">
        <v>8.8845007932399994E-2</v>
      </c>
    </row>
    <row r="12" spans="1:5" x14ac:dyDescent="0.25">
      <c r="A12" t="s">
        <v>13</v>
      </c>
      <c r="B12">
        <v>7.75941910796E-2</v>
      </c>
      <c r="C12">
        <v>7.7965252070499994E-2</v>
      </c>
      <c r="D12">
        <v>0.115690573457</v>
      </c>
      <c r="E12">
        <v>8.9013189578400001E-2</v>
      </c>
    </row>
    <row r="13" spans="1:5" x14ac:dyDescent="0.25">
      <c r="A13" t="s">
        <v>14</v>
      </c>
      <c r="B13">
        <v>7.1703804073199998E-2</v>
      </c>
      <c r="C13">
        <v>6.1491727661000001E-2</v>
      </c>
      <c r="D13">
        <v>9.0558601537500005E-2</v>
      </c>
      <c r="E13">
        <v>7.8162821234499996E-2</v>
      </c>
    </row>
    <row r="14" spans="1:5" x14ac:dyDescent="0.25">
      <c r="A14" t="s">
        <v>15</v>
      </c>
      <c r="B14">
        <v>1.28959760213E-2</v>
      </c>
      <c r="C14">
        <v>1.166834401E-2</v>
      </c>
      <c r="D14">
        <v>4.2119808174499999E-2</v>
      </c>
      <c r="E14">
        <v>8.6961447265100009E-3</v>
      </c>
    </row>
    <row r="15" spans="1:5" x14ac:dyDescent="0.25">
      <c r="A15" t="s">
        <v>16</v>
      </c>
      <c r="B15">
        <v>2.5918273191299999E-2</v>
      </c>
      <c r="C15">
        <v>2.4218720846700001E-2</v>
      </c>
      <c r="D15">
        <v>5.2046949633800001E-2</v>
      </c>
      <c r="E15">
        <v>2.3816577410300001E-2</v>
      </c>
    </row>
    <row r="16" spans="1:5" x14ac:dyDescent="0.25">
      <c r="A16" t="s">
        <v>17</v>
      </c>
      <c r="B16">
        <v>5.8854160913399997E-2</v>
      </c>
      <c r="C16">
        <v>5.96960197175E-2</v>
      </c>
      <c r="D16">
        <v>7.4622228071899999E-2</v>
      </c>
      <c r="E16">
        <v>7.9256729110400007E-2</v>
      </c>
    </row>
    <row r="17" spans="1:15" x14ac:dyDescent="0.25">
      <c r="A17" t="s">
        <v>18</v>
      </c>
      <c r="B17">
        <v>4.3329283206599997E-2</v>
      </c>
      <c r="C17">
        <v>5.7877353521300003E-2</v>
      </c>
      <c r="D17">
        <v>4.3414140973800003E-2</v>
      </c>
      <c r="E17">
        <v>4.6727940629999999E-2</v>
      </c>
    </row>
    <row r="18" spans="1:15" x14ac:dyDescent="0.25">
      <c r="A18" t="s">
        <v>19</v>
      </c>
      <c r="B18">
        <v>9.1339881770200002E-3</v>
      </c>
      <c r="C18">
        <v>1.9719797161299998E-2</v>
      </c>
      <c r="D18">
        <v>2.1504215580899998E-2</v>
      </c>
      <c r="E18">
        <v>1.32632828447E-2</v>
      </c>
    </row>
    <row r="19" spans="1:15" x14ac:dyDescent="0.25">
      <c r="A19" t="s">
        <v>20</v>
      </c>
      <c r="B19">
        <v>4.5071046310200001E-2</v>
      </c>
      <c r="C19">
        <v>4.22912832787E-2</v>
      </c>
      <c r="D19">
        <v>4.5112095001200003E-2</v>
      </c>
      <c r="E19">
        <v>5.4724540538700003E-2</v>
      </c>
    </row>
    <row r="20" spans="1:15" x14ac:dyDescent="0.25">
      <c r="A20" t="s">
        <v>21</v>
      </c>
      <c r="B20">
        <v>3.4994807137100001E-2</v>
      </c>
      <c r="C20">
        <v>3.0794849997199999E-2</v>
      </c>
      <c r="D20">
        <v>4.4350737409899997E-2</v>
      </c>
      <c r="E20">
        <v>4.9840984048300001E-2</v>
      </c>
    </row>
    <row r="21" spans="1:15" x14ac:dyDescent="0.25">
      <c r="A21" t="s">
        <v>22</v>
      </c>
      <c r="B21">
        <v>3.4386497649099998E-2</v>
      </c>
      <c r="C21">
        <v>3.36921731428E-2</v>
      </c>
      <c r="D21">
        <v>5.0514482198799997E-2</v>
      </c>
      <c r="E21">
        <v>5.3161522160800001E-2</v>
      </c>
    </row>
    <row r="22" spans="1:15" x14ac:dyDescent="0.25">
      <c r="A22" t="s">
        <v>23</v>
      </c>
      <c r="B22">
        <v>5.1436303804000001E-2</v>
      </c>
      <c r="C22">
        <v>4.3343458946400001E-2</v>
      </c>
      <c r="D22">
        <v>6.31804168902E-2</v>
      </c>
      <c r="E22">
        <v>6.8267027207899997E-2</v>
      </c>
    </row>
    <row r="23" spans="1:15" x14ac:dyDescent="0.25">
      <c r="A23" t="s">
        <v>26</v>
      </c>
      <c r="B23">
        <v>2.70787530907E-2</v>
      </c>
      <c r="C23">
        <v>2.8992183364700001E-2</v>
      </c>
      <c r="D23">
        <v>3.7774641552199999E-2</v>
      </c>
      <c r="E23">
        <v>4.1344783994200003E-2</v>
      </c>
    </row>
    <row r="24" spans="1:15" x14ac:dyDescent="0.25">
      <c r="A24" t="s">
        <v>24</v>
      </c>
      <c r="B24">
        <f>AVERAGE(B2:B22)</f>
        <v>4.987038996641048E-2</v>
      </c>
      <c r="C24">
        <f>AVERAGE(C2:C22)</f>
        <v>4.8220948769504765E-2</v>
      </c>
      <c r="D24">
        <f>AVERAGE(D2:D22)</f>
        <v>6.0750132303304741E-2</v>
      </c>
      <c r="E24">
        <f>AVERAGE(E2:E22)</f>
        <v>5.7649665075243328E-2</v>
      </c>
    </row>
    <row r="25" spans="1:15" x14ac:dyDescent="0.25">
      <c r="B25">
        <f>IF(MAX($B$24:$E$24)=B24,B1,)</f>
        <v>0</v>
      </c>
      <c r="C25">
        <f t="shared" ref="C25:E25" si="0">IF(MAX($B$24:$E$24)=C24,C1,)</f>
        <v>0</v>
      </c>
      <c r="D25" t="str">
        <f t="shared" si="0"/>
        <v>last min</v>
      </c>
      <c r="E25">
        <f t="shared" si="0"/>
        <v>0</v>
      </c>
    </row>
    <row r="26" spans="1:15" x14ac:dyDescent="0.25">
      <c r="B26">
        <f>IF(MIN($B$24:$E$24)=B24,B1,)</f>
        <v>0</v>
      </c>
      <c r="C26" t="str">
        <f>IF(MIN($B$24:$E$24)=C24,C1,)</f>
        <v>mid</v>
      </c>
      <c r="D26">
        <f>IF(MIN($B$24:$E$24)=D24,D1,)</f>
        <v>0</v>
      </c>
      <c r="E26">
        <f>IF(MIN($B$24:$E$24)=E24,E1,)</f>
        <v>0</v>
      </c>
    </row>
    <row r="28" spans="1:15" x14ac:dyDescent="0.25">
      <c r="B28">
        <f>TTEST($D$2:$D$24,B2:B24,1,1)</f>
        <v>1.7731955323674185E-4</v>
      </c>
      <c r="C28">
        <f>TTEST($D$2:$D$24,C2:C24,1,1)</f>
        <v>5.6608219774123295E-5</v>
      </c>
      <c r="D28" t="e">
        <f>TTEST($D$2:$D$24,D2:D24,1,1)</f>
        <v>#DIV/0!</v>
      </c>
      <c r="E28">
        <f>TTEST($D$2:$D$24,E2:E24,1,1)</f>
        <v>0.17829570367875452</v>
      </c>
    </row>
    <row r="29" spans="1:15" x14ac:dyDescent="0.25">
      <c r="A29" t="s">
        <v>25</v>
      </c>
      <c r="B29">
        <f>($D24-B24)/0.5*(_xlfn.STDEV.P($D$2:$D$24)+_xlfn.STDEV.P(B2:B24))</f>
        <v>9.9517820578854852E-4</v>
      </c>
      <c r="C29">
        <f>($D24-C24)/0.5*(_xlfn.STDEV.P($D$2:$D$24)+_xlfn.STDEV.P(C2:C24))</f>
        <v>1.0933297651733818E-3</v>
      </c>
      <c r="D29">
        <f>($D24-D24)/0.5*(_xlfn.STDEV.P($D$2:$D$24)+_xlfn.STDEV.P(D2:D24))</f>
        <v>0</v>
      </c>
      <c r="E29">
        <f>($D24-E24)/0.5*(_xlfn.STDEV.P($D$2:$D$24)+_xlfn.STDEV.P(E2:E24))</f>
        <v>2.8712023165001523E-4</v>
      </c>
    </row>
    <row r="30" spans="1:15" x14ac:dyDescent="0.25">
      <c r="B30" t="e">
        <f t="shared" ref="B30:D30" si="1">TTEST($B$2:$B$23,B2:B23,1,1)</f>
        <v>#DIV/0!</v>
      </c>
      <c r="C30">
        <f t="shared" si="1"/>
        <v>0.14616743516903669</v>
      </c>
      <c r="D30">
        <f t="shared" si="1"/>
        <v>3.0245711827919162E-4</v>
      </c>
      <c r="E30">
        <f>TTEST($B$2:$B$23,E2:E23,1,1)</f>
        <v>1.6344498091198557E-5</v>
      </c>
    </row>
    <row r="31" spans="1:15" x14ac:dyDescent="0.25">
      <c r="A31" t="s">
        <v>25</v>
      </c>
      <c r="B31">
        <f>($B24-B24)/0.5*(_xlfn.STDEV.P($B$2:$B$24)+_xlfn.STDEV.P(B2:B24))</f>
        <v>0</v>
      </c>
      <c r="C31">
        <f t="shared" ref="C31:E31" si="2">($B24-C24)/0.5*(_xlfn.STDEV.P($B$2:$B$24)+_xlfn.STDEV.P(C2:C24))</f>
        <v>1.3712682980592883E-4</v>
      </c>
      <c r="D31">
        <f t="shared" si="2"/>
        <v>-9.9517820578854852E-4</v>
      </c>
      <c r="E31">
        <f t="shared" si="2"/>
        <v>-6.8829584251947705E-4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2"/>
      <c r="F37" s="1"/>
      <c r="G37" s="1"/>
      <c r="H37" s="1"/>
      <c r="I37" s="4"/>
      <c r="J37" s="4"/>
      <c r="K37" s="4"/>
      <c r="L37" s="4"/>
      <c r="M37" s="4"/>
      <c r="N37" s="1"/>
      <c r="O37" s="1"/>
    </row>
    <row r="38" spans="2:15" x14ac:dyDescent="0.25">
      <c r="B38" s="3"/>
      <c r="C38" s="3"/>
      <c r="D38" s="3"/>
      <c r="E38" s="3"/>
      <c r="F38" s="1"/>
      <c r="G38" s="1"/>
      <c r="H38" s="1"/>
      <c r="I38" s="3"/>
      <c r="J38" s="3"/>
      <c r="K38" s="3"/>
      <c r="L38" s="3"/>
      <c r="M38" s="3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4"/>
      <c r="J43" s="4"/>
      <c r="K43" s="4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3"/>
      <c r="J44" s="3"/>
      <c r="K44" s="3"/>
      <c r="L44" s="1"/>
      <c r="M44" s="1"/>
      <c r="N44" s="1"/>
      <c r="O44" s="1"/>
    </row>
    <row r="45" spans="2:15" x14ac:dyDescent="0.25">
      <c r="B45" s="1"/>
      <c r="C45" s="2"/>
      <c r="D45" s="2"/>
      <c r="E45" s="2"/>
      <c r="F45" s="2"/>
      <c r="G45" s="2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3"/>
      <c r="D46" s="3"/>
      <c r="E46" s="3"/>
      <c r="F46" s="3"/>
      <c r="G46" s="3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</row>
    <row r="52" spans="2:15" x14ac:dyDescent="0.25"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B2" sqref="B2:B23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27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>
        <v>0.75039619474899999</v>
      </c>
      <c r="C2">
        <v>0.74808361874899998</v>
      </c>
      <c r="D2" s="6">
        <v>0.745212022453</v>
      </c>
      <c r="E2">
        <v>0.75032327766100004</v>
      </c>
    </row>
    <row r="3" spans="1:5" x14ac:dyDescent="0.25">
      <c r="A3" t="s">
        <v>4</v>
      </c>
      <c r="B3">
        <v>0.85008830207200003</v>
      </c>
      <c r="C3" s="6">
        <v>0.84785414195300002</v>
      </c>
      <c r="D3">
        <v>0.85735382941899996</v>
      </c>
      <c r="E3">
        <v>0.84997344856400003</v>
      </c>
    </row>
    <row r="4" spans="1:5" x14ac:dyDescent="0.25">
      <c r="A4" t="s">
        <v>5</v>
      </c>
      <c r="B4">
        <v>0.66211007025500002</v>
      </c>
      <c r="C4" s="6">
        <v>0.66137587173699997</v>
      </c>
      <c r="D4">
        <v>0.66509471102600004</v>
      </c>
      <c r="E4">
        <v>0.66209247581899999</v>
      </c>
    </row>
    <row r="5" spans="1:5" x14ac:dyDescent="0.25">
      <c r="A5" t="s">
        <v>6</v>
      </c>
      <c r="B5">
        <v>0.44867156862800001</v>
      </c>
      <c r="C5" s="6">
        <v>0.44863296091400001</v>
      </c>
      <c r="D5">
        <v>0.45779829625899998</v>
      </c>
      <c r="E5">
        <v>0.44854679726800001</v>
      </c>
    </row>
    <row r="6" spans="1:5" x14ac:dyDescent="0.25">
      <c r="A6" t="s">
        <v>7</v>
      </c>
      <c r="B6">
        <v>0.61070590293799998</v>
      </c>
      <c r="C6" s="6">
        <v>0.60868304421899999</v>
      </c>
      <c r="D6">
        <v>0.617944304773</v>
      </c>
      <c r="E6">
        <v>0.610033824891</v>
      </c>
    </row>
    <row r="7" spans="1:5" x14ac:dyDescent="0.25">
      <c r="A7" t="s">
        <v>8</v>
      </c>
      <c r="B7">
        <v>0.68247316619800003</v>
      </c>
      <c r="C7" s="7">
        <v>0.68247901177100001</v>
      </c>
      <c r="D7" s="6">
        <v>0.662928291389</v>
      </c>
      <c r="E7">
        <v>0.68248005901599995</v>
      </c>
    </row>
    <row r="8" spans="1:5" x14ac:dyDescent="0.25">
      <c r="A8" t="s">
        <v>9</v>
      </c>
      <c r="B8">
        <v>0.63658431490800005</v>
      </c>
      <c r="C8" s="6">
        <v>0.63648306636999996</v>
      </c>
      <c r="D8">
        <v>0.66100711698500003</v>
      </c>
      <c r="E8">
        <v>0.63657402887500003</v>
      </c>
    </row>
    <row r="9" spans="1:5" x14ac:dyDescent="0.25">
      <c r="A9" t="s">
        <v>10</v>
      </c>
      <c r="B9">
        <v>0.77558633119700005</v>
      </c>
      <c r="C9">
        <v>0.77648531720299996</v>
      </c>
      <c r="D9" s="6">
        <v>0.76448129975500001</v>
      </c>
      <c r="E9">
        <v>0.77663340116400004</v>
      </c>
    </row>
    <row r="10" spans="1:5" x14ac:dyDescent="0.25">
      <c r="A10" t="s">
        <v>11</v>
      </c>
      <c r="B10">
        <v>1.0349975246100001</v>
      </c>
      <c r="C10" s="6">
        <v>1.0353067920200001</v>
      </c>
      <c r="D10">
        <v>1.0556790738899999</v>
      </c>
      <c r="E10">
        <v>1.0353070736800001</v>
      </c>
    </row>
    <row r="11" spans="1:5" x14ac:dyDescent="0.25">
      <c r="A11" t="s">
        <v>12</v>
      </c>
      <c r="B11">
        <v>1.2220016328600001</v>
      </c>
      <c r="C11">
        <v>1.2188596227999999</v>
      </c>
      <c r="D11" s="6">
        <v>1.2030557980600001</v>
      </c>
      <c r="E11">
        <v>1.22197479606</v>
      </c>
    </row>
    <row r="12" spans="1:5" x14ac:dyDescent="0.25">
      <c r="A12" t="s">
        <v>13</v>
      </c>
      <c r="B12">
        <v>0.94435895421799998</v>
      </c>
      <c r="C12">
        <v>0.94141344424600004</v>
      </c>
      <c r="D12">
        <v>0.95313077688199999</v>
      </c>
      <c r="E12" s="6">
        <v>0.93996225420799995</v>
      </c>
    </row>
    <row r="13" spans="1:5" x14ac:dyDescent="0.25">
      <c r="A13" t="s">
        <v>14</v>
      </c>
      <c r="B13">
        <v>0.92265572470199997</v>
      </c>
      <c r="C13">
        <v>0.92171143994799998</v>
      </c>
      <c r="D13" s="6">
        <v>0.91760823710499995</v>
      </c>
      <c r="E13">
        <v>0.92056206166599996</v>
      </c>
    </row>
    <row r="14" spans="1:5" x14ac:dyDescent="0.25">
      <c r="A14" t="s">
        <v>15</v>
      </c>
      <c r="B14">
        <v>0.542580765209</v>
      </c>
      <c r="C14" s="6">
        <v>0.53412976397800005</v>
      </c>
      <c r="D14">
        <v>0.55483792595600001</v>
      </c>
      <c r="E14">
        <v>0.53693364401900001</v>
      </c>
    </row>
    <row r="15" spans="1:5" x14ac:dyDescent="0.25">
      <c r="A15" t="s">
        <v>16</v>
      </c>
      <c r="B15">
        <v>0.69090783850500004</v>
      </c>
      <c r="C15" s="6">
        <v>0.68334636133399995</v>
      </c>
      <c r="D15">
        <v>0.69476509566699995</v>
      </c>
      <c r="E15">
        <v>0.68502059679600003</v>
      </c>
    </row>
    <row r="16" spans="1:5" x14ac:dyDescent="0.25">
      <c r="A16" t="s">
        <v>17</v>
      </c>
      <c r="B16">
        <v>0.72248636605299998</v>
      </c>
      <c r="C16" s="6">
        <v>0.72018627337200003</v>
      </c>
      <c r="D16">
        <v>0.73005340529100005</v>
      </c>
      <c r="E16">
        <v>0.72133682363700002</v>
      </c>
    </row>
    <row r="17" spans="1:15" x14ac:dyDescent="0.25">
      <c r="A17" t="s">
        <v>18</v>
      </c>
      <c r="B17">
        <v>0.73128389598400001</v>
      </c>
      <c r="C17">
        <v>0.73128389598400001</v>
      </c>
      <c r="D17" s="6">
        <v>0.72620561285999996</v>
      </c>
      <c r="E17">
        <v>0.73128389598400001</v>
      </c>
    </row>
    <row r="18" spans="1:15" x14ac:dyDescent="0.25">
      <c r="A18" t="s">
        <v>19</v>
      </c>
      <c r="B18">
        <v>0.862309121432</v>
      </c>
      <c r="C18">
        <v>0.862309121432</v>
      </c>
      <c r="D18">
        <v>0.868298293118</v>
      </c>
      <c r="E18" s="6">
        <v>0.862309121432</v>
      </c>
    </row>
    <row r="19" spans="1:15" x14ac:dyDescent="0.25">
      <c r="A19" t="s">
        <v>20</v>
      </c>
      <c r="B19">
        <v>0.86475733446799996</v>
      </c>
      <c r="C19" s="6">
        <v>0.86316369502500001</v>
      </c>
      <c r="D19">
        <v>0.86680403123299998</v>
      </c>
      <c r="E19">
        <v>0.86434302110100003</v>
      </c>
    </row>
    <row r="20" spans="1:15" x14ac:dyDescent="0.25">
      <c r="A20" t="s">
        <v>21</v>
      </c>
      <c r="B20">
        <v>0.842127297612</v>
      </c>
      <c r="C20" s="6">
        <v>0.84005968950999999</v>
      </c>
      <c r="D20">
        <v>0.85317420616799999</v>
      </c>
      <c r="E20">
        <v>0.84143695067799995</v>
      </c>
    </row>
    <row r="21" spans="1:15" x14ac:dyDescent="0.25">
      <c r="A21" t="s">
        <v>22</v>
      </c>
      <c r="B21">
        <v>0.76202821238200003</v>
      </c>
      <c r="C21" s="6">
        <v>0.76028696891000003</v>
      </c>
      <c r="D21">
        <v>0.79282377925500003</v>
      </c>
      <c r="E21">
        <v>0.758633551962</v>
      </c>
    </row>
    <row r="22" spans="1:15" x14ac:dyDescent="0.25">
      <c r="A22" t="s">
        <v>23</v>
      </c>
      <c r="B22">
        <v>0.88115830249100002</v>
      </c>
      <c r="C22" s="6">
        <v>0.87819482500599999</v>
      </c>
      <c r="D22">
        <v>0.88385060936100002</v>
      </c>
      <c r="E22">
        <v>0.88115717224599999</v>
      </c>
    </row>
    <row r="23" spans="1:15" x14ac:dyDescent="0.25">
      <c r="A23" t="s">
        <v>26</v>
      </c>
      <c r="B23">
        <v>0.64361810388899998</v>
      </c>
      <c r="C23" s="6">
        <v>0.64219395359099996</v>
      </c>
      <c r="D23">
        <v>0.65238288481399997</v>
      </c>
      <c r="E23">
        <v>0.64279190036400002</v>
      </c>
    </row>
    <row r="24" spans="1:15" x14ac:dyDescent="0.25">
      <c r="A24" t="s">
        <v>24</v>
      </c>
      <c r="B24">
        <f>AVERAGE(B2:B22)</f>
        <v>0.78286994387957132</v>
      </c>
      <c r="C24" s="6">
        <f>AVERAGE(C2:C22)</f>
        <v>0.7809680441181428</v>
      </c>
      <c r="D24">
        <f>AVERAGE(D2:D22)</f>
        <v>0.7872431769954763</v>
      </c>
      <c r="E24">
        <f>AVERAGE(E2:E22)</f>
        <v>0.78175801317747617</v>
      </c>
    </row>
    <row r="25" spans="1:15" x14ac:dyDescent="0.25">
      <c r="B25">
        <f>IF(MIN($B$24:$E$24)=B24,B1,)</f>
        <v>0</v>
      </c>
      <c r="C25" t="str">
        <f>IF(MIN($B$24:$E$24)=C24,C1,)</f>
        <v>mid</v>
      </c>
      <c r="D25">
        <f>IF(MIN($B$24:$E$24)=D24,D1,)</f>
        <v>0</v>
      </c>
      <c r="E25">
        <f>IF(MIN($B$24:$E$24)=E24,E1,)</f>
        <v>0</v>
      </c>
    </row>
    <row r="26" spans="1:15" x14ac:dyDescent="0.25">
      <c r="B26">
        <f>IF(MIN($B$24:$E$24)=B24,B1,)</f>
        <v>0</v>
      </c>
      <c r="C26" t="str">
        <f>IF(MIN($B$24:$E$24)=C24,C1,)</f>
        <v>mid</v>
      </c>
      <c r="D26">
        <f>IF(MIN($B$24:$E$24)=D24,D1,)</f>
        <v>0</v>
      </c>
      <c r="E26">
        <f>IF(MIN($B$24:$E$24)=E24,E1,)</f>
        <v>0</v>
      </c>
    </row>
    <row r="28" spans="1:15" x14ac:dyDescent="0.25">
      <c r="B28">
        <f>TTEST($D$2:$D$24,B2:B24,1,1)</f>
        <v>4.1547727298445802E-2</v>
      </c>
      <c r="C28">
        <f>TTEST($D$2:$D$24,C2:C24,1,1)</f>
        <v>1.0578072565382429E-2</v>
      </c>
      <c r="D28" t="e">
        <f>TTEST($D$2:$D$24,D2:D24,1,1)</f>
        <v>#DIV/0!</v>
      </c>
      <c r="E28">
        <f>TTEST($D$2:$D$24,E2:E24,1,1)</f>
        <v>2.2296441093778471E-2</v>
      </c>
    </row>
    <row r="29" spans="1:15" x14ac:dyDescent="0.25">
      <c r="A29" t="s">
        <v>25</v>
      </c>
      <c r="B29">
        <f>($D24-B24)/0.5*(_xlfn.STDEV.P($D$2:$D$24)+_xlfn.STDEV.P(B2:B24))</f>
        <v>2.8328711036561148E-3</v>
      </c>
      <c r="C29">
        <f>($D24-C24)/0.5*(_xlfn.STDEV.P($D$2:$D$24)+_xlfn.STDEV.P(C2:C24))</f>
        <v>4.0676215860239737E-3</v>
      </c>
      <c r="D29">
        <f>($D24-D24)/0.5*(_xlfn.STDEV.P($D$2:$D$24)+_xlfn.STDEV.P(D2:D24))</f>
        <v>0</v>
      </c>
      <c r="E29">
        <f>($D24-E24)/0.5*(_xlfn.STDEV.P($D$2:$D$24)+_xlfn.STDEV.P(E2:E24))</f>
        <v>3.5565860172032094E-3</v>
      </c>
    </row>
    <row r="30" spans="1:15" x14ac:dyDescent="0.25">
      <c r="B30" t="e">
        <f t="shared" ref="B30:D30" si="0">TTEST($B$2:$B$23,B2:B23,1,1)</f>
        <v>#DIV/0!</v>
      </c>
      <c r="C30">
        <f t="shared" si="0"/>
        <v>5.0269312225569691E-4</v>
      </c>
      <c r="D30">
        <f t="shared" si="0"/>
        <v>4.8415809218668289E-2</v>
      </c>
      <c r="E30">
        <f>TTEST($B$2:$B$23,E2:E23,1,1)</f>
        <v>7.5158044062425735E-3</v>
      </c>
    </row>
    <row r="31" spans="1:15" x14ac:dyDescent="0.25">
      <c r="A31" t="s">
        <v>25</v>
      </c>
      <c r="B31">
        <f>($B24-B24)/0.5*(_xlfn.STDEV.P($B$2:$B$24)+_xlfn.STDEV.P(B2:B24))</f>
        <v>0</v>
      </c>
      <c r="C31">
        <f t="shared" ref="C31:E31" si="1">($B24-C24)/0.5*(_xlfn.STDEV.P($B$2:$B$24)+_xlfn.STDEV.P(C2:C24))</f>
        <v>1.2425213381411183E-3</v>
      </c>
      <c r="D31">
        <f t="shared" si="1"/>
        <v>-2.8328711036561148E-3</v>
      </c>
      <c r="E31">
        <f t="shared" si="1"/>
        <v>7.2663961014720127E-4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2"/>
      <c r="F37" s="1"/>
      <c r="G37" s="1"/>
      <c r="H37" s="1"/>
      <c r="I37" s="4"/>
      <c r="J37" s="4"/>
      <c r="K37" s="4"/>
      <c r="L37" s="4"/>
      <c r="M37" s="4"/>
      <c r="N37" s="1"/>
      <c r="O37" s="1"/>
    </row>
    <row r="38" spans="2:15" x14ac:dyDescent="0.25">
      <c r="B38" s="3"/>
      <c r="C38" s="3"/>
      <c r="D38" s="3"/>
      <c r="E38" s="3"/>
      <c r="F38" s="1"/>
      <c r="G38" s="1"/>
      <c r="H38" s="1"/>
      <c r="I38" s="3"/>
      <c r="J38" s="3"/>
      <c r="K38" s="3"/>
      <c r="L38" s="3"/>
      <c r="M38" s="3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4"/>
      <c r="J43" s="4"/>
      <c r="K43" s="4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3"/>
      <c r="J44" s="3"/>
      <c r="K44" s="3"/>
      <c r="L44" s="1"/>
      <c r="M44" s="1"/>
      <c r="N44" s="1"/>
      <c r="O44" s="1"/>
    </row>
    <row r="45" spans="2:15" x14ac:dyDescent="0.25">
      <c r="B45" s="1"/>
      <c r="C45" s="2"/>
      <c r="D45" s="2"/>
      <c r="E45" s="2"/>
      <c r="F45" s="2"/>
      <c r="G45" s="2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3"/>
      <c r="D46" s="3"/>
      <c r="E46" s="3"/>
      <c r="F46" s="3"/>
      <c r="G46" s="3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</row>
    <row r="52" spans="2:15" x14ac:dyDescent="0.25"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workbookViewId="0">
      <selection activeCell="A13" sqref="A13:XFD13"/>
    </sheetView>
  </sheetViews>
  <sheetFormatPr defaultRowHeight="15" x14ac:dyDescent="0.25"/>
  <cols>
    <col min="6" max="6" width="11" bestFit="1" customWidth="1"/>
  </cols>
  <sheetData>
    <row r="1" spans="1:10" x14ac:dyDescent="0.25">
      <c r="B1" t="s">
        <v>425</v>
      </c>
      <c r="C1" t="s">
        <v>0</v>
      </c>
      <c r="D1" t="s">
        <v>1</v>
      </c>
      <c r="E1" t="s">
        <v>2</v>
      </c>
    </row>
    <row r="2" spans="1:10" x14ac:dyDescent="0.25">
      <c r="A2" t="s">
        <v>3</v>
      </c>
      <c r="B2" s="9">
        <v>0.569786297389</v>
      </c>
      <c r="C2" s="9">
        <v>0.65839957489000001</v>
      </c>
      <c r="D2" s="9">
        <v>0.67347117472999996</v>
      </c>
      <c r="E2" s="9">
        <v>0.67648256047099997</v>
      </c>
    </row>
    <row r="3" spans="1:10" x14ac:dyDescent="0.25">
      <c r="A3" t="s">
        <v>4</v>
      </c>
      <c r="B3" s="9">
        <v>0.73521408614299999</v>
      </c>
      <c r="C3" s="9">
        <v>0.76961578183000001</v>
      </c>
      <c r="D3" s="9">
        <v>0.79044800745800003</v>
      </c>
      <c r="E3" s="9">
        <v>0.82599499819599997</v>
      </c>
      <c r="J3" s="8"/>
    </row>
    <row r="4" spans="1:10" x14ac:dyDescent="0.25">
      <c r="A4" t="s">
        <v>5</v>
      </c>
      <c r="B4" s="9">
        <v>0.56725410534700005</v>
      </c>
      <c r="C4" s="9">
        <v>0.59627540176899996</v>
      </c>
      <c r="D4" s="9">
        <v>0.57014177506099994</v>
      </c>
      <c r="E4" s="9">
        <v>0.62819400515599999</v>
      </c>
    </row>
    <row r="5" spans="1:10" x14ac:dyDescent="0.25">
      <c r="A5" t="s">
        <v>428</v>
      </c>
      <c r="B5" s="9">
        <v>0.53048025975099999</v>
      </c>
      <c r="C5" s="9">
        <v>0.56829305720800005</v>
      </c>
      <c r="D5" s="9">
        <v>0.59059526005499996</v>
      </c>
      <c r="E5" s="9">
        <v>0.61470162151600005</v>
      </c>
    </row>
    <row r="6" spans="1:10" x14ac:dyDescent="0.25">
      <c r="A6" t="s">
        <v>6</v>
      </c>
      <c r="B6" s="9">
        <v>0.44379083458399998</v>
      </c>
      <c r="C6" s="9">
        <v>0.448995907789</v>
      </c>
      <c r="D6" s="9">
        <v>0.45242339920199998</v>
      </c>
      <c r="E6" s="9">
        <v>0.44731919772700002</v>
      </c>
      <c r="J6" s="8"/>
    </row>
    <row r="7" spans="1:10" x14ac:dyDescent="0.25">
      <c r="A7" t="s">
        <v>7</v>
      </c>
      <c r="B7" s="9">
        <v>0.47325524900400001</v>
      </c>
      <c r="C7" s="9">
        <v>0.50574031392999996</v>
      </c>
      <c r="D7" s="9">
        <v>0.54264113139100001</v>
      </c>
      <c r="E7" s="9">
        <v>0.538964354486</v>
      </c>
    </row>
    <row r="8" spans="1:10" x14ac:dyDescent="0.25">
      <c r="A8" t="s">
        <v>8</v>
      </c>
      <c r="B8" s="9">
        <v>0.620611002962</v>
      </c>
      <c r="C8" s="9">
        <v>0.63328092197600006</v>
      </c>
      <c r="D8" s="9">
        <v>0.63240190515100003</v>
      </c>
      <c r="E8" s="9">
        <v>0.64347108498399996</v>
      </c>
    </row>
    <row r="9" spans="1:10" x14ac:dyDescent="0.25">
      <c r="A9" t="s">
        <v>9</v>
      </c>
      <c r="B9" s="9">
        <v>0.62718763409300005</v>
      </c>
      <c r="C9" s="9">
        <v>0.62737756572400005</v>
      </c>
      <c r="D9" s="9">
        <v>0.60629939146599998</v>
      </c>
      <c r="E9" s="9">
        <v>0.64043608405800001</v>
      </c>
    </row>
    <row r="10" spans="1:10" x14ac:dyDescent="0.25">
      <c r="A10" t="s">
        <v>10</v>
      </c>
      <c r="B10" s="9">
        <v>0.79645171867700004</v>
      </c>
      <c r="C10" s="9">
        <v>0.76455605571100005</v>
      </c>
      <c r="D10" s="9">
        <v>0.762456815003</v>
      </c>
      <c r="E10" s="9">
        <v>0.779372129691</v>
      </c>
    </row>
    <row r="11" spans="1:10" x14ac:dyDescent="0.25">
      <c r="A11" t="s">
        <v>11</v>
      </c>
      <c r="B11" s="9">
        <v>1.0204040405699999</v>
      </c>
      <c r="C11" s="9">
        <v>0.95857460197900002</v>
      </c>
      <c r="D11" s="9">
        <v>1.0235002627100001</v>
      </c>
      <c r="E11" s="9">
        <v>1.0340456390399999</v>
      </c>
    </row>
    <row r="12" spans="1:10" x14ac:dyDescent="0.25">
      <c r="A12" t="s">
        <v>12</v>
      </c>
      <c r="B12" s="9">
        <v>0.95711070213299998</v>
      </c>
      <c r="C12" s="9">
        <v>0.97824976876500003</v>
      </c>
      <c r="D12" s="9">
        <v>0.86380527742699997</v>
      </c>
      <c r="E12" s="9">
        <v>0.92734839433299998</v>
      </c>
    </row>
    <row r="13" spans="1:10" x14ac:dyDescent="0.25">
      <c r="A13" t="s">
        <v>13</v>
      </c>
      <c r="B13" s="9">
        <v>0.90855330938300005</v>
      </c>
      <c r="C13" s="9">
        <v>0.85991607195499997</v>
      </c>
      <c r="D13" s="9">
        <v>0.87938817485099996</v>
      </c>
      <c r="E13" s="9">
        <v>0.93687634401999997</v>
      </c>
    </row>
    <row r="14" spans="1:10" x14ac:dyDescent="0.25">
      <c r="A14" t="s">
        <v>14</v>
      </c>
      <c r="B14" s="9">
        <v>0.87939209163599996</v>
      </c>
      <c r="C14" s="9">
        <v>0.87012057487200001</v>
      </c>
      <c r="D14" s="9">
        <v>0.86649367622899998</v>
      </c>
      <c r="E14" s="9">
        <v>0.91478984271200003</v>
      </c>
    </row>
    <row r="15" spans="1:10" x14ac:dyDescent="0.25">
      <c r="A15" t="s">
        <v>15</v>
      </c>
      <c r="B15" s="9">
        <v>0.55335041287599995</v>
      </c>
      <c r="C15" s="9">
        <v>0.55430911537000005</v>
      </c>
      <c r="D15" s="9">
        <v>0.52754756185600005</v>
      </c>
      <c r="E15" s="9">
        <v>0.55030226576200003</v>
      </c>
    </row>
    <row r="16" spans="1:10" x14ac:dyDescent="0.25">
      <c r="A16" t="s">
        <v>16</v>
      </c>
      <c r="B16" s="9">
        <v>0.69512392882499996</v>
      </c>
      <c r="C16" s="9">
        <v>0.69626705790099996</v>
      </c>
      <c r="D16" s="9">
        <v>0.64524017506999998</v>
      </c>
      <c r="E16" s="9">
        <v>0.69274693381300001</v>
      </c>
    </row>
    <row r="17" spans="1:15" x14ac:dyDescent="0.25">
      <c r="A17" t="s">
        <v>17</v>
      </c>
      <c r="B17" s="9">
        <v>0.65970778090000004</v>
      </c>
      <c r="C17" s="9">
        <v>0.63327905658000005</v>
      </c>
      <c r="D17" s="9">
        <v>0.59929951538100001</v>
      </c>
      <c r="E17" s="9">
        <v>0.66689201478600002</v>
      </c>
    </row>
    <row r="18" spans="1:15" x14ac:dyDescent="0.25">
      <c r="A18" t="s">
        <v>18</v>
      </c>
      <c r="B18" s="9">
        <v>0.69814129850499995</v>
      </c>
      <c r="C18" s="9">
        <v>0.66582598181300001</v>
      </c>
      <c r="D18" s="9">
        <v>0.63663965464899996</v>
      </c>
      <c r="E18" s="9">
        <v>0.64002316370599999</v>
      </c>
    </row>
    <row r="19" spans="1:15" x14ac:dyDescent="0.25">
      <c r="A19" t="s">
        <v>19</v>
      </c>
      <c r="B19" s="9">
        <v>0.78930685709399995</v>
      </c>
      <c r="C19" s="9">
        <v>0.78400110166199999</v>
      </c>
      <c r="D19" s="9">
        <v>0.75410896333599997</v>
      </c>
      <c r="E19" s="9">
        <v>0.75417481281700005</v>
      </c>
    </row>
    <row r="20" spans="1:15" x14ac:dyDescent="0.25">
      <c r="A20" t="s">
        <v>20</v>
      </c>
      <c r="B20" s="9">
        <v>0.71033477684400004</v>
      </c>
      <c r="C20" s="9">
        <v>0.67892909852600003</v>
      </c>
      <c r="D20" s="9">
        <v>0.720055322863</v>
      </c>
      <c r="E20" s="9">
        <v>0.71035697679400001</v>
      </c>
    </row>
    <row r="21" spans="1:15" x14ac:dyDescent="0.25">
      <c r="A21" t="s">
        <v>21</v>
      </c>
      <c r="B21" s="9">
        <v>0.73542810036999995</v>
      </c>
      <c r="C21" s="9">
        <v>0.71648597393799995</v>
      </c>
      <c r="D21" s="9">
        <v>0.81318432384499995</v>
      </c>
      <c r="E21" s="9">
        <v>0.75409250245699999</v>
      </c>
    </row>
    <row r="22" spans="1:15" x14ac:dyDescent="0.25">
      <c r="A22" t="s">
        <v>22</v>
      </c>
      <c r="B22" s="9">
        <v>0.72525237594799996</v>
      </c>
      <c r="C22" s="9">
        <v>0.65489290302299996</v>
      </c>
      <c r="D22" s="9">
        <v>0.68531404947300001</v>
      </c>
      <c r="E22" s="9">
        <v>0.70500528673600005</v>
      </c>
    </row>
    <row r="23" spans="1:15" x14ac:dyDescent="0.25">
      <c r="A23" t="s">
        <v>23</v>
      </c>
      <c r="B23" s="9">
        <v>0.74295558015899998</v>
      </c>
      <c r="C23" s="9">
        <v>0.83236506826599999</v>
      </c>
      <c r="D23" s="9">
        <v>0.79941844634799997</v>
      </c>
      <c r="E23" s="9">
        <v>0.85310479004999995</v>
      </c>
    </row>
    <row r="24" spans="1:15" x14ac:dyDescent="0.25">
      <c r="A24" t="s">
        <v>26</v>
      </c>
      <c r="B24" s="9">
        <v>0.55112572096000001</v>
      </c>
      <c r="C24" s="9">
        <v>0.52808675762599999</v>
      </c>
      <c r="D24" s="9">
        <v>0.52868709974999994</v>
      </c>
      <c r="E24" s="9">
        <v>0.54497743238200003</v>
      </c>
    </row>
    <row r="25" spans="1:15" x14ac:dyDescent="0.25">
      <c r="A25" t="s">
        <v>24</v>
      </c>
      <c r="B25">
        <f>AVERAGE(B2:B23)</f>
        <v>0.70177692923604529</v>
      </c>
      <c r="C25">
        <f t="shared" ref="C25:E25" si="0">AVERAGE(C2:C23)</f>
        <v>0.70253413433986367</v>
      </c>
      <c r="D25">
        <f t="shared" si="0"/>
        <v>0.70158519379795459</v>
      </c>
      <c r="E25">
        <f t="shared" si="0"/>
        <v>0.72430431833231823</v>
      </c>
    </row>
    <row r="26" spans="1:15" x14ac:dyDescent="0.25">
      <c r="B26">
        <f>IF(MIN($B$25:$E$25)=B25,B1,)</f>
        <v>0</v>
      </c>
      <c r="C26">
        <f>IF(MIN($B$25:$E$25)=C25,C1,)</f>
        <v>0</v>
      </c>
      <c r="D26" t="str">
        <f>IF(MIN($B$25:$E$25)=D25,D1,)</f>
        <v>last min</v>
      </c>
      <c r="E26">
        <f>IF(MIN($B$25:$E$25)=E25,E1,)</f>
        <v>0</v>
      </c>
    </row>
    <row r="27" spans="1:15" x14ac:dyDescent="0.25">
      <c r="B27">
        <f>IF(MIN($B$25:$E$25)=B25,B1,)</f>
        <v>0</v>
      </c>
      <c r="C27">
        <f>IF(MIN($B$25:$E$25)=C25,C1,)</f>
        <v>0</v>
      </c>
      <c r="D27" t="str">
        <f>IF(MIN($B$25:$E$25)=D25,D1,)</f>
        <v>last min</v>
      </c>
      <c r="E27">
        <f>IF(MIN($B$25:$E$25)=E25,E1,)</f>
        <v>0</v>
      </c>
    </row>
    <row r="29" spans="1:15" x14ac:dyDescent="0.25">
      <c r="B29" s="9">
        <f>TTEST($D$2:$D$16,B2:B16,1,1)</f>
        <v>0.40451055595149399</v>
      </c>
      <c r="C29" s="9">
        <f>TTEST($D$2:$D$16,C2:C16,1,1)</f>
        <v>0.35113854665808913</v>
      </c>
      <c r="D29" s="9" t="e">
        <f>TTEST($D$2:$D$16,D2:D16,1,1)</f>
        <v>#DIV/0!</v>
      </c>
      <c r="E29" s="9">
        <f>TTEST($D$2:$D$16,E2:E16,1,1)</f>
        <v>1.5143487783501091E-4</v>
      </c>
    </row>
    <row r="30" spans="1:15" x14ac:dyDescent="0.25">
      <c r="A30" t="s">
        <v>25</v>
      </c>
      <c r="B30" s="9">
        <f>($D25-B25)/0.5*(_xlfn.STDEV.P($D$2:$D$25)+_xlfn.STDEV.P(B2:B25))</f>
        <v>-1.0712404344198342E-4</v>
      </c>
      <c r="C30" s="9">
        <f>($D25-C25)/0.5*(_xlfn.STDEV.P($D$2:$D$25)+_xlfn.STDEV.P(C2:C25))</f>
        <v>-5.0968356007679747E-4</v>
      </c>
      <c r="D30" s="9">
        <f>($D25-D25)/0.5*(_xlfn.STDEV.P($D$2:$D$25)+_xlfn.STDEV.P(D2:D25))</f>
        <v>0</v>
      </c>
      <c r="E30" s="9">
        <f>($D25-E25)/0.5*(_xlfn.STDEV.P($D$2:$D$25)+_xlfn.STDEV.P(E2:E25))</f>
        <v>-1.2480788088131543E-2</v>
      </c>
    </row>
    <row r="31" spans="1:15" x14ac:dyDescent="0.25">
      <c r="B31" s="9" t="e">
        <f t="shared" ref="B31:D31" si="1">TTEST($B$2:$B$24,B2:B24,1,1)</f>
        <v>#DIV/0!</v>
      </c>
      <c r="C31" s="9">
        <f t="shared" si="1"/>
        <v>0.48718575143014931</v>
      </c>
      <c r="D31" s="9">
        <f t="shared" si="1"/>
        <v>0.45701614824055747</v>
      </c>
      <c r="E31" s="9">
        <f>TTEST($B$2:$B$24,E2:E24,1,1)</f>
        <v>1.8126509691678245E-2</v>
      </c>
    </row>
    <row r="32" spans="1:15" x14ac:dyDescent="0.25">
      <c r="A32" t="s">
        <v>25</v>
      </c>
      <c r="B32" s="9">
        <f>($B25-B25)/0.5*(_xlfn.STDEV.P($B$2:$B$25)+_xlfn.STDEV.P(B2:B25))</f>
        <v>0</v>
      </c>
      <c r="C32" s="9">
        <f t="shared" ref="C32:E32" si="2">($B25-C25)/0.5*(_xlfn.STDEV.P($B$2:$B$25)+_xlfn.STDEV.P(C2:C25))</f>
        <v>-4.2239532417940516E-4</v>
      </c>
      <c r="D32" s="9">
        <f t="shared" si="2"/>
        <v>1.0712404344198342E-4</v>
      </c>
      <c r="E32" s="9">
        <f t="shared" si="2"/>
        <v>-1.28423775224432E-2</v>
      </c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2"/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25">
      <c r="B38" s="3"/>
      <c r="C38" s="3"/>
      <c r="D38" s="3"/>
      <c r="E38" s="2"/>
      <c r="F38" s="1"/>
      <c r="G38" s="1"/>
      <c r="H38" s="1"/>
      <c r="I38" s="4"/>
      <c r="J38" s="4"/>
      <c r="K38" s="4"/>
      <c r="L38" s="4"/>
      <c r="M38" s="4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3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3"/>
      <c r="J43" s="3"/>
      <c r="K43" s="3"/>
      <c r="L43" s="3"/>
      <c r="M43" s="3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4"/>
      <c r="J44" s="4"/>
      <c r="K44" s="4"/>
      <c r="L44" s="1"/>
      <c r="M44" s="1"/>
      <c r="N44" s="1"/>
      <c r="O44" s="1"/>
    </row>
    <row r="45" spans="2:15" x14ac:dyDescent="0.25">
      <c r="B45" s="3"/>
      <c r="C45" s="3"/>
      <c r="D45" s="3"/>
      <c r="E45" s="1"/>
      <c r="F45" s="1"/>
      <c r="G45" s="1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2"/>
      <c r="D46" s="2"/>
      <c r="E46" s="2"/>
      <c r="F46" s="2"/>
      <c r="G46" s="2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3"/>
      <c r="J49" s="3"/>
      <c r="K49" s="3"/>
      <c r="L49" s="1"/>
      <c r="M49" s="1"/>
      <c r="N49" s="1"/>
      <c r="O49" s="1"/>
    </row>
    <row r="50" spans="2:15" x14ac:dyDescent="0.25">
      <c r="B50" s="1"/>
      <c r="C50" s="3"/>
      <c r="D50" s="3"/>
      <c r="E50" s="3"/>
      <c r="F50" s="3"/>
      <c r="G50" s="3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x14ac:dyDescent="0.25">
      <c r="B52" s="1"/>
      <c r="C52" s="1"/>
      <c r="D52" s="1"/>
      <c r="E52" s="1"/>
      <c r="F52" s="1"/>
      <c r="G52" s="1"/>
      <c r="H52" s="1"/>
      <c r="I52" s="2"/>
      <c r="J52" s="2"/>
      <c r="K52" s="2"/>
      <c r="L52" s="2"/>
      <c r="M52" s="2"/>
      <c r="N52" s="2"/>
      <c r="O52" s="2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3"/>
      <c r="J58" s="3"/>
      <c r="K58" s="3"/>
      <c r="L58" s="3"/>
      <c r="M58" s="3"/>
      <c r="N58" s="3"/>
      <c r="O58" s="3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workbookViewId="0">
      <selection activeCell="B2" sqref="B2:E24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425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 s="9">
        <v>0.68023126078399998</v>
      </c>
      <c r="C2" s="9">
        <v>0.80917279665700004</v>
      </c>
      <c r="D2" s="9">
        <v>0.69961902274099996</v>
      </c>
      <c r="E2" s="9">
        <v>0.766353529762</v>
      </c>
    </row>
    <row r="3" spans="1:5" x14ac:dyDescent="0.25">
      <c r="A3" t="s">
        <v>4</v>
      </c>
      <c r="B3" s="9">
        <v>0.63162477780299997</v>
      </c>
      <c r="C3" s="9">
        <v>0.81824261919499996</v>
      </c>
      <c r="D3" s="9">
        <v>0.69118775260800003</v>
      </c>
      <c r="E3" s="9">
        <v>0.71343884344999997</v>
      </c>
    </row>
    <row r="4" spans="1:5" x14ac:dyDescent="0.25">
      <c r="A4" t="s">
        <v>5</v>
      </c>
      <c r="B4" s="9">
        <v>0.59130119923799995</v>
      </c>
      <c r="C4" s="9">
        <v>0.68461083767999997</v>
      </c>
      <c r="D4" s="9">
        <v>0.61383055628799998</v>
      </c>
      <c r="E4" s="9">
        <v>0.66408976235600004</v>
      </c>
    </row>
    <row r="5" spans="1:5" x14ac:dyDescent="0.25">
      <c r="A5" t="s">
        <v>428</v>
      </c>
      <c r="B5" s="9">
        <v>0.57430068511700005</v>
      </c>
      <c r="C5" s="9">
        <v>0.68047725298700001</v>
      </c>
      <c r="D5" s="9">
        <v>0.595133589538</v>
      </c>
      <c r="E5" s="9">
        <v>0.638524988106</v>
      </c>
    </row>
    <row r="6" spans="1:5" x14ac:dyDescent="0.25">
      <c r="A6" t="s">
        <v>6</v>
      </c>
      <c r="B6" s="9">
        <v>0.40632402041600002</v>
      </c>
      <c r="C6" s="9">
        <v>0.44664338973500001</v>
      </c>
      <c r="D6" s="9">
        <v>0.43034860756600002</v>
      </c>
      <c r="E6" s="9">
        <v>0.41807817837599998</v>
      </c>
    </row>
    <row r="7" spans="1:5" x14ac:dyDescent="0.25">
      <c r="A7" t="s">
        <v>7</v>
      </c>
      <c r="B7" s="9">
        <v>0.58041281464500005</v>
      </c>
      <c r="C7" s="9">
        <v>0.60019371666300003</v>
      </c>
      <c r="D7" s="9">
        <v>0.61133406438399995</v>
      </c>
      <c r="E7" s="9">
        <v>0.62727600345400003</v>
      </c>
    </row>
    <row r="8" spans="1:5" x14ac:dyDescent="0.25">
      <c r="A8" t="s">
        <v>8</v>
      </c>
      <c r="B8" s="9">
        <v>0.60701980746100004</v>
      </c>
      <c r="C8" s="9">
        <v>0.67680552199699995</v>
      </c>
      <c r="D8" s="9">
        <v>0.58574627779900001</v>
      </c>
      <c r="E8" s="9">
        <v>0.65907328295599998</v>
      </c>
    </row>
    <row r="9" spans="1:5" x14ac:dyDescent="0.25">
      <c r="A9" t="s">
        <v>9</v>
      </c>
      <c r="B9" s="9">
        <v>0.59542780580099997</v>
      </c>
      <c r="C9" s="9">
        <v>0.56670783116199996</v>
      </c>
      <c r="D9" s="9">
        <v>0.51259665143199995</v>
      </c>
      <c r="E9" s="9">
        <v>0.50590911654299997</v>
      </c>
    </row>
    <row r="10" spans="1:5" x14ac:dyDescent="0.25">
      <c r="A10" t="s">
        <v>10</v>
      </c>
      <c r="B10" s="9">
        <v>0.79789277547899995</v>
      </c>
      <c r="C10" s="9">
        <v>0.758849681474</v>
      </c>
      <c r="D10" s="9">
        <v>0.80184856545299998</v>
      </c>
      <c r="E10" s="9">
        <v>0.711494328688</v>
      </c>
    </row>
    <row r="11" spans="1:5" x14ac:dyDescent="0.25">
      <c r="A11" t="s">
        <v>11</v>
      </c>
      <c r="B11" s="9">
        <v>0.94534800390600005</v>
      </c>
      <c r="C11" s="9">
        <v>0.99766407387300005</v>
      </c>
      <c r="D11" s="9">
        <v>0.90197525977600002</v>
      </c>
      <c r="E11" s="9">
        <v>0.86328495176599995</v>
      </c>
    </row>
    <row r="12" spans="1:5" x14ac:dyDescent="0.25">
      <c r="A12" t="s">
        <v>12</v>
      </c>
      <c r="B12" s="9">
        <v>1.12709511308</v>
      </c>
      <c r="C12" s="9">
        <v>1.0521654037499999</v>
      </c>
      <c r="D12" s="9">
        <v>0.96275608196399998</v>
      </c>
      <c r="E12" s="9">
        <v>1.10580102413</v>
      </c>
    </row>
    <row r="13" spans="1:5" x14ac:dyDescent="0.25">
      <c r="A13" t="s">
        <v>13</v>
      </c>
      <c r="B13" s="9">
        <v>0.72208710961099998</v>
      </c>
      <c r="C13" s="9">
        <v>0.81222516234499997</v>
      </c>
      <c r="D13" s="9">
        <v>0.85652089933700004</v>
      </c>
      <c r="E13" s="9">
        <v>0.82353655384299995</v>
      </c>
    </row>
    <row r="14" spans="1:5" x14ac:dyDescent="0.25">
      <c r="A14" t="s">
        <v>14</v>
      </c>
      <c r="B14" s="9">
        <v>0.77234802271400005</v>
      </c>
      <c r="C14" s="9">
        <v>0.82025239525100002</v>
      </c>
      <c r="D14" s="9">
        <v>0.77038511624299999</v>
      </c>
      <c r="E14" s="9">
        <v>0.85063979375400001</v>
      </c>
    </row>
    <row r="15" spans="1:5" x14ac:dyDescent="0.25">
      <c r="A15" t="s">
        <v>15</v>
      </c>
      <c r="B15" s="9">
        <v>0.56628699960499995</v>
      </c>
      <c r="C15" s="9">
        <v>0.54907138186799997</v>
      </c>
      <c r="D15" s="9">
        <v>0.54007213649100005</v>
      </c>
      <c r="E15" s="9">
        <v>0.54317087097600003</v>
      </c>
    </row>
    <row r="16" spans="1:5" x14ac:dyDescent="0.25">
      <c r="A16" t="s">
        <v>16</v>
      </c>
      <c r="B16" s="9">
        <v>0.74480911740400002</v>
      </c>
      <c r="C16" s="9">
        <v>0.69434640170299999</v>
      </c>
      <c r="D16" s="9">
        <v>0.69495093461900004</v>
      </c>
      <c r="E16" s="9">
        <v>0.70833472655100005</v>
      </c>
    </row>
    <row r="17" spans="1:15" x14ac:dyDescent="0.25">
      <c r="A17" t="s">
        <v>17</v>
      </c>
      <c r="B17" s="9">
        <v>0.68274370712200005</v>
      </c>
      <c r="C17" s="9">
        <v>0.73578289277200004</v>
      </c>
      <c r="D17" s="9">
        <v>0.69058625364100001</v>
      </c>
      <c r="E17" s="9">
        <v>0.69060610104499998</v>
      </c>
    </row>
    <row r="18" spans="1:15" x14ac:dyDescent="0.25">
      <c r="A18" t="s">
        <v>18</v>
      </c>
      <c r="B18" s="9">
        <v>0.76657606665199995</v>
      </c>
      <c r="C18" s="9">
        <v>0.68963490384799997</v>
      </c>
      <c r="D18" s="9">
        <v>0.71247697443199998</v>
      </c>
      <c r="E18" s="9">
        <v>0.79020944439600005</v>
      </c>
    </row>
    <row r="19" spans="1:15" x14ac:dyDescent="0.25">
      <c r="A19" t="s">
        <v>19</v>
      </c>
      <c r="B19" s="9">
        <v>0.89129361924899997</v>
      </c>
      <c r="C19" s="9">
        <v>0.93236651537500004</v>
      </c>
      <c r="D19" s="9">
        <v>0.90188656444100002</v>
      </c>
      <c r="E19" s="9">
        <v>0.91240494519299997</v>
      </c>
    </row>
    <row r="20" spans="1:15" x14ac:dyDescent="0.25">
      <c r="A20" t="s">
        <v>20</v>
      </c>
      <c r="B20" s="9">
        <v>0.78409950211199997</v>
      </c>
      <c r="C20" s="9">
        <v>0.73074568803399997</v>
      </c>
      <c r="D20" s="9">
        <v>0.69409625815999998</v>
      </c>
      <c r="E20" s="9">
        <v>0.74807491877400001</v>
      </c>
    </row>
    <row r="21" spans="1:15" x14ac:dyDescent="0.25">
      <c r="A21" t="s">
        <v>21</v>
      </c>
      <c r="B21" s="9">
        <v>0.76680257600900004</v>
      </c>
      <c r="C21" s="9">
        <v>0.78215586428700001</v>
      </c>
      <c r="D21" s="9">
        <v>0.73193527538600001</v>
      </c>
      <c r="E21" s="9">
        <v>0.73793824806399999</v>
      </c>
    </row>
    <row r="22" spans="1:15" x14ac:dyDescent="0.25">
      <c r="A22" t="s">
        <v>22</v>
      </c>
      <c r="B22" s="9">
        <v>0.70239023541199996</v>
      </c>
      <c r="C22" s="9">
        <v>0.71246895389999998</v>
      </c>
      <c r="D22" s="9">
        <v>0.69960542859300001</v>
      </c>
      <c r="E22" s="9">
        <v>0.66853973255800003</v>
      </c>
    </row>
    <row r="23" spans="1:15" x14ac:dyDescent="0.25">
      <c r="A23" t="s">
        <v>23</v>
      </c>
      <c r="B23" s="9">
        <v>0.83619642534899996</v>
      </c>
      <c r="C23" s="9">
        <v>0.83819311336500002</v>
      </c>
      <c r="D23" s="9">
        <v>0.82086687200599995</v>
      </c>
      <c r="E23" s="9">
        <v>0.81880043819199999</v>
      </c>
    </row>
    <row r="24" spans="1:15" x14ac:dyDescent="0.25">
      <c r="A24" t="s">
        <v>26</v>
      </c>
      <c r="B24" s="9">
        <v>0.61177120656999995</v>
      </c>
      <c r="C24" s="9">
        <v>0.59704253962800002</v>
      </c>
      <c r="D24" s="9">
        <v>0.60862571567400003</v>
      </c>
      <c r="E24" s="9">
        <v>0.62469887225499998</v>
      </c>
    </row>
    <row r="25" spans="1:15" x14ac:dyDescent="0.25">
      <c r="A25" t="s">
        <v>24</v>
      </c>
      <c r="B25" s="9">
        <f>AVERAGE(B2:B23)</f>
        <v>0.71693689295313634</v>
      </c>
      <c r="C25" s="9">
        <f>AVERAGE(C2:C23)</f>
        <v>0.74494438172368183</v>
      </c>
      <c r="D25" s="9">
        <f>AVERAGE(D2:D23)</f>
        <v>0.7054435974044545</v>
      </c>
      <c r="E25" s="9">
        <f>AVERAGE(E2:E23)</f>
        <v>0.72570817195149995</v>
      </c>
    </row>
    <row r="26" spans="1:15" x14ac:dyDescent="0.25">
      <c r="B26" s="9">
        <f>IF(MIN($B$25:$E$25)=B25,B1,)</f>
        <v>0</v>
      </c>
      <c r="C26" s="9">
        <f>IF(MIN($B$25:$E$25)=C25,C1,)</f>
        <v>0</v>
      </c>
      <c r="D26" s="9" t="str">
        <f>IF(MIN($B$25:$E$25)=D25,D1,)</f>
        <v>last min</v>
      </c>
      <c r="E26" s="9">
        <f>IF(MIN($B$25:$E$25)=E25,E1,)</f>
        <v>0</v>
      </c>
    </row>
    <row r="27" spans="1:15" x14ac:dyDescent="0.25">
      <c r="B27" s="9"/>
      <c r="C27" s="9"/>
      <c r="D27" s="9"/>
      <c r="E27" s="9"/>
    </row>
    <row r="28" spans="1:15" x14ac:dyDescent="0.25">
      <c r="B28" s="9"/>
      <c r="C28" s="9"/>
      <c r="D28" s="9"/>
      <c r="E28" s="9"/>
    </row>
    <row r="29" spans="1:15" x14ac:dyDescent="0.25">
      <c r="B29" s="9">
        <f>TTEST($D$2:$D$25,B2:B25,1,1)</f>
        <v>0.17237354162535151</v>
      </c>
      <c r="C29" s="9">
        <f>TTEST($D$2:$D$25,C2:C25,1,1)</f>
        <v>3.9180842680476129E-4</v>
      </c>
      <c r="D29" s="9" t="e">
        <f>TTEST($D$2:$D$25,D2:D25,1,1)</f>
        <v>#DIV/0!</v>
      </c>
      <c r="E29" s="9">
        <f>TTEST($D$2:$D$25,E2:E25,1,1)</f>
        <v>2.7054477443162844E-2</v>
      </c>
    </row>
    <row r="30" spans="1:15" x14ac:dyDescent="0.25">
      <c r="A30" t="s">
        <v>25</v>
      </c>
      <c r="B30" s="9">
        <f>($D25-B25)/0.5*(_xlfn.STDEV.P($D$2:$D$25)+_xlfn.STDEV.P(B2:B25))</f>
        <v>-6.2595452074830915E-3</v>
      </c>
      <c r="C30" s="9">
        <f>($D25-C25)/0.5*(_xlfn.STDEV.P($D$2:$D$25)+_xlfn.STDEV.P(C2:C25))</f>
        <v>-2.0781262232085016E-2</v>
      </c>
      <c r="D30" s="9">
        <f>($D25-D25)/0.5*(_xlfn.STDEV.P($D$2:$D$25)+_xlfn.STDEV.P(D2:D25))</f>
        <v>0</v>
      </c>
      <c r="E30" s="9">
        <f>($D25-E25)/0.5*(_xlfn.STDEV.P($D$2:$D$25)+_xlfn.STDEV.P(E2:E25))</f>
        <v>-1.0732131283975731E-2</v>
      </c>
    </row>
    <row r="31" spans="1:15" x14ac:dyDescent="0.25">
      <c r="B31" s="9" t="e">
        <f t="shared" ref="B31:D31" si="0">TTEST($B$2:$B$24,B2:B24,1,1)</f>
        <v>#DIV/0!</v>
      </c>
      <c r="C31" s="9">
        <f t="shared" si="0"/>
        <v>3.8406811853819001E-2</v>
      </c>
      <c r="D31" s="9">
        <f t="shared" si="0"/>
        <v>0.18317743352946408</v>
      </c>
      <c r="E31" s="9">
        <f>TTEST($B$2:$B$24,E2:E24,1,1)</f>
        <v>0.23122819761343572</v>
      </c>
    </row>
    <row r="32" spans="1:15" x14ac:dyDescent="0.25">
      <c r="A32" t="s">
        <v>25</v>
      </c>
      <c r="B32" s="9">
        <f>($B25-B25)/0.5*(_xlfn.STDEV.P($B$2:$B$25)+_xlfn.STDEV.P(B2:B25))</f>
        <v>0</v>
      </c>
      <c r="C32" s="9">
        <f t="shared" ref="C32:E32" si="1">($B25-C25)/0.5*(_xlfn.STDEV.P($B$2:$B$25)+_xlfn.STDEV.P(C2:C25))</f>
        <v>-1.5752897156432927E-2</v>
      </c>
      <c r="D32" s="9">
        <f t="shared" si="1"/>
        <v>6.2595452074830915E-3</v>
      </c>
      <c r="E32" s="9">
        <f t="shared" si="1"/>
        <v>-4.9641597488111174E-3</v>
      </c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2"/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2:15" x14ac:dyDescent="0.25">
      <c r="B38" s="3"/>
      <c r="C38" s="3"/>
      <c r="D38" s="3"/>
      <c r="E38" s="2"/>
      <c r="F38" s="1"/>
      <c r="G38" s="1"/>
      <c r="H38" s="1"/>
      <c r="I38" s="4"/>
      <c r="J38" s="4"/>
      <c r="K38" s="4"/>
      <c r="L38" s="4"/>
      <c r="M38" s="4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3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3"/>
      <c r="J43" s="3"/>
      <c r="K43" s="3"/>
      <c r="L43" s="3"/>
      <c r="M43" s="3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4"/>
      <c r="J44" s="4"/>
      <c r="K44" s="4"/>
      <c r="L44" s="1"/>
      <c r="M44" s="1"/>
      <c r="N44" s="1"/>
      <c r="O44" s="1"/>
    </row>
    <row r="45" spans="2:15" x14ac:dyDescent="0.25">
      <c r="B45" s="3"/>
      <c r="C45" s="3"/>
      <c r="D45" s="3"/>
      <c r="E45" s="1"/>
      <c r="F45" s="1"/>
      <c r="G45" s="1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2"/>
      <c r="D46" s="2"/>
      <c r="E46" s="2"/>
      <c r="F46" s="2"/>
      <c r="G46" s="2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3"/>
      <c r="J49" s="3"/>
      <c r="K49" s="3"/>
      <c r="L49" s="1"/>
      <c r="M49" s="1"/>
      <c r="N49" s="1"/>
      <c r="O49" s="1"/>
    </row>
    <row r="50" spans="2:15" x14ac:dyDescent="0.25">
      <c r="B50" s="1"/>
      <c r="C50" s="3"/>
      <c r="D50" s="3"/>
      <c r="E50" s="3"/>
      <c r="F50" s="3"/>
      <c r="G50" s="3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2:15" x14ac:dyDescent="0.25">
      <c r="B52" s="1"/>
      <c r="C52" s="1"/>
      <c r="D52" s="1"/>
      <c r="E52" s="1"/>
      <c r="F52" s="1"/>
      <c r="G52" s="1"/>
      <c r="H52" s="1"/>
      <c r="I52" s="2"/>
      <c r="J52" s="2"/>
      <c r="K52" s="2"/>
      <c r="L52" s="2"/>
      <c r="M52" s="2"/>
      <c r="N52" s="2"/>
      <c r="O52" s="2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3"/>
      <c r="J58" s="3"/>
      <c r="K58" s="3"/>
      <c r="L58" s="3"/>
      <c r="M58" s="3"/>
      <c r="N58" s="3"/>
      <c r="O58" s="3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2:15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J30" sqref="J30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27</v>
      </c>
      <c r="C1" t="s">
        <v>0</v>
      </c>
      <c r="D1" t="s">
        <v>1</v>
      </c>
      <c r="E1" t="s">
        <v>2</v>
      </c>
    </row>
    <row r="2" spans="1:5" x14ac:dyDescent="0.25">
      <c r="A2" t="s">
        <v>6</v>
      </c>
      <c r="B2">
        <v>5.1580481503999999E-2</v>
      </c>
      <c r="C2">
        <v>4.0573892929E-3</v>
      </c>
      <c r="D2">
        <v>4.1180679738699998E-3</v>
      </c>
      <c r="E2">
        <v>4.1834089576899998E-2</v>
      </c>
    </row>
    <row r="3" spans="1:5" x14ac:dyDescent="0.25">
      <c r="A3" t="s">
        <v>4</v>
      </c>
      <c r="B3">
        <v>0.155876952672</v>
      </c>
      <c r="C3">
        <v>0.145619437441</v>
      </c>
      <c r="D3">
        <v>9.7625347202199994E-2</v>
      </c>
      <c r="E3">
        <v>0.24279777573799999</v>
      </c>
    </row>
    <row r="4" spans="1:5" x14ac:dyDescent="0.25">
      <c r="A4" t="s">
        <v>21</v>
      </c>
      <c r="B4">
        <v>0.260317921407</v>
      </c>
      <c r="C4">
        <v>0.18984237296299999</v>
      </c>
      <c r="D4">
        <v>0.11645186219000001</v>
      </c>
      <c r="E4">
        <v>0.184066970494</v>
      </c>
    </row>
    <row r="5" spans="1:5" x14ac:dyDescent="0.25">
      <c r="A5" t="s">
        <v>7</v>
      </c>
      <c r="B5">
        <v>0.34006285869000002</v>
      </c>
      <c r="C5">
        <v>0.16421197820799999</v>
      </c>
      <c r="D5">
        <v>0.14326733033799999</v>
      </c>
      <c r="E5">
        <v>0.14071716698299999</v>
      </c>
    </row>
    <row r="6" spans="1:5" x14ac:dyDescent="0.25">
      <c r="A6" t="s">
        <v>11</v>
      </c>
      <c r="B6">
        <v>0.23573898285200001</v>
      </c>
      <c r="C6">
        <v>0.19155369286500001</v>
      </c>
      <c r="D6">
        <v>0.14429154695599999</v>
      </c>
      <c r="E6">
        <v>0.17469792429600001</v>
      </c>
    </row>
    <row r="7" spans="1:5" x14ac:dyDescent="0.25">
      <c r="A7" t="s">
        <v>10</v>
      </c>
      <c r="B7">
        <v>1.6491880841399999E-2</v>
      </c>
      <c r="C7">
        <v>1.1883465921099999E-2</v>
      </c>
      <c r="D7">
        <v>0.14936784275199999</v>
      </c>
      <c r="E7">
        <v>1.16792858555E-2</v>
      </c>
    </row>
    <row r="8" spans="1:5" x14ac:dyDescent="0.25">
      <c r="A8" t="s">
        <v>14</v>
      </c>
      <c r="B8">
        <v>0.181591824554</v>
      </c>
      <c r="C8">
        <v>0.14454990054700001</v>
      </c>
      <c r="D8">
        <v>0.15886393189799999</v>
      </c>
      <c r="E8">
        <v>0.159718580157</v>
      </c>
    </row>
    <row r="9" spans="1:5" x14ac:dyDescent="0.25">
      <c r="A9" t="s">
        <v>9</v>
      </c>
      <c r="B9">
        <v>0.122008059352</v>
      </c>
      <c r="C9">
        <v>0.118825301765</v>
      </c>
      <c r="D9">
        <v>0.15984569218700001</v>
      </c>
      <c r="E9">
        <v>0.13004222239900001</v>
      </c>
    </row>
    <row r="10" spans="1:5" x14ac:dyDescent="0.25">
      <c r="A10" t="s">
        <v>3</v>
      </c>
      <c r="B10">
        <v>0.288230768039</v>
      </c>
      <c r="C10">
        <v>0.18293250150099999</v>
      </c>
      <c r="D10">
        <v>0.16177706262899999</v>
      </c>
      <c r="E10">
        <v>0.242722400225</v>
      </c>
    </row>
    <row r="11" spans="1:5" x14ac:dyDescent="0.25">
      <c r="A11" t="s">
        <v>13</v>
      </c>
      <c r="B11">
        <v>3.7335645758800003E-2</v>
      </c>
      <c r="C11">
        <v>0.182284324448</v>
      </c>
      <c r="D11">
        <v>0.16212277939299999</v>
      </c>
      <c r="E11">
        <v>0.153164047021</v>
      </c>
    </row>
    <row r="12" spans="1:5" x14ac:dyDescent="0.25">
      <c r="A12" t="s">
        <v>8</v>
      </c>
      <c r="B12">
        <v>0.198346363607</v>
      </c>
      <c r="C12">
        <v>0.167613982631</v>
      </c>
      <c r="D12">
        <v>0.16954398161799999</v>
      </c>
      <c r="E12">
        <v>0.155219482016</v>
      </c>
    </row>
    <row r="13" spans="1:5" x14ac:dyDescent="0.25">
      <c r="A13" t="s">
        <v>5</v>
      </c>
      <c r="B13">
        <v>0.13547285452800001</v>
      </c>
      <c r="C13">
        <v>0.14465034220799999</v>
      </c>
      <c r="D13">
        <v>0.171891813359</v>
      </c>
      <c r="E13">
        <v>0.14591654412800001</v>
      </c>
    </row>
    <row r="14" spans="1:5" x14ac:dyDescent="0.25">
      <c r="A14" t="s">
        <v>19</v>
      </c>
      <c r="B14">
        <v>0.221441436347</v>
      </c>
      <c r="C14">
        <v>0.10654218282900001</v>
      </c>
      <c r="D14">
        <v>0.17620719643300001</v>
      </c>
      <c r="E14">
        <v>0.22689502486999999</v>
      </c>
    </row>
    <row r="15" spans="1:5" x14ac:dyDescent="0.25">
      <c r="A15" t="s">
        <v>18</v>
      </c>
      <c r="B15">
        <v>0.13367358391699999</v>
      </c>
      <c r="C15">
        <v>0.146811255971</v>
      </c>
      <c r="D15">
        <v>0.176843144875</v>
      </c>
      <c r="E15">
        <v>0.19221976017799999</v>
      </c>
    </row>
    <row r="16" spans="1:5" x14ac:dyDescent="0.25">
      <c r="A16" t="s">
        <v>23</v>
      </c>
      <c r="B16">
        <v>0.27287371547099998</v>
      </c>
      <c r="C16">
        <v>0.23029250159199999</v>
      </c>
      <c r="D16">
        <v>0.191272120484</v>
      </c>
      <c r="E16">
        <v>0.289119759428</v>
      </c>
    </row>
    <row r="17" spans="1:15" x14ac:dyDescent="0.25">
      <c r="A17" t="s">
        <v>17</v>
      </c>
      <c r="B17">
        <v>7.7736611487800006E-2</v>
      </c>
      <c r="C17">
        <v>0.12893405227900001</v>
      </c>
      <c r="D17">
        <v>0.198655192368</v>
      </c>
      <c r="E17">
        <v>0.25953232163099998</v>
      </c>
    </row>
    <row r="18" spans="1:15" x14ac:dyDescent="0.25">
      <c r="A18" t="s">
        <v>22</v>
      </c>
      <c r="B18">
        <v>7.9645350150800001E-2</v>
      </c>
      <c r="C18">
        <v>0.117547604741</v>
      </c>
      <c r="D18">
        <v>0.20628866488799999</v>
      </c>
      <c r="E18">
        <v>0.101000910938</v>
      </c>
    </row>
    <row r="19" spans="1:15" x14ac:dyDescent="0.25">
      <c r="A19" t="s">
        <v>20</v>
      </c>
      <c r="B19">
        <v>0.31776509267399999</v>
      </c>
      <c r="C19">
        <v>0.206071945067</v>
      </c>
      <c r="D19">
        <v>0.207663633648</v>
      </c>
      <c r="E19">
        <v>0.26608322144699997</v>
      </c>
    </row>
    <row r="20" spans="1:15" x14ac:dyDescent="0.25">
      <c r="A20" t="s">
        <v>15</v>
      </c>
      <c r="B20">
        <v>0.20201670731900001</v>
      </c>
      <c r="C20">
        <v>0.17943116880599999</v>
      </c>
      <c r="D20">
        <v>0.20989352835299999</v>
      </c>
      <c r="E20">
        <v>0.162989523804</v>
      </c>
    </row>
    <row r="21" spans="1:15" x14ac:dyDescent="0.25">
      <c r="A21" t="s">
        <v>26</v>
      </c>
      <c r="B21">
        <v>0.30632933613899999</v>
      </c>
      <c r="C21">
        <v>0.19658683371300001</v>
      </c>
      <c r="D21">
        <v>0.22433888919100001</v>
      </c>
      <c r="E21">
        <v>0.24683403893299999</v>
      </c>
    </row>
    <row r="22" spans="1:15" x14ac:dyDescent="0.25">
      <c r="A22" t="s">
        <v>16</v>
      </c>
      <c r="B22">
        <v>0.209395027071</v>
      </c>
      <c r="C22">
        <v>0.22134395377999999</v>
      </c>
      <c r="D22">
        <v>0.29269734488100002</v>
      </c>
      <c r="E22">
        <v>0.190373070925</v>
      </c>
    </row>
    <row r="23" spans="1:15" x14ac:dyDescent="0.25">
      <c r="A23" t="s">
        <v>12</v>
      </c>
      <c r="B23">
        <v>0.38623736064999997</v>
      </c>
      <c r="C23">
        <v>0.45228889742299999</v>
      </c>
      <c r="D23">
        <v>0.35833943630699999</v>
      </c>
      <c r="E23">
        <v>0.41829413433000001</v>
      </c>
    </row>
    <row r="24" spans="1:15" x14ac:dyDescent="0.25">
      <c r="A24" t="s">
        <v>24</v>
      </c>
      <c r="B24">
        <f>AVERAGE(B2:B22)</f>
        <v>0.18304435497056193</v>
      </c>
      <c r="C24">
        <f>AVERAGE(C2:C22)</f>
        <v>0.15150410421757141</v>
      </c>
      <c r="D24">
        <f>AVERAGE(D2:D22)</f>
        <v>0.1677631892198605</v>
      </c>
      <c r="E24">
        <f>AVERAGE(E2:E22)</f>
        <v>0.1770297200496857</v>
      </c>
    </row>
    <row r="25" spans="1:15" x14ac:dyDescent="0.25">
      <c r="B25" t="str">
        <f>IF(MAX($B$24:$E$24)=B24,B1,)</f>
        <v>1 st min</v>
      </c>
      <c r="C25">
        <f t="shared" ref="C25:E25" si="0">IF(MAX($B$24:$E$24)=C24,C1,)</f>
        <v>0</v>
      </c>
      <c r="D25">
        <f t="shared" si="0"/>
        <v>0</v>
      </c>
      <c r="E25">
        <f t="shared" si="0"/>
        <v>0</v>
      </c>
    </row>
    <row r="26" spans="1:15" x14ac:dyDescent="0.25">
      <c r="B26" t="str">
        <f>IF(MAX($B$24:$E$24)=B24,B1,)</f>
        <v>1 st min</v>
      </c>
      <c r="C26">
        <f t="shared" ref="C26:E26" si="1">IF(MAX($B$24:$E$24)=C24,C1,)</f>
        <v>0</v>
      </c>
      <c r="D26">
        <f t="shared" si="1"/>
        <v>0</v>
      </c>
      <c r="E26">
        <f t="shared" si="1"/>
        <v>0</v>
      </c>
    </row>
    <row r="28" spans="1:15" x14ac:dyDescent="0.25">
      <c r="B28">
        <f>TTEST($D$2:$D$24,B2:B24,1,1)</f>
        <v>0.21081572735428411</v>
      </c>
      <c r="C28">
        <f>TTEST($D$2:$D$24,C2:C24,1,1)</f>
        <v>0.16245136210854721</v>
      </c>
      <c r="D28" t="e">
        <f>TTEST($D$2:$D$24,D2:D24,1,1)</f>
        <v>#DIV/0!</v>
      </c>
      <c r="E28">
        <f>TTEST($D$2:$D$24,E2:E24,1,1)</f>
        <v>0.2113859917250604</v>
      </c>
    </row>
    <row r="29" spans="1:15" x14ac:dyDescent="0.25">
      <c r="A29" t="s">
        <v>25</v>
      </c>
      <c r="B29">
        <f>($D24-B24)/0.5*(_xlfn.STDEV.P($D$2:$D$24)+_xlfn.STDEV.P(B2:B24))</f>
        <v>-5.0007812007430621E-3</v>
      </c>
      <c r="C29">
        <f>($D24-C24)/0.5*(_xlfn.STDEV.P($D$2:$D$24)+_xlfn.STDEV.P(C2:C24))</f>
        <v>4.771423395871199E-3</v>
      </c>
      <c r="D29">
        <f>($D24-D24)/0.5*(_xlfn.STDEV.P($D$2:$D$24)+_xlfn.STDEV.P(D2:D24))</f>
        <v>0</v>
      </c>
      <c r="E29">
        <f>($D24-E24)/0.5*(_xlfn.STDEV.P($D$2:$D$24)+_xlfn.STDEV.P(E2:E24))</f>
        <v>-2.7286567845750992E-3</v>
      </c>
    </row>
    <row r="30" spans="1:15" x14ac:dyDescent="0.25">
      <c r="B30" t="e">
        <f t="shared" ref="B30:D30" si="2">TTEST($B$2:$B$23,B2:B23,1,1)</f>
        <v>#DIV/0!</v>
      </c>
      <c r="C30">
        <f t="shared" si="2"/>
        <v>4.493823100973119E-2</v>
      </c>
      <c r="D30">
        <f t="shared" si="2"/>
        <v>0.22098029040058065</v>
      </c>
      <c r="E30">
        <f>TTEST($B$2:$B$23,E2:E23,1,1)</f>
        <v>0.39685999151957496</v>
      </c>
    </row>
    <row r="31" spans="1:15" x14ac:dyDescent="0.25">
      <c r="A31" t="s">
        <v>25</v>
      </c>
      <c r="B31">
        <f>($B24-B24)/0.5*(_xlfn.STDEV.P($B$2:$B$24)+_xlfn.STDEV.P(B2:B24))</f>
        <v>0</v>
      </c>
      <c r="C31">
        <f t="shared" ref="C31:E31" si="3">($B24-C24)/0.5*(_xlfn.STDEV.P($B$2:$B$24)+_xlfn.STDEV.P(C2:C24))</f>
        <v>1.1421941398231533E-2</v>
      </c>
      <c r="D31">
        <f t="shared" si="3"/>
        <v>5.0007812007430621E-3</v>
      </c>
      <c r="E31">
        <f t="shared" si="3"/>
        <v>2.1841561333003855E-3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2"/>
      <c r="F37" s="1"/>
      <c r="G37" s="1"/>
      <c r="H37" s="1"/>
      <c r="I37" s="4"/>
      <c r="J37" s="4"/>
      <c r="K37" s="4"/>
      <c r="L37" s="4"/>
      <c r="M37" s="4"/>
      <c r="N37" s="1"/>
      <c r="O37" s="1"/>
    </row>
    <row r="38" spans="2:15" x14ac:dyDescent="0.25">
      <c r="B38" s="3"/>
      <c r="C38" s="3"/>
      <c r="D38" s="3"/>
      <c r="E38" s="3"/>
      <c r="F38" s="1"/>
      <c r="G38" s="1"/>
      <c r="H38" s="1"/>
      <c r="I38" s="3"/>
      <c r="J38" s="3"/>
      <c r="K38" s="3"/>
      <c r="L38" s="3"/>
      <c r="M38" s="3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4"/>
      <c r="J43" s="4"/>
      <c r="K43" s="4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3"/>
      <c r="J44" s="3"/>
      <c r="K44" s="3"/>
      <c r="L44" s="1"/>
      <c r="M44" s="1"/>
      <c r="N44" s="1"/>
      <c r="O44" s="1"/>
    </row>
    <row r="45" spans="2:15" x14ac:dyDescent="0.25">
      <c r="B45" s="1"/>
      <c r="C45" s="2"/>
      <c r="D45" s="2"/>
      <c r="E45" s="2"/>
      <c r="F45" s="2"/>
      <c r="G45" s="2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3"/>
      <c r="D46" s="3"/>
      <c r="E46" s="3"/>
      <c r="F46" s="3"/>
      <c r="G46" s="3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</row>
    <row r="52" spans="2:15" x14ac:dyDescent="0.25"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</sheetData>
  <sortState ref="A2:E23">
    <sortCondition ref="D2:D2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9"/>
  <sheetViews>
    <sheetView workbookViewId="0">
      <selection activeCell="A5" sqref="A5:XFD5"/>
    </sheetView>
  </sheetViews>
  <sheetFormatPr defaultRowHeight="15" x14ac:dyDescent="0.25"/>
  <cols>
    <col min="6" max="6" width="11" bestFit="1" customWidth="1"/>
  </cols>
  <sheetData>
    <row r="1" spans="1:5" x14ac:dyDescent="0.25">
      <c r="B1" t="s">
        <v>27</v>
      </c>
      <c r="C1" t="s">
        <v>0</v>
      </c>
      <c r="D1" t="s">
        <v>1</v>
      </c>
      <c r="E1" t="s">
        <v>2</v>
      </c>
    </row>
    <row r="2" spans="1:5" x14ac:dyDescent="0.25">
      <c r="A2" t="s">
        <v>3</v>
      </c>
      <c r="B2">
        <v>7.9400304707899994E-2</v>
      </c>
      <c r="C2">
        <v>8.84644687958E-2</v>
      </c>
      <c r="D2">
        <v>0.22419425814800001</v>
      </c>
      <c r="E2">
        <v>8.29791302191E-2</v>
      </c>
    </row>
    <row r="3" spans="1:5" x14ac:dyDescent="0.25">
      <c r="A3" t="s">
        <v>4</v>
      </c>
      <c r="B3">
        <v>0.12934488054900001</v>
      </c>
      <c r="C3">
        <v>8.2055299605099996E-2</v>
      </c>
      <c r="D3">
        <v>0.147379585654</v>
      </c>
      <c r="E3">
        <v>0.13165270340999999</v>
      </c>
    </row>
    <row r="4" spans="1:5" x14ac:dyDescent="0.25">
      <c r="A4" t="s">
        <v>5</v>
      </c>
      <c r="B4">
        <v>6.13187062076E-2</v>
      </c>
      <c r="C4">
        <v>5.1329109307100003E-2</v>
      </c>
      <c r="D4">
        <v>0.119537357313</v>
      </c>
      <c r="E4">
        <v>6.9029988019899999E-2</v>
      </c>
    </row>
    <row r="5" spans="1:5" x14ac:dyDescent="0.25">
      <c r="A5" t="s">
        <v>6</v>
      </c>
      <c r="B5">
        <v>0.13724161332000001</v>
      </c>
      <c r="C5">
        <v>6.0700927314600001E-2</v>
      </c>
      <c r="D5">
        <v>0.258702809649</v>
      </c>
      <c r="E5">
        <v>0.10961695585</v>
      </c>
    </row>
    <row r="6" spans="1:5" x14ac:dyDescent="0.25">
      <c r="A6" t="s">
        <v>7</v>
      </c>
      <c r="B6">
        <v>8.7592577852500006E-2</v>
      </c>
      <c r="C6">
        <v>6.7014227592100004E-2</v>
      </c>
      <c r="D6">
        <v>0.216475265758</v>
      </c>
      <c r="E6">
        <v>9.1704264010700004E-2</v>
      </c>
    </row>
    <row r="7" spans="1:5" x14ac:dyDescent="0.25">
      <c r="A7" t="s">
        <v>8</v>
      </c>
      <c r="B7">
        <v>5.6939111551400003E-2</v>
      </c>
      <c r="C7">
        <v>4.5749349314200001E-2</v>
      </c>
      <c r="D7">
        <v>8.7886317667999994E-2</v>
      </c>
      <c r="E7">
        <v>5.4836508671599997E-2</v>
      </c>
    </row>
    <row r="8" spans="1:5" x14ac:dyDescent="0.25">
      <c r="A8" t="s">
        <v>9</v>
      </c>
      <c r="B8">
        <v>0.104242788081</v>
      </c>
      <c r="C8">
        <v>7.95763264513E-2</v>
      </c>
      <c r="D8">
        <v>0.112204801874</v>
      </c>
      <c r="E8">
        <v>0.122872790935</v>
      </c>
    </row>
    <row r="9" spans="1:5" x14ac:dyDescent="0.25">
      <c r="A9" t="s">
        <v>10</v>
      </c>
      <c r="B9">
        <v>9.27161061008E-2</v>
      </c>
      <c r="C9">
        <v>9.2210948237800003E-2</v>
      </c>
      <c r="D9">
        <v>7.7399018430200001E-2</v>
      </c>
      <c r="E9">
        <v>0.14380077881299999</v>
      </c>
    </row>
    <row r="10" spans="1:5" x14ac:dyDescent="0.25">
      <c r="A10" t="s">
        <v>11</v>
      </c>
      <c r="B10">
        <v>0.14873049448299999</v>
      </c>
      <c r="C10">
        <v>9.4944795163900003E-2</v>
      </c>
      <c r="D10">
        <v>0.16973831906</v>
      </c>
      <c r="E10">
        <v>0.150219641032</v>
      </c>
    </row>
    <row r="11" spans="1:5" x14ac:dyDescent="0.25">
      <c r="A11" t="s">
        <v>12</v>
      </c>
      <c r="B11">
        <v>0.21943230282500001</v>
      </c>
      <c r="C11">
        <v>0.23598484281500001</v>
      </c>
      <c r="D11">
        <v>0.19854075161099999</v>
      </c>
      <c r="E11">
        <v>0.19001477673600001</v>
      </c>
    </row>
    <row r="12" spans="1:5" x14ac:dyDescent="0.25">
      <c r="A12" t="s">
        <v>13</v>
      </c>
      <c r="B12">
        <v>0.125898421737</v>
      </c>
      <c r="C12">
        <v>8.6053587985399999E-2</v>
      </c>
      <c r="D12">
        <v>0.30987279182299998</v>
      </c>
      <c r="E12">
        <v>9.6238593947800002E-2</v>
      </c>
    </row>
    <row r="13" spans="1:5" x14ac:dyDescent="0.25">
      <c r="A13" t="s">
        <v>14</v>
      </c>
      <c r="B13">
        <v>0.123752774477</v>
      </c>
      <c r="C13">
        <v>0.20235800656700001</v>
      </c>
      <c r="D13">
        <v>0.27752646366599998</v>
      </c>
      <c r="E13">
        <v>0.160646975035</v>
      </c>
    </row>
    <row r="14" spans="1:5" x14ac:dyDescent="0.25">
      <c r="A14" t="s">
        <v>15</v>
      </c>
      <c r="B14">
        <v>2.4358202220499998</v>
      </c>
      <c r="C14">
        <v>2.4920191803599998</v>
      </c>
      <c r="D14">
        <v>2.9385469038399998</v>
      </c>
      <c r="E14">
        <v>2.1000764428199998</v>
      </c>
    </row>
    <row r="15" spans="1:5" x14ac:dyDescent="0.25">
      <c r="A15" t="s">
        <v>16</v>
      </c>
      <c r="B15">
        <v>2.6933713373999999</v>
      </c>
      <c r="C15">
        <v>3.1715581140100002</v>
      </c>
      <c r="D15">
        <v>3.44313878629</v>
      </c>
      <c r="E15">
        <v>3.2402084504399999</v>
      </c>
    </row>
    <row r="16" spans="1:5" x14ac:dyDescent="0.25">
      <c r="A16" t="s">
        <v>17</v>
      </c>
      <c r="B16">
        <v>0.12943822624099999</v>
      </c>
      <c r="C16">
        <v>7.8119226128100003E-2</v>
      </c>
      <c r="D16">
        <v>0.102736230557</v>
      </c>
      <c r="E16">
        <v>0.108970006376</v>
      </c>
    </row>
    <row r="17" spans="1:15" x14ac:dyDescent="0.25">
      <c r="A17" t="s">
        <v>18</v>
      </c>
      <c r="B17">
        <v>6.6430607638400002E-2</v>
      </c>
      <c r="C17">
        <v>0.16932586502899999</v>
      </c>
      <c r="D17">
        <v>0.14691912253</v>
      </c>
      <c r="E17">
        <v>6.7540914792900003E-2</v>
      </c>
    </row>
    <row r="18" spans="1:15" x14ac:dyDescent="0.25">
      <c r="A18" t="s">
        <v>19</v>
      </c>
      <c r="B18">
        <v>7.7218525548800002E-2</v>
      </c>
      <c r="C18">
        <v>5.7379554079500003E-2</v>
      </c>
      <c r="D18">
        <v>7.6351995655800003E-2</v>
      </c>
      <c r="E18">
        <v>7.2715088181500007E-2</v>
      </c>
    </row>
    <row r="19" spans="1:15" x14ac:dyDescent="0.25">
      <c r="A19" t="s">
        <v>20</v>
      </c>
      <c r="B19">
        <v>0.15290396059799999</v>
      </c>
      <c r="C19">
        <v>0.200803739462</v>
      </c>
      <c r="D19">
        <v>0.24322658239600001</v>
      </c>
      <c r="E19">
        <v>0.16603503176199999</v>
      </c>
    </row>
    <row r="20" spans="1:15" x14ac:dyDescent="0.25">
      <c r="A20" t="s">
        <v>21</v>
      </c>
      <c r="B20">
        <v>0.108283565082</v>
      </c>
      <c r="C20">
        <v>0.22804882423699999</v>
      </c>
      <c r="D20">
        <v>8.0225673129599995E-2</v>
      </c>
      <c r="E20">
        <v>0.15690928025699999</v>
      </c>
    </row>
    <row r="21" spans="1:15" x14ac:dyDescent="0.25">
      <c r="A21" t="s">
        <v>22</v>
      </c>
      <c r="B21">
        <v>0.115833242462</v>
      </c>
      <c r="C21">
        <v>9.4541302812400002E-2</v>
      </c>
      <c r="D21">
        <v>0.19263893694799999</v>
      </c>
      <c r="E21">
        <v>9.6234346536999998E-2</v>
      </c>
    </row>
    <row r="22" spans="1:15" x14ac:dyDescent="0.25">
      <c r="A22" t="s">
        <v>23</v>
      </c>
      <c r="B22">
        <v>7.5568713034499996E-2</v>
      </c>
      <c r="C22">
        <v>0.12267919497800001</v>
      </c>
      <c r="D22">
        <v>0.152084262173</v>
      </c>
      <c r="E22">
        <v>0.10336569757400001</v>
      </c>
    </row>
    <row r="23" spans="1:15" x14ac:dyDescent="0.25">
      <c r="A23" t="s">
        <v>26</v>
      </c>
      <c r="B23">
        <v>9.4552670551100004E-2</v>
      </c>
      <c r="C23">
        <v>0.153179480635</v>
      </c>
      <c r="D23">
        <v>0.154689507024</v>
      </c>
      <c r="E23">
        <v>0.10182079601500001</v>
      </c>
    </row>
    <row r="24" spans="1:15" x14ac:dyDescent="0.25">
      <c r="A24" t="s">
        <v>24</v>
      </c>
      <c r="B24">
        <f>AVERAGE(B2:B22)</f>
        <v>0.34387992771175707</v>
      </c>
      <c r="C24">
        <f>AVERAGE(C2:C22)</f>
        <v>0.37147223286882375</v>
      </c>
      <c r="D24">
        <f>AVERAGE(D2:D22)</f>
        <v>0.45596791591302865</v>
      </c>
      <c r="E24">
        <f>AVERAGE(E2:E22)</f>
        <v>0.35788896978192858</v>
      </c>
    </row>
    <row r="25" spans="1:15" x14ac:dyDescent="0.25">
      <c r="B25">
        <f>IF(MAX($B$24:$E$24)=B24,B1,)</f>
        <v>0</v>
      </c>
      <c r="C25">
        <f t="shared" ref="C25:E25" si="0">IF(MAX($B$24:$E$24)=C24,C1,)</f>
        <v>0</v>
      </c>
      <c r="D25" t="str">
        <f t="shared" si="0"/>
        <v>last min</v>
      </c>
      <c r="E25">
        <f t="shared" si="0"/>
        <v>0</v>
      </c>
    </row>
    <row r="26" spans="1:15" x14ac:dyDescent="0.25">
      <c r="B26">
        <f>IF(MAX($B$24:$E$24)=B24,B1,)</f>
        <v>0</v>
      </c>
      <c r="C26">
        <f t="shared" ref="C26:E26" si="1">IF(MAX($B$24:$E$24)=C24,C1,)</f>
        <v>0</v>
      </c>
      <c r="D26" t="str">
        <f t="shared" si="1"/>
        <v>last min</v>
      </c>
      <c r="E26">
        <f t="shared" si="1"/>
        <v>0</v>
      </c>
    </row>
    <row r="28" spans="1:15" x14ac:dyDescent="0.25">
      <c r="B28">
        <f>TTEST($D$2:$D$24,B2:B24,1,1)</f>
        <v>3.6268809952484768E-3</v>
      </c>
      <c r="C28">
        <f>TTEST($D$2:$D$24,C2:C24,1,1)</f>
        <v>1.9894838382407019E-3</v>
      </c>
      <c r="D28" t="e">
        <f>TTEST($D$2:$D$24,D2:D24,1,1)</f>
        <v>#DIV/0!</v>
      </c>
      <c r="E28">
        <f>TTEST($D$2:$D$24,E2:E24,1,1)</f>
        <v>8.4627076914032436E-3</v>
      </c>
    </row>
    <row r="29" spans="1:15" x14ac:dyDescent="0.25">
      <c r="A29" t="s">
        <v>25</v>
      </c>
      <c r="B29">
        <f>($D24-B24)/0.5*(_xlfn.STDEV.P($D$2:$D$24)+_xlfn.STDEV.P(B2:B24))</f>
        <v>0.34702510651766527</v>
      </c>
      <c r="C29">
        <f>($D24-C24)/0.5*(_xlfn.STDEV.P($D$2:$D$24)+_xlfn.STDEV.P(C2:C24))</f>
        <v>0.27516256327205713</v>
      </c>
      <c r="D29">
        <f>($D24-D24)/0.5*(_xlfn.STDEV.P($D$2:$D$24)+_xlfn.STDEV.P(D2:D24))</f>
        <v>0</v>
      </c>
      <c r="E29">
        <f>($D24-E24)/0.5*(_xlfn.STDEV.P($D$2:$D$24)+_xlfn.STDEV.P(E2:E24))</f>
        <v>0.31280379151899201</v>
      </c>
    </row>
    <row r="30" spans="1:15" x14ac:dyDescent="0.25">
      <c r="B30" t="e">
        <f t="shared" ref="B30:D30" si="2">TTEST($B$2:$B$23,B2:B23,1,1)</f>
        <v>#DIV/0!</v>
      </c>
      <c r="C30">
        <f t="shared" si="2"/>
        <v>0.12182276537820859</v>
      </c>
      <c r="D30">
        <f t="shared" si="2"/>
        <v>5.076439632221116E-3</v>
      </c>
      <c r="E30">
        <f>TTEST($B$2:$B$23,E2:E23,1,1)</f>
        <v>0.32683626246014164</v>
      </c>
    </row>
    <row r="31" spans="1:15" x14ac:dyDescent="0.25">
      <c r="A31" t="s">
        <v>25</v>
      </c>
      <c r="B31">
        <f>($B24-B24)/0.5*(_xlfn.STDEV.P($B$2:$B$24)+_xlfn.STDEV.P(B2:B24))</f>
        <v>0</v>
      </c>
      <c r="C31">
        <f t="shared" ref="C31:E31" si="3">($B24-C24)/0.5*(_xlfn.STDEV.P($B$2:$B$24)+_xlfn.STDEV.P(C2:C24))</f>
        <v>-8.0834285865327357E-2</v>
      </c>
      <c r="D31">
        <f t="shared" si="3"/>
        <v>-0.34702510651766527</v>
      </c>
      <c r="E31">
        <f t="shared" si="3"/>
        <v>-4.0099109104386556E-2</v>
      </c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x14ac:dyDescent="0.25">
      <c r="B33" s="2"/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 x14ac:dyDescent="0.25">
      <c r="B34" s="3"/>
      <c r="C34" s="3"/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2:15" x14ac:dyDescent="0.25">
      <c r="B35" s="3"/>
      <c r="C35" s="3"/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2:15" x14ac:dyDescent="0.25">
      <c r="B36" s="3"/>
      <c r="C36" s="3"/>
      <c r="D36" s="3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2:15" x14ac:dyDescent="0.25">
      <c r="B37" s="3"/>
      <c r="C37" s="3"/>
      <c r="D37" s="3"/>
      <c r="E37" s="2"/>
      <c r="F37" s="1"/>
      <c r="G37" s="1"/>
      <c r="H37" s="1"/>
      <c r="I37" s="4"/>
      <c r="J37" s="4"/>
      <c r="K37" s="4"/>
      <c r="L37" s="4"/>
      <c r="M37" s="4"/>
      <c r="N37" s="1"/>
      <c r="O37" s="1"/>
    </row>
    <row r="38" spans="2:15" x14ac:dyDescent="0.25">
      <c r="B38" s="3"/>
      <c r="C38" s="3"/>
      <c r="D38" s="3"/>
      <c r="E38" s="3"/>
      <c r="F38" s="1"/>
      <c r="G38" s="1"/>
      <c r="H38" s="1"/>
      <c r="I38" s="3"/>
      <c r="J38" s="3"/>
      <c r="K38" s="3"/>
      <c r="L38" s="3"/>
      <c r="M38" s="3"/>
      <c r="N38" s="1"/>
      <c r="O38" s="1"/>
    </row>
    <row r="39" spans="2:15" x14ac:dyDescent="0.25">
      <c r="B39" s="3"/>
      <c r="C39" s="3"/>
      <c r="D39" s="3"/>
      <c r="E39" s="3"/>
      <c r="F39" s="1"/>
      <c r="G39" s="1"/>
      <c r="H39" s="1"/>
      <c r="I39" s="3"/>
      <c r="J39" s="3"/>
      <c r="K39" s="3"/>
      <c r="L39" s="3"/>
      <c r="M39" s="3"/>
      <c r="N39" s="1"/>
      <c r="O39" s="1"/>
    </row>
    <row r="40" spans="2:15" x14ac:dyDescent="0.25">
      <c r="B40" s="3"/>
      <c r="C40" s="3"/>
      <c r="D40" s="3"/>
      <c r="E40" s="3"/>
      <c r="F40" s="1"/>
      <c r="G40" s="1"/>
      <c r="H40" s="1"/>
      <c r="I40" s="3"/>
      <c r="J40" s="3"/>
      <c r="K40" s="3"/>
      <c r="L40" s="3"/>
      <c r="M40" s="3"/>
      <c r="N40" s="1"/>
      <c r="O40" s="1"/>
    </row>
    <row r="41" spans="2:15" x14ac:dyDescent="0.25">
      <c r="B41" s="3"/>
      <c r="C41" s="3"/>
      <c r="D41" s="3"/>
      <c r="E41" s="3"/>
      <c r="F41" s="1"/>
      <c r="G41" s="1"/>
      <c r="H41" s="1"/>
      <c r="I41" s="3"/>
      <c r="J41" s="3"/>
      <c r="K41" s="3"/>
      <c r="L41" s="3"/>
      <c r="M41" s="3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3"/>
      <c r="J42" s="3"/>
      <c r="K42" s="3"/>
      <c r="L42" s="3"/>
      <c r="M42" s="3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4"/>
      <c r="J43" s="4"/>
      <c r="K43" s="4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3"/>
      <c r="J44" s="3"/>
      <c r="K44" s="3"/>
      <c r="L44" s="1"/>
      <c r="M44" s="1"/>
      <c r="N44" s="1"/>
      <c r="O44" s="1"/>
    </row>
    <row r="45" spans="2:15" x14ac:dyDescent="0.25">
      <c r="B45" s="1"/>
      <c r="C45" s="2"/>
      <c r="D45" s="2"/>
      <c r="E45" s="2"/>
      <c r="F45" s="2"/>
      <c r="G45" s="2"/>
      <c r="H45" s="1"/>
      <c r="I45" s="3"/>
      <c r="J45" s="3"/>
      <c r="K45" s="3"/>
      <c r="L45" s="1"/>
      <c r="M45" s="1"/>
      <c r="N45" s="1"/>
      <c r="O45" s="1"/>
    </row>
    <row r="46" spans="2:15" x14ac:dyDescent="0.25">
      <c r="B46" s="1"/>
      <c r="C46" s="3"/>
      <c r="D46" s="3"/>
      <c r="E46" s="3"/>
      <c r="F46" s="3"/>
      <c r="G46" s="3"/>
      <c r="H46" s="1"/>
      <c r="I46" s="3"/>
      <c r="J46" s="3"/>
      <c r="K46" s="3"/>
      <c r="L46" s="1"/>
      <c r="M46" s="1"/>
      <c r="N46" s="1"/>
      <c r="O46" s="1"/>
    </row>
    <row r="47" spans="2:15" x14ac:dyDescent="0.25">
      <c r="B47" s="1"/>
      <c r="C47" s="3"/>
      <c r="D47" s="3"/>
      <c r="E47" s="3"/>
      <c r="F47" s="3"/>
      <c r="G47" s="3"/>
      <c r="H47" s="1"/>
      <c r="I47" s="3"/>
      <c r="J47" s="3"/>
      <c r="K47" s="3"/>
      <c r="L47" s="1"/>
      <c r="M47" s="1"/>
      <c r="N47" s="1"/>
      <c r="O47" s="1"/>
    </row>
    <row r="48" spans="2:15" x14ac:dyDescent="0.25">
      <c r="B48" s="1"/>
      <c r="C48" s="3"/>
      <c r="D48" s="3"/>
      <c r="E48" s="3"/>
      <c r="F48" s="3"/>
      <c r="G48" s="3"/>
      <c r="H48" s="1"/>
      <c r="I48" s="3"/>
      <c r="J48" s="3"/>
      <c r="K48" s="3"/>
      <c r="L48" s="1"/>
      <c r="M48" s="1"/>
      <c r="N48" s="1"/>
      <c r="O48" s="1"/>
    </row>
    <row r="49" spans="2:15" x14ac:dyDescent="0.25">
      <c r="B49" s="1"/>
      <c r="C49" s="3"/>
      <c r="D49" s="3"/>
      <c r="E49" s="3"/>
      <c r="F49" s="3"/>
      <c r="G49" s="3"/>
      <c r="H49" s="1"/>
      <c r="I49" s="1"/>
      <c r="J49" s="1"/>
      <c r="K49" s="1"/>
      <c r="L49" s="1"/>
      <c r="M49" s="1"/>
      <c r="N49" s="1"/>
      <c r="O49" s="1"/>
    </row>
    <row r="50" spans="2:15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2:15" x14ac:dyDescent="0.25">
      <c r="B51" s="1"/>
      <c r="C51" s="1"/>
      <c r="D51" s="1"/>
      <c r="E51" s="1"/>
      <c r="F51" s="1"/>
      <c r="G51" s="1"/>
      <c r="H51" s="1"/>
      <c r="I51" s="2"/>
      <c r="J51" s="2"/>
      <c r="K51" s="2"/>
      <c r="L51" s="2"/>
      <c r="M51" s="2"/>
      <c r="N51" s="2"/>
      <c r="O51" s="2"/>
    </row>
    <row r="52" spans="2:15" x14ac:dyDescent="0.25">
      <c r="B52" s="1"/>
      <c r="C52" s="1"/>
      <c r="D52" s="1"/>
      <c r="E52" s="1"/>
      <c r="F52" s="1"/>
      <c r="G52" s="1"/>
      <c r="H52" s="1"/>
      <c r="I52" s="3"/>
      <c r="J52" s="3"/>
      <c r="K52" s="3"/>
      <c r="L52" s="3"/>
      <c r="M52" s="3"/>
      <c r="N52" s="3"/>
      <c r="O52" s="3"/>
    </row>
    <row r="53" spans="2:15" x14ac:dyDescent="0.25">
      <c r="B53" s="1"/>
      <c r="C53" s="1"/>
      <c r="D53" s="1"/>
      <c r="E53" s="1"/>
      <c r="F53" s="1"/>
      <c r="G53" s="1"/>
      <c r="H53" s="1"/>
      <c r="I53" s="3"/>
      <c r="J53" s="3"/>
      <c r="K53" s="3"/>
      <c r="L53" s="3"/>
      <c r="M53" s="3"/>
      <c r="N53" s="3"/>
      <c r="O53" s="3"/>
    </row>
    <row r="54" spans="2:15" x14ac:dyDescent="0.25">
      <c r="B54" s="1"/>
      <c r="C54" s="1"/>
      <c r="D54" s="1"/>
      <c r="E54" s="1"/>
      <c r="F54" s="1"/>
      <c r="G54" s="1"/>
      <c r="H54" s="1"/>
      <c r="I54" s="3"/>
      <c r="J54" s="3"/>
      <c r="K54" s="3"/>
      <c r="L54" s="3"/>
      <c r="M54" s="3"/>
      <c r="N54" s="3"/>
      <c r="O54" s="3"/>
    </row>
    <row r="55" spans="2:15" x14ac:dyDescent="0.25">
      <c r="B55" s="1"/>
      <c r="C55" s="1"/>
      <c r="D55" s="1"/>
      <c r="E55" s="1"/>
      <c r="F55" s="1"/>
      <c r="G55" s="1"/>
      <c r="H55" s="1"/>
      <c r="I55" s="3"/>
      <c r="J55" s="3"/>
      <c r="K55" s="3"/>
      <c r="L55" s="3"/>
      <c r="M55" s="3"/>
      <c r="N55" s="3"/>
      <c r="O55" s="3"/>
    </row>
    <row r="56" spans="2:15" x14ac:dyDescent="0.25">
      <c r="B56" s="1"/>
      <c r="C56" s="1"/>
      <c r="D56" s="1"/>
      <c r="E56" s="1"/>
      <c r="F56" s="1"/>
      <c r="G56" s="1"/>
      <c r="H56" s="1"/>
      <c r="I56" s="3"/>
      <c r="J56" s="3"/>
      <c r="K56" s="3"/>
      <c r="L56" s="3"/>
      <c r="M56" s="3"/>
      <c r="N56" s="3"/>
      <c r="O56" s="3"/>
    </row>
    <row r="57" spans="2:15" x14ac:dyDescent="0.25">
      <c r="B57" s="1"/>
      <c r="C57" s="1"/>
      <c r="D57" s="1"/>
      <c r="E57" s="1"/>
      <c r="F57" s="1"/>
      <c r="G57" s="1"/>
      <c r="H57" s="1"/>
      <c r="I57" s="3"/>
      <c r="J57" s="3"/>
      <c r="K57" s="3"/>
      <c r="L57" s="3"/>
      <c r="M57" s="3"/>
      <c r="N57" s="3"/>
      <c r="O57" s="3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workbookViewId="0">
      <selection activeCell="A5" sqref="A5:J5"/>
    </sheetView>
  </sheetViews>
  <sheetFormatPr defaultRowHeight="15" x14ac:dyDescent="0.25"/>
  <cols>
    <col min="6" max="6" width="11" bestFit="1" customWidth="1"/>
  </cols>
  <sheetData>
    <row r="1" spans="1:10" x14ac:dyDescent="0.25">
      <c r="B1" t="s">
        <v>425</v>
      </c>
      <c r="C1" t="s">
        <v>0</v>
      </c>
      <c r="D1" t="s">
        <v>1</v>
      </c>
      <c r="E1" t="s">
        <v>2</v>
      </c>
      <c r="F1" t="s">
        <v>426</v>
      </c>
      <c r="G1" t="s">
        <v>427</v>
      </c>
    </row>
    <row r="2" spans="1:10" x14ac:dyDescent="0.25">
      <c r="A2" t="s">
        <v>3</v>
      </c>
      <c r="B2" s="9">
        <v>0.569786297389</v>
      </c>
      <c r="C2" s="9">
        <v>0.65839957489000001</v>
      </c>
      <c r="D2" s="9">
        <v>0.67347117472999996</v>
      </c>
      <c r="E2" s="9">
        <v>0.67648256047099997</v>
      </c>
      <c r="F2">
        <v>0.68785719443695847</v>
      </c>
      <c r="G2">
        <f>SQRT(B2/$F2)</f>
        <v>0.91013718485312034</v>
      </c>
      <c r="H2">
        <f>SQRT(C2/$F2)</f>
        <v>0.97835310775535378</v>
      </c>
      <c r="I2">
        <f>SQRT(D2/$F2)</f>
        <v>0.98948761818558828</v>
      </c>
      <c r="J2">
        <f>SQRT(E2/$F2)</f>
        <v>0.99169736785470153</v>
      </c>
    </row>
    <row r="3" spans="1:10" x14ac:dyDescent="0.25">
      <c r="A3" t="s">
        <v>4</v>
      </c>
      <c r="B3" s="9">
        <v>0.73521408614299999</v>
      </c>
      <c r="C3" s="9">
        <v>0.76961578183000001</v>
      </c>
      <c r="D3" s="9">
        <v>0.79044800745800003</v>
      </c>
      <c r="E3" s="9">
        <v>0.82599499819599997</v>
      </c>
      <c r="F3">
        <v>0.77850322220916279</v>
      </c>
      <c r="G3">
        <f>SQRT(B3/$F3)</f>
        <v>0.97179956960106451</v>
      </c>
      <c r="H3">
        <f>SQRT(C3/$F3)</f>
        <v>0.99427558496836921</v>
      </c>
      <c r="I3">
        <f>SQRT(D3/$F3)</f>
        <v>1.0076424316925232</v>
      </c>
      <c r="J3">
        <f>SQRT(E3/$F3)</f>
        <v>1.0300504626378206</v>
      </c>
    </row>
    <row r="4" spans="1:10" x14ac:dyDescent="0.25">
      <c r="A4" t="s">
        <v>5</v>
      </c>
      <c r="B4" s="9">
        <v>0.56725410534700005</v>
      </c>
      <c r="C4" s="9">
        <v>0.59627540176899996</v>
      </c>
      <c r="D4" s="9">
        <v>0.57014177506099994</v>
      </c>
      <c r="E4" s="9">
        <v>0.62819400515599999</v>
      </c>
      <c r="F4">
        <v>0.61506319445674307</v>
      </c>
      <c r="G4">
        <f>SQRT(B4/$F4)</f>
        <v>0.96034870277661155</v>
      </c>
      <c r="H4">
        <f>SQRT(C4/$F4)</f>
        <v>0.98460849192459554</v>
      </c>
      <c r="I4">
        <f>SQRT(D4/$F4)</f>
        <v>0.96278998042491981</v>
      </c>
      <c r="J4">
        <f>SQRT(E4/$F4)</f>
        <v>1.0106179881706123</v>
      </c>
    </row>
    <row r="5" spans="1:10" x14ac:dyDescent="0.25">
      <c r="A5" t="s">
        <v>428</v>
      </c>
      <c r="B5" s="9">
        <v>0.53048025975099999</v>
      </c>
      <c r="C5" s="9">
        <v>0.56829305720800005</v>
      </c>
      <c r="D5" s="9">
        <v>0.59059526005499996</v>
      </c>
      <c r="E5" s="9">
        <v>0.61470162151600005</v>
      </c>
      <c r="F5">
        <v>0.61506319399999998</v>
      </c>
      <c r="G5">
        <f t="shared" ref="G5:G6" si="0">SQRT(B5/$F5)</f>
        <v>0.92869850020384426</v>
      </c>
      <c r="H5">
        <f t="shared" ref="H5:H6" si="1">SQRT(C5/$F5)</f>
        <v>0.96122776211385264</v>
      </c>
      <c r="I5">
        <f t="shared" ref="I5:I6" si="2">SQRT(D5/$F5)</f>
        <v>0.97990756158222581</v>
      </c>
      <c r="J5">
        <v>0.61506319399999998</v>
      </c>
    </row>
    <row r="6" spans="1:10" x14ac:dyDescent="0.25">
      <c r="A6" t="s">
        <v>6</v>
      </c>
      <c r="B6" s="9">
        <v>0.44379083458399998</v>
      </c>
      <c r="C6" s="9">
        <v>0.448995907789</v>
      </c>
      <c r="D6" s="9">
        <v>0.45242339920199998</v>
      </c>
      <c r="E6" s="9">
        <v>0.44731919772700002</v>
      </c>
      <c r="F6">
        <v>0.41202830553135134</v>
      </c>
      <c r="G6">
        <f t="shared" si="0"/>
        <v>1.0378286086563697</v>
      </c>
      <c r="H6">
        <f t="shared" si="1"/>
        <v>1.0438970379615502</v>
      </c>
      <c r="I6">
        <f t="shared" si="2"/>
        <v>1.0478738513153636</v>
      </c>
      <c r="J6">
        <f>SQRT(E6/$F6)</f>
        <v>1.041946073857805</v>
      </c>
    </row>
    <row r="7" spans="1:10" x14ac:dyDescent="0.25">
      <c r="A7" t="s">
        <v>7</v>
      </c>
      <c r="B7" s="9">
        <v>0.47325524900400001</v>
      </c>
      <c r="C7" s="9">
        <v>0.50574031392999996</v>
      </c>
      <c r="D7" s="9">
        <v>0.54264113139100001</v>
      </c>
      <c r="E7" s="9">
        <v>0.538964354486</v>
      </c>
      <c r="F7">
        <v>0.52014497223107314</v>
      </c>
      <c r="G7">
        <f>SQRT(B7/$F7)</f>
        <v>0.95386193328893076</v>
      </c>
      <c r="H7">
        <f>SQRT(C7/$F7)</f>
        <v>0.98605600996904819</v>
      </c>
      <c r="I7">
        <f>SQRT(D7/$F7)</f>
        <v>1.0213959990186126</v>
      </c>
      <c r="J7">
        <f>SQRT(E7/$F7)</f>
        <v>1.0179297778881071</v>
      </c>
    </row>
    <row r="8" spans="1:10" x14ac:dyDescent="0.25">
      <c r="A8" t="s">
        <v>8</v>
      </c>
      <c r="B8" s="9">
        <v>0.620611002962</v>
      </c>
      <c r="C8" s="9">
        <v>0.63328092197600006</v>
      </c>
      <c r="D8" s="9">
        <v>0.63240190515100003</v>
      </c>
      <c r="E8" s="9">
        <v>0.64347108498399996</v>
      </c>
      <c r="F8">
        <v>0.61298541663094652</v>
      </c>
      <c r="G8">
        <f>SQRT(B8/$F8)</f>
        <v>1.0062008139007115</v>
      </c>
      <c r="H8">
        <f>SQRT(C8/$F8)</f>
        <v>1.0164198341560093</v>
      </c>
      <c r="I8">
        <f>SQRT(D8/$F8)</f>
        <v>1.0157141754545511</v>
      </c>
      <c r="J8">
        <f>SQRT(E8/$F8)</f>
        <v>1.0245648371045788</v>
      </c>
    </row>
    <row r="9" spans="1:10" x14ac:dyDescent="0.25">
      <c r="A9" t="s">
        <v>9</v>
      </c>
      <c r="B9" s="9">
        <v>0.62718763409300005</v>
      </c>
      <c r="C9" s="9">
        <v>0.62737756572400005</v>
      </c>
      <c r="D9" s="9">
        <v>0.60629939146599998</v>
      </c>
      <c r="E9" s="9">
        <v>0.64043608405800001</v>
      </c>
      <c r="F9">
        <v>0.55433677778300772</v>
      </c>
      <c r="G9">
        <f>SQRT(B9/$F9)</f>
        <v>1.063682212986647</v>
      </c>
      <c r="H9">
        <f>SQRT(C9/$F9)</f>
        <v>1.0638432585764588</v>
      </c>
      <c r="I9">
        <f>SQRT(D9/$F9)</f>
        <v>1.0458194623432584</v>
      </c>
      <c r="J9">
        <f>SQRT(E9/$F9)</f>
        <v>1.0748578934879269</v>
      </c>
    </row>
    <row r="10" spans="1:10" x14ac:dyDescent="0.25">
      <c r="A10" t="s">
        <v>10</v>
      </c>
      <c r="B10" s="9">
        <v>0.79645171867700004</v>
      </c>
      <c r="C10" s="9">
        <v>0.76455605571100005</v>
      </c>
      <c r="D10" s="9">
        <v>0.762456815003</v>
      </c>
      <c r="E10" s="9">
        <v>0.779372129691</v>
      </c>
      <c r="F10">
        <v>0.69967155558347582</v>
      </c>
      <c r="G10">
        <f>SQRT(B10/$F10)</f>
        <v>1.066921870397842</v>
      </c>
      <c r="H10">
        <f>SQRT(C10/$F10)</f>
        <v>1.0453399711069296</v>
      </c>
      <c r="I10">
        <f>SQRT(D10/$F10)</f>
        <v>1.0439038902725577</v>
      </c>
      <c r="J10">
        <f>SQRT(E10/$F10)</f>
        <v>1.0554200163742757</v>
      </c>
    </row>
    <row r="11" spans="1:10" x14ac:dyDescent="0.25">
      <c r="A11" t="s">
        <v>11</v>
      </c>
      <c r="B11" s="9">
        <v>1.0204040405699999</v>
      </c>
      <c r="C11" s="9">
        <v>0.95857460197900002</v>
      </c>
      <c r="D11" s="9">
        <v>1.0235002627100001</v>
      </c>
      <c r="E11" s="9">
        <v>1.0340456390399999</v>
      </c>
      <c r="F11">
        <v>0.95327919442503772</v>
      </c>
      <c r="G11">
        <f>SQRT(B11/$F11)</f>
        <v>1.0346084653423511</v>
      </c>
      <c r="H11">
        <f>SQRT(C11/$F11)</f>
        <v>1.0027736228920907</v>
      </c>
      <c r="I11">
        <f>SQRT(D11/$F11)</f>
        <v>1.0361769378193895</v>
      </c>
      <c r="J11">
        <f>SQRT(E11/$F11)</f>
        <v>1.0415012521568869</v>
      </c>
    </row>
    <row r="12" spans="1:10" x14ac:dyDescent="0.25">
      <c r="A12" t="s">
        <v>12</v>
      </c>
      <c r="B12" s="9">
        <v>0.95711070213299998</v>
      </c>
      <c r="C12" s="9">
        <v>0.97824976876500003</v>
      </c>
      <c r="D12" s="9">
        <v>0.86380527742699997</v>
      </c>
      <c r="E12" s="9">
        <v>0.92734839433299998</v>
      </c>
      <c r="F12">
        <v>1.0636269722290221</v>
      </c>
      <c r="G12">
        <f>SQRT(B12/$F12)</f>
        <v>0.94860719688005402</v>
      </c>
      <c r="H12">
        <f>SQRT(C12/$F12)</f>
        <v>0.95902561259068542</v>
      </c>
      <c r="I12">
        <f>SQRT(D12/$F12)</f>
        <v>0.90118354986304861</v>
      </c>
      <c r="J12">
        <f>SQRT(E12/$F12)</f>
        <v>0.93374177908008305</v>
      </c>
    </row>
    <row r="13" spans="1:10" x14ac:dyDescent="0.25">
      <c r="A13" t="s">
        <v>13</v>
      </c>
      <c r="B13" s="9">
        <v>0.90855330938300005</v>
      </c>
      <c r="C13" s="9">
        <v>0.85991607195499997</v>
      </c>
      <c r="D13" s="9">
        <v>0.87938817485099996</v>
      </c>
      <c r="E13" s="9">
        <v>0.93687634401999997</v>
      </c>
      <c r="F13">
        <v>0.84540941667646985</v>
      </c>
      <c r="G13">
        <f>SQRT(B13/$F13)</f>
        <v>1.036672711869761</v>
      </c>
      <c r="H13">
        <f>SQRT(C13/$F13)</f>
        <v>1.0085431698255849</v>
      </c>
      <c r="I13">
        <f>SQRT(D13/$F13)</f>
        <v>1.0198980705939165</v>
      </c>
      <c r="J13">
        <f>SQRT(E13/$F13)</f>
        <v>1.0527072068560086</v>
      </c>
    </row>
    <row r="14" spans="1:10" x14ac:dyDescent="0.25">
      <c r="A14" t="s">
        <v>14</v>
      </c>
      <c r="B14" s="9">
        <v>0.87939209163599996</v>
      </c>
      <c r="C14" s="9">
        <v>0.87012057487200001</v>
      </c>
      <c r="D14" s="9">
        <v>0.86649367622899998</v>
      </c>
      <c r="E14" s="9">
        <v>0.91478984271200003</v>
      </c>
      <c r="F14">
        <v>0.84597011111138276</v>
      </c>
      <c r="G14">
        <f>SQRT(B14/$F14)</f>
        <v>1.0195622996774822</v>
      </c>
      <c r="H14">
        <f>SQRT(C14/$F14)</f>
        <v>1.0141733855953994</v>
      </c>
      <c r="I14">
        <f>SQRT(D14/$F14)</f>
        <v>1.0120575034785273</v>
      </c>
      <c r="J14">
        <f>SQRT(E14/$F14)</f>
        <v>1.0398798365886597</v>
      </c>
    </row>
    <row r="15" spans="1:10" x14ac:dyDescent="0.25">
      <c r="A15" t="s">
        <v>15</v>
      </c>
      <c r="B15" s="9">
        <v>0.55335041287599995</v>
      </c>
      <c r="C15" s="9">
        <v>0.55430911537000005</v>
      </c>
      <c r="D15" s="9">
        <v>0.52754756185600005</v>
      </c>
      <c r="E15" s="9">
        <v>0.55030226576200003</v>
      </c>
      <c r="F15">
        <v>0.5007465277382237</v>
      </c>
      <c r="G15">
        <f>SQRT(B15/$F15)</f>
        <v>1.0512140236027274</v>
      </c>
      <c r="H15">
        <f>SQRT(C15/$F15)</f>
        <v>1.0521242654187541</v>
      </c>
      <c r="I15">
        <f>SQRT(D15/$F15)</f>
        <v>1.0264122742282464</v>
      </c>
      <c r="J15">
        <f>SQRT(E15/$F15)</f>
        <v>1.048314703572754</v>
      </c>
    </row>
    <row r="16" spans="1:10" x14ac:dyDescent="0.25">
      <c r="A16" t="s">
        <v>16</v>
      </c>
      <c r="B16" s="9">
        <v>0.69512392882499996</v>
      </c>
      <c r="C16" s="9">
        <v>0.69626705790099996</v>
      </c>
      <c r="D16" s="9">
        <v>0.64524017506999998</v>
      </c>
      <c r="E16" s="9">
        <v>0.69274693381300001</v>
      </c>
      <c r="F16">
        <v>0.61754099945837582</v>
      </c>
      <c r="G16">
        <f>SQRT(B16/$F16)</f>
        <v>1.0609580717418734</v>
      </c>
      <c r="H16">
        <f t="shared" ref="H16:J16" si="3">SQRT(C16/$F16)</f>
        <v>1.0618300844601443</v>
      </c>
      <c r="I16">
        <f t="shared" si="3"/>
        <v>1.022180994948134</v>
      </c>
      <c r="J16">
        <f t="shared" si="3"/>
        <v>1.0591425309776508</v>
      </c>
    </row>
    <row r="17" spans="1:10" x14ac:dyDescent="0.25">
      <c r="A17" t="s">
        <v>17</v>
      </c>
      <c r="B17" s="9">
        <v>0.65970778090000004</v>
      </c>
      <c r="C17" s="9">
        <v>0.63327905658000005</v>
      </c>
      <c r="D17" s="9">
        <v>0.59929951538100001</v>
      </c>
      <c r="E17" s="9">
        <v>0.66689201478600002</v>
      </c>
      <c r="F17">
        <v>0.63766399998471313</v>
      </c>
      <c r="G17">
        <f>SQRT(B17/$F17)</f>
        <v>1.0171379388619399</v>
      </c>
      <c r="H17">
        <f>SQRT(C17/$F17)</f>
        <v>0.9965557818990689</v>
      </c>
      <c r="I17">
        <f>SQRT(D17/$F17)</f>
        <v>0.96945133648765258</v>
      </c>
      <c r="J17">
        <f>SQRT(E17/$F17)</f>
        <v>1.0226612708033533</v>
      </c>
    </row>
    <row r="18" spans="1:10" x14ac:dyDescent="0.25">
      <c r="A18" t="s">
        <v>18</v>
      </c>
      <c r="B18" s="9">
        <v>0.69814129850499995</v>
      </c>
      <c r="C18" s="9">
        <v>0.66582598181300001</v>
      </c>
      <c r="D18" s="9">
        <v>0.63663965464899996</v>
      </c>
      <c r="E18" s="9">
        <v>0.64002316370599999</v>
      </c>
      <c r="F18">
        <v>0.6874944444690213</v>
      </c>
      <c r="G18">
        <f>SQRT(B18/$F18)</f>
        <v>1.0077134802540775</v>
      </c>
      <c r="H18">
        <f>SQRT(C18/$F18)</f>
        <v>0.98411482127176808</v>
      </c>
      <c r="I18">
        <f>SQRT(D18/$F18)</f>
        <v>0.9623039015201944</v>
      </c>
      <c r="J18">
        <f>SQRT(E18/$F18)</f>
        <v>0.96485766119663596</v>
      </c>
    </row>
    <row r="19" spans="1:10" x14ac:dyDescent="0.25">
      <c r="A19" t="s">
        <v>19</v>
      </c>
      <c r="B19" s="9">
        <v>0.78930685709399995</v>
      </c>
      <c r="C19" s="9">
        <v>0.78400110166199999</v>
      </c>
      <c r="D19" s="9">
        <v>0.75410896333599997</v>
      </c>
      <c r="E19" s="9">
        <v>0.75417481281700005</v>
      </c>
      <c r="F19">
        <v>0.85913541665098159</v>
      </c>
      <c r="G19">
        <f>SQRT(B19/$F19)</f>
        <v>0.95850002067668227</v>
      </c>
      <c r="H19">
        <f>SQRT(C19/$F19)</f>
        <v>0.95527304890898701</v>
      </c>
      <c r="I19">
        <f>SQRT(D19/$F19)</f>
        <v>0.93688490162014137</v>
      </c>
      <c r="J19">
        <f>SQRT(E19/$F19)</f>
        <v>0.93692580554835736</v>
      </c>
    </row>
    <row r="20" spans="1:10" x14ac:dyDescent="0.25">
      <c r="A20" t="s">
        <v>20</v>
      </c>
      <c r="B20" s="9">
        <v>0.71033477684400004</v>
      </c>
      <c r="C20" s="9">
        <v>0.67892909852600003</v>
      </c>
      <c r="D20" s="9">
        <v>0.720055322863</v>
      </c>
      <c r="E20" s="9">
        <v>0.71035697679400001</v>
      </c>
      <c r="F20">
        <v>0.84136697221778012</v>
      </c>
      <c r="G20">
        <f>SQRT(B20/$F20)</f>
        <v>0.9188377059838696</v>
      </c>
      <c r="H20">
        <f>SQRT(C20/$F20)</f>
        <v>0.89829603228393862</v>
      </c>
      <c r="I20">
        <f>SQRT(D20/$F20)</f>
        <v>0.92510324144405376</v>
      </c>
      <c r="J20">
        <f>SQRT(E20/$F20)</f>
        <v>0.91885206399675556</v>
      </c>
    </row>
    <row r="21" spans="1:10" x14ac:dyDescent="0.25">
      <c r="A21" t="s">
        <v>21</v>
      </c>
      <c r="B21" s="9">
        <v>0.73542810036999995</v>
      </c>
      <c r="C21" s="9">
        <v>0.71648597393799995</v>
      </c>
      <c r="D21" s="9">
        <v>0.81318432384499995</v>
      </c>
      <c r="E21" s="9">
        <v>0.75409250245699999</v>
      </c>
      <c r="F21">
        <v>0.81130122221695788</v>
      </c>
      <c r="G21">
        <f>SQRT(B21/$F21)</f>
        <v>0.95209228260719214</v>
      </c>
      <c r="H21">
        <f>SQRT(C21/$F21)</f>
        <v>0.93975096721874207</v>
      </c>
      <c r="I21">
        <f>SQRT(D21/$F21)</f>
        <v>1.0011598714087955</v>
      </c>
      <c r="J21">
        <f>SQRT(E21/$F21)</f>
        <v>0.96409814291309759</v>
      </c>
    </row>
    <row r="22" spans="1:10" x14ac:dyDescent="0.25">
      <c r="A22" t="s">
        <v>22</v>
      </c>
      <c r="B22" s="9">
        <v>0.72525237594799996</v>
      </c>
      <c r="C22" s="9">
        <v>0.65489290302299996</v>
      </c>
      <c r="D22" s="9">
        <v>0.68531404947300001</v>
      </c>
      <c r="E22" s="9">
        <v>0.70500528673600005</v>
      </c>
      <c r="F22">
        <v>0.76797497220855582</v>
      </c>
      <c r="G22">
        <f>SQRT(B22/$F22)</f>
        <v>0.97178691417441465</v>
      </c>
      <c r="H22">
        <f>SQRT(C22/$F22)</f>
        <v>0.92344622143747579</v>
      </c>
      <c r="I22">
        <f>SQRT(D22/$F22)</f>
        <v>0.94465077280035892</v>
      </c>
      <c r="J22">
        <f>SQRT(E22/$F22)</f>
        <v>0.95812606163471947</v>
      </c>
    </row>
    <row r="23" spans="1:10" x14ac:dyDescent="0.25">
      <c r="A23" t="s">
        <v>23</v>
      </c>
      <c r="B23" s="9">
        <v>0.74295558015899998</v>
      </c>
      <c r="C23" s="9">
        <v>0.83236506826599999</v>
      </c>
      <c r="D23" s="9">
        <v>0.79941844634799997</v>
      </c>
      <c r="E23" s="9">
        <v>0.85310479004999995</v>
      </c>
      <c r="F23">
        <v>0.82091455553777637</v>
      </c>
      <c r="G23">
        <f>SQRT(B23/$F23)</f>
        <v>0.95133274699012893</v>
      </c>
      <c r="H23">
        <f>SQRT(C23/$F23)</f>
        <v>1.0069500896306276</v>
      </c>
      <c r="I23">
        <f>SQRT(D23/$F23)</f>
        <v>0.98682036752265068</v>
      </c>
      <c r="J23">
        <f>SQRT(E23/$F23)</f>
        <v>1.0194177991519027</v>
      </c>
    </row>
    <row r="24" spans="1:10" x14ac:dyDescent="0.25">
      <c r="A24" t="s">
        <v>26</v>
      </c>
      <c r="B24" s="9">
        <v>0.55112572096000001</v>
      </c>
      <c r="C24" s="9">
        <v>0.52808675762599999</v>
      </c>
      <c r="D24" s="9">
        <v>0.52868709974999994</v>
      </c>
      <c r="E24" s="9">
        <v>0.54497743238200003</v>
      </c>
      <c r="F24">
        <v>0.6158800062618015</v>
      </c>
      <c r="G24">
        <f>SQRT(B24/$F24)</f>
        <v>0.94596983356710829</v>
      </c>
      <c r="H24">
        <f>SQRT(C24/$F24)</f>
        <v>0.9259863522666153</v>
      </c>
      <c r="I24">
        <f>SQRT(D24/$F24)</f>
        <v>0.92651254488795598</v>
      </c>
      <c r="J24">
        <f>SQRT(E24/$F24)</f>
        <v>0.94067847506044155</v>
      </c>
    </row>
    <row r="25" spans="1:10" x14ac:dyDescent="0.25">
      <c r="A25" t="s">
        <v>24</v>
      </c>
      <c r="B25">
        <f>AVERAGE(B2:B24)</f>
        <v>0.69522687670230421</v>
      </c>
      <c r="C25">
        <f t="shared" ref="C25:E25" si="4">AVERAGE(C2:C24)</f>
        <v>0.69494946578708694</v>
      </c>
      <c r="D25">
        <f t="shared" si="4"/>
        <v>0.69406788536108699</v>
      </c>
      <c r="E25">
        <f t="shared" si="4"/>
        <v>0.7165074972040435</v>
      </c>
      <c r="F25">
        <f t="shared" ref="F25" si="5">AVERAGE(F2:F24)</f>
        <v>0.71147646278473142</v>
      </c>
      <c r="G25">
        <f t="shared" ref="G25" si="6">AVERAGE(G2:G24)</f>
        <v>0.99019448212586103</v>
      </c>
      <c r="H25">
        <f t="shared" ref="H25" si="7">AVERAGE(H2:H24)</f>
        <v>0.99142889192313255</v>
      </c>
      <c r="I25">
        <f t="shared" ref="I25" si="8">AVERAGE(I2:I24)</f>
        <v>0.99066657560489835</v>
      </c>
      <c r="J25">
        <f t="shared" ref="J25" si="9">AVERAGE(J2:J24)</f>
        <v>0.98969792177883209</v>
      </c>
    </row>
    <row r="26" spans="1:10" x14ac:dyDescent="0.25">
      <c r="B26">
        <f>IF(MIN($B$25:$E$25)=B25,B1,)</f>
        <v>0</v>
      </c>
      <c r="C26">
        <f>IF(MIN($B$25:$E$25)=C25,C1,)</f>
        <v>0</v>
      </c>
      <c r="D26" t="str">
        <f>IF(MIN($B$25:$E$25)=D25,D1,)</f>
        <v>last min</v>
      </c>
      <c r="E26">
        <f>IF(MIN($B$25:$E$25)=E25,E1,)</f>
        <v>0</v>
      </c>
    </row>
    <row r="27" spans="1:10" x14ac:dyDescent="0.25">
      <c r="B27">
        <f>_xlfn.STDEV.P(B16:B24)</f>
        <v>6.2918585826378673E-2</v>
      </c>
      <c r="C27">
        <f>_xlfn.STDEV.P(C16:C24)</f>
        <v>8.244430244847456E-2</v>
      </c>
      <c r="D27">
        <f>_xlfn.STDEV.P(D16:D24)</f>
        <v>8.8940538251482626E-2</v>
      </c>
      <c r="E27">
        <f>_xlfn.STDEV.P(E16:E24)</f>
        <v>8.0388990621298631E-2</v>
      </c>
    </row>
    <row r="29" spans="1:10" x14ac:dyDescent="0.25">
      <c r="B29">
        <f>TTEST($D$16:$D$25,B16:B25,1,1)</f>
        <v>0.21426843378335725</v>
      </c>
      <c r="C29">
        <f>TTEST($D$16:$D$25,C16:C25,1,1)</f>
        <v>0.47551105141066385</v>
      </c>
      <c r="D29" t="e">
        <f>TTEST($D$16:$D$25,D16:D25,1,1)</f>
        <v>#DIV/0!</v>
      </c>
      <c r="E29">
        <f>TTEST($D$16:$D$25,E16:E25,1,1)</f>
        <v>9.5912801133573103E-2</v>
      </c>
      <c r="G29">
        <f>TTEST($I$2:$I$24,G2:G24,1,1)</f>
        <v>0.47588764793633076</v>
      </c>
      <c r="H29">
        <f>TTEST($I$2:$I$24,H2:H24,1,1)</f>
        <v>0.44739276300945829</v>
      </c>
      <c r="I29" t="e">
        <f>TTEST($I$2:$I$24,I2:I24,1,1)</f>
        <v>#DIV/0!</v>
      </c>
      <c r="J29">
        <f>TTEST($I$2:$I$24,J2:J24,1,1)</f>
        <v>0.47763178934414025</v>
      </c>
    </row>
    <row r="30" spans="1:10" x14ac:dyDescent="0.25">
      <c r="A30" t="s">
        <v>25</v>
      </c>
      <c r="B30">
        <f>($D25-B25)/0.5*(_xlfn.STDEV.P($D$16:$D$25)+_xlfn.STDEV.P(B16:B25))</f>
        <v>-3.3406144615720105E-4</v>
      </c>
      <c r="C30">
        <f>($D25-C25)/0.5*(_xlfn.STDEV.P($D$16:$D$25)+_xlfn.STDEV.P(C16:C25))</f>
        <v>-2.8677269455357554E-4</v>
      </c>
      <c r="D30">
        <f>($D25-D25)/0.5*(_xlfn.STDEV.P($D$16:$D$25)+_xlfn.STDEV.P(D16:D25))</f>
        <v>0</v>
      </c>
      <c r="E30">
        <f>($D25-E25)/0.5*(_xlfn.STDEV.P($D$16:$D$25)+_xlfn.STDEV.P(E16:E25))</f>
        <v>-7.2159232326419907E-3</v>
      </c>
    </row>
    <row r="31" spans="1:10" x14ac:dyDescent="0.25">
      <c r="B31" t="e">
        <f>TTEST($B$16:$B$24,B16:B24,1,1)</f>
        <v>#DIV/0!</v>
      </c>
      <c r="C31">
        <f>TTEST($B$16:$B$24,C16:C24,1,1)</f>
        <v>0.19705633558882601</v>
      </c>
      <c r="D31">
        <f>TTEST($B$16:$B$24,D16:D24,1,1)</f>
        <v>0.21819567235361742</v>
      </c>
      <c r="E31">
        <f>TTEST($B$16:$B$24,E16:E24,1,1)</f>
        <v>0.46157836526169294</v>
      </c>
    </row>
    <row r="32" spans="1:10" x14ac:dyDescent="0.25">
      <c r="A32" t="s">
        <v>25</v>
      </c>
      <c r="B32">
        <f>($B25-B25)/0.5*(_xlfn.STDEV.P($B$16:$B$25)+_xlfn.STDEV.P(B16:B25))</f>
        <v>0</v>
      </c>
      <c r="C32">
        <f>($B25-C25)/0.5*(_xlfn.STDEV.P($B$16:$B$25)+_xlfn.STDEV.P(C16:C25))</f>
        <v>7.6541214050873961E-5</v>
      </c>
      <c r="D32">
        <f>($B25-D25)/0.5*(_xlfn.STDEV.P($B$16:$B$25)+_xlfn.STDEV.P(D16:D25))</f>
        <v>3.3406144615720105E-4</v>
      </c>
      <c r="E32">
        <f>($B25-E25)/0.5*(_xlfn.STDEV.P($B$16:$B$25)+_xlfn.STDEV.P(E16:E25))</f>
        <v>-5.7923653837131748E-3</v>
      </c>
    </row>
    <row r="37" spans="1:22" x14ac:dyDescent="0.25">
      <c r="A37">
        <v>0.68785719443695847</v>
      </c>
      <c r="B37">
        <v>0.77850322220916279</v>
      </c>
      <c r="C37">
        <v>0.61506319445674307</v>
      </c>
      <c r="D37">
        <v>0.41202830553135134</v>
      </c>
      <c r="E37">
        <v>0.52014497223107314</v>
      </c>
      <c r="F37">
        <v>0.61298541663094652</v>
      </c>
      <c r="G37">
        <v>0.55433677778300772</v>
      </c>
      <c r="H37">
        <v>0.69967155558347582</v>
      </c>
      <c r="I37">
        <v>0.95327919442503772</v>
      </c>
      <c r="J37">
        <v>1.0636269722290221</v>
      </c>
      <c r="K37">
        <v>0.84540941667646985</v>
      </c>
      <c r="L37">
        <v>0.84597011111138276</v>
      </c>
      <c r="M37">
        <v>0.5007465277382237</v>
      </c>
      <c r="N37">
        <v>0.61754099945837582</v>
      </c>
      <c r="O37">
        <v>0.63766399998471313</v>
      </c>
      <c r="P37">
        <v>0.6874944444690213</v>
      </c>
      <c r="Q37">
        <v>0.85913541665098159</v>
      </c>
      <c r="R37">
        <v>0.84136697221778012</v>
      </c>
      <c r="S37">
        <v>0.81130122221695788</v>
      </c>
      <c r="T37">
        <v>0.76797497220855582</v>
      </c>
      <c r="U37">
        <v>0.82091455553777637</v>
      </c>
      <c r="V37">
        <v>0.6158800062618015</v>
      </c>
    </row>
    <row r="39" spans="1:22" x14ac:dyDescent="0.25">
      <c r="F39" s="1"/>
      <c r="G39" s="1"/>
      <c r="H39" s="1"/>
      <c r="I39" s="1"/>
      <c r="K39" s="1"/>
      <c r="L39" s="1"/>
      <c r="M39" s="1"/>
      <c r="N39" s="1"/>
      <c r="O39" s="1"/>
    </row>
    <row r="40" spans="1:22" x14ac:dyDescent="0.25"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</row>
    <row r="41" spans="1:22" x14ac:dyDescent="0.25">
      <c r="B41" s="2"/>
      <c r="C41" s="2"/>
      <c r="D41" s="2"/>
      <c r="E41" s="1"/>
      <c r="F41" s="1"/>
      <c r="G41" s="1"/>
      <c r="H41" s="1"/>
      <c r="I41" s="1"/>
      <c r="K41" s="1"/>
      <c r="L41" s="1"/>
      <c r="M41" s="1"/>
      <c r="N41" s="1"/>
      <c r="O41" s="1"/>
    </row>
    <row r="42" spans="1:22" x14ac:dyDescent="0.25">
      <c r="B42" s="3"/>
      <c r="C42" s="3"/>
      <c r="D42" s="3"/>
      <c r="E42" s="1"/>
      <c r="F42" s="1"/>
      <c r="G42" s="1"/>
      <c r="H42" s="1"/>
      <c r="I42" s="1"/>
      <c r="K42" s="1"/>
      <c r="L42" s="1"/>
      <c r="M42" s="1"/>
      <c r="N42" s="1"/>
      <c r="O42" s="1"/>
    </row>
    <row r="43" spans="1:22" x14ac:dyDescent="0.25">
      <c r="B43" s="3"/>
      <c r="C43" s="3"/>
      <c r="D43" s="3"/>
      <c r="E43" s="1"/>
      <c r="F43" s="1"/>
      <c r="G43" s="1"/>
      <c r="H43" s="1"/>
      <c r="I43" s="1"/>
      <c r="K43" s="1"/>
      <c r="L43" s="1"/>
      <c r="M43" s="1"/>
      <c r="N43" s="1"/>
      <c r="O43" s="1"/>
    </row>
    <row r="44" spans="1:22" x14ac:dyDescent="0.25">
      <c r="B44" s="3"/>
      <c r="C44" s="3"/>
      <c r="D44" s="3"/>
      <c r="E44" s="1"/>
      <c r="F44" s="1"/>
      <c r="G44" s="1"/>
      <c r="H44" s="1"/>
      <c r="I44" s="1"/>
      <c r="K44" s="1"/>
      <c r="L44" s="1"/>
      <c r="M44" s="1"/>
      <c r="N44" s="1"/>
      <c r="O44" s="1"/>
    </row>
    <row r="45" spans="1:22" x14ac:dyDescent="0.25">
      <c r="B45" s="3"/>
      <c r="C45" s="3"/>
      <c r="D45" s="3"/>
      <c r="E45" s="2"/>
      <c r="F45" s="1"/>
      <c r="G45" s="1"/>
      <c r="H45" s="1"/>
      <c r="I45" s="4"/>
      <c r="K45" s="4"/>
      <c r="L45" s="4"/>
      <c r="M45" s="4"/>
      <c r="N45" s="1"/>
      <c r="O45" s="1"/>
    </row>
    <row r="46" spans="1:22" x14ac:dyDescent="0.25">
      <c r="B46" s="3"/>
      <c r="C46" s="3"/>
      <c r="D46" s="3"/>
      <c r="E46" s="3"/>
      <c r="F46" s="1"/>
      <c r="G46" s="1"/>
      <c r="H46" s="1"/>
      <c r="I46" s="3"/>
      <c r="K46" s="3"/>
      <c r="L46" s="3"/>
      <c r="M46" s="3"/>
      <c r="N46" s="1"/>
      <c r="O46" s="1"/>
    </row>
    <row r="47" spans="1:22" x14ac:dyDescent="0.25">
      <c r="B47" s="3"/>
      <c r="C47" s="3"/>
      <c r="D47" s="3"/>
      <c r="E47" s="3"/>
      <c r="F47" s="1"/>
      <c r="G47" s="1"/>
      <c r="H47" s="1"/>
      <c r="I47" s="3"/>
      <c r="K47" s="3"/>
      <c r="L47" s="3"/>
      <c r="M47" s="3"/>
      <c r="N47" s="1"/>
      <c r="O47" s="1"/>
    </row>
    <row r="48" spans="1:22" x14ac:dyDescent="0.25">
      <c r="B48" s="3"/>
      <c r="C48" s="3"/>
      <c r="D48" s="3"/>
      <c r="E48" s="3"/>
      <c r="F48" s="1"/>
      <c r="G48" s="1"/>
      <c r="H48" s="1"/>
      <c r="I48" s="3"/>
      <c r="K48" s="3"/>
      <c r="L48" s="3"/>
      <c r="M48" s="3"/>
      <c r="N48" s="1"/>
      <c r="O48" s="1"/>
    </row>
    <row r="49" spans="2:15" x14ac:dyDescent="0.25">
      <c r="B49" s="3"/>
      <c r="C49" s="3"/>
      <c r="D49" s="3"/>
      <c r="E49" s="3"/>
      <c r="F49" s="1"/>
      <c r="G49" s="1"/>
      <c r="H49" s="1"/>
      <c r="I49" s="3"/>
      <c r="K49" s="3"/>
      <c r="L49" s="3"/>
      <c r="M49" s="3"/>
      <c r="N49" s="1"/>
      <c r="O49" s="1"/>
    </row>
    <row r="50" spans="2:15" x14ac:dyDescent="0.25">
      <c r="B50" s="3"/>
      <c r="C50" s="3"/>
      <c r="D50" s="3"/>
      <c r="E50" s="1"/>
      <c r="F50" s="1"/>
      <c r="G50" s="1"/>
      <c r="H50" s="1"/>
      <c r="I50" s="3"/>
      <c r="K50" s="3"/>
      <c r="L50" s="3"/>
      <c r="M50" s="3"/>
      <c r="N50" s="1"/>
      <c r="O50" s="1"/>
    </row>
    <row r="51" spans="2:15" x14ac:dyDescent="0.25">
      <c r="B51" s="3"/>
      <c r="C51" s="3"/>
      <c r="D51" s="3"/>
      <c r="E51" s="1"/>
      <c r="F51" s="1"/>
      <c r="G51" s="1"/>
      <c r="H51" s="1"/>
      <c r="I51" s="4"/>
      <c r="K51" s="4"/>
      <c r="L51" s="1"/>
      <c r="M51" s="1"/>
      <c r="N51" s="1"/>
      <c r="O51" s="1"/>
    </row>
    <row r="52" spans="2:15" x14ac:dyDescent="0.25">
      <c r="B52" s="3"/>
      <c r="C52" s="3"/>
      <c r="D52" s="3"/>
      <c r="E52" s="1"/>
      <c r="F52" s="1"/>
      <c r="G52" s="1"/>
      <c r="H52" s="1"/>
      <c r="I52" s="3"/>
      <c r="K52" s="3"/>
      <c r="L52" s="1"/>
      <c r="M52" s="1"/>
      <c r="N52" s="1"/>
      <c r="O52" s="1"/>
    </row>
    <row r="53" spans="2:15" x14ac:dyDescent="0.25">
      <c r="B53" s="1"/>
      <c r="C53" s="2"/>
      <c r="D53" s="2"/>
      <c r="E53" s="2"/>
      <c r="F53" s="2"/>
      <c r="G53" s="2"/>
      <c r="H53" s="1"/>
      <c r="I53" s="3"/>
      <c r="K53" s="3"/>
      <c r="L53" s="1"/>
      <c r="M53" s="1"/>
      <c r="N53" s="1"/>
      <c r="O53" s="1"/>
    </row>
    <row r="54" spans="2:15" x14ac:dyDescent="0.25">
      <c r="B54" s="1"/>
      <c r="C54" s="3"/>
      <c r="D54" s="3"/>
      <c r="E54" s="3"/>
      <c r="F54" s="3"/>
      <c r="G54" s="3"/>
      <c r="H54" s="1"/>
      <c r="I54" s="3"/>
      <c r="K54" s="3"/>
      <c r="L54" s="1"/>
      <c r="M54" s="1"/>
      <c r="N54" s="1"/>
      <c r="O54" s="1"/>
    </row>
    <row r="55" spans="2:15" x14ac:dyDescent="0.25">
      <c r="B55" s="1"/>
      <c r="C55" s="3"/>
      <c r="D55" s="3"/>
      <c r="E55" s="3"/>
      <c r="F55" s="3"/>
      <c r="G55" s="3"/>
      <c r="H55" s="1"/>
      <c r="I55" s="3"/>
      <c r="J55" s="3"/>
      <c r="K55" s="3"/>
      <c r="L55" s="1"/>
      <c r="M55" s="1"/>
      <c r="N55" s="1"/>
      <c r="O55" s="1"/>
    </row>
    <row r="56" spans="2:15" x14ac:dyDescent="0.25">
      <c r="B56" s="1"/>
      <c r="C56" s="3"/>
      <c r="D56" s="3"/>
      <c r="E56" s="3"/>
      <c r="F56" s="3"/>
      <c r="G56" s="3"/>
      <c r="H56" s="1"/>
      <c r="I56" s="3"/>
      <c r="J56" s="3"/>
      <c r="K56" s="3"/>
      <c r="L56" s="1"/>
      <c r="M56" s="1"/>
      <c r="N56" s="1"/>
      <c r="O56" s="1"/>
    </row>
    <row r="57" spans="2:15" x14ac:dyDescent="0.25">
      <c r="B57" s="1"/>
      <c r="C57" s="3"/>
      <c r="D57" s="3"/>
      <c r="E57" s="3"/>
      <c r="F57" s="3"/>
      <c r="G57" s="3"/>
      <c r="H57" s="1"/>
      <c r="I57" s="1"/>
      <c r="J57" s="1"/>
      <c r="K57" s="1"/>
      <c r="L57" s="1"/>
      <c r="M57" s="1"/>
      <c r="N57" s="1"/>
      <c r="O57" s="1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2"/>
      <c r="J59" s="2"/>
      <c r="K59" s="2"/>
      <c r="L59" s="2"/>
      <c r="M59" s="2"/>
      <c r="N59" s="2"/>
      <c r="O59" s="2"/>
    </row>
    <row r="60" spans="2:15" x14ac:dyDescent="0.25">
      <c r="B60" s="1"/>
      <c r="C60" s="1"/>
      <c r="D60" s="1"/>
      <c r="E60" s="1"/>
      <c r="F60" s="1"/>
      <c r="G60" s="1"/>
      <c r="H60" s="1"/>
      <c r="I60" s="3"/>
      <c r="J60" s="3"/>
      <c r="K60" s="3"/>
      <c r="L60" s="3"/>
      <c r="M60" s="3"/>
      <c r="N60" s="3"/>
      <c r="O60" s="3"/>
    </row>
    <row r="61" spans="2:15" x14ac:dyDescent="0.25">
      <c r="B61" s="1"/>
      <c r="C61" s="1"/>
      <c r="D61" s="1"/>
      <c r="E61" s="1"/>
      <c r="F61" s="1"/>
      <c r="G61" s="1"/>
      <c r="H61" s="1"/>
      <c r="I61" s="3"/>
      <c r="J61" s="3"/>
      <c r="K61" s="3"/>
      <c r="L61" s="3"/>
      <c r="M61" s="3"/>
      <c r="N61" s="3"/>
      <c r="O61" s="3"/>
    </row>
    <row r="62" spans="2:15" x14ac:dyDescent="0.25">
      <c r="B62" s="1"/>
      <c r="C62" s="1"/>
      <c r="D62" s="1"/>
      <c r="E62" s="1"/>
      <c r="F62" s="1"/>
      <c r="G62" s="1"/>
      <c r="H62" s="1"/>
      <c r="I62" s="3"/>
      <c r="J62" s="3"/>
      <c r="K62" s="3"/>
      <c r="L62" s="3"/>
      <c r="M62" s="3"/>
      <c r="N62" s="3"/>
      <c r="O62" s="3"/>
    </row>
    <row r="63" spans="2:15" x14ac:dyDescent="0.25">
      <c r="B63" s="1"/>
      <c r="C63" s="1"/>
      <c r="D63" s="1"/>
      <c r="E63" s="1"/>
      <c r="F63" s="1"/>
      <c r="G63" s="1"/>
      <c r="H63" s="1"/>
      <c r="I63" s="3"/>
      <c r="J63" s="3"/>
      <c r="K63" s="3"/>
      <c r="L63" s="3"/>
      <c r="M63" s="3"/>
      <c r="N63" s="3"/>
      <c r="O63" s="3"/>
    </row>
    <row r="64" spans="2:15" x14ac:dyDescent="0.25">
      <c r="B64" s="1"/>
      <c r="C64" s="1"/>
      <c r="D64" s="1"/>
      <c r="E64" s="1"/>
      <c r="F64" s="1"/>
      <c r="G64" s="1"/>
      <c r="H64" s="1"/>
      <c r="I64" s="3"/>
      <c r="J64" s="3"/>
      <c r="K64" s="3"/>
      <c r="L64" s="3"/>
      <c r="M64" s="3"/>
      <c r="N64" s="3"/>
      <c r="O64" s="3"/>
    </row>
    <row r="65" spans="2:15" x14ac:dyDescent="0.25">
      <c r="B65" s="1"/>
      <c r="C65" s="1"/>
      <c r="D65" s="1"/>
      <c r="E65" s="1"/>
      <c r="F65" s="1"/>
      <c r="G65" s="1"/>
      <c r="H65" s="1"/>
      <c r="I65" s="3"/>
      <c r="J65" s="3"/>
      <c r="K65" s="3"/>
      <c r="L65" s="3"/>
      <c r="M65" s="3"/>
      <c r="N65" s="3"/>
      <c r="O65" s="3"/>
    </row>
    <row r="66" spans="2:15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2:15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activeCell="I5" sqref="I5"/>
    </sheetView>
  </sheetViews>
  <sheetFormatPr defaultRowHeight="15" x14ac:dyDescent="0.25"/>
  <cols>
    <col min="6" max="6" width="11" bestFit="1" customWidth="1"/>
  </cols>
  <sheetData>
    <row r="1" spans="1:10" x14ac:dyDescent="0.25">
      <c r="B1" t="s">
        <v>425</v>
      </c>
      <c r="C1" t="s">
        <v>0</v>
      </c>
      <c r="D1" t="s">
        <v>1</v>
      </c>
      <c r="E1" t="s">
        <v>2</v>
      </c>
      <c r="F1" t="s">
        <v>426</v>
      </c>
      <c r="G1" t="s">
        <v>427</v>
      </c>
    </row>
    <row r="2" spans="1:10" x14ac:dyDescent="0.25">
      <c r="A2" t="s">
        <v>3</v>
      </c>
      <c r="B2" s="9">
        <v>0.68023126078399998</v>
      </c>
      <c r="C2" s="9">
        <v>0.80917279665700004</v>
      </c>
      <c r="D2" s="9">
        <v>0.69961902274099996</v>
      </c>
      <c r="E2" s="9">
        <v>0.766353529762</v>
      </c>
      <c r="F2">
        <v>0.68785719443695847</v>
      </c>
      <c r="G2">
        <f>SQRT(B2/$F2)</f>
        <v>0.99444129687209093</v>
      </c>
      <c r="H2">
        <f>SQRT(C2/$F2)</f>
        <v>1.0846047321955572</v>
      </c>
      <c r="I2">
        <f>SQRT(D2/$F2)</f>
        <v>1.0085133761617071</v>
      </c>
      <c r="J2">
        <f>SQRT(E2/$F2)</f>
        <v>1.0555175022342358</v>
      </c>
    </row>
    <row r="3" spans="1:10" x14ac:dyDescent="0.25">
      <c r="A3" t="s">
        <v>4</v>
      </c>
      <c r="B3" s="9">
        <v>0.63162477780299997</v>
      </c>
      <c r="C3" s="9">
        <v>0.81824261919499996</v>
      </c>
      <c r="D3" s="9">
        <v>0.69118775260800003</v>
      </c>
      <c r="E3" s="9">
        <v>0.71343884344999997</v>
      </c>
      <c r="F3">
        <v>0.77850322220916279</v>
      </c>
      <c r="G3">
        <f>SQRT(B3/$F3)</f>
        <v>0.90073983971941307</v>
      </c>
      <c r="H3">
        <f>SQRT(C3/$F3)</f>
        <v>1.0252052961099227</v>
      </c>
      <c r="I3">
        <f>SQRT(D3/$F3)</f>
        <v>0.94225360963116067</v>
      </c>
      <c r="J3">
        <f>SQRT(E3/$F3)</f>
        <v>0.95730024104130484</v>
      </c>
    </row>
    <row r="4" spans="1:10" x14ac:dyDescent="0.25">
      <c r="A4" t="s">
        <v>5</v>
      </c>
      <c r="B4" s="9">
        <v>0.59130119923799995</v>
      </c>
      <c r="C4" s="9">
        <v>0.68461083767999997</v>
      </c>
      <c r="D4" s="9">
        <v>0.61383055628799998</v>
      </c>
      <c r="E4" s="9">
        <v>0.66408976235600004</v>
      </c>
      <c r="F4">
        <v>0.61506319445674307</v>
      </c>
      <c r="G4">
        <f>SQRT(B4/$F4)</f>
        <v>0.98049302862684817</v>
      </c>
      <c r="H4">
        <f>SQRT(C4/$F4)</f>
        <v>1.0550232129180792</v>
      </c>
      <c r="I4">
        <f>SQRT(D4/$F4)</f>
        <v>0.99899745556471986</v>
      </c>
      <c r="J4">
        <f>SQRT(E4/$F4)</f>
        <v>1.0390908555010809</v>
      </c>
    </row>
    <row r="5" spans="1:10" x14ac:dyDescent="0.25">
      <c r="A5" t="s">
        <v>428</v>
      </c>
      <c r="B5" s="9">
        <v>0.57430068511700005</v>
      </c>
      <c r="C5" s="9">
        <v>0.68047725298700001</v>
      </c>
      <c r="D5" s="9">
        <v>0.595133589538</v>
      </c>
      <c r="E5" s="9">
        <v>0.638524988106</v>
      </c>
      <c r="F5">
        <v>0.61506319399999998</v>
      </c>
      <c r="G5">
        <f t="shared" ref="G5:I5" si="0">SQRT(B5/$F5)</f>
        <v>0.96629514521674609</v>
      </c>
      <c r="H5">
        <f t="shared" si="0"/>
        <v>1.0518333495707244</v>
      </c>
      <c r="I5">
        <f t="shared" si="0"/>
        <v>0.98366532346686419</v>
      </c>
      <c r="J5">
        <v>0.61506319399999998</v>
      </c>
    </row>
    <row r="6" spans="1:10" x14ac:dyDescent="0.25">
      <c r="A6" t="s">
        <v>6</v>
      </c>
      <c r="B6" s="9">
        <v>0.40632402041600002</v>
      </c>
      <c r="C6" s="9">
        <v>0.44664338973500001</v>
      </c>
      <c r="D6" s="9">
        <v>0.43034860756600002</v>
      </c>
      <c r="E6" s="9">
        <v>0.41807817837599998</v>
      </c>
      <c r="F6">
        <v>0.41202830553135134</v>
      </c>
      <c r="G6">
        <f>SQRT(B6/$F6)</f>
        <v>0.99305367373906028</v>
      </c>
      <c r="H6">
        <f>SQRT(C6/$F6)</f>
        <v>1.041158692444915</v>
      </c>
      <c r="I6">
        <f>SQRT(D6/$F6)</f>
        <v>1.021990067335858</v>
      </c>
      <c r="J6">
        <f>SQRT(E6/$F6)</f>
        <v>1.0073148210054759</v>
      </c>
    </row>
    <row r="7" spans="1:10" x14ac:dyDescent="0.25">
      <c r="A7" t="s">
        <v>7</v>
      </c>
      <c r="B7" s="9">
        <v>0.58041281464500005</v>
      </c>
      <c r="C7" s="9">
        <v>0.60019371666300003</v>
      </c>
      <c r="D7" s="9">
        <v>0.61133406438399995</v>
      </c>
      <c r="E7" s="9">
        <v>0.62727600345400003</v>
      </c>
      <c r="F7">
        <v>0.52014497223107314</v>
      </c>
      <c r="G7">
        <f>SQRT(B7/$F7)</f>
        <v>1.0563462471937044</v>
      </c>
      <c r="H7">
        <f>SQRT(C7/$F7)</f>
        <v>1.0741959727040338</v>
      </c>
      <c r="I7">
        <f>SQRT(D7/$F7)</f>
        <v>1.0841193487206922</v>
      </c>
      <c r="J7">
        <f>SQRT(E7/$F7)</f>
        <v>1.0981638277951327</v>
      </c>
    </row>
    <row r="8" spans="1:10" x14ac:dyDescent="0.25">
      <c r="A8" t="s">
        <v>8</v>
      </c>
      <c r="B8" s="9">
        <v>0.60701980746100004</v>
      </c>
      <c r="C8" s="9">
        <v>0.67680552199699995</v>
      </c>
      <c r="D8" s="9">
        <v>0.58574627779900001</v>
      </c>
      <c r="E8" s="9">
        <v>0.65907328295599998</v>
      </c>
      <c r="F8">
        <v>0.61298541663094652</v>
      </c>
      <c r="G8">
        <f>SQRT(B8/$F8)</f>
        <v>0.99512207429387001</v>
      </c>
      <c r="H8">
        <f>SQRT(C8/$F8)</f>
        <v>1.0507680898361611</v>
      </c>
      <c r="I8">
        <f>SQRT(D8/$F8)</f>
        <v>0.97752910624433509</v>
      </c>
      <c r="J8">
        <f>SQRT(E8/$F8)</f>
        <v>1.0369117175213107</v>
      </c>
    </row>
    <row r="9" spans="1:10" x14ac:dyDescent="0.25">
      <c r="A9" t="s">
        <v>9</v>
      </c>
      <c r="B9" s="9">
        <v>0.59542780580099997</v>
      </c>
      <c r="C9" s="9">
        <v>0.56670783116199996</v>
      </c>
      <c r="D9" s="9">
        <v>0.51259665143199995</v>
      </c>
      <c r="E9" s="9">
        <v>0.50590911654299997</v>
      </c>
      <c r="F9">
        <v>0.55433677778300772</v>
      </c>
      <c r="G9">
        <f>SQRT(B9/$F9)</f>
        <v>1.0364007280388965</v>
      </c>
      <c r="H9">
        <f>SQRT(C9/$F9)</f>
        <v>1.0110968572782886</v>
      </c>
      <c r="I9">
        <f>SQRT(D9/$F9)</f>
        <v>0.96161457200901823</v>
      </c>
      <c r="J9">
        <f>SQRT(E9/$F9)</f>
        <v>0.95532117962153096</v>
      </c>
    </row>
    <row r="10" spans="1:10" x14ac:dyDescent="0.25">
      <c r="A10" t="s">
        <v>10</v>
      </c>
      <c r="B10" s="9">
        <v>0.79789277547899995</v>
      </c>
      <c r="C10" s="9">
        <v>0.758849681474</v>
      </c>
      <c r="D10" s="9">
        <v>0.80184856545299998</v>
      </c>
      <c r="E10" s="9">
        <v>0.711494328688</v>
      </c>
      <c r="F10">
        <v>0.69967155558347582</v>
      </c>
      <c r="G10">
        <f>SQRT(B10/$F10)</f>
        <v>1.0678866496467341</v>
      </c>
      <c r="H10">
        <f>SQRT(C10/$F10)</f>
        <v>1.0414316421398107</v>
      </c>
      <c r="I10">
        <f>SQRT(D10/$F10)</f>
        <v>1.0705305590303722</v>
      </c>
      <c r="J10">
        <f>SQRT(E10/$F10)</f>
        <v>1.0084134094339325</v>
      </c>
    </row>
    <row r="11" spans="1:10" x14ac:dyDescent="0.25">
      <c r="A11" t="s">
        <v>11</v>
      </c>
      <c r="B11" s="9">
        <v>0.94534800390600005</v>
      </c>
      <c r="C11" s="9">
        <v>0.99766407387300005</v>
      </c>
      <c r="D11" s="9">
        <v>0.90197525977600002</v>
      </c>
      <c r="E11" s="9">
        <v>0.86328495176599995</v>
      </c>
      <c r="F11">
        <v>0.95327919442503772</v>
      </c>
      <c r="G11">
        <f>SQRT(B11/$F11)</f>
        <v>0.99583135967196279</v>
      </c>
      <c r="H11">
        <f>SQRT(C11/$F11)</f>
        <v>1.0230152540237509</v>
      </c>
      <c r="I11">
        <f>SQRT(D11/$F11)</f>
        <v>0.97271867857029903</v>
      </c>
      <c r="J11">
        <f>SQRT(E11/$F11)</f>
        <v>0.95162759711787814</v>
      </c>
    </row>
    <row r="12" spans="1:10" x14ac:dyDescent="0.25">
      <c r="A12" t="s">
        <v>12</v>
      </c>
      <c r="B12" s="9">
        <v>1.12709511308</v>
      </c>
      <c r="C12" s="9">
        <v>1.0521654037499999</v>
      </c>
      <c r="D12" s="9">
        <v>0.96275608196399998</v>
      </c>
      <c r="E12" s="9">
        <v>1.10580102413</v>
      </c>
      <c r="F12">
        <v>1.0636269722290221</v>
      </c>
      <c r="G12">
        <f>SQRT(B12/$F12)</f>
        <v>1.0294034333172444</v>
      </c>
      <c r="H12">
        <f>SQRT(C12/$F12)</f>
        <v>0.99459744180290166</v>
      </c>
      <c r="I12">
        <f>SQRT(D12/$F12)</f>
        <v>0.95140069523843618</v>
      </c>
      <c r="J12">
        <f>SQRT(E12/$F12)</f>
        <v>1.01963285947819</v>
      </c>
    </row>
    <row r="13" spans="1:10" x14ac:dyDescent="0.25">
      <c r="A13" t="s">
        <v>13</v>
      </c>
      <c r="B13" s="9">
        <v>0.72208710961099998</v>
      </c>
      <c r="C13" s="9">
        <v>0.81222516234499997</v>
      </c>
      <c r="D13" s="9">
        <v>0.85652089933700004</v>
      </c>
      <c r="E13" s="9">
        <v>0.82353655384299995</v>
      </c>
      <c r="F13">
        <v>0.84540941667646985</v>
      </c>
      <c r="G13">
        <f>SQRT(B13/$F13)</f>
        <v>0.92418998003693997</v>
      </c>
      <c r="H13">
        <f>SQRT(C13/$F13)</f>
        <v>0.98017738776772745</v>
      </c>
      <c r="I13">
        <f>SQRT(D13/$F13)</f>
        <v>1.0065502051388606</v>
      </c>
      <c r="J13">
        <f>SQRT(E13/$F13)</f>
        <v>0.98697897185876571</v>
      </c>
    </row>
    <row r="14" spans="1:10" x14ac:dyDescent="0.25">
      <c r="A14" t="s">
        <v>14</v>
      </c>
      <c r="B14" s="9">
        <v>0.77234802271400005</v>
      </c>
      <c r="C14" s="9">
        <v>0.82025239525100002</v>
      </c>
      <c r="D14" s="9">
        <v>0.77038511624299999</v>
      </c>
      <c r="E14" s="9">
        <v>0.85063979375400001</v>
      </c>
      <c r="F14">
        <v>0.84597011111138276</v>
      </c>
      <c r="G14">
        <f>SQRT(B14/$F14)</f>
        <v>0.95549630047523515</v>
      </c>
      <c r="H14">
        <f>SQRT(C14/$F14)</f>
        <v>0.98468255526579029</v>
      </c>
      <c r="I14">
        <f>SQRT(D14/$F14)</f>
        <v>0.95428134102657736</v>
      </c>
      <c r="J14">
        <f>SQRT(E14/$F14)</f>
        <v>1.0027561590199257</v>
      </c>
    </row>
    <row r="15" spans="1:10" x14ac:dyDescent="0.25">
      <c r="A15" t="s">
        <v>15</v>
      </c>
      <c r="B15" s="9">
        <v>0.56628699960499995</v>
      </c>
      <c r="C15" s="9">
        <v>0.54907138186799997</v>
      </c>
      <c r="D15" s="9">
        <v>0.54007213649100005</v>
      </c>
      <c r="E15" s="9">
        <v>0.54317087097600003</v>
      </c>
      <c r="F15">
        <v>0.5007465277382237</v>
      </c>
      <c r="G15">
        <f>SQRT(B15/$F15)</f>
        <v>1.0634310153388336</v>
      </c>
      <c r="H15">
        <f>SQRT(C15/$F15)</f>
        <v>1.0471416427661928</v>
      </c>
      <c r="I15">
        <f>SQRT(D15/$F15)</f>
        <v>1.038524897122638</v>
      </c>
      <c r="J15">
        <f>SQRT(E15/$F15)</f>
        <v>1.0414999719363855</v>
      </c>
    </row>
    <row r="16" spans="1:10" x14ac:dyDescent="0.25">
      <c r="A16" t="s">
        <v>16</v>
      </c>
      <c r="B16" s="9">
        <v>0.74480911740400002</v>
      </c>
      <c r="C16" s="9">
        <v>0.69434640170299999</v>
      </c>
      <c r="D16" s="9">
        <v>0.69495093461900004</v>
      </c>
      <c r="E16" s="9">
        <v>0.70833472655100005</v>
      </c>
      <c r="F16">
        <v>0.61754099945837582</v>
      </c>
      <c r="G16">
        <f>SQRT(B16/$F16)</f>
        <v>1.0982206207617393</v>
      </c>
      <c r="H16">
        <f t="shared" ref="H16:J16" si="1">SQRT(C16/$F16)</f>
        <v>1.0603645412579901</v>
      </c>
      <c r="I16">
        <f t="shared" si="1"/>
        <v>1.0608260441908715</v>
      </c>
      <c r="J16">
        <f t="shared" si="1"/>
        <v>1.0709923501264056</v>
      </c>
    </row>
    <row r="17" spans="1:10" x14ac:dyDescent="0.25">
      <c r="A17" t="s">
        <v>17</v>
      </c>
      <c r="B17" s="9">
        <v>0.68274370712200005</v>
      </c>
      <c r="C17" s="9">
        <v>0.73578289277200004</v>
      </c>
      <c r="D17" s="9">
        <v>0.69058625364100001</v>
      </c>
      <c r="E17" s="9">
        <v>0.69060610104499998</v>
      </c>
      <c r="F17">
        <v>0.63766399998471313</v>
      </c>
      <c r="G17">
        <f>SQRT(B17/$F17)</f>
        <v>1.0347439680634378</v>
      </c>
      <c r="H17">
        <f>SQRT(C17/$F17)</f>
        <v>1.0741845298920283</v>
      </c>
      <c r="I17">
        <f>SQRT(D17/$F17)</f>
        <v>1.0406699521244525</v>
      </c>
      <c r="J17">
        <f>SQRT(E17/$F17)</f>
        <v>1.0406849064103658</v>
      </c>
    </row>
    <row r="18" spans="1:10" x14ac:dyDescent="0.25">
      <c r="A18" t="s">
        <v>18</v>
      </c>
      <c r="B18" s="9">
        <v>0.76657606665199995</v>
      </c>
      <c r="C18" s="9">
        <v>0.68963490384799997</v>
      </c>
      <c r="D18" s="9">
        <v>0.71247697443199998</v>
      </c>
      <c r="E18" s="9">
        <v>0.79020944439600005</v>
      </c>
      <c r="F18">
        <v>0.6874944444690213</v>
      </c>
      <c r="G18">
        <f>SQRT(B18/$F18)</f>
        <v>1.0559492145010674</v>
      </c>
      <c r="H18">
        <f>SQRT(C18/$F18)</f>
        <v>1.001555500518656</v>
      </c>
      <c r="I18">
        <f>SQRT(D18/$F18)</f>
        <v>1.018007131136121</v>
      </c>
      <c r="J18">
        <f>SQRT(E18/$F18)</f>
        <v>1.0721030004453629</v>
      </c>
    </row>
    <row r="19" spans="1:10" x14ac:dyDescent="0.25">
      <c r="A19" t="s">
        <v>19</v>
      </c>
      <c r="B19" s="9">
        <v>0.89129361924899997</v>
      </c>
      <c r="C19" s="9">
        <v>0.93236651537500004</v>
      </c>
      <c r="D19" s="9">
        <v>0.90188656444100002</v>
      </c>
      <c r="E19" s="9">
        <v>0.91240494519299997</v>
      </c>
      <c r="F19">
        <v>0.85913541665098159</v>
      </c>
      <c r="G19">
        <f>SQRT(B19/$F19)</f>
        <v>1.0185435136562047</v>
      </c>
      <c r="H19">
        <f>SQRT(C19/$F19)</f>
        <v>1.0417476339229663</v>
      </c>
      <c r="I19">
        <f>SQRT(D19/$F19)</f>
        <v>1.0245782853575427</v>
      </c>
      <c r="J19">
        <f>SQRT(E19/$F19)</f>
        <v>1.0305356113941104</v>
      </c>
    </row>
    <row r="20" spans="1:10" x14ac:dyDescent="0.25">
      <c r="A20" t="s">
        <v>20</v>
      </c>
      <c r="B20" s="9">
        <v>0.78409950211199997</v>
      </c>
      <c r="C20" s="9">
        <v>0.73074568803399997</v>
      </c>
      <c r="D20" s="9">
        <v>0.69409625815999998</v>
      </c>
      <c r="E20" s="9">
        <v>0.74807491877400001</v>
      </c>
      <c r="F20">
        <v>0.84136697221778012</v>
      </c>
      <c r="G20">
        <f>SQRT(B20/$F20)</f>
        <v>0.9653679119637556</v>
      </c>
      <c r="H20">
        <f>SQRT(C20/$F20)</f>
        <v>0.93194525350795798</v>
      </c>
      <c r="I20">
        <f>SQRT(D20/$F20)</f>
        <v>0.90827450044197888</v>
      </c>
      <c r="J20">
        <f>SQRT(E20/$F20)</f>
        <v>0.94293078984087042</v>
      </c>
    </row>
    <row r="21" spans="1:10" x14ac:dyDescent="0.25">
      <c r="A21" t="s">
        <v>21</v>
      </c>
      <c r="B21" s="9">
        <v>0.76680257600900004</v>
      </c>
      <c r="C21" s="9">
        <v>0.78215586428700001</v>
      </c>
      <c r="D21" s="9">
        <v>0.73193527538600001</v>
      </c>
      <c r="E21" s="9">
        <v>0.73793824806399999</v>
      </c>
      <c r="F21">
        <v>0.81130122221695788</v>
      </c>
      <c r="G21">
        <f>SQRT(B21/$F21)</f>
        <v>0.97218903045853777</v>
      </c>
      <c r="H21">
        <f>SQRT(C21/$F21)</f>
        <v>0.98187361049191657</v>
      </c>
      <c r="I21">
        <f>SQRT(D21/$F21)</f>
        <v>0.94982866933379539</v>
      </c>
      <c r="J21">
        <f>SQRT(E21/$F21)</f>
        <v>0.95371572916628333</v>
      </c>
    </row>
    <row r="22" spans="1:10" x14ac:dyDescent="0.25">
      <c r="A22" t="s">
        <v>22</v>
      </c>
      <c r="B22" s="9">
        <v>0.70239023541199996</v>
      </c>
      <c r="C22" s="9">
        <v>0.71246895389999998</v>
      </c>
      <c r="D22" s="9">
        <v>0.69960542859300001</v>
      </c>
      <c r="E22" s="9">
        <v>0.66853973255800003</v>
      </c>
      <c r="F22">
        <v>0.76797497220855582</v>
      </c>
      <c r="G22">
        <f>SQRT(B22/$F22)</f>
        <v>0.95634743909925857</v>
      </c>
      <c r="H22">
        <f>SQRT(C22/$F22)</f>
        <v>0.96318439735955963</v>
      </c>
      <c r="I22">
        <f>SQRT(D22/$F22)</f>
        <v>0.95444971347660412</v>
      </c>
      <c r="J22">
        <f>SQRT(E22/$F22)</f>
        <v>0.93301812001023787</v>
      </c>
    </row>
    <row r="23" spans="1:10" x14ac:dyDescent="0.25">
      <c r="A23" t="s">
        <v>23</v>
      </c>
      <c r="B23" s="9">
        <v>0.83619642534899996</v>
      </c>
      <c r="C23" s="9">
        <v>0.83819311336500002</v>
      </c>
      <c r="D23" s="9">
        <v>0.82086687200599995</v>
      </c>
      <c r="E23" s="9">
        <v>0.81880043819199999</v>
      </c>
      <c r="F23">
        <v>0.82091455553777637</v>
      </c>
      <c r="G23">
        <f>SQRT(B23/$F23)</f>
        <v>1.0092649128608884</v>
      </c>
      <c r="H23">
        <f>SQRT(C23/$F23)</f>
        <v>1.0104691667614072</v>
      </c>
      <c r="I23">
        <f>SQRT(D23/$F23)</f>
        <v>0.99997095664590807</v>
      </c>
      <c r="J23">
        <f>SQRT(E23/$F23)</f>
        <v>0.99871151009629033</v>
      </c>
    </row>
    <row r="24" spans="1:10" x14ac:dyDescent="0.25">
      <c r="A24" t="s">
        <v>26</v>
      </c>
      <c r="B24" s="9">
        <v>0.61177120656999995</v>
      </c>
      <c r="C24" s="9">
        <v>0.59704253962800002</v>
      </c>
      <c r="D24" s="9">
        <v>0.60862571567400003</v>
      </c>
      <c r="E24" s="9">
        <v>0.62469887225499998</v>
      </c>
      <c r="F24">
        <v>0.6158800062618015</v>
      </c>
      <c r="G24">
        <f>SQRT(B24/$F24)</f>
        <v>0.99665870340302376</v>
      </c>
      <c r="H24">
        <f>SQRT(C24/$F24)</f>
        <v>0.98458810625125315</v>
      </c>
      <c r="I24">
        <f>SQRT(D24/$F24)</f>
        <v>0.99409318466657681</v>
      </c>
      <c r="J24">
        <f>SQRT(E24/$F24)</f>
        <v>1.0071341172820223</v>
      </c>
    </row>
    <row r="25" spans="1:10" x14ac:dyDescent="0.25">
      <c r="A25" t="s">
        <v>24</v>
      </c>
      <c r="B25">
        <f>AVERAGE(B2:B24)</f>
        <v>0.71236447180604356</v>
      </c>
      <c r="C25">
        <f t="shared" ref="C25:E25" si="2">AVERAGE(C2:C24)</f>
        <v>0.73851386684995646</v>
      </c>
      <c r="D25">
        <f t="shared" si="2"/>
        <v>0.70123412428573906</v>
      </c>
      <c r="E25">
        <f t="shared" si="2"/>
        <v>0.72131646326904342</v>
      </c>
      <c r="F25">
        <f t="shared" ref="F25" si="3">AVERAGE(F2:F24)</f>
        <v>0.71147646278473142</v>
      </c>
      <c r="G25">
        <f t="shared" ref="G25" si="4">AVERAGE(G2:G24)</f>
        <v>1.0028876559545865</v>
      </c>
      <c r="H25">
        <f t="shared" ref="H25" si="5">AVERAGE(H2:H24)</f>
        <v>1.0223845594255472</v>
      </c>
      <c r="I25">
        <f t="shared" ref="I25" si="6">AVERAGE(I2:I24)</f>
        <v>0.99666902924501677</v>
      </c>
      <c r="J25">
        <f t="shared" ref="J25" si="7">AVERAGE(J2:J24)</f>
        <v>0.99240949749291718</v>
      </c>
    </row>
    <row r="26" spans="1:10" x14ac:dyDescent="0.25">
      <c r="B26">
        <f>IF(MIN($B$25:$E$25)=B25,B1,)</f>
        <v>0</v>
      </c>
      <c r="C26">
        <f>IF(MIN($B$25:$E$25)=C25,C1,)</f>
        <v>0</v>
      </c>
      <c r="D26" t="str">
        <f>IF(MIN($B$25:$E$25)=D25,D1,)</f>
        <v>last min</v>
      </c>
      <c r="E26">
        <f>IF(MIN($B$25:$E$25)=E25,E1,)</f>
        <v>0</v>
      </c>
    </row>
    <row r="27" spans="1:10" x14ac:dyDescent="0.25">
      <c r="B27">
        <f>_xlfn.STDEV.P(B16:B24)</f>
        <v>7.8094181735451504E-2</v>
      </c>
      <c r="C27">
        <f>_xlfn.STDEV.P(C16:C24)</f>
        <v>9.0697283493911734E-2</v>
      </c>
      <c r="D27">
        <f>_xlfn.STDEV.P(D16:D24)</f>
        <v>8.0148603600223314E-2</v>
      </c>
      <c r="E27">
        <f>_xlfn.STDEV.P(E16:E24)</f>
        <v>8.178051855886552E-2</v>
      </c>
    </row>
    <row r="28" spans="1:10" x14ac:dyDescent="0.25">
      <c r="G28">
        <f>TTEST($I$2:$I$24,G2:G24,1,1)</f>
        <v>0.21391437806727953</v>
      </c>
      <c r="H28">
        <f>TTEST($I$2:$I$24,H2:H24,1,1)</f>
        <v>5.7737049717779699E-4</v>
      </c>
      <c r="I28" t="e">
        <f>TTEST($I$2:$I$24,I2:I24,1,1)</f>
        <v>#DIV/0!</v>
      </c>
      <c r="J28">
        <f>TTEST($I$2:$I$24,J2:J24,1,1)</f>
        <v>0.40647681654726286</v>
      </c>
    </row>
    <row r="29" spans="1:10" x14ac:dyDescent="0.25">
      <c r="B29">
        <f>TTEST($D$16:$D$25,B16:B25,1,1)</f>
        <v>2.0697320251058113E-2</v>
      </c>
      <c r="C29">
        <f>TTEST($D$16:$D$25,C16:C25,1,1)</f>
        <v>1.7389189123502045E-2</v>
      </c>
      <c r="D29" t="e">
        <f>TTEST($D$16:$D$25,D16:D25,1,1)</f>
        <v>#DIV/0!</v>
      </c>
      <c r="E29">
        <f>TTEST($D$16:$D$25,E16:E25,1,1)</f>
        <v>5.9316709752267535E-2</v>
      </c>
    </row>
    <row r="30" spans="1:10" x14ac:dyDescent="0.25">
      <c r="A30" t="s">
        <v>25</v>
      </c>
      <c r="B30">
        <f>($D25-B25)/0.5*(_xlfn.STDEV.P($D$16:$D$25)+_xlfn.STDEV.P(B16:B25))</f>
        <v>-3.3748353215258412E-3</v>
      </c>
      <c r="C30">
        <f>($D25-C25)/0.5*(_xlfn.STDEV.P($D$16:$D$25)+_xlfn.STDEV.P(C16:C25))</f>
        <v>-1.2118924592830047E-2</v>
      </c>
      <c r="D30">
        <f>($D25-D25)/0.5*(_xlfn.STDEV.P($D$16:$D$25)+_xlfn.STDEV.P(D16:D25))</f>
        <v>0</v>
      </c>
      <c r="E30">
        <f>($D25-E25)/0.5*(_xlfn.STDEV.P($D$16:$D$25)+_xlfn.STDEV.P(E16:E25))</f>
        <v>-6.1998765602508188E-3</v>
      </c>
    </row>
    <row r="31" spans="1:10" x14ac:dyDescent="0.25">
      <c r="B31" t="e">
        <f>TTEST($B$16:$B$24,B16:B24,1,1)</f>
        <v>#DIV/0!</v>
      </c>
      <c r="C31">
        <f>TTEST($B$16:$B$24,C16:C24,1,1)</f>
        <v>0.29694597115938226</v>
      </c>
      <c r="D31">
        <f>TTEST($B$16:$B$24,D16:D24,1,1)</f>
        <v>2.6120288247509001E-2</v>
      </c>
      <c r="E31">
        <f>TTEST($B$16:$B$24,E16:E24,1,1)</f>
        <v>0.14608277099044747</v>
      </c>
    </row>
    <row r="32" spans="1:10" x14ac:dyDescent="0.25">
      <c r="A32" t="s">
        <v>25</v>
      </c>
      <c r="B32">
        <f>($B25-B25)/0.5*(_xlfn.STDEV.P($B$16:$B$25)+_xlfn.STDEV.P(B16:B25))</f>
        <v>0</v>
      </c>
      <c r="C32">
        <f>($B25-C25)/0.5*(_xlfn.STDEV.P($B$16:$B$25)+_xlfn.STDEV.P(C16:C25))</f>
        <v>-8.4309415594632404E-3</v>
      </c>
      <c r="D32">
        <f>($B25-D25)/0.5*(_xlfn.STDEV.P($B$16:$B$25)+_xlfn.STDEV.P(D16:D25))</f>
        <v>3.3748353215258412E-3</v>
      </c>
      <c r="E32">
        <f>($B25-E25)/0.5*(_xlfn.STDEV.P($B$16:$B$25)+_xlfn.STDEV.P(E16:E25))</f>
        <v>-2.7398155275045024E-3</v>
      </c>
    </row>
    <row r="39" spans="2:15" x14ac:dyDescent="0.25">
      <c r="F39" s="1"/>
      <c r="G39" s="1"/>
      <c r="H39" s="1"/>
      <c r="I39" s="1"/>
      <c r="K39" s="1"/>
      <c r="L39" s="1"/>
      <c r="M39" s="1"/>
      <c r="N39" s="1"/>
      <c r="O39" s="1"/>
    </row>
    <row r="40" spans="2:15" x14ac:dyDescent="0.25"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</row>
    <row r="41" spans="2:15" x14ac:dyDescent="0.25">
      <c r="B41" s="2"/>
      <c r="C41" s="2"/>
      <c r="D41" s="2"/>
      <c r="E41" s="1"/>
      <c r="F41" s="1"/>
      <c r="G41" s="1"/>
      <c r="H41" s="1"/>
      <c r="I41" s="1"/>
      <c r="K41" s="1"/>
      <c r="L41" s="1"/>
      <c r="M41" s="1"/>
      <c r="N41" s="1"/>
      <c r="O41" s="1"/>
    </row>
    <row r="42" spans="2:15" x14ac:dyDescent="0.25">
      <c r="B42" s="3"/>
      <c r="C42" s="3"/>
      <c r="D42" s="3"/>
      <c r="E42" s="1"/>
      <c r="F42" s="1"/>
      <c r="G42" s="1"/>
      <c r="H42" s="1"/>
      <c r="I42" s="1"/>
      <c r="K42" s="1"/>
      <c r="L42" s="1"/>
      <c r="M42" s="1"/>
      <c r="N42" s="1"/>
      <c r="O42" s="1"/>
    </row>
    <row r="43" spans="2:15" x14ac:dyDescent="0.25">
      <c r="B43" s="3"/>
      <c r="C43" s="3"/>
      <c r="D43" s="3"/>
      <c r="E43" s="1"/>
      <c r="F43" s="1"/>
      <c r="G43" s="1"/>
      <c r="H43" s="1"/>
      <c r="I43" s="1"/>
      <c r="K43" s="1"/>
      <c r="L43" s="1"/>
      <c r="M43" s="1"/>
      <c r="N43" s="1"/>
      <c r="O43" s="1"/>
    </row>
    <row r="44" spans="2:15" x14ac:dyDescent="0.25">
      <c r="B44" s="3"/>
      <c r="C44" s="3"/>
      <c r="D44" s="3"/>
      <c r="E44" s="1"/>
      <c r="F44" s="1"/>
      <c r="G44" s="1"/>
      <c r="H44" s="1"/>
      <c r="I44" s="1"/>
      <c r="K44" s="1"/>
      <c r="L44" s="1"/>
      <c r="M44" s="1"/>
      <c r="N44" s="1"/>
      <c r="O44" s="1"/>
    </row>
    <row r="45" spans="2:15" x14ac:dyDescent="0.25">
      <c r="B45" s="3"/>
      <c r="C45" s="3"/>
      <c r="D45" s="3"/>
      <c r="E45" s="2"/>
      <c r="F45" s="1"/>
      <c r="G45" s="1"/>
      <c r="H45" s="1"/>
      <c r="I45" s="4"/>
      <c r="K45" s="4"/>
      <c r="L45" s="4"/>
      <c r="M45" s="4"/>
      <c r="N45" s="1"/>
      <c r="O45" s="1"/>
    </row>
    <row r="46" spans="2:15" x14ac:dyDescent="0.25">
      <c r="B46" s="3"/>
      <c r="C46" s="3"/>
      <c r="D46" s="3"/>
      <c r="E46" s="3"/>
      <c r="F46" s="1"/>
      <c r="G46" s="1"/>
      <c r="H46" s="1"/>
      <c r="I46" s="3"/>
      <c r="K46" s="3"/>
      <c r="L46" s="3"/>
      <c r="M46" s="3"/>
      <c r="N46" s="1"/>
      <c r="O46" s="1"/>
    </row>
    <row r="47" spans="2:15" x14ac:dyDescent="0.25">
      <c r="B47" s="3"/>
      <c r="C47" s="3"/>
      <c r="D47" s="3"/>
      <c r="E47" s="3"/>
      <c r="F47" s="1"/>
      <c r="G47" s="1"/>
      <c r="H47" s="1"/>
      <c r="I47" s="3"/>
      <c r="K47" s="3"/>
      <c r="L47" s="3"/>
      <c r="M47" s="3"/>
      <c r="N47" s="1"/>
      <c r="O47" s="1"/>
    </row>
    <row r="48" spans="2:15" x14ac:dyDescent="0.25">
      <c r="B48" s="3"/>
      <c r="C48" s="3"/>
      <c r="D48" s="3"/>
      <c r="E48" s="3"/>
      <c r="F48" s="1"/>
      <c r="G48" s="1"/>
      <c r="H48" s="1"/>
      <c r="I48" s="3"/>
      <c r="K48" s="3"/>
      <c r="L48" s="3"/>
      <c r="M48" s="3"/>
      <c r="N48" s="1"/>
      <c r="O48" s="1"/>
    </row>
    <row r="49" spans="2:15" x14ac:dyDescent="0.25">
      <c r="B49" s="3"/>
      <c r="C49" s="3"/>
      <c r="D49" s="3"/>
      <c r="E49" s="3"/>
      <c r="F49" s="1"/>
      <c r="G49" s="1"/>
      <c r="H49" s="1"/>
      <c r="I49" s="3"/>
      <c r="K49" s="3"/>
      <c r="L49" s="3"/>
      <c r="M49" s="3"/>
      <c r="N49" s="1"/>
      <c r="O49" s="1"/>
    </row>
    <row r="50" spans="2:15" x14ac:dyDescent="0.25">
      <c r="B50" s="3"/>
      <c r="C50" s="3"/>
      <c r="D50" s="3"/>
      <c r="E50" s="1"/>
      <c r="F50" s="1"/>
      <c r="G50" s="1"/>
      <c r="H50" s="1"/>
      <c r="I50" s="3"/>
      <c r="K50" s="3"/>
      <c r="L50" s="3"/>
      <c r="M50" s="3"/>
      <c r="N50" s="1"/>
      <c r="O50" s="1"/>
    </row>
    <row r="51" spans="2:15" x14ac:dyDescent="0.25">
      <c r="B51" s="3"/>
      <c r="C51" s="3"/>
      <c r="D51" s="3"/>
      <c r="E51" s="1"/>
      <c r="F51" s="1"/>
      <c r="G51" s="1"/>
      <c r="H51" s="1"/>
      <c r="I51" s="4"/>
      <c r="K51" s="4"/>
      <c r="L51" s="1"/>
      <c r="M51" s="1"/>
      <c r="N51" s="1"/>
      <c r="O51" s="1"/>
    </row>
    <row r="52" spans="2:15" x14ac:dyDescent="0.25">
      <c r="B52" s="3"/>
      <c r="C52" s="3"/>
      <c r="D52" s="3"/>
      <c r="E52" s="1"/>
      <c r="F52" s="1"/>
      <c r="G52" s="1"/>
      <c r="H52" s="1"/>
      <c r="I52" s="3"/>
      <c r="K52" s="3"/>
      <c r="L52" s="1"/>
      <c r="M52" s="1"/>
      <c r="N52" s="1"/>
      <c r="O52" s="1"/>
    </row>
    <row r="53" spans="2:15" x14ac:dyDescent="0.25">
      <c r="B53" s="1"/>
      <c r="C53" s="2"/>
      <c r="D53" s="2"/>
      <c r="E53" s="2"/>
      <c r="F53" s="2"/>
      <c r="G53" s="2"/>
      <c r="H53" s="1"/>
      <c r="I53" s="3"/>
      <c r="K53" s="3"/>
      <c r="L53" s="1"/>
      <c r="M53" s="1"/>
      <c r="N53" s="1"/>
      <c r="O53" s="1"/>
    </row>
    <row r="54" spans="2:15" x14ac:dyDescent="0.25">
      <c r="B54" s="1"/>
      <c r="C54" s="3"/>
      <c r="D54" s="3"/>
      <c r="E54" s="3"/>
      <c r="F54" s="3"/>
      <c r="G54" s="3"/>
      <c r="H54" s="1"/>
      <c r="I54" s="3"/>
      <c r="K54" s="3"/>
      <c r="L54" s="1"/>
      <c r="M54" s="1"/>
      <c r="N54" s="1"/>
      <c r="O54" s="1"/>
    </row>
    <row r="55" spans="2:15" x14ac:dyDescent="0.25">
      <c r="B55" s="1"/>
      <c r="C55" s="3"/>
      <c r="D55" s="3"/>
      <c r="E55" s="3"/>
      <c r="F55" s="3"/>
      <c r="G55" s="3"/>
      <c r="H55" s="1"/>
      <c r="I55" s="3"/>
      <c r="J55" s="3"/>
      <c r="K55" s="3"/>
      <c r="L55" s="1"/>
      <c r="M55" s="1"/>
      <c r="N55" s="1"/>
      <c r="O55" s="1"/>
    </row>
    <row r="56" spans="2:15" x14ac:dyDescent="0.25">
      <c r="B56" s="1"/>
      <c r="C56" s="3"/>
      <c r="D56" s="3"/>
      <c r="E56" s="3"/>
      <c r="F56" s="3"/>
      <c r="G56" s="3"/>
      <c r="H56" s="1"/>
      <c r="I56" s="3"/>
      <c r="J56" s="3"/>
      <c r="K56" s="3"/>
      <c r="L56" s="1"/>
      <c r="M56" s="1"/>
      <c r="N56" s="1"/>
      <c r="O56" s="1"/>
    </row>
    <row r="57" spans="2:15" x14ac:dyDescent="0.25">
      <c r="B57" s="1"/>
      <c r="C57" s="3"/>
      <c r="D57" s="3"/>
      <c r="E57" s="3"/>
      <c r="F57" s="3"/>
      <c r="G57" s="3"/>
      <c r="H57" s="1"/>
      <c r="I57" s="1"/>
      <c r="J57" s="1"/>
      <c r="K57" s="1"/>
      <c r="L57" s="1"/>
      <c r="M57" s="1"/>
      <c r="N57" s="1"/>
      <c r="O57" s="1"/>
    </row>
    <row r="58" spans="2:1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2:15" x14ac:dyDescent="0.25">
      <c r="B59" s="1"/>
      <c r="C59" s="1"/>
      <c r="D59" s="1"/>
      <c r="E59" s="1"/>
      <c r="F59" s="1"/>
      <c r="G59" s="1"/>
      <c r="H59" s="1"/>
      <c r="I59" s="2"/>
      <c r="J59" s="2"/>
      <c r="K59" s="2"/>
      <c r="L59" s="2"/>
      <c r="M59" s="2"/>
      <c r="N59" s="2"/>
      <c r="O59" s="2"/>
    </row>
    <row r="60" spans="2:15" x14ac:dyDescent="0.25">
      <c r="B60" s="1"/>
      <c r="C60" s="1"/>
      <c r="D60" s="1"/>
      <c r="E60" s="1"/>
      <c r="F60" s="1"/>
      <c r="G60" s="1"/>
      <c r="H60" s="1"/>
      <c r="I60" s="3"/>
      <c r="J60" s="3"/>
      <c r="K60" s="3"/>
      <c r="L60" s="3"/>
      <c r="M60" s="3"/>
      <c r="N60" s="3"/>
      <c r="O60" s="3"/>
    </row>
    <row r="61" spans="2:15" x14ac:dyDescent="0.25">
      <c r="B61" s="1"/>
      <c r="C61" s="1"/>
      <c r="D61" s="1"/>
      <c r="E61" s="1"/>
      <c r="F61" s="1"/>
      <c r="G61" s="1"/>
      <c r="H61" s="1"/>
      <c r="I61" s="3"/>
      <c r="J61" s="3"/>
      <c r="K61" s="3"/>
      <c r="L61" s="3"/>
      <c r="M61" s="3"/>
      <c r="N61" s="3"/>
      <c r="O61" s="3"/>
    </row>
    <row r="62" spans="2:15" x14ac:dyDescent="0.25">
      <c r="B62" s="1"/>
      <c r="C62" s="1"/>
      <c r="D62" s="1"/>
      <c r="E62" s="1"/>
      <c r="F62" s="1"/>
      <c r="G62" s="1"/>
      <c r="H62" s="1"/>
      <c r="I62" s="3"/>
      <c r="J62" s="3"/>
      <c r="K62" s="3"/>
      <c r="L62" s="3"/>
      <c r="M62" s="3"/>
      <c r="N62" s="3"/>
      <c r="O62" s="3"/>
    </row>
    <row r="63" spans="2:15" x14ac:dyDescent="0.25">
      <c r="B63" s="1"/>
      <c r="C63" s="1"/>
      <c r="D63" s="1"/>
      <c r="E63" s="1"/>
      <c r="F63" s="1"/>
      <c r="G63" s="1"/>
      <c r="H63" s="1"/>
      <c r="I63" s="3"/>
      <c r="J63" s="3"/>
      <c r="K63" s="3"/>
      <c r="L63" s="3"/>
      <c r="M63" s="3"/>
      <c r="N63" s="3"/>
      <c r="O63" s="3"/>
    </row>
    <row r="64" spans="2:15" x14ac:dyDescent="0.25">
      <c r="B64" s="1"/>
      <c r="C64" s="1"/>
      <c r="D64" s="1"/>
      <c r="E64" s="1"/>
      <c r="F64" s="1"/>
      <c r="G64" s="1"/>
      <c r="H64" s="1"/>
      <c r="I64" s="3"/>
      <c r="J64" s="3"/>
      <c r="K64" s="3"/>
      <c r="L64" s="3"/>
      <c r="M64" s="3"/>
      <c r="N64" s="3"/>
      <c r="O64" s="3"/>
    </row>
    <row r="65" spans="2:15" x14ac:dyDescent="0.25">
      <c r="B65" s="1"/>
      <c r="C65" s="1"/>
      <c r="D65" s="1"/>
      <c r="E65" s="1"/>
      <c r="F65" s="1"/>
      <c r="G65" s="1"/>
      <c r="H65" s="1"/>
      <c r="I65" s="3"/>
      <c r="J65" s="3"/>
      <c r="K65" s="3"/>
      <c r="L65" s="3"/>
      <c r="M65" s="3"/>
      <c r="N65" s="3"/>
      <c r="O65" s="3"/>
    </row>
    <row r="66" spans="2:15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2:15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</sheetData>
  <sortState ref="A2:G23">
    <sortCondition descending="1" ref="G2:G23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00"/>
  <sheetViews>
    <sheetView topLeftCell="A50" workbookViewId="0">
      <selection activeCell="M76" sqref="M76"/>
    </sheetView>
  </sheetViews>
  <sheetFormatPr defaultRowHeight="15" x14ac:dyDescent="0.25"/>
  <sheetData>
    <row r="1" spans="1:11" x14ac:dyDescent="0.25">
      <c r="A1" t="s">
        <v>28</v>
      </c>
    </row>
    <row r="2" spans="1:11" x14ac:dyDescent="0.25">
      <c r="A2" t="s">
        <v>29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</row>
    <row r="3" spans="1:11" x14ac:dyDescent="0.25">
      <c r="A3" t="s">
        <v>40</v>
      </c>
      <c r="B3">
        <v>-0.39658251268768802</v>
      </c>
      <c r="C3">
        <v>-3.7179102810344901E-2</v>
      </c>
      <c r="D3">
        <v>0.187840325213119</v>
      </c>
      <c r="E3">
        <v>-6.20000674459159E-2</v>
      </c>
      <c r="F3">
        <v>-8.36114832551757E-2</v>
      </c>
      <c r="G3">
        <v>0.447960799475843</v>
      </c>
      <c r="H3">
        <v>0.17356389538251499</v>
      </c>
      <c r="I3">
        <v>0</v>
      </c>
      <c r="J3">
        <v>-0.109255112757009</v>
      </c>
      <c r="K3">
        <v>0</v>
      </c>
    </row>
    <row r="4" spans="1:11" x14ac:dyDescent="0.25">
      <c r="A4" t="s">
        <v>41</v>
      </c>
      <c r="B4">
        <v>-8.71154073957595E-2</v>
      </c>
      <c r="C4">
        <v>0</v>
      </c>
      <c r="D4">
        <v>0.10997546328589</v>
      </c>
      <c r="E4">
        <v>-0.11652183921875101</v>
      </c>
      <c r="F4">
        <v>-1.4440360033348599E-2</v>
      </c>
      <c r="G4">
        <v>0.18391294026569499</v>
      </c>
      <c r="H4">
        <v>0.19690130380600601</v>
      </c>
      <c r="I4">
        <v>0</v>
      </c>
      <c r="J4">
        <v>-7.7101354629543303E-2</v>
      </c>
      <c r="K4">
        <v>0</v>
      </c>
    </row>
    <row r="5" spans="1:11" x14ac:dyDescent="0.25">
      <c r="A5" t="s">
        <v>42</v>
      </c>
      <c r="B5">
        <v>-9.9141646434761005E-2</v>
      </c>
      <c r="C5">
        <v>0</v>
      </c>
      <c r="D5">
        <v>0.11645159040117101</v>
      </c>
      <c r="E5">
        <v>-5.1256077720674698E-2</v>
      </c>
      <c r="F5">
        <v>-2.3877458849048901E-2</v>
      </c>
      <c r="G5">
        <v>0.237895910363151</v>
      </c>
      <c r="H5">
        <v>0.192099846469584</v>
      </c>
      <c r="I5">
        <v>0</v>
      </c>
      <c r="J5">
        <v>-9.4716828860054905E-2</v>
      </c>
      <c r="K5">
        <v>0</v>
      </c>
    </row>
    <row r="6" spans="1:11" x14ac:dyDescent="0.25">
      <c r="A6" t="s">
        <v>43</v>
      </c>
      <c r="B6">
        <v>-9.2889018837115395E-2</v>
      </c>
      <c r="C6">
        <v>0</v>
      </c>
      <c r="D6">
        <v>3.0480010013884101E-2</v>
      </c>
      <c r="E6">
        <v>-7.0432310151660599E-2</v>
      </c>
      <c r="F6">
        <v>-1.7545317191896202E-2</v>
      </c>
      <c r="G6">
        <v>8.8489766925821403E-2</v>
      </c>
      <c r="H6">
        <v>9.01234080382841E-2</v>
      </c>
      <c r="I6">
        <v>1.7020174325355301E-2</v>
      </c>
      <c r="J6">
        <v>0</v>
      </c>
      <c r="K6">
        <v>0</v>
      </c>
    </row>
    <row r="7" spans="1:11" x14ac:dyDescent="0.25">
      <c r="A7" t="s">
        <v>44</v>
      </c>
      <c r="B7">
        <v>-0.37231378047703401</v>
      </c>
      <c r="C7">
        <v>-4.4750127495394303E-2</v>
      </c>
      <c r="D7">
        <v>0.13085758484991999</v>
      </c>
      <c r="E7">
        <v>-9.8932177735937696E-2</v>
      </c>
      <c r="F7">
        <v>-0.14687021955609</v>
      </c>
      <c r="G7">
        <v>0.502617976000857</v>
      </c>
      <c r="H7">
        <v>0.18437552738679899</v>
      </c>
      <c r="I7">
        <v>1.24168917355137E-2</v>
      </c>
      <c r="J7">
        <v>-9.37676022565328E-2</v>
      </c>
      <c r="K7">
        <v>0.137324047557281</v>
      </c>
    </row>
    <row r="8" spans="1:11" x14ac:dyDescent="0.25">
      <c r="A8" t="s">
        <v>45</v>
      </c>
      <c r="B8">
        <v>-0.25015913751739399</v>
      </c>
      <c r="C8">
        <v>4.61549723235938E-2</v>
      </c>
      <c r="D8">
        <v>0.15779136281244799</v>
      </c>
      <c r="E8">
        <v>-7.0633880912363597E-2</v>
      </c>
      <c r="F8">
        <v>-0.116792890086014</v>
      </c>
      <c r="G8">
        <v>0.36014500750494799</v>
      </c>
      <c r="H8">
        <v>8.7979091119597692E-3</v>
      </c>
      <c r="I8">
        <v>8.24462138876558E-2</v>
      </c>
      <c r="J8">
        <v>-7.4899234657027705E-2</v>
      </c>
      <c r="K8">
        <v>5.8423273589189299E-2</v>
      </c>
    </row>
    <row r="9" spans="1:11" x14ac:dyDescent="0.25">
      <c r="A9" t="s">
        <v>46</v>
      </c>
      <c r="B9">
        <v>-0.25267242471982199</v>
      </c>
      <c r="C9">
        <v>0</v>
      </c>
      <c r="D9">
        <v>2.8796224213062199E-2</v>
      </c>
      <c r="E9">
        <v>-4.5217745922401499E-2</v>
      </c>
      <c r="F9">
        <v>-4.7685013033213298E-2</v>
      </c>
      <c r="G9">
        <v>0.31925643796608899</v>
      </c>
      <c r="H9">
        <v>0.11684343095969001</v>
      </c>
      <c r="I9">
        <v>0</v>
      </c>
      <c r="J9">
        <v>-0.155044078806161</v>
      </c>
      <c r="K9">
        <v>0</v>
      </c>
    </row>
    <row r="10" spans="1:11" x14ac:dyDescent="0.25">
      <c r="A10" t="s">
        <v>47</v>
      </c>
      <c r="B10">
        <v>0</v>
      </c>
      <c r="C10">
        <v>0</v>
      </c>
      <c r="D10">
        <v>3.7838593823382803E-2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5">
      <c r="A11" t="s">
        <v>48</v>
      </c>
      <c r="B11">
        <v>-0.38929298916349098</v>
      </c>
      <c r="C11">
        <v>2.7427030132024799E-2</v>
      </c>
      <c r="D11">
        <v>0.40516988456275499</v>
      </c>
      <c r="E11">
        <v>-8.4212219954120301E-2</v>
      </c>
      <c r="F11">
        <v>-8.0898491549761795E-2</v>
      </c>
      <c r="G11">
        <v>0.47512315825315898</v>
      </c>
      <c r="H11">
        <v>0.21610385746020999</v>
      </c>
      <c r="I11">
        <v>-0.23190308191741399</v>
      </c>
      <c r="J11">
        <v>-0.119989853778734</v>
      </c>
      <c r="K11">
        <v>8.7582055133889503E-2</v>
      </c>
    </row>
    <row r="12" spans="1:11" x14ac:dyDescent="0.25">
      <c r="A12" t="s">
        <v>49</v>
      </c>
      <c r="B12">
        <v>-0.41792468370389002</v>
      </c>
      <c r="C12">
        <v>7.2863834106192099E-2</v>
      </c>
      <c r="D12">
        <v>0.209306853978702</v>
      </c>
      <c r="E12">
        <v>-0.13188915384973199</v>
      </c>
      <c r="F12">
        <v>-0.11696311596086301</v>
      </c>
      <c r="G12">
        <v>0.44245886905595</v>
      </c>
      <c r="H12">
        <v>0.265355675269702</v>
      </c>
      <c r="I12">
        <v>0</v>
      </c>
      <c r="J12">
        <v>-2.4765064747239999E-2</v>
      </c>
      <c r="K12">
        <v>0</v>
      </c>
    </row>
    <row r="13" spans="1:11" x14ac:dyDescent="0.25">
      <c r="A13" t="s">
        <v>50</v>
      </c>
      <c r="B13">
        <v>0</v>
      </c>
      <c r="C13">
        <v>3.7435381048989601E-2</v>
      </c>
      <c r="D13">
        <v>5.5850253987903803E-2</v>
      </c>
      <c r="E13">
        <v>0</v>
      </c>
      <c r="F13">
        <v>-1.14754045152957E-2</v>
      </c>
      <c r="G13">
        <v>0</v>
      </c>
      <c r="H13">
        <v>9.92064345189691E-2</v>
      </c>
      <c r="I13">
        <v>0</v>
      </c>
      <c r="J13">
        <v>0</v>
      </c>
      <c r="K13">
        <v>0</v>
      </c>
    </row>
    <row r="14" spans="1:11" x14ac:dyDescent="0.25">
      <c r="A14" t="s">
        <v>51</v>
      </c>
      <c r="B14">
        <v>-4.9302054815148197E-2</v>
      </c>
      <c r="C14">
        <v>0</v>
      </c>
      <c r="D14">
        <v>0.198261717739104</v>
      </c>
      <c r="E14">
        <v>0</v>
      </c>
      <c r="F14">
        <v>-8.5841617971262801E-2</v>
      </c>
      <c r="G14">
        <v>0.149839009511126</v>
      </c>
      <c r="H14">
        <v>0.21353804135489199</v>
      </c>
      <c r="I14">
        <v>0</v>
      </c>
      <c r="J14">
        <v>-6.6370439858002103E-2</v>
      </c>
      <c r="K14">
        <v>0</v>
      </c>
    </row>
    <row r="15" spans="1:11" x14ac:dyDescent="0.25">
      <c r="A15" t="s">
        <v>52</v>
      </c>
      <c r="B15">
        <v>-0.24586334516324601</v>
      </c>
      <c r="C15">
        <v>0</v>
      </c>
      <c r="D15">
        <v>0</v>
      </c>
      <c r="E15">
        <v>0</v>
      </c>
      <c r="F15">
        <v>-7.5859006230300299E-2</v>
      </c>
      <c r="G15">
        <v>0.189865676974493</v>
      </c>
      <c r="H15">
        <v>9.3960393200422598E-2</v>
      </c>
      <c r="I15">
        <v>0</v>
      </c>
      <c r="J15">
        <v>-7.6527081613668099E-2</v>
      </c>
      <c r="K15">
        <v>-4.0859093989262997E-2</v>
      </c>
    </row>
    <row r="16" spans="1:11" x14ac:dyDescent="0.25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1.34464471199302E-2</v>
      </c>
      <c r="I16">
        <v>0</v>
      </c>
      <c r="J16">
        <v>0</v>
      </c>
      <c r="K16">
        <v>0</v>
      </c>
    </row>
    <row r="17" spans="1:11" x14ac:dyDescent="0.25">
      <c r="A17" t="s">
        <v>54</v>
      </c>
      <c r="B17">
        <v>0</v>
      </c>
      <c r="C17">
        <v>0</v>
      </c>
      <c r="D17">
        <v>4.5278310465551898E-2</v>
      </c>
      <c r="E17">
        <v>0</v>
      </c>
      <c r="F17">
        <v>0</v>
      </c>
      <c r="G17">
        <v>0.124597562027101</v>
      </c>
      <c r="H17">
        <v>0.18646279982854699</v>
      </c>
      <c r="I17">
        <v>0</v>
      </c>
      <c r="J17">
        <v>-4.8190507087576898E-2</v>
      </c>
      <c r="K17">
        <v>0</v>
      </c>
    </row>
    <row r="18" spans="1:11" x14ac:dyDescent="0.25">
      <c r="A18" t="s">
        <v>55</v>
      </c>
      <c r="B18">
        <v>-0.19018659392461901</v>
      </c>
      <c r="C18">
        <v>-8.4163445272322598E-2</v>
      </c>
      <c r="D18">
        <v>0</v>
      </c>
      <c r="E18">
        <v>-0.108993878792011</v>
      </c>
      <c r="F18">
        <v>-9.2970170471644201E-2</v>
      </c>
      <c r="G18">
        <v>0.34163779028582197</v>
      </c>
      <c r="H18">
        <v>0.13885060616176001</v>
      </c>
      <c r="I18">
        <v>-9.2939478792462005E-2</v>
      </c>
      <c r="J18">
        <v>0</v>
      </c>
      <c r="K18">
        <v>0</v>
      </c>
    </row>
    <row r="19" spans="1:11" x14ac:dyDescent="0.25">
      <c r="A19" t="s">
        <v>56</v>
      </c>
      <c r="B19">
        <v>-0.29819627886456401</v>
      </c>
      <c r="C19">
        <v>-0.188623185906686</v>
      </c>
      <c r="D19">
        <v>0.26635981648715201</v>
      </c>
      <c r="E19">
        <v>-0.117305518012461</v>
      </c>
      <c r="F19">
        <v>-0.15641114439154299</v>
      </c>
      <c r="G19">
        <v>0.42845034092595502</v>
      </c>
      <c r="H19">
        <v>0.22705954004784301</v>
      </c>
      <c r="I19">
        <v>-0.17106099368824099</v>
      </c>
      <c r="J19">
        <v>-6.2846325292650204E-2</v>
      </c>
      <c r="K19">
        <v>-1.55893124160547E-2</v>
      </c>
    </row>
    <row r="20" spans="1:11" x14ac:dyDescent="0.25">
      <c r="A20" t="s">
        <v>57</v>
      </c>
      <c r="B20">
        <v>-0.29021645205457802</v>
      </c>
      <c r="C20">
        <v>-4.55191283475E-2</v>
      </c>
      <c r="D20">
        <v>0.22285432313426101</v>
      </c>
      <c r="E20">
        <v>-0.12744358256928101</v>
      </c>
      <c r="F20">
        <v>-0.19319869540443499</v>
      </c>
      <c r="G20">
        <v>0.511858291052529</v>
      </c>
      <c r="H20">
        <v>0.288868251173381</v>
      </c>
      <c r="I20">
        <v>-9.2412456220483594E-2</v>
      </c>
      <c r="J20">
        <v>-3.7056594087711697E-2</v>
      </c>
      <c r="K20">
        <v>0.16949297672018801</v>
      </c>
    </row>
    <row r="21" spans="1:11" x14ac:dyDescent="0.25">
      <c r="A21" t="s">
        <v>58</v>
      </c>
      <c r="B21">
        <v>-0.29342521190479698</v>
      </c>
      <c r="C21">
        <v>-0.12211485317764099</v>
      </c>
      <c r="D21">
        <v>0.27930400113817999</v>
      </c>
      <c r="E21">
        <v>-4.15935611877154E-2</v>
      </c>
      <c r="F21">
        <v>-0.23354040603583401</v>
      </c>
      <c r="G21">
        <v>0.47367822252963998</v>
      </c>
      <c r="H21">
        <v>0.26627200051615602</v>
      </c>
      <c r="I21">
        <v>-0.161269787570057</v>
      </c>
      <c r="J21">
        <v>-0.123767688283705</v>
      </c>
      <c r="K21">
        <v>0.18601204007677499</v>
      </c>
    </row>
    <row r="22" spans="1:11" x14ac:dyDescent="0.25">
      <c r="A22" t="s">
        <v>59</v>
      </c>
      <c r="B22">
        <v>-3.4257557126138503E-2</v>
      </c>
      <c r="C22">
        <v>0</v>
      </c>
      <c r="D22">
        <v>3.54300265481967E-2</v>
      </c>
      <c r="E22">
        <v>-0.10408690503541999</v>
      </c>
      <c r="F22">
        <v>0</v>
      </c>
      <c r="G22">
        <v>0.160645899507388</v>
      </c>
      <c r="H22">
        <v>0.166409306071334</v>
      </c>
      <c r="I22">
        <v>0</v>
      </c>
      <c r="J22">
        <v>-4.0030260550196699E-2</v>
      </c>
      <c r="K22">
        <v>0</v>
      </c>
    </row>
    <row r="23" spans="1:11" x14ac:dyDescent="0.25">
      <c r="A23" t="s">
        <v>60</v>
      </c>
      <c r="B23">
        <v>-0.37372897432020302</v>
      </c>
      <c r="C23">
        <v>0</v>
      </c>
      <c r="D23">
        <v>0.219944062120355</v>
      </c>
      <c r="E23">
        <v>-5.4018759192656002E-2</v>
      </c>
      <c r="F23">
        <v>-0.13871414037957</v>
      </c>
      <c r="G23">
        <v>0.42788979650025499</v>
      </c>
      <c r="H23">
        <v>0.16182671507917801</v>
      </c>
      <c r="I23">
        <v>0</v>
      </c>
      <c r="J23">
        <v>-6.6903869198368798E-2</v>
      </c>
      <c r="K23">
        <v>0</v>
      </c>
    </row>
    <row r="24" spans="1:11" x14ac:dyDescent="0.25">
      <c r="A24" t="s">
        <v>61</v>
      </c>
      <c r="B24">
        <v>-0.31154739778727097</v>
      </c>
      <c r="C24">
        <v>-0.104108242107042</v>
      </c>
      <c r="D24">
        <v>0.21976963451213299</v>
      </c>
      <c r="E24">
        <v>-8.4946535791773498E-2</v>
      </c>
      <c r="F24">
        <v>-0.167737946408307</v>
      </c>
      <c r="G24">
        <v>0.45743531876688998</v>
      </c>
      <c r="H24">
        <v>0.243910781090279</v>
      </c>
      <c r="I24">
        <v>-0.135646536964454</v>
      </c>
      <c r="J24">
        <v>-7.11824420241019E-2</v>
      </c>
      <c r="K24">
        <v>9.5718576266152794E-2</v>
      </c>
    </row>
    <row r="25" spans="1:11" x14ac:dyDescent="0.25">
      <c r="B25">
        <f>AVERAGE(B3:B24)</f>
        <v>-0.20203706667715995</v>
      </c>
      <c r="C25">
        <f t="shared" ref="C25:K25" si="0">AVERAGE(C3:C24)</f>
        <v>-2.0117130341187749E-2</v>
      </c>
      <c r="D25">
        <f t="shared" si="0"/>
        <v>0.13443454724032597</v>
      </c>
      <c r="E25">
        <f t="shared" si="0"/>
        <v>-6.2249282431494343E-2</v>
      </c>
      <c r="F25">
        <f t="shared" si="0"/>
        <v>-8.2019676423800161E-2</v>
      </c>
      <c r="G25">
        <f t="shared" si="0"/>
        <v>0.28744358063148689</v>
      </c>
      <c r="H25">
        <f t="shared" si="0"/>
        <v>0.16108982591124735</v>
      </c>
      <c r="I25">
        <f t="shared" si="0"/>
        <v>-3.5152229782026673E-2</v>
      </c>
      <c r="J25">
        <f t="shared" si="0"/>
        <v>-6.1018833567649276E-2</v>
      </c>
      <c r="K25">
        <f t="shared" si="0"/>
        <v>3.0822934679007177E-2</v>
      </c>
    </row>
    <row r="26" spans="1:11" x14ac:dyDescent="0.25">
      <c r="A26" t="s">
        <v>62</v>
      </c>
    </row>
    <row r="27" spans="1:11" x14ac:dyDescent="0.25">
      <c r="A27" t="s">
        <v>29</v>
      </c>
      <c r="B27" t="s">
        <v>63</v>
      </c>
      <c r="C27" t="s">
        <v>64</v>
      </c>
      <c r="D27" t="s">
        <v>65</v>
      </c>
      <c r="E27" t="s">
        <v>66</v>
      </c>
      <c r="F27" t="s">
        <v>67</v>
      </c>
      <c r="G27" t="s">
        <v>68</v>
      </c>
      <c r="H27" t="s">
        <v>69</v>
      </c>
      <c r="I27" t="s">
        <v>70</v>
      </c>
      <c r="J27" t="s">
        <v>71</v>
      </c>
      <c r="K27" t="s">
        <v>72</v>
      </c>
    </row>
    <row r="28" spans="1:11" x14ac:dyDescent="0.25">
      <c r="A28" t="s">
        <v>40</v>
      </c>
      <c r="B28">
        <v>0</v>
      </c>
      <c r="C28">
        <v>0</v>
      </c>
      <c r="D28">
        <v>8.4493920302705597E-2</v>
      </c>
      <c r="E28">
        <v>-8.3245527212344197E-2</v>
      </c>
      <c r="F28">
        <v>0</v>
      </c>
      <c r="G28">
        <v>0.160265137809428</v>
      </c>
      <c r="H28">
        <v>0.13515447736838501</v>
      </c>
      <c r="I28">
        <v>7.8950824905583195E-2</v>
      </c>
      <c r="J28">
        <v>-0.17572892215254701</v>
      </c>
      <c r="K28">
        <v>0</v>
      </c>
    </row>
    <row r="29" spans="1:11" x14ac:dyDescent="0.25">
      <c r="A29" t="s">
        <v>41</v>
      </c>
      <c r="B29">
        <v>0</v>
      </c>
      <c r="C29">
        <v>0</v>
      </c>
      <c r="D29">
        <v>0</v>
      </c>
      <c r="E29">
        <v>-0.19864428517343899</v>
      </c>
      <c r="F29">
        <v>0</v>
      </c>
      <c r="G29">
        <v>0.13128978745454101</v>
      </c>
      <c r="H29">
        <v>0.102148198414904</v>
      </c>
      <c r="I29">
        <v>9.6851010487611994E-2</v>
      </c>
      <c r="J29">
        <v>-6.7625498742635404E-2</v>
      </c>
      <c r="K29">
        <v>0</v>
      </c>
    </row>
    <row r="30" spans="1:11" x14ac:dyDescent="0.25">
      <c r="A30" t="s">
        <v>42</v>
      </c>
      <c r="B30">
        <v>0</v>
      </c>
      <c r="C30">
        <v>0</v>
      </c>
      <c r="D30">
        <v>1.13028014601883E-2</v>
      </c>
      <c r="E30">
        <v>-0.13371887412679301</v>
      </c>
      <c r="F30">
        <v>0</v>
      </c>
      <c r="G30">
        <v>0.181408701159577</v>
      </c>
      <c r="H30">
        <v>0.101616330406941</v>
      </c>
      <c r="I30">
        <v>0.11852361866972801</v>
      </c>
      <c r="J30">
        <v>-9.6216210096151097E-2</v>
      </c>
      <c r="K30">
        <v>0</v>
      </c>
    </row>
    <row r="31" spans="1:11" x14ac:dyDescent="0.25">
      <c r="A31" t="s">
        <v>43</v>
      </c>
      <c r="B31">
        <v>0</v>
      </c>
      <c r="C31">
        <v>0</v>
      </c>
      <c r="D31">
        <v>0</v>
      </c>
      <c r="E31">
        <v>-2.1059352608462398E-2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 x14ac:dyDescent="0.25">
      <c r="A32" t="s">
        <v>44</v>
      </c>
      <c r="B32">
        <v>0</v>
      </c>
      <c r="C32">
        <v>0</v>
      </c>
      <c r="D32">
        <v>0</v>
      </c>
      <c r="E32">
        <v>-0.11011970332971301</v>
      </c>
      <c r="F32">
        <v>0</v>
      </c>
      <c r="G32">
        <v>0.199908147276607</v>
      </c>
      <c r="H32">
        <v>6.4959935740038194E-2</v>
      </c>
      <c r="I32">
        <v>0.16720915597396599</v>
      </c>
      <c r="J32">
        <v>-0.117697373317685</v>
      </c>
      <c r="K32">
        <v>0</v>
      </c>
    </row>
    <row r="33" spans="1:11" x14ac:dyDescent="0.25">
      <c r="A33" t="s">
        <v>45</v>
      </c>
      <c r="B33">
        <v>0</v>
      </c>
      <c r="C33">
        <v>6.17976781631785E-2</v>
      </c>
      <c r="D33">
        <v>2.4885662445716501E-2</v>
      </c>
      <c r="E33">
        <v>-0.10775313774171399</v>
      </c>
      <c r="F33">
        <v>0</v>
      </c>
      <c r="G33">
        <v>0.13316941409849301</v>
      </c>
      <c r="H33">
        <v>0</v>
      </c>
      <c r="I33">
        <v>0.183948447282616</v>
      </c>
      <c r="J33">
        <v>-8.50844363964154E-2</v>
      </c>
      <c r="K33">
        <v>0</v>
      </c>
    </row>
    <row r="34" spans="1:11" x14ac:dyDescent="0.25">
      <c r="A34" t="s">
        <v>46</v>
      </c>
      <c r="B34">
        <v>0</v>
      </c>
      <c r="C34">
        <v>0</v>
      </c>
      <c r="D34">
        <v>0</v>
      </c>
      <c r="E34">
        <v>0</v>
      </c>
      <c r="F34">
        <v>0</v>
      </c>
      <c r="G34">
        <v>0.11786988354030099</v>
      </c>
      <c r="H34">
        <v>9.7304405940489794E-2</v>
      </c>
      <c r="I34">
        <v>3.9833265748062598E-2</v>
      </c>
      <c r="J34">
        <v>-0.211426801370799</v>
      </c>
      <c r="K34">
        <v>-1.67587983457658E-2</v>
      </c>
    </row>
    <row r="35" spans="1:11" x14ac:dyDescent="0.25">
      <c r="A35" t="s">
        <v>47</v>
      </c>
      <c r="B35">
        <v>0</v>
      </c>
      <c r="C35">
        <v>0</v>
      </c>
      <c r="D35">
        <v>1.8884761506102299E-2</v>
      </c>
      <c r="E35">
        <v>-9.5491508030093403E-2</v>
      </c>
      <c r="F35">
        <v>0</v>
      </c>
      <c r="G35">
        <v>0</v>
      </c>
      <c r="H35">
        <v>0</v>
      </c>
      <c r="I35">
        <v>3.3890836661016797E-2</v>
      </c>
      <c r="J35">
        <v>0</v>
      </c>
      <c r="K35">
        <v>0</v>
      </c>
    </row>
    <row r="36" spans="1:11" x14ac:dyDescent="0.25">
      <c r="A36" t="s">
        <v>48</v>
      </c>
      <c r="B36">
        <v>0</v>
      </c>
      <c r="C36">
        <v>1.41724164034619E-4</v>
      </c>
      <c r="D36">
        <v>0.206817317559985</v>
      </c>
      <c r="E36">
        <v>-0.24122567701802899</v>
      </c>
      <c r="F36">
        <v>0</v>
      </c>
      <c r="G36">
        <v>0.139834322299075</v>
      </c>
      <c r="H36">
        <v>0.196142938161115</v>
      </c>
      <c r="I36">
        <v>0</v>
      </c>
      <c r="J36">
        <v>0</v>
      </c>
      <c r="K36">
        <v>0</v>
      </c>
    </row>
    <row r="37" spans="1:11" x14ac:dyDescent="0.25">
      <c r="A37" t="s">
        <v>49</v>
      </c>
      <c r="B37">
        <v>-0.34143983484955398</v>
      </c>
      <c r="C37">
        <v>8.5209455348619401E-2</v>
      </c>
      <c r="D37">
        <v>0.107756535217951</v>
      </c>
      <c r="E37">
        <v>-0.232507767079738</v>
      </c>
      <c r="F37">
        <v>-9.4440192325613695E-2</v>
      </c>
      <c r="G37">
        <v>0.48289667314220902</v>
      </c>
      <c r="H37">
        <v>0.21956044680039599</v>
      </c>
      <c r="I37">
        <v>0.161197873305648</v>
      </c>
      <c r="J37">
        <v>-8.36264152273202E-2</v>
      </c>
      <c r="K37">
        <v>-1.0482331831212E-2</v>
      </c>
    </row>
    <row r="38" spans="1:11" x14ac:dyDescent="0.25">
      <c r="A38" t="s">
        <v>50</v>
      </c>
      <c r="B38">
        <v>0</v>
      </c>
      <c r="C38">
        <v>4.0210994563176498E-2</v>
      </c>
      <c r="D38">
        <v>0.158916874604459</v>
      </c>
      <c r="E38">
        <v>-0.11843999818216699</v>
      </c>
      <c r="F38">
        <v>0</v>
      </c>
      <c r="G38">
        <v>0.30749532354628201</v>
      </c>
      <c r="H38">
        <v>0.18016354832717199</v>
      </c>
      <c r="I38">
        <v>2.2840051845761801E-2</v>
      </c>
      <c r="J38">
        <v>-9.7997497875626796E-2</v>
      </c>
      <c r="K38">
        <v>0</v>
      </c>
    </row>
    <row r="39" spans="1:11" x14ac:dyDescent="0.25">
      <c r="A39" t="s">
        <v>51</v>
      </c>
      <c r="B39">
        <v>0</v>
      </c>
      <c r="C39">
        <v>0</v>
      </c>
      <c r="D39">
        <v>0.15370064175994</v>
      </c>
      <c r="E39">
        <v>-7.2604367969596906E-2</v>
      </c>
      <c r="F39">
        <v>-4.18674343951741E-3</v>
      </c>
      <c r="G39">
        <v>0.23146996522031099</v>
      </c>
      <c r="H39">
        <v>0.14288933522986599</v>
      </c>
      <c r="I39">
        <v>7.7115305481583296E-2</v>
      </c>
      <c r="J39">
        <v>-0.11080259782827501</v>
      </c>
      <c r="K39">
        <v>-3.67326646464951E-3</v>
      </c>
    </row>
    <row r="40" spans="1:11" x14ac:dyDescent="0.25">
      <c r="A40" t="s">
        <v>52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-4.25611748792823E-2</v>
      </c>
      <c r="K40">
        <v>0</v>
      </c>
    </row>
    <row r="41" spans="1:11" x14ac:dyDescent="0.25">
      <c r="A41" t="s">
        <v>53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3.0916448234605001E-2</v>
      </c>
      <c r="I41">
        <v>0</v>
      </c>
      <c r="J41">
        <v>-0.110032015717486</v>
      </c>
      <c r="K41">
        <v>0</v>
      </c>
    </row>
    <row r="42" spans="1:11" x14ac:dyDescent="0.25">
      <c r="A42" t="s">
        <v>54</v>
      </c>
      <c r="B42">
        <v>0</v>
      </c>
      <c r="C42">
        <v>0</v>
      </c>
      <c r="D42">
        <v>3.0913114028924001E-2</v>
      </c>
      <c r="E42">
        <v>-4.0829693413164399E-2</v>
      </c>
      <c r="F42">
        <v>0</v>
      </c>
      <c r="G42">
        <v>0.170754074210857</v>
      </c>
      <c r="H42">
        <v>8.8859902938110594E-2</v>
      </c>
      <c r="I42">
        <v>4.9806199939840597E-2</v>
      </c>
      <c r="J42">
        <v>-0.18321609967008101</v>
      </c>
      <c r="K42">
        <v>0</v>
      </c>
    </row>
    <row r="43" spans="1:11" x14ac:dyDescent="0.25">
      <c r="A43" t="s">
        <v>55</v>
      </c>
      <c r="B43">
        <v>0</v>
      </c>
      <c r="C43">
        <v>-0.126753080126812</v>
      </c>
      <c r="D43">
        <v>-6.9137195830912504E-2</v>
      </c>
      <c r="E43">
        <v>-0.12797541464116699</v>
      </c>
      <c r="F43">
        <v>-2.1901189682698701E-2</v>
      </c>
      <c r="G43">
        <v>0.25910857668821002</v>
      </c>
      <c r="H43">
        <v>0.22666595519233801</v>
      </c>
      <c r="I43">
        <v>0</v>
      </c>
      <c r="J43">
        <v>-1.07260417496155E-2</v>
      </c>
      <c r="K43">
        <v>-2.8456123596869699E-2</v>
      </c>
    </row>
    <row r="44" spans="1:11" x14ac:dyDescent="0.25">
      <c r="A44" t="s">
        <v>56</v>
      </c>
      <c r="B44">
        <v>0</v>
      </c>
      <c r="C44">
        <v>-0.16083720639762</v>
      </c>
      <c r="D44">
        <v>2.3698357953278501E-2</v>
      </c>
      <c r="E44">
        <v>-0.107876337603691</v>
      </c>
      <c r="F44">
        <v>-3.7185244669747097E-2</v>
      </c>
      <c r="G44">
        <v>0.31985104544376602</v>
      </c>
      <c r="H44">
        <v>0.27461323153543499</v>
      </c>
      <c r="I44">
        <v>5.1094708080902301E-2</v>
      </c>
      <c r="J44">
        <v>-0.16409215207271799</v>
      </c>
      <c r="K44">
        <v>-1.35121806494956E-2</v>
      </c>
    </row>
    <row r="45" spans="1:11" x14ac:dyDescent="0.25">
      <c r="A45" t="s">
        <v>57</v>
      </c>
      <c r="B45">
        <v>0</v>
      </c>
      <c r="C45">
        <v>0</v>
      </c>
      <c r="D45">
        <v>6.9032173443336106E-2</v>
      </c>
      <c r="E45">
        <v>-0.18610211288720599</v>
      </c>
      <c r="F45">
        <v>0</v>
      </c>
      <c r="G45">
        <v>0.27808707725624998</v>
      </c>
      <c r="H45">
        <v>0.253990019489156</v>
      </c>
      <c r="I45">
        <v>3.8546198236218597E-2</v>
      </c>
      <c r="J45">
        <v>-3.3344081725231499E-3</v>
      </c>
      <c r="K45">
        <v>0</v>
      </c>
    </row>
    <row r="46" spans="1:11" x14ac:dyDescent="0.25">
      <c r="A46" t="s">
        <v>58</v>
      </c>
      <c r="B46">
        <v>2.8647980396301199E-3</v>
      </c>
      <c r="C46">
        <v>-0.115027772328906</v>
      </c>
      <c r="D46">
        <v>8.2356297740817999E-2</v>
      </c>
      <c r="E46">
        <v>-0.20092641252434101</v>
      </c>
      <c r="F46">
        <v>0</v>
      </c>
      <c r="G46">
        <v>0.241105624319191</v>
      </c>
      <c r="H46">
        <v>0.267754104891745</v>
      </c>
      <c r="I46">
        <v>0</v>
      </c>
      <c r="J46">
        <v>-5.9969113305642099E-2</v>
      </c>
      <c r="K46">
        <v>0</v>
      </c>
    </row>
    <row r="47" spans="1:11" x14ac:dyDescent="0.25">
      <c r="A47" t="s">
        <v>59</v>
      </c>
      <c r="B47">
        <v>0</v>
      </c>
      <c r="C47">
        <v>0</v>
      </c>
      <c r="D47">
        <v>1.18479641555962E-2</v>
      </c>
      <c r="E47">
        <v>-0.136038746965881</v>
      </c>
      <c r="F47">
        <v>0</v>
      </c>
      <c r="G47">
        <v>0.20441743231263901</v>
      </c>
      <c r="H47">
        <v>0.16521376776160601</v>
      </c>
      <c r="I47">
        <v>0</v>
      </c>
      <c r="J47">
        <v>-7.82667518460229E-2</v>
      </c>
      <c r="K47">
        <v>0</v>
      </c>
    </row>
    <row r="48" spans="1:11" x14ac:dyDescent="0.25">
      <c r="A48" t="s">
        <v>60</v>
      </c>
      <c r="B48">
        <v>0</v>
      </c>
      <c r="C48">
        <v>0</v>
      </c>
      <c r="D48">
        <v>7.3045044849213203E-2</v>
      </c>
      <c r="E48">
        <v>0</v>
      </c>
      <c r="F48">
        <v>0</v>
      </c>
      <c r="G48">
        <v>0.25540332266212001</v>
      </c>
      <c r="H48">
        <v>0.20330380152487301</v>
      </c>
      <c r="I48">
        <v>0.135209255339173</v>
      </c>
      <c r="J48">
        <v>-0.225422265624282</v>
      </c>
      <c r="K48">
        <v>0</v>
      </c>
    </row>
    <row r="49" spans="1:22" x14ac:dyDescent="0.25">
      <c r="A49" t="s">
        <v>61</v>
      </c>
      <c r="B49">
        <v>0</v>
      </c>
      <c r="C49">
        <v>-9.1088501112825196E-2</v>
      </c>
      <c r="D49">
        <v>5.1779328515208799E-2</v>
      </c>
      <c r="E49">
        <v>-0.111618861270393</v>
      </c>
      <c r="F49">
        <v>0</v>
      </c>
      <c r="G49">
        <v>0.28775801532500001</v>
      </c>
      <c r="H49">
        <v>0.267796243609844</v>
      </c>
      <c r="I49">
        <v>1.8737949294450201E-2</v>
      </c>
      <c r="J49">
        <v>-0.123338146040135</v>
      </c>
      <c r="K49">
        <v>0</v>
      </c>
    </row>
    <row r="50" spans="1:22" x14ac:dyDescent="0.25">
      <c r="B50">
        <f>AVERAGE(B28:B49)</f>
        <v>-1.5389774400451084E-2</v>
      </c>
      <c r="C50">
        <f t="shared" ref="C50:K50" si="1">AVERAGE(C28:C49)</f>
        <v>-1.392485035123428E-2</v>
      </c>
      <c r="D50">
        <f t="shared" si="1"/>
        <v>4.7286072714205013E-2</v>
      </c>
      <c r="E50">
        <f t="shared" si="1"/>
        <v>-0.10573535353536059</v>
      </c>
      <c r="F50">
        <f t="shared" si="1"/>
        <v>-7.1687895507989508E-3</v>
      </c>
      <c r="G50">
        <f t="shared" si="1"/>
        <v>0.18645875108022078</v>
      </c>
      <c r="H50">
        <f t="shared" si="1"/>
        <v>0.13722968598031907</v>
      </c>
      <c r="I50">
        <f t="shared" si="1"/>
        <v>5.789794096600738E-2</v>
      </c>
      <c r="J50">
        <f t="shared" si="1"/>
        <v>-9.3052905549329212E-2</v>
      </c>
      <c r="K50">
        <f t="shared" si="1"/>
        <v>-3.3128500403633004E-3</v>
      </c>
    </row>
    <row r="51" spans="1:22" x14ac:dyDescent="0.25">
      <c r="A51" t="s">
        <v>73</v>
      </c>
    </row>
    <row r="52" spans="1:22" x14ac:dyDescent="0.25">
      <c r="A52" t="s">
        <v>29</v>
      </c>
      <c r="B52" t="s">
        <v>437</v>
      </c>
      <c r="C52" t="s">
        <v>438</v>
      </c>
      <c r="D52" t="s">
        <v>429</v>
      </c>
      <c r="E52" t="s">
        <v>430</v>
      </c>
      <c r="F52" t="s">
        <v>431</v>
      </c>
      <c r="G52" t="s">
        <v>432</v>
      </c>
      <c r="H52" t="s">
        <v>433</v>
      </c>
      <c r="I52" t="s">
        <v>434</v>
      </c>
      <c r="J52" t="s">
        <v>435</v>
      </c>
      <c r="K52" t="s">
        <v>436</v>
      </c>
      <c r="M52" t="str">
        <f>CONCATENATE("LST_",RIGHT(B52,LEN(B52)-3))</f>
        <v xml:space="preserve">LST__Angry_avg </v>
      </c>
      <c r="N52" t="str">
        <f t="shared" ref="N52:W52" si="2">CONCATENATE("LST_",RIGHT(C52,LEN(C52)-3))</f>
        <v xml:space="preserve">LST__ Happy_avg </v>
      </c>
      <c r="O52" t="str">
        <f t="shared" si="2"/>
        <v xml:space="preserve">LST__ MouthOpen_avg </v>
      </c>
      <c r="P52" t="str">
        <f t="shared" si="2"/>
        <v xml:space="preserve">LST__ Sad_avg </v>
      </c>
      <c r="Q52" t="str">
        <f t="shared" si="2"/>
        <v xml:space="preserve">LST__ Surprised_avg </v>
      </c>
      <c r="R52" t="str">
        <f t="shared" si="2"/>
        <v xml:space="preserve">LST__Angry_var </v>
      </c>
      <c r="S52" t="str">
        <f t="shared" si="2"/>
        <v xml:space="preserve">LST__ Happy_var </v>
      </c>
      <c r="T52" t="str">
        <f t="shared" si="2"/>
        <v xml:space="preserve">LST__ MouthOpen_var </v>
      </c>
      <c r="U52" t="str">
        <f t="shared" si="2"/>
        <v xml:space="preserve">LST__ Sad_var </v>
      </c>
      <c r="V52" t="str">
        <f t="shared" si="2"/>
        <v xml:space="preserve">LST__ Surprised_var </v>
      </c>
    </row>
    <row r="53" spans="1:22" x14ac:dyDescent="0.25">
      <c r="A53" t="s">
        <v>40</v>
      </c>
      <c r="B53">
        <v>0</v>
      </c>
      <c r="C53">
        <v>-4.2896606725095703E-2</v>
      </c>
      <c r="D53">
        <v>7.0608982596696099E-3</v>
      </c>
      <c r="E53">
        <v>0</v>
      </c>
      <c r="F53">
        <v>-9.9048314452261699E-2</v>
      </c>
      <c r="G53">
        <v>0.13126126737353999</v>
      </c>
      <c r="H53">
        <v>0.19745599698345601</v>
      </c>
      <c r="I53">
        <v>0.21837084692938799</v>
      </c>
      <c r="J53">
        <v>-0.18178697383516601</v>
      </c>
      <c r="K53">
        <v>0</v>
      </c>
    </row>
    <row r="54" spans="1:22" x14ac:dyDescent="0.25">
      <c r="A54" t="s">
        <v>41</v>
      </c>
      <c r="B54">
        <v>0</v>
      </c>
      <c r="C54">
        <v>0</v>
      </c>
      <c r="D54">
        <v>0</v>
      </c>
      <c r="E54">
        <v>0</v>
      </c>
      <c r="F54">
        <v>-8.5232839592994398E-3</v>
      </c>
      <c r="G54">
        <v>7.7708301385042394E-2</v>
      </c>
      <c r="H54">
        <v>0.227165802756775</v>
      </c>
      <c r="I54">
        <v>6.9114266952459896E-2</v>
      </c>
      <c r="J54">
        <v>-9.7231653485193595E-2</v>
      </c>
      <c r="K54">
        <v>0</v>
      </c>
    </row>
    <row r="55" spans="1:22" x14ac:dyDescent="0.25">
      <c r="A55" t="s">
        <v>42</v>
      </c>
      <c r="B55">
        <v>0</v>
      </c>
      <c r="C55">
        <v>0</v>
      </c>
      <c r="D55">
        <v>1.0208897435931801E-2</v>
      </c>
      <c r="E55">
        <v>-4.6515128415037299E-2</v>
      </c>
      <c r="F55">
        <v>-4.1827310228141998E-2</v>
      </c>
      <c r="G55">
        <v>0.17259519749833399</v>
      </c>
      <c r="H55">
        <v>0.222061641795194</v>
      </c>
      <c r="I55">
        <v>0.143820033722423</v>
      </c>
      <c r="J55">
        <v>-5.97314374860538E-2</v>
      </c>
      <c r="K55">
        <v>0</v>
      </c>
    </row>
    <row r="56" spans="1:22" x14ac:dyDescent="0.25">
      <c r="A56" t="s">
        <v>43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22" x14ac:dyDescent="0.25">
      <c r="A57" t="s">
        <v>44</v>
      </c>
      <c r="B57">
        <v>0</v>
      </c>
      <c r="C57">
        <v>-4.1989350902600399E-2</v>
      </c>
      <c r="D57">
        <v>0</v>
      </c>
      <c r="E57">
        <v>-0.13708951489433499</v>
      </c>
      <c r="F57">
        <v>-3.2487199847938998E-2</v>
      </c>
      <c r="G57">
        <v>0.18704264612808799</v>
      </c>
      <c r="H57">
        <v>0.20315746401005699</v>
      </c>
      <c r="I57">
        <v>0.17795071996374101</v>
      </c>
      <c r="J57">
        <v>-3.0716336903769E-3</v>
      </c>
      <c r="K57">
        <v>0</v>
      </c>
    </row>
    <row r="58" spans="1:22" x14ac:dyDescent="0.25">
      <c r="A58" t="s">
        <v>45</v>
      </c>
      <c r="B58">
        <v>0</v>
      </c>
      <c r="C58">
        <v>5.3516457689041702E-2</v>
      </c>
      <c r="D58">
        <v>1.7077289744817301E-2</v>
      </c>
      <c r="E58">
        <v>-2.5847914437348799E-2</v>
      </c>
      <c r="F58">
        <v>-1.7598641151973799E-3</v>
      </c>
      <c r="G58">
        <v>0.218800867644865</v>
      </c>
      <c r="H58">
        <v>0.17068743466643699</v>
      </c>
      <c r="I58">
        <v>0.214155536394219</v>
      </c>
      <c r="J58">
        <v>-8.5832162325485004E-2</v>
      </c>
      <c r="K58">
        <v>0</v>
      </c>
    </row>
    <row r="59" spans="1:22" x14ac:dyDescent="0.25">
      <c r="A59" t="s">
        <v>46</v>
      </c>
      <c r="B59">
        <v>8.7767192138061504E-3</v>
      </c>
      <c r="C59">
        <v>0</v>
      </c>
      <c r="D59">
        <v>0</v>
      </c>
      <c r="E59">
        <v>-7.6728594694611798E-3</v>
      </c>
      <c r="F59">
        <v>-7.4605149027603498E-2</v>
      </c>
      <c r="G59">
        <v>0.12692112220329099</v>
      </c>
      <c r="H59">
        <v>0.19834420524556701</v>
      </c>
      <c r="I59">
        <v>0.108048233404426</v>
      </c>
      <c r="J59">
        <v>-0.12516126465761801</v>
      </c>
      <c r="K59">
        <v>-2.0970760345420301E-2</v>
      </c>
    </row>
    <row r="60" spans="1:22" x14ac:dyDescent="0.25">
      <c r="A60" t="s">
        <v>47</v>
      </c>
      <c r="B60">
        <v>-8.8059279139107105E-2</v>
      </c>
      <c r="C60">
        <v>1.32907772141675E-2</v>
      </c>
      <c r="D60">
        <v>5.7393777018435897E-3</v>
      </c>
      <c r="E60">
        <v>-0.14233235742827599</v>
      </c>
      <c r="F60">
        <v>0</v>
      </c>
      <c r="G60">
        <v>0.27580986842434202</v>
      </c>
      <c r="H60">
        <v>0.218619452603802</v>
      </c>
      <c r="I60">
        <v>0.12628025437951701</v>
      </c>
      <c r="J60">
        <v>-3.5369553730330697E-2</v>
      </c>
      <c r="K60">
        <v>0.10103242086094601</v>
      </c>
    </row>
    <row r="61" spans="1:22" x14ac:dyDescent="0.25">
      <c r="A61" t="s">
        <v>48</v>
      </c>
      <c r="B61">
        <v>-0.205805817160225</v>
      </c>
      <c r="C61">
        <v>3.98633810864642E-2</v>
      </c>
      <c r="D61">
        <v>7.1425490736093195E-2</v>
      </c>
      <c r="E61">
        <v>-0.11254062871066001</v>
      </c>
      <c r="F61">
        <v>-0.153643398628977</v>
      </c>
      <c r="G61">
        <v>0.335688704191001</v>
      </c>
      <c r="H61">
        <v>0.19474165833097101</v>
      </c>
      <c r="I61">
        <v>0.185438538719431</v>
      </c>
      <c r="J61">
        <v>-5.4877721989087899E-2</v>
      </c>
      <c r="K61">
        <v>9.5000702197631501E-2</v>
      </c>
    </row>
    <row r="62" spans="1:22" x14ac:dyDescent="0.25">
      <c r="A62" t="s">
        <v>49</v>
      </c>
      <c r="B62">
        <v>-0.32422437804903298</v>
      </c>
      <c r="C62">
        <v>5.78838145856546E-2</v>
      </c>
      <c r="D62">
        <v>6.4587137183715906E-2</v>
      </c>
      <c r="E62">
        <v>-0.108648468121332</v>
      </c>
      <c r="F62">
        <v>-0.159842869931412</v>
      </c>
      <c r="G62">
        <v>0.37963263278359599</v>
      </c>
      <c r="H62">
        <v>0.21858604781247901</v>
      </c>
      <c r="I62">
        <v>0.26994790512351702</v>
      </c>
      <c r="J62">
        <v>-0.20695305529798699</v>
      </c>
      <c r="K62">
        <v>-8.9120717967313301E-2</v>
      </c>
    </row>
    <row r="63" spans="1:22" x14ac:dyDescent="0.25">
      <c r="A63" t="s">
        <v>50</v>
      </c>
      <c r="B63">
        <v>0</v>
      </c>
      <c r="C63">
        <v>0</v>
      </c>
      <c r="D63">
        <v>6.8806033882007595E-2</v>
      </c>
      <c r="E63">
        <v>-7.3488125272357194E-2</v>
      </c>
      <c r="F63">
        <v>0</v>
      </c>
      <c r="G63">
        <v>0.22141255109164201</v>
      </c>
      <c r="H63">
        <v>0.22353409284704001</v>
      </c>
      <c r="I63">
        <v>0.112140628148024</v>
      </c>
      <c r="J63">
        <v>-5.3508497279513498E-2</v>
      </c>
      <c r="K63">
        <v>-4.3582241952475197E-2</v>
      </c>
    </row>
    <row r="64" spans="1:22" x14ac:dyDescent="0.25">
      <c r="A64" t="s">
        <v>51</v>
      </c>
      <c r="B64">
        <v>0</v>
      </c>
      <c r="C64">
        <v>-7.5363822928208396E-2</v>
      </c>
      <c r="D64">
        <v>0.119069427460703</v>
      </c>
      <c r="E64">
        <v>0</v>
      </c>
      <c r="F64">
        <v>-4.2142469480591499E-2</v>
      </c>
      <c r="G64">
        <v>0.17403322447773201</v>
      </c>
      <c r="H64">
        <v>0.22900874118443201</v>
      </c>
      <c r="I64">
        <v>0.116718713743982</v>
      </c>
      <c r="J64">
        <v>-0.146737847934821</v>
      </c>
      <c r="K64">
        <v>-2.7145030999228499E-2</v>
      </c>
    </row>
    <row r="65" spans="1:11" x14ac:dyDescent="0.25">
      <c r="A65" t="s">
        <v>52</v>
      </c>
      <c r="B65">
        <v>4.3681618224426101E-2</v>
      </c>
      <c r="C65">
        <v>-8.4698082063009203E-2</v>
      </c>
      <c r="D65">
        <v>0</v>
      </c>
      <c r="E65">
        <v>-6.3935531710015106E-2</v>
      </c>
      <c r="F65">
        <v>0</v>
      </c>
      <c r="G65">
        <v>0</v>
      </c>
      <c r="H65">
        <v>0.19394929387256399</v>
      </c>
      <c r="I65">
        <v>0</v>
      </c>
      <c r="J65">
        <v>-9.9415029033968705E-2</v>
      </c>
      <c r="K65">
        <v>-0.14637616478965401</v>
      </c>
    </row>
    <row r="66" spans="1:11" x14ac:dyDescent="0.25">
      <c r="A66" t="s">
        <v>53</v>
      </c>
      <c r="B66">
        <v>5.09416327388953E-2</v>
      </c>
      <c r="C66">
        <v>-0.146821456017216</v>
      </c>
      <c r="D66">
        <v>0</v>
      </c>
      <c r="E66">
        <v>-7.7209872529763093E-2</v>
      </c>
      <c r="F66">
        <v>0</v>
      </c>
      <c r="G66">
        <v>0</v>
      </c>
      <c r="H66">
        <v>0.291484795830877</v>
      </c>
      <c r="I66">
        <v>0</v>
      </c>
      <c r="J66">
        <v>-4.7164431514157099E-2</v>
      </c>
      <c r="K66">
        <v>-0.14626612334236899</v>
      </c>
    </row>
    <row r="67" spans="1:11" x14ac:dyDescent="0.25">
      <c r="A67" t="s">
        <v>54</v>
      </c>
      <c r="B67">
        <v>0</v>
      </c>
      <c r="C67">
        <v>-0.119044850413433</v>
      </c>
      <c r="D67">
        <v>0</v>
      </c>
      <c r="E67">
        <v>-7.2923653138865299E-3</v>
      </c>
      <c r="F67">
        <v>-0.12619482664711401</v>
      </c>
      <c r="G67">
        <v>0.21453899599500001</v>
      </c>
      <c r="H67">
        <v>0.226794006600713</v>
      </c>
      <c r="I67">
        <v>0.18183141628833199</v>
      </c>
      <c r="J67">
        <v>-0.187583952804113</v>
      </c>
      <c r="K67">
        <v>0</v>
      </c>
    </row>
    <row r="68" spans="1:11" x14ac:dyDescent="0.25">
      <c r="A68" t="s">
        <v>55</v>
      </c>
      <c r="B68">
        <v>0</v>
      </c>
      <c r="C68">
        <v>-0.102372106460623</v>
      </c>
      <c r="D68">
        <v>-5.0731926728179201E-2</v>
      </c>
      <c r="E68">
        <v>-9.8515977241621401E-3</v>
      </c>
      <c r="F68">
        <v>-3.8512165352729902E-2</v>
      </c>
      <c r="G68">
        <v>0.27973467587601702</v>
      </c>
      <c r="H68">
        <v>0.26411460521064301</v>
      </c>
      <c r="I68">
        <v>2.7779154996301202E-2</v>
      </c>
      <c r="J68">
        <v>-7.2624853741352094E-2</v>
      </c>
      <c r="K68">
        <v>-4.7024357009019302E-2</v>
      </c>
    </row>
    <row r="69" spans="1:11" x14ac:dyDescent="0.25">
      <c r="A69" t="s">
        <v>56</v>
      </c>
      <c r="B69">
        <v>0</v>
      </c>
      <c r="C69">
        <v>-9.9526857287405401E-2</v>
      </c>
      <c r="D69">
        <v>0</v>
      </c>
      <c r="E69">
        <v>-5.5989528287037398E-2</v>
      </c>
      <c r="F69">
        <v>-0.12828566381884299</v>
      </c>
      <c r="G69">
        <v>0.246987320918305</v>
      </c>
      <c r="H69">
        <v>0.220037541277111</v>
      </c>
      <c r="I69">
        <v>0.17181092858716299</v>
      </c>
      <c r="J69">
        <v>-0.13562215780780701</v>
      </c>
      <c r="K69">
        <v>-3.9805071565560499E-2</v>
      </c>
    </row>
    <row r="70" spans="1:11" x14ac:dyDescent="0.25">
      <c r="A70" t="s">
        <v>57</v>
      </c>
      <c r="B70">
        <v>0</v>
      </c>
      <c r="C70">
        <v>0</v>
      </c>
      <c r="D70">
        <v>5.3297139214028497E-2</v>
      </c>
      <c r="E70">
        <v>0</v>
      </c>
      <c r="F70">
        <v>-6.6894363780170496E-2</v>
      </c>
      <c r="G70">
        <v>0.23683911536000701</v>
      </c>
      <c r="H70">
        <v>0.27331835207767902</v>
      </c>
      <c r="I70">
        <v>0.14256817723488599</v>
      </c>
      <c r="J70">
        <v>-0.143772403429066</v>
      </c>
      <c r="K70">
        <v>0</v>
      </c>
    </row>
    <row r="71" spans="1:11" x14ac:dyDescent="0.25">
      <c r="A71" t="s">
        <v>58</v>
      </c>
      <c r="B71">
        <v>0</v>
      </c>
      <c r="C71">
        <v>0</v>
      </c>
      <c r="D71">
        <v>0</v>
      </c>
      <c r="E71">
        <v>-8.9077508231844293E-2</v>
      </c>
      <c r="F71">
        <v>-2.8567333203285299E-2</v>
      </c>
      <c r="G71">
        <v>0.17170025996798499</v>
      </c>
      <c r="H71">
        <v>0.183403626643591</v>
      </c>
      <c r="I71">
        <v>0.117481735734149</v>
      </c>
      <c r="J71">
        <v>0</v>
      </c>
      <c r="K71">
        <v>0</v>
      </c>
    </row>
    <row r="72" spans="1:11" x14ac:dyDescent="0.25">
      <c r="A72" t="s">
        <v>59</v>
      </c>
      <c r="B72">
        <v>0</v>
      </c>
      <c r="C72">
        <v>-7.2296692561089199E-2</v>
      </c>
      <c r="D72">
        <v>0</v>
      </c>
      <c r="E72">
        <v>-7.3359083687567994E-2</v>
      </c>
      <c r="F72">
        <v>-1.30531608976059E-2</v>
      </c>
      <c r="G72">
        <v>0.26011073452408001</v>
      </c>
      <c r="H72">
        <v>0.29258356442451799</v>
      </c>
      <c r="I72">
        <v>8.9089444669156095E-2</v>
      </c>
      <c r="J72">
        <v>-8.0249501995765804E-2</v>
      </c>
      <c r="K72">
        <v>0</v>
      </c>
    </row>
    <row r="73" spans="1:11" x14ac:dyDescent="0.25">
      <c r="A73" t="s">
        <v>60</v>
      </c>
      <c r="B73">
        <v>0</v>
      </c>
      <c r="C73">
        <v>-2.61748370156997E-3</v>
      </c>
      <c r="D73">
        <v>8.4074631798855007E-2</v>
      </c>
      <c r="E73">
        <v>-8.7245816736429005E-2</v>
      </c>
      <c r="F73">
        <v>-6.5392089389024105E-2</v>
      </c>
      <c r="G73">
        <v>0.174611068279757</v>
      </c>
      <c r="H73">
        <v>0.212135985032121</v>
      </c>
      <c r="I73">
        <v>0.174991885906881</v>
      </c>
      <c r="J73">
        <v>-0.10601829725152701</v>
      </c>
      <c r="K73">
        <v>-7.3075752366090804E-2</v>
      </c>
    </row>
    <row r="74" spans="1:11" x14ac:dyDescent="0.25">
      <c r="A74" t="s">
        <v>61</v>
      </c>
      <c r="B74">
        <v>0</v>
      </c>
      <c r="C74">
        <v>-8.0697819662740103E-2</v>
      </c>
      <c r="D74">
        <v>0</v>
      </c>
      <c r="E74">
        <v>-5.2761532756059999E-2</v>
      </c>
      <c r="F74">
        <v>-0.100408386779235</v>
      </c>
      <c r="G74">
        <v>0.24257311654419</v>
      </c>
      <c r="H74">
        <v>0.25918871327298998</v>
      </c>
      <c r="I74">
        <v>0.15951617213298599</v>
      </c>
      <c r="J74">
        <v>-0.110956425176457</v>
      </c>
      <c r="K74">
        <v>0</v>
      </c>
    </row>
    <row r="75" spans="1:11" x14ac:dyDescent="0.25">
      <c r="B75">
        <f>AVERAGE(B53:B74)</f>
        <v>-2.3394977462328981E-2</v>
      </c>
      <c r="C75">
        <f t="shared" ref="C75:K75" si="3">AVERAGE(C53:C74)</f>
        <v>-3.1989577188530113E-2</v>
      </c>
      <c r="D75">
        <f t="shared" si="3"/>
        <v>2.0482472576794832E-2</v>
      </c>
      <c r="E75">
        <f t="shared" si="3"/>
        <v>-5.3220810623889676E-2</v>
      </c>
      <c r="F75">
        <f t="shared" si="3"/>
        <v>-5.3690356797246867E-2</v>
      </c>
      <c r="G75">
        <f t="shared" si="3"/>
        <v>0.18763643957576426</v>
      </c>
      <c r="H75">
        <f t="shared" si="3"/>
        <v>0.21456241011268259</v>
      </c>
      <c r="I75">
        <f t="shared" si="3"/>
        <v>0.12759339059231739</v>
      </c>
      <c r="J75">
        <f t="shared" si="3"/>
        <v>-9.2439493384811222E-2</v>
      </c>
      <c r="K75">
        <f t="shared" si="3"/>
        <v>-1.9878777149025154E-2</v>
      </c>
    </row>
    <row r="76" spans="1:11" x14ac:dyDescent="0.25">
      <c r="A76" t="s">
        <v>74</v>
      </c>
    </row>
    <row r="77" spans="1:11" x14ac:dyDescent="0.25">
      <c r="A77" t="s">
        <v>29</v>
      </c>
      <c r="B77" t="s">
        <v>75</v>
      </c>
      <c r="C77" t="s">
        <v>76</v>
      </c>
      <c r="D77" t="s">
        <v>77</v>
      </c>
      <c r="E77" t="s">
        <v>78</v>
      </c>
      <c r="F77" t="s">
        <v>79</v>
      </c>
      <c r="G77" t="s">
        <v>80</v>
      </c>
      <c r="H77" t="s">
        <v>81</v>
      </c>
      <c r="I77" t="s">
        <v>82</v>
      </c>
      <c r="J77" t="s">
        <v>83</v>
      </c>
      <c r="K77" t="s">
        <v>84</v>
      </c>
    </row>
    <row r="78" spans="1:11" x14ac:dyDescent="0.25">
      <c r="A78" t="s">
        <v>40</v>
      </c>
      <c r="B78">
        <v>-0.25316722306106199</v>
      </c>
      <c r="C78">
        <v>-0.105525568565316</v>
      </c>
      <c r="D78">
        <v>0.23079657035405399</v>
      </c>
      <c r="E78">
        <v>-0.214103219031125</v>
      </c>
      <c r="F78">
        <v>-0.14253703883977101</v>
      </c>
      <c r="G78">
        <v>0.338752127654802</v>
      </c>
      <c r="H78">
        <v>0.17444081860643501</v>
      </c>
      <c r="I78">
        <v>4.0444878906661798E-2</v>
      </c>
      <c r="J78">
        <v>2.3693741908291802E-3</v>
      </c>
      <c r="K78">
        <v>-4.4380634316792102E-2</v>
      </c>
    </row>
    <row r="79" spans="1:11" x14ac:dyDescent="0.25">
      <c r="A79" t="s">
        <v>41</v>
      </c>
      <c r="B79">
        <v>-0.15233995770431599</v>
      </c>
      <c r="C79">
        <v>-0.16972129598836999</v>
      </c>
      <c r="D79">
        <v>0.139472222470714</v>
      </c>
      <c r="E79">
        <v>-0.24360162759784301</v>
      </c>
      <c r="F79">
        <v>-0.115406574488016</v>
      </c>
      <c r="G79">
        <v>0.29899781586138502</v>
      </c>
      <c r="H79">
        <v>0.26702812001750198</v>
      </c>
      <c r="I79">
        <v>7.1687992236705605E-2</v>
      </c>
      <c r="J79">
        <v>-5.4663426387887596E-3</v>
      </c>
      <c r="K79">
        <v>-3.1828885561075097E-2</v>
      </c>
    </row>
    <row r="80" spans="1:11" x14ac:dyDescent="0.25">
      <c r="A80" t="s">
        <v>42</v>
      </c>
      <c r="B80">
        <v>0</v>
      </c>
      <c r="C80">
        <v>-4.5537795241350702E-2</v>
      </c>
      <c r="D80">
        <v>0.122298934309958</v>
      </c>
      <c r="E80">
        <v>-0.168257419834317</v>
      </c>
      <c r="F80">
        <v>-8.2483359640961096E-2</v>
      </c>
      <c r="G80">
        <v>0.15544297193638401</v>
      </c>
      <c r="H80">
        <v>0.14702420111039199</v>
      </c>
      <c r="I80">
        <v>8.4695410750885103E-2</v>
      </c>
      <c r="J80">
        <v>-3.4687686914292797E-2</v>
      </c>
      <c r="K80">
        <v>-5.0812539862477198E-2</v>
      </c>
    </row>
    <row r="81" spans="1:11" x14ac:dyDescent="0.25">
      <c r="A81" t="s">
        <v>43</v>
      </c>
      <c r="B81">
        <v>0</v>
      </c>
      <c r="C81">
        <v>0</v>
      </c>
      <c r="D81">
        <v>1.72548639315474E-2</v>
      </c>
      <c r="E81">
        <v>-3.7859183945859499E-2</v>
      </c>
      <c r="F81">
        <v>-1.5557608652753499E-2</v>
      </c>
      <c r="G81">
        <v>0</v>
      </c>
      <c r="H81">
        <v>0</v>
      </c>
      <c r="I81">
        <v>7.12054631794381E-2</v>
      </c>
      <c r="J81">
        <v>-7.9851134373639401E-2</v>
      </c>
      <c r="K81">
        <v>-9.6530324309131305E-2</v>
      </c>
    </row>
    <row r="82" spans="1:11" x14ac:dyDescent="0.25">
      <c r="A82" t="s">
        <v>44</v>
      </c>
      <c r="B82">
        <v>0</v>
      </c>
      <c r="C82">
        <v>0</v>
      </c>
      <c r="D82">
        <v>3.6640829182072399E-2</v>
      </c>
      <c r="E82">
        <v>-0.173346247643824</v>
      </c>
      <c r="F82">
        <v>-3.0961261134917002E-2</v>
      </c>
      <c r="G82">
        <v>0.17910249010967499</v>
      </c>
      <c r="H82">
        <v>9.3947125511644095E-2</v>
      </c>
      <c r="I82">
        <v>0.151484205661129</v>
      </c>
      <c r="J82">
        <v>-3.01004500248368E-2</v>
      </c>
      <c r="K82">
        <v>-1.64763347868245E-2</v>
      </c>
    </row>
    <row r="83" spans="1:11" x14ac:dyDescent="0.25">
      <c r="A83" t="s">
        <v>45</v>
      </c>
      <c r="B83">
        <v>0</v>
      </c>
      <c r="C83">
        <v>7.6321745986894104E-2</v>
      </c>
      <c r="D83">
        <v>0.154129379149267</v>
      </c>
      <c r="E83">
        <v>-9.5010388504694399E-2</v>
      </c>
      <c r="F83">
        <v>-9.7880841944602795E-2</v>
      </c>
      <c r="G83">
        <v>0.11990007144062501</v>
      </c>
      <c r="H83">
        <v>0</v>
      </c>
      <c r="I83">
        <v>0.114785945958991</v>
      </c>
      <c r="J83">
        <v>-7.7478578805565301E-2</v>
      </c>
      <c r="K83">
        <v>0</v>
      </c>
    </row>
    <row r="84" spans="1:11" x14ac:dyDescent="0.25">
      <c r="A84" t="s">
        <v>46</v>
      </c>
      <c r="B84">
        <v>0</v>
      </c>
      <c r="C84">
        <v>0</v>
      </c>
      <c r="D84">
        <v>3.64616575193853E-2</v>
      </c>
      <c r="E84">
        <v>-0.100349347201656</v>
      </c>
      <c r="F84">
        <v>-3.9860932519887503E-2</v>
      </c>
      <c r="G84">
        <v>8.4971798254718706E-2</v>
      </c>
      <c r="H84">
        <v>8.4299420121156196E-2</v>
      </c>
      <c r="I84">
        <v>4.70926393585097E-2</v>
      </c>
      <c r="J84">
        <v>-8.8808516224652995E-2</v>
      </c>
      <c r="K84">
        <v>-7.4547884435412798E-2</v>
      </c>
    </row>
    <row r="85" spans="1:11" x14ac:dyDescent="0.25">
      <c r="A85" t="s">
        <v>47</v>
      </c>
      <c r="B85">
        <v>0</v>
      </c>
      <c r="C85">
        <v>0</v>
      </c>
      <c r="D85">
        <v>4.6851343192383002E-2</v>
      </c>
      <c r="E85">
        <v>-7.7113108556311594E-2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 x14ac:dyDescent="0.25">
      <c r="A86" t="s">
        <v>48</v>
      </c>
      <c r="B86">
        <v>-2.9549141493270099E-2</v>
      </c>
      <c r="C86">
        <v>1.85253194444715E-2</v>
      </c>
      <c r="D86">
        <v>0.25836306829364802</v>
      </c>
      <c r="E86">
        <v>-0.18942472738570099</v>
      </c>
      <c r="F86">
        <v>-8.1403260757766202E-2</v>
      </c>
      <c r="G86">
        <v>0.13646254147956399</v>
      </c>
      <c r="H86">
        <v>0.177279892536581</v>
      </c>
      <c r="I86">
        <v>0</v>
      </c>
      <c r="J86">
        <v>-1.80466042113159E-2</v>
      </c>
      <c r="K86">
        <v>-8.7770099988643204E-4</v>
      </c>
    </row>
    <row r="87" spans="1:11" x14ac:dyDescent="0.25">
      <c r="A87" t="s">
        <v>49</v>
      </c>
      <c r="B87">
        <v>-0.403626720505808</v>
      </c>
      <c r="C87">
        <v>6.9132044192334194E-2</v>
      </c>
      <c r="D87">
        <v>0.236500202651477</v>
      </c>
      <c r="E87">
        <v>-0.297580597059871</v>
      </c>
      <c r="F87">
        <v>-0.27638834716421201</v>
      </c>
      <c r="G87">
        <v>0.44090062981719103</v>
      </c>
      <c r="H87">
        <v>0.16663793228163101</v>
      </c>
      <c r="I87">
        <v>0.117333049573719</v>
      </c>
      <c r="J87">
        <v>3.5821252907097E-2</v>
      </c>
      <c r="K87">
        <v>-1.40213387587093E-2</v>
      </c>
    </row>
    <row r="88" spans="1:11" x14ac:dyDescent="0.25">
      <c r="A88" t="s">
        <v>50</v>
      </c>
      <c r="B88">
        <v>0</v>
      </c>
      <c r="C88">
        <v>2.4240984142597798E-2</v>
      </c>
      <c r="D88">
        <v>0.199083915256724</v>
      </c>
      <c r="E88">
        <v>-9.7731645062205996E-2</v>
      </c>
      <c r="F88">
        <v>0</v>
      </c>
      <c r="G88">
        <v>0.15953702610944701</v>
      </c>
      <c r="H88">
        <v>0.14527024451484599</v>
      </c>
      <c r="I88">
        <v>0</v>
      </c>
      <c r="J88">
        <v>0</v>
      </c>
      <c r="K88">
        <v>-9.06141197932291E-2</v>
      </c>
    </row>
    <row r="89" spans="1:11" x14ac:dyDescent="0.25">
      <c r="A89" t="s">
        <v>51</v>
      </c>
      <c r="B89">
        <v>0</v>
      </c>
      <c r="C89">
        <v>0</v>
      </c>
      <c r="D89">
        <v>0.22332527100219701</v>
      </c>
      <c r="E89">
        <v>-9.49656349591739E-2</v>
      </c>
      <c r="F89">
        <v>-2.6655493361644599E-2</v>
      </c>
      <c r="G89">
        <v>0.139260817877778</v>
      </c>
      <c r="H89">
        <v>0.14611926630449801</v>
      </c>
      <c r="I89">
        <v>3.1107019691085699E-2</v>
      </c>
      <c r="J89">
        <v>0</v>
      </c>
      <c r="K89">
        <v>-7.8558998745849304E-2</v>
      </c>
    </row>
    <row r="90" spans="1:11" x14ac:dyDescent="0.25">
      <c r="A90" t="s">
        <v>52</v>
      </c>
      <c r="B90">
        <v>0</v>
      </c>
      <c r="C90">
        <v>0</v>
      </c>
      <c r="D90">
        <v>0</v>
      </c>
      <c r="E90">
        <v>-1.4516309334290101E-2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 x14ac:dyDescent="0.25">
      <c r="A91" t="s">
        <v>53</v>
      </c>
      <c r="B91">
        <v>0</v>
      </c>
      <c r="C91">
        <v>0</v>
      </c>
      <c r="D91">
        <v>0</v>
      </c>
      <c r="E91">
        <v>-9.4191356943401694E-2</v>
      </c>
      <c r="F91">
        <v>0</v>
      </c>
      <c r="G91">
        <v>0</v>
      </c>
      <c r="H91">
        <v>5.3446242732760198E-2</v>
      </c>
      <c r="I91">
        <v>0</v>
      </c>
      <c r="J91">
        <v>0</v>
      </c>
      <c r="K91">
        <v>-0.123346293710549</v>
      </c>
    </row>
    <row r="92" spans="1:11" x14ac:dyDescent="0.25">
      <c r="A92" t="s">
        <v>54</v>
      </c>
      <c r="B92">
        <v>-7.3803994633946907E-2</v>
      </c>
      <c r="C92">
        <v>-0.193621450437202</v>
      </c>
      <c r="D92">
        <v>0.18684616339905699</v>
      </c>
      <c r="E92">
        <v>-0.20467461119227301</v>
      </c>
      <c r="F92">
        <v>-0.14726218311085201</v>
      </c>
      <c r="G92">
        <v>0.25739198686340298</v>
      </c>
      <c r="H92">
        <v>0.254608891270795</v>
      </c>
      <c r="I92">
        <v>1.6750439756436399E-2</v>
      </c>
      <c r="J92">
        <v>1.87338572376303E-2</v>
      </c>
      <c r="K92">
        <v>-1.5652283793554E-2</v>
      </c>
    </row>
    <row r="93" spans="1:11" x14ac:dyDescent="0.25">
      <c r="A93" t="s">
        <v>55</v>
      </c>
      <c r="B93">
        <v>0</v>
      </c>
      <c r="C93">
        <v>-0.174994564769126</v>
      </c>
      <c r="D93">
        <v>-3.3650457494361997E-2</v>
      </c>
      <c r="E93">
        <v>-0.106739430937806</v>
      </c>
      <c r="F93">
        <v>-7.8400630012128797E-2</v>
      </c>
      <c r="G93">
        <v>0.25528117468367201</v>
      </c>
      <c r="H93">
        <v>0.25952183925188999</v>
      </c>
      <c r="I93">
        <v>0</v>
      </c>
      <c r="J93">
        <v>-2.4881623307907701E-2</v>
      </c>
      <c r="K93">
        <v>-4.4507400304649399E-2</v>
      </c>
    </row>
    <row r="94" spans="1:11" x14ac:dyDescent="0.25">
      <c r="A94" t="s">
        <v>56</v>
      </c>
      <c r="B94">
        <v>0</v>
      </c>
      <c r="C94">
        <v>-0.18899519986131399</v>
      </c>
      <c r="D94">
        <v>0.116786634207018</v>
      </c>
      <c r="E94">
        <v>-0.17040768333967601</v>
      </c>
      <c r="F94">
        <v>-0.112272348414536</v>
      </c>
      <c r="G94">
        <v>0.25608189687039601</v>
      </c>
      <c r="H94">
        <v>0.26507605809284701</v>
      </c>
      <c r="I94">
        <v>3.18406653572035E-2</v>
      </c>
      <c r="J94">
        <v>-6.1890566112760698E-2</v>
      </c>
      <c r="K94">
        <v>-6.7155933673881799E-2</v>
      </c>
    </row>
    <row r="95" spans="1:11" x14ac:dyDescent="0.25">
      <c r="A95" t="s">
        <v>57</v>
      </c>
      <c r="B95">
        <v>0</v>
      </c>
      <c r="C95">
        <v>-6.2685381619264402E-2</v>
      </c>
      <c r="D95">
        <v>0.14373041701018899</v>
      </c>
      <c r="E95">
        <v>-0.168119539934696</v>
      </c>
      <c r="F95">
        <v>-7.0688089139216106E-2</v>
      </c>
      <c r="G95">
        <v>0.29492062714987199</v>
      </c>
      <c r="H95">
        <v>0.31720671838448899</v>
      </c>
      <c r="I95">
        <v>5.2917490739457097E-2</v>
      </c>
      <c r="J95">
        <v>0</v>
      </c>
      <c r="K95">
        <v>0</v>
      </c>
    </row>
    <row r="96" spans="1:11" x14ac:dyDescent="0.25">
      <c r="A96" t="s">
        <v>58</v>
      </c>
      <c r="B96">
        <v>0</v>
      </c>
      <c r="C96">
        <v>-0.15977422753673301</v>
      </c>
      <c r="D96">
        <v>0.18824687099042001</v>
      </c>
      <c r="E96">
        <v>-0.163070200441084</v>
      </c>
      <c r="F96">
        <v>-0.10828571062549899</v>
      </c>
      <c r="G96">
        <v>0.23353108264144201</v>
      </c>
      <c r="H96">
        <v>0.27966009389032398</v>
      </c>
      <c r="I96">
        <v>0</v>
      </c>
      <c r="J96">
        <v>-5.8326367108272603E-2</v>
      </c>
      <c r="K96">
        <v>0</v>
      </c>
    </row>
    <row r="97" spans="1:85" x14ac:dyDescent="0.25">
      <c r="A97" t="s">
        <v>59</v>
      </c>
      <c r="B97">
        <v>0</v>
      </c>
      <c r="C97">
        <v>0</v>
      </c>
      <c r="D97">
        <v>1.8183978415394399E-2</v>
      </c>
      <c r="E97">
        <v>-0.15777610888688701</v>
      </c>
      <c r="F97">
        <v>0</v>
      </c>
      <c r="G97">
        <v>0.16970412445046901</v>
      </c>
      <c r="H97">
        <v>0.16076565564884901</v>
      </c>
      <c r="I97">
        <v>2.0861702447688099E-3</v>
      </c>
      <c r="J97">
        <v>-2.34545208188679E-2</v>
      </c>
      <c r="K97">
        <v>0</v>
      </c>
    </row>
    <row r="98" spans="1:85" x14ac:dyDescent="0.25">
      <c r="A98" t="s">
        <v>60</v>
      </c>
      <c r="B98">
        <v>0</v>
      </c>
      <c r="C98">
        <v>0</v>
      </c>
      <c r="D98">
        <v>0.16737209809085099</v>
      </c>
      <c r="E98">
        <v>-0.16660380708705599</v>
      </c>
      <c r="F98">
        <v>-0.104888136038414</v>
      </c>
      <c r="G98">
        <v>0.16404682421021699</v>
      </c>
      <c r="H98">
        <v>0.167466060231444</v>
      </c>
      <c r="I98">
        <v>9.1557958328632102E-2</v>
      </c>
      <c r="J98">
        <v>0</v>
      </c>
      <c r="K98">
        <v>-3.9306240758887202E-2</v>
      </c>
    </row>
    <row r="99" spans="1:85" x14ac:dyDescent="0.25">
      <c r="A99" t="s">
        <v>61</v>
      </c>
      <c r="B99">
        <v>0</v>
      </c>
      <c r="C99">
        <v>-0.13138182224574399</v>
      </c>
      <c r="D99">
        <v>0.12752416811525399</v>
      </c>
      <c r="E99">
        <v>-0.18578673628345399</v>
      </c>
      <c r="F99">
        <v>-9.6898653887125596E-2</v>
      </c>
      <c r="G99">
        <v>0.24617974136502799</v>
      </c>
      <c r="H99">
        <v>0.27173923823214402</v>
      </c>
      <c r="I99">
        <v>1.81657439675302E-2</v>
      </c>
      <c r="J99">
        <v>-3.4424717540686902E-3</v>
      </c>
      <c r="K99">
        <v>-1.63630265626914E-2</v>
      </c>
    </row>
    <row r="100" spans="1:85" x14ac:dyDescent="0.25">
      <c r="B100">
        <f>AVERAGE(B78:B99)</f>
        <v>-4.1476683518109229E-2</v>
      </c>
      <c r="C100">
        <f t="shared" ref="C100" si="4">AVERAGE(C78:C99)</f>
        <v>-4.7455327840823743E-2</v>
      </c>
      <c r="D100">
        <f t="shared" ref="D100" si="5">AVERAGE(D78:D99)</f>
        <v>0.11891900591123861</v>
      </c>
      <c r="E100">
        <f t="shared" ref="E100" si="6">AVERAGE(E78:E99)</f>
        <v>-0.14641949687105485</v>
      </c>
      <c r="F100">
        <f t="shared" ref="F100" si="7">AVERAGE(F78:F99)</f>
        <v>-7.3992294078741055E-2</v>
      </c>
      <c r="G100">
        <f t="shared" ref="G100" si="8">AVERAGE(G78:G99)</f>
        <v>0.17865753403527587</v>
      </c>
      <c r="H100">
        <f t="shared" ref="H100" si="9">AVERAGE(H78:H99)</f>
        <v>0.15597899176091942</v>
      </c>
      <c r="I100">
        <f t="shared" ref="I100" si="10">AVERAGE(I78:I99)</f>
        <v>4.2870685168688777E-2</v>
      </c>
      <c r="J100">
        <f t="shared" ref="J100" si="11">AVERAGE(J78:J99)</f>
        <v>-2.0432289907246048E-2</v>
      </c>
      <c r="K100">
        <f t="shared" ref="K100" si="12">AVERAGE(K78:K99)</f>
        <v>-3.6589997289709089E-2</v>
      </c>
    </row>
    <row r="101" spans="1:85" x14ac:dyDescent="0.25">
      <c r="A101" t="s">
        <v>85</v>
      </c>
    </row>
    <row r="102" spans="1:85" x14ac:dyDescent="0.25">
      <c r="A102" t="s">
        <v>29</v>
      </c>
      <c r="B102" t="s">
        <v>86</v>
      </c>
      <c r="C102" t="s">
        <v>87</v>
      </c>
      <c r="D102" t="s">
        <v>88</v>
      </c>
      <c r="E102" t="s">
        <v>89</v>
      </c>
      <c r="F102" t="s">
        <v>90</v>
      </c>
      <c r="G102" t="s">
        <v>91</v>
      </c>
      <c r="H102" t="s">
        <v>92</v>
      </c>
      <c r="I102" t="s">
        <v>93</v>
      </c>
      <c r="J102" t="s">
        <v>94</v>
      </c>
      <c r="K102" t="s">
        <v>95</v>
      </c>
      <c r="L102" t="s">
        <v>96</v>
      </c>
      <c r="M102" t="s">
        <v>97</v>
      </c>
      <c r="N102" t="s">
        <v>98</v>
      </c>
      <c r="O102" t="s">
        <v>99</v>
      </c>
      <c r="P102" t="s">
        <v>100</v>
      </c>
      <c r="Q102" t="s">
        <v>101</v>
      </c>
      <c r="R102" t="s">
        <v>102</v>
      </c>
      <c r="S102" t="s">
        <v>103</v>
      </c>
      <c r="T102" t="s">
        <v>104</v>
      </c>
      <c r="U102" t="s">
        <v>105</v>
      </c>
      <c r="V102" t="s">
        <v>106</v>
      </c>
      <c r="W102" t="s">
        <v>107</v>
      </c>
      <c r="X102" t="s">
        <v>108</v>
      </c>
      <c r="Y102" t="s">
        <v>109</v>
      </c>
      <c r="Z102" t="s">
        <v>110</v>
      </c>
      <c r="AA102" t="s">
        <v>111</v>
      </c>
      <c r="AB102" t="s">
        <v>112</v>
      </c>
      <c r="AC102" t="s">
        <v>113</v>
      </c>
      <c r="AD102" t="s">
        <v>114</v>
      </c>
      <c r="AE102" t="s">
        <v>115</v>
      </c>
      <c r="AF102" t="s">
        <v>116</v>
      </c>
      <c r="AG102" t="s">
        <v>117</v>
      </c>
      <c r="AH102" t="s">
        <v>118</v>
      </c>
      <c r="AI102" t="s">
        <v>119</v>
      </c>
      <c r="AJ102" t="s">
        <v>120</v>
      </c>
      <c r="AK102" t="s">
        <v>121</v>
      </c>
      <c r="AL102" t="s">
        <v>122</v>
      </c>
      <c r="AM102" t="s">
        <v>123</v>
      </c>
      <c r="AN102" t="s">
        <v>124</v>
      </c>
      <c r="AO102" t="s">
        <v>125</v>
      </c>
      <c r="AP102" t="s">
        <v>126</v>
      </c>
      <c r="AQ102" t="s">
        <v>127</v>
      </c>
      <c r="AR102" t="s">
        <v>128</v>
      </c>
      <c r="AS102" t="s">
        <v>129</v>
      </c>
      <c r="AT102" t="s">
        <v>130</v>
      </c>
      <c r="AU102" t="s">
        <v>131</v>
      </c>
      <c r="AV102" t="s">
        <v>132</v>
      </c>
      <c r="AW102" t="s">
        <v>133</v>
      </c>
      <c r="AX102" t="s">
        <v>134</v>
      </c>
      <c r="AY102" t="s">
        <v>135</v>
      </c>
      <c r="AZ102" t="s">
        <v>136</v>
      </c>
      <c r="BA102" t="s">
        <v>137</v>
      </c>
      <c r="BB102" t="s">
        <v>138</v>
      </c>
      <c r="BC102" t="s">
        <v>139</v>
      </c>
      <c r="BD102" t="s">
        <v>140</v>
      </c>
      <c r="BE102" t="s">
        <v>141</v>
      </c>
      <c r="BF102" t="s">
        <v>142</v>
      </c>
      <c r="BG102" t="s">
        <v>143</v>
      </c>
      <c r="BH102" t="s">
        <v>144</v>
      </c>
      <c r="BI102" t="s">
        <v>145</v>
      </c>
      <c r="BJ102" t="s">
        <v>146</v>
      </c>
      <c r="BK102" t="s">
        <v>147</v>
      </c>
      <c r="BL102" t="s">
        <v>148</v>
      </c>
      <c r="BM102" t="s">
        <v>149</v>
      </c>
      <c r="BN102" t="s">
        <v>150</v>
      </c>
      <c r="BO102" t="s">
        <v>151</v>
      </c>
      <c r="BP102" t="s">
        <v>152</v>
      </c>
      <c r="BQ102" t="s">
        <v>153</v>
      </c>
      <c r="BR102" t="s">
        <v>154</v>
      </c>
      <c r="BS102" t="s">
        <v>155</v>
      </c>
      <c r="BT102" t="s">
        <v>156</v>
      </c>
      <c r="BU102" t="s">
        <v>157</v>
      </c>
      <c r="BV102" t="s">
        <v>158</v>
      </c>
      <c r="BW102" t="s">
        <v>159</v>
      </c>
      <c r="BX102" t="s">
        <v>160</v>
      </c>
      <c r="BY102" t="s">
        <v>161</v>
      </c>
      <c r="BZ102" t="s">
        <v>162</v>
      </c>
      <c r="CA102" t="s">
        <v>163</v>
      </c>
      <c r="CB102" t="s">
        <v>164</v>
      </c>
      <c r="CC102" t="s">
        <v>165</v>
      </c>
      <c r="CD102" t="s">
        <v>166</v>
      </c>
      <c r="CE102" t="s">
        <v>167</v>
      </c>
      <c r="CF102" t="s">
        <v>168</v>
      </c>
      <c r="CG102" t="s">
        <v>169</v>
      </c>
    </row>
    <row r="103" spans="1:85" x14ac:dyDescent="0.25">
      <c r="A103" t="s">
        <v>40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5.9818078840380602E-2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6.3398018727203007E-2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0.11408213552089901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2.9290794987011901E-2</v>
      </c>
      <c r="CA103">
        <v>0</v>
      </c>
      <c r="CB103">
        <v>0</v>
      </c>
      <c r="CC103">
        <v>0</v>
      </c>
      <c r="CD103">
        <v>5.2839071797340001E-2</v>
      </c>
      <c r="CE103">
        <v>0</v>
      </c>
      <c r="CF103">
        <v>0</v>
      </c>
      <c r="CG103">
        <v>0</v>
      </c>
    </row>
    <row r="104" spans="1:85" x14ac:dyDescent="0.25">
      <c r="A104" t="s">
        <v>41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2.99679381991876E-2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0.26456901615814299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0.14429831080817099</v>
      </c>
      <c r="CE104">
        <v>0</v>
      </c>
      <c r="CF104">
        <v>0</v>
      </c>
      <c r="CG104">
        <v>0</v>
      </c>
    </row>
    <row r="105" spans="1:85" x14ac:dyDescent="0.25">
      <c r="A105" t="s">
        <v>42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3.5234087333675897E-2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7.7394599028926397E-2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5.47367060622653E-2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7.9432792965166296E-2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6.9421173062583594E-2</v>
      </c>
      <c r="CA105">
        <v>0</v>
      </c>
      <c r="CB105">
        <v>0</v>
      </c>
      <c r="CC105">
        <v>0</v>
      </c>
      <c r="CD105">
        <v>1.77652472575387E-2</v>
      </c>
      <c r="CE105">
        <v>0</v>
      </c>
      <c r="CF105">
        <v>0</v>
      </c>
      <c r="CG105">
        <v>0</v>
      </c>
    </row>
    <row r="106" spans="1:85" x14ac:dyDescent="0.25">
      <c r="A106" t="s">
        <v>43</v>
      </c>
      <c r="B106">
        <v>0</v>
      </c>
      <c r="C106">
        <v>9.6977936408738905E-2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6.5824746161246395E-2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-8.8757138453415194E-2</v>
      </c>
      <c r="Z106">
        <v>0</v>
      </c>
      <c r="AA106">
        <v>0</v>
      </c>
      <c r="AB106">
        <v>7.7889142490657801E-2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-4.0205967298508803E-2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1.5941705662208299E-2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9.4932060998602297E-2</v>
      </c>
      <c r="CA106">
        <v>0</v>
      </c>
      <c r="CB106">
        <v>0</v>
      </c>
      <c r="CC106">
        <v>1.9595487805665501E-2</v>
      </c>
      <c r="CD106">
        <v>0</v>
      </c>
      <c r="CE106">
        <v>0</v>
      </c>
      <c r="CF106">
        <v>0</v>
      </c>
      <c r="CG106">
        <v>0</v>
      </c>
    </row>
    <row r="107" spans="1:85" x14ac:dyDescent="0.25">
      <c r="A107" t="s">
        <v>44</v>
      </c>
      <c r="B107">
        <v>0</v>
      </c>
      <c r="C107">
        <v>3.2198499245484798E-2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6.0437457065685698E-3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7.0497715143447298E-2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0.12006384233972101</v>
      </c>
      <c r="BM107">
        <v>2.8887180575021001E-2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</row>
    <row r="108" spans="1:85" x14ac:dyDescent="0.25">
      <c r="A108" t="s">
        <v>45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7.5507016536017907E-2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0.15902601863357901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6.3805385663453203E-3</v>
      </c>
      <c r="CE108">
        <v>0</v>
      </c>
      <c r="CF108">
        <v>0</v>
      </c>
      <c r="CG108">
        <v>0</v>
      </c>
    </row>
    <row r="109" spans="1:85" x14ac:dyDescent="0.25">
      <c r="A109" t="s">
        <v>46</v>
      </c>
      <c r="B109">
        <v>0</v>
      </c>
      <c r="C109">
        <v>8.6122274651390496E-2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-7.1892032282122695E-4</v>
      </c>
      <c r="Z109">
        <v>0</v>
      </c>
      <c r="AA109">
        <v>0</v>
      </c>
      <c r="AB109">
        <v>0.14818519577408401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6.6640755822149303E-2</v>
      </c>
      <c r="BM109">
        <v>0</v>
      </c>
      <c r="BN109">
        <v>3.5891431188867701E-2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-5.2703601877073201E-2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4.9201077556259999E-2</v>
      </c>
      <c r="CE109">
        <v>0</v>
      </c>
      <c r="CF109">
        <v>6.58749517994242E-3</v>
      </c>
      <c r="CG109">
        <v>0</v>
      </c>
    </row>
    <row r="110" spans="1:85" x14ac:dyDescent="0.25">
      <c r="A110" t="s">
        <v>47</v>
      </c>
      <c r="B110">
        <v>0</v>
      </c>
      <c r="C110">
        <v>9.2380525211000399E-3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6.1354033103404898E-2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1.6289832542090901E-2</v>
      </c>
      <c r="AY110">
        <v>6.0999567231644299E-2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4.43392125015711E-2</v>
      </c>
      <c r="BM110">
        <v>0</v>
      </c>
      <c r="BN110">
        <v>2.30066866674675E-2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1.88167890023281E-2</v>
      </c>
      <c r="CA110">
        <v>0</v>
      </c>
      <c r="CB110">
        <v>0</v>
      </c>
      <c r="CC110">
        <v>0</v>
      </c>
      <c r="CD110">
        <v>6.39916340571203E-2</v>
      </c>
      <c r="CE110">
        <v>0</v>
      </c>
      <c r="CF110">
        <v>3.4561469400210099E-2</v>
      </c>
      <c r="CG110">
        <v>0</v>
      </c>
    </row>
    <row r="111" spans="1:85" x14ac:dyDescent="0.25">
      <c r="A111" t="s">
        <v>48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0.124756991874241</v>
      </c>
      <c r="AB111">
        <v>3.4137159285989101E-2</v>
      </c>
      <c r="AC111">
        <v>0</v>
      </c>
      <c r="AD111">
        <v>4.4765248652975501E-2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0.12247411507427999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3.2577526024437198E-2</v>
      </c>
      <c r="CA111">
        <v>0</v>
      </c>
      <c r="CB111">
        <v>0</v>
      </c>
      <c r="CC111">
        <v>0</v>
      </c>
      <c r="CD111">
        <v>0.161913756893524</v>
      </c>
      <c r="CE111">
        <v>0</v>
      </c>
      <c r="CF111">
        <v>0</v>
      </c>
      <c r="CG111">
        <v>0</v>
      </c>
    </row>
    <row r="112" spans="1:85" x14ac:dyDescent="0.25">
      <c r="A112" t="s">
        <v>49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9.3103032137037106E-2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1.37731351829571E-3</v>
      </c>
      <c r="Y112">
        <v>0</v>
      </c>
      <c r="Z112">
        <v>0</v>
      </c>
      <c r="AA112">
        <v>0.116925053156265</v>
      </c>
      <c r="AB112">
        <v>9.6386139901378398E-2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0.12589465913290501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9.4025296295269095E-2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1.8048614244727101E-2</v>
      </c>
      <c r="CA112">
        <v>0</v>
      </c>
      <c r="CB112">
        <v>0</v>
      </c>
      <c r="CC112">
        <v>0</v>
      </c>
      <c r="CD112">
        <v>6.8026646614415195E-2</v>
      </c>
      <c r="CE112">
        <v>0</v>
      </c>
      <c r="CF112">
        <v>0</v>
      </c>
      <c r="CG112">
        <v>0</v>
      </c>
    </row>
    <row r="113" spans="1:85" x14ac:dyDescent="0.25">
      <c r="A113" t="s">
        <v>50</v>
      </c>
      <c r="B113">
        <v>0</v>
      </c>
      <c r="C113">
        <v>0</v>
      </c>
      <c r="D113">
        <v>0</v>
      </c>
      <c r="E113">
        <v>-4.3790047359499401E-2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1.9635813158849501E-2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0.291919299444031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0.13319276973174199</v>
      </c>
      <c r="CA113">
        <v>0</v>
      </c>
      <c r="CB113">
        <v>0</v>
      </c>
      <c r="CC113">
        <v>0</v>
      </c>
      <c r="CD113">
        <v>4.6713750871506601E-2</v>
      </c>
      <c r="CE113">
        <v>0</v>
      </c>
      <c r="CF113">
        <v>0</v>
      </c>
      <c r="CG113">
        <v>0</v>
      </c>
    </row>
    <row r="114" spans="1:85" x14ac:dyDescent="0.25">
      <c r="A114" t="s">
        <v>51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2.4596910224051801E-2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3.47554883942707E-2</v>
      </c>
      <c r="AB114">
        <v>0.219822581268041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3.3117276373521402E-2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2.0629690989016999E-2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0.14967784178846899</v>
      </c>
      <c r="CA114">
        <v>0</v>
      </c>
      <c r="CB114">
        <v>0</v>
      </c>
      <c r="CC114">
        <v>0</v>
      </c>
      <c r="CD114">
        <v>4.7237141863374701E-3</v>
      </c>
      <c r="CE114">
        <v>0</v>
      </c>
      <c r="CF114">
        <v>0</v>
      </c>
      <c r="CG114">
        <v>0</v>
      </c>
    </row>
    <row r="115" spans="1:85" x14ac:dyDescent="0.25">
      <c r="A115" t="s">
        <v>52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6.4811717139392404E-4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-1.8858803347726501E-3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4.0019525559503402E-2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1.8811590388794298E-2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5.29921045941514E-2</v>
      </c>
      <c r="CG115">
        <v>0</v>
      </c>
    </row>
    <row r="116" spans="1:85" x14ac:dyDescent="0.25">
      <c r="A116" t="s">
        <v>53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1.4370876851697301E-2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-8.7997401291868102E-2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6.4056768530814504E-2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8.4518750781964608E-3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-4.90059971299693E-3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</row>
    <row r="117" spans="1:85" x14ac:dyDescent="0.25">
      <c r="A117" t="s">
        <v>54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4.01911134514253E-2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8.7066131756383894E-3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0.124916178256143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2.3278877174254298E-2</v>
      </c>
      <c r="CA117">
        <v>0</v>
      </c>
      <c r="CB117">
        <v>0</v>
      </c>
      <c r="CC117">
        <v>0</v>
      </c>
      <c r="CD117">
        <v>9.3542797664020405E-2</v>
      </c>
      <c r="CE117">
        <v>0</v>
      </c>
      <c r="CF117">
        <v>0</v>
      </c>
      <c r="CG117">
        <v>0</v>
      </c>
    </row>
    <row r="118" spans="1:85" x14ac:dyDescent="0.25">
      <c r="A118" t="s">
        <v>55</v>
      </c>
      <c r="B118">
        <v>0</v>
      </c>
      <c r="C118">
        <v>1.8889583292497601E-3</v>
      </c>
      <c r="D118">
        <v>0</v>
      </c>
      <c r="E118">
        <v>0</v>
      </c>
      <c r="F118">
        <v>0</v>
      </c>
      <c r="G118">
        <v>-0.117152810885814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2.9565808624752901E-2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2.0795973971265098E-2</v>
      </c>
      <c r="AM118">
        <v>0</v>
      </c>
      <c r="AN118">
        <v>-7.0078680159023103E-3</v>
      </c>
      <c r="AO118">
        <v>0</v>
      </c>
      <c r="AP118">
        <v>0</v>
      </c>
      <c r="AQ118">
        <v>-8.6178884533978008E-3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0.12945487580916701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3.32635660833119E-3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2.2510782522421401E-2</v>
      </c>
      <c r="BW118">
        <v>0</v>
      </c>
      <c r="BX118">
        <v>0</v>
      </c>
      <c r="BY118">
        <v>0</v>
      </c>
      <c r="BZ118">
        <v>5.3664896331724998E-2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4.4331362647892197E-2</v>
      </c>
    </row>
    <row r="119" spans="1:85" x14ac:dyDescent="0.25">
      <c r="A119" t="s">
        <v>56</v>
      </c>
      <c r="B119">
        <v>0</v>
      </c>
      <c r="C119">
        <v>6.2412845087879101E-2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7.9808058438380399E-3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7.9152024457095599E-2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8.1034039638964606E-2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2.64892773980328E-3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1.0316735166696501E-2</v>
      </c>
      <c r="CA119">
        <v>0</v>
      </c>
      <c r="CB119">
        <v>0</v>
      </c>
      <c r="CC119">
        <v>0</v>
      </c>
      <c r="CD119">
        <v>8.0430775703264401E-2</v>
      </c>
      <c r="CE119">
        <v>0</v>
      </c>
      <c r="CF119">
        <v>0</v>
      </c>
      <c r="CG119">
        <v>0</v>
      </c>
    </row>
    <row r="120" spans="1:85" x14ac:dyDescent="0.25">
      <c r="A120" t="s">
        <v>57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1.6114030328130399E-2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1.9144561838471599E-2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2.58259902861636E-2</v>
      </c>
      <c r="AX120">
        <v>0</v>
      </c>
      <c r="AY120">
        <v>3.2381169374605098E-2</v>
      </c>
      <c r="AZ120">
        <v>0</v>
      </c>
      <c r="BA120">
        <v>0</v>
      </c>
      <c r="BB120">
        <v>2.9181374341119198E-2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0.20768219188279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6.9967787137935E-2</v>
      </c>
      <c r="CE120">
        <v>0</v>
      </c>
      <c r="CF120">
        <v>0</v>
      </c>
      <c r="CG120">
        <v>0</v>
      </c>
    </row>
    <row r="121" spans="1:85" x14ac:dyDescent="0.25">
      <c r="A121" t="s">
        <v>58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6.9673760224935793E-2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-2.8987014392474201E-2</v>
      </c>
      <c r="Z121">
        <v>0</v>
      </c>
      <c r="AA121">
        <v>0</v>
      </c>
      <c r="AB121">
        <v>4.62699926421134E-2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-5.0053454251863597E-3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2.3057499329456801E-4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0.12151008647190401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5.52976617927236E-2</v>
      </c>
      <c r="CA121">
        <v>0</v>
      </c>
      <c r="CB121">
        <v>0</v>
      </c>
      <c r="CC121">
        <v>0</v>
      </c>
      <c r="CD121">
        <v>8.1996391950585903E-2</v>
      </c>
      <c r="CE121">
        <v>0</v>
      </c>
      <c r="CF121">
        <v>7.0457527439860296E-3</v>
      </c>
      <c r="CG121">
        <v>0</v>
      </c>
    </row>
    <row r="122" spans="1:85" x14ac:dyDescent="0.25">
      <c r="A122" t="s">
        <v>59</v>
      </c>
      <c r="B122">
        <v>0</v>
      </c>
      <c r="C122">
        <v>1.54086932458227E-2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0.120568418835337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4.2253288554886199E-2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-1.8829577033731199E-2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0.109275146307209</v>
      </c>
      <c r="CE122">
        <v>0</v>
      </c>
      <c r="CF122">
        <v>0</v>
      </c>
      <c r="CG122">
        <v>0</v>
      </c>
    </row>
    <row r="123" spans="1:85" x14ac:dyDescent="0.25">
      <c r="A123" t="s">
        <v>60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2.5591731628089299E-2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0.165959350352746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5.8802331514225398E-2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4.90181694012281E-2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5.9724988676918202E-2</v>
      </c>
      <c r="CE123">
        <v>0</v>
      </c>
      <c r="CF123">
        <v>0</v>
      </c>
      <c r="CG123">
        <v>0</v>
      </c>
    </row>
    <row r="124" spans="1:85" x14ac:dyDescent="0.25">
      <c r="A124" t="s">
        <v>61</v>
      </c>
      <c r="B124">
        <v>0</v>
      </c>
      <c r="C124">
        <v>7.5503486500127902E-3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3.1773913107595499E-3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2.8179256184318199E-2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3.0994627392351599E-2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8.4662906524313099E-3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0.104352825790427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1.9532452023121601E-2</v>
      </c>
      <c r="CA124">
        <v>0</v>
      </c>
      <c r="CB124">
        <v>0</v>
      </c>
      <c r="CC124">
        <v>0</v>
      </c>
      <c r="CD124">
        <v>8.2833919433946607E-2</v>
      </c>
      <c r="CE124">
        <v>0</v>
      </c>
      <c r="CF124">
        <v>0</v>
      </c>
      <c r="CG124">
        <v>0</v>
      </c>
    </row>
    <row r="125" spans="1:85" x14ac:dyDescent="0.25">
      <c r="B125">
        <f>AVERAGE(B103:B124)</f>
        <v>0</v>
      </c>
      <c r="C125">
        <f t="shared" ref="C125:BN125" si="13">AVERAGE(C103:C124)</f>
        <v>1.4172618551803575E-2</v>
      </c>
      <c r="D125">
        <f t="shared" si="13"/>
        <v>0</v>
      </c>
      <c r="E125">
        <f t="shared" si="13"/>
        <v>-1.9904566981590638E-3</v>
      </c>
      <c r="F125">
        <f t="shared" si="13"/>
        <v>0</v>
      </c>
      <c r="G125">
        <f t="shared" si="13"/>
        <v>-5.3251277675369999E-3</v>
      </c>
      <c r="H125">
        <f t="shared" si="13"/>
        <v>0</v>
      </c>
      <c r="I125">
        <f t="shared" si="13"/>
        <v>0</v>
      </c>
      <c r="J125">
        <f t="shared" si="13"/>
        <v>0</v>
      </c>
      <c r="K125">
        <f t="shared" si="13"/>
        <v>0</v>
      </c>
      <c r="L125">
        <f t="shared" si="13"/>
        <v>0</v>
      </c>
      <c r="M125">
        <f t="shared" si="13"/>
        <v>6.5322167507715005E-4</v>
      </c>
      <c r="N125">
        <f t="shared" si="13"/>
        <v>0</v>
      </c>
      <c r="O125">
        <f t="shared" si="13"/>
        <v>0</v>
      </c>
      <c r="P125">
        <f t="shared" si="13"/>
        <v>2.4517352085866449E-2</v>
      </c>
      <c r="Q125">
        <f t="shared" si="13"/>
        <v>0</v>
      </c>
      <c r="R125">
        <f t="shared" si="13"/>
        <v>0</v>
      </c>
      <c r="S125">
        <f t="shared" si="13"/>
        <v>0</v>
      </c>
      <c r="T125">
        <f t="shared" si="13"/>
        <v>0</v>
      </c>
      <c r="U125">
        <f t="shared" si="13"/>
        <v>1.3439003920342229E-3</v>
      </c>
      <c r="V125">
        <f t="shared" si="13"/>
        <v>0</v>
      </c>
      <c r="W125">
        <f t="shared" si="13"/>
        <v>0</v>
      </c>
      <c r="X125">
        <f t="shared" si="13"/>
        <v>6.2605159922532276E-5</v>
      </c>
      <c r="Y125">
        <f t="shared" si="13"/>
        <v>-5.384685144032301E-3</v>
      </c>
      <c r="Z125">
        <f t="shared" si="13"/>
        <v>0</v>
      </c>
      <c r="AA125">
        <f t="shared" si="13"/>
        <v>1.2565342428398941E-2</v>
      </c>
      <c r="AB125">
        <f t="shared" si="13"/>
        <v>7.0281959698701948E-2</v>
      </c>
      <c r="AC125">
        <f t="shared" si="13"/>
        <v>0</v>
      </c>
      <c r="AD125">
        <f t="shared" si="13"/>
        <v>2.0347840296807045E-3</v>
      </c>
      <c r="AE125">
        <f t="shared" si="13"/>
        <v>0</v>
      </c>
      <c r="AF125">
        <f t="shared" si="13"/>
        <v>0</v>
      </c>
      <c r="AG125">
        <f t="shared" si="13"/>
        <v>0</v>
      </c>
      <c r="AH125">
        <f t="shared" si="13"/>
        <v>0</v>
      </c>
      <c r="AI125">
        <f t="shared" si="13"/>
        <v>0</v>
      </c>
      <c r="AJ125">
        <f t="shared" si="13"/>
        <v>2.9459871426996549E-5</v>
      </c>
      <c r="AK125">
        <f t="shared" si="13"/>
        <v>0</v>
      </c>
      <c r="AL125">
        <f t="shared" si="13"/>
        <v>1.3080354461410518E-3</v>
      </c>
      <c r="AM125">
        <f t="shared" si="13"/>
        <v>0</v>
      </c>
      <c r="AN125">
        <f t="shared" si="13"/>
        <v>-3.1853945526828684E-4</v>
      </c>
      <c r="AO125">
        <f t="shared" si="13"/>
        <v>0</v>
      </c>
      <c r="AP125">
        <f t="shared" si="13"/>
        <v>-2.0550596692588711E-3</v>
      </c>
      <c r="AQ125">
        <f t="shared" si="13"/>
        <v>-3.9172220242717279E-4</v>
      </c>
      <c r="AR125">
        <f t="shared" si="13"/>
        <v>0</v>
      </c>
      <c r="AS125">
        <f t="shared" si="13"/>
        <v>0</v>
      </c>
      <c r="AT125">
        <f t="shared" si="13"/>
        <v>0</v>
      </c>
      <c r="AU125">
        <f t="shared" si="13"/>
        <v>-3.9998818769030955E-3</v>
      </c>
      <c r="AV125">
        <f t="shared" si="13"/>
        <v>-8.5721833398756826E-5</v>
      </c>
      <c r="AW125">
        <f t="shared" si="13"/>
        <v>1.2460642323655281E-2</v>
      </c>
      <c r="AX125">
        <f t="shared" si="13"/>
        <v>7.4044693373140455E-4</v>
      </c>
      <c r="AY125">
        <f t="shared" si="13"/>
        <v>4.2550596181610894E-3</v>
      </c>
      <c r="AZ125">
        <f t="shared" si="13"/>
        <v>0</v>
      </c>
      <c r="BA125">
        <f t="shared" si="13"/>
        <v>0</v>
      </c>
      <c r="BB125">
        <f t="shared" si="13"/>
        <v>7.0489106124556463E-3</v>
      </c>
      <c r="BC125">
        <f t="shared" si="13"/>
        <v>0</v>
      </c>
      <c r="BD125">
        <f t="shared" si="13"/>
        <v>0</v>
      </c>
      <c r="BE125">
        <f t="shared" si="13"/>
        <v>0</v>
      </c>
      <c r="BF125">
        <f t="shared" si="13"/>
        <v>1.5616331588184413E-2</v>
      </c>
      <c r="BG125">
        <f t="shared" si="13"/>
        <v>0</v>
      </c>
      <c r="BH125">
        <f t="shared" si="13"/>
        <v>0</v>
      </c>
      <c r="BI125">
        <f t="shared" si="13"/>
        <v>0</v>
      </c>
      <c r="BJ125">
        <f t="shared" si="13"/>
        <v>0</v>
      </c>
      <c r="BK125">
        <f t="shared" si="13"/>
        <v>0</v>
      </c>
      <c r="BL125">
        <f t="shared" si="13"/>
        <v>7.9709375002690208E-2</v>
      </c>
      <c r="BM125">
        <f t="shared" si="13"/>
        <v>1.3130536625009547E-3</v>
      </c>
      <c r="BN125">
        <f t="shared" si="13"/>
        <v>3.0613633152059842E-3</v>
      </c>
      <c r="BO125">
        <f t="shared" ref="BO125:CG125" si="14">AVERAGE(BO103:BO124)</f>
        <v>0</v>
      </c>
      <c r="BP125">
        <f t="shared" si="14"/>
        <v>0</v>
      </c>
      <c r="BQ125">
        <f t="shared" si="14"/>
        <v>0</v>
      </c>
      <c r="BR125">
        <f t="shared" si="14"/>
        <v>0</v>
      </c>
      <c r="BS125">
        <f t="shared" si="14"/>
        <v>0</v>
      </c>
      <c r="BT125">
        <f t="shared" si="14"/>
        <v>0</v>
      </c>
      <c r="BU125">
        <f t="shared" si="14"/>
        <v>-3.4742626647182419E-3</v>
      </c>
      <c r="BV125">
        <f t="shared" si="14"/>
        <v>1.0232173873827909E-3</v>
      </c>
      <c r="BW125">
        <f t="shared" si="14"/>
        <v>0</v>
      </c>
      <c r="BX125">
        <f t="shared" si="14"/>
        <v>0</v>
      </c>
      <c r="BY125">
        <f t="shared" si="14"/>
        <v>0</v>
      </c>
      <c r="BZ125">
        <f t="shared" si="14"/>
        <v>3.3039081032600746E-2</v>
      </c>
      <c r="CA125">
        <f t="shared" si="14"/>
        <v>0</v>
      </c>
      <c r="CB125">
        <f t="shared" si="14"/>
        <v>0</v>
      </c>
      <c r="CC125">
        <f t="shared" si="14"/>
        <v>8.907039911666137E-4</v>
      </c>
      <c r="CD125">
        <f t="shared" si="14"/>
        <v>5.4255707067383557E-2</v>
      </c>
      <c r="CE125">
        <f t="shared" si="14"/>
        <v>0</v>
      </c>
      <c r="CF125">
        <f t="shared" si="14"/>
        <v>4.5994009962859071E-3</v>
      </c>
      <c r="CG125">
        <f t="shared" si="14"/>
        <v>2.0150619385405546E-3</v>
      </c>
    </row>
    <row r="126" spans="1:85" x14ac:dyDescent="0.25">
      <c r="A126" t="s">
        <v>170</v>
      </c>
    </row>
    <row r="127" spans="1:85" x14ac:dyDescent="0.25">
      <c r="A127" t="s">
        <v>29</v>
      </c>
      <c r="B127" t="s">
        <v>171</v>
      </c>
      <c r="C127" t="s">
        <v>172</v>
      </c>
      <c r="D127" t="s">
        <v>173</v>
      </c>
      <c r="E127" t="s">
        <v>174</v>
      </c>
      <c r="F127" t="s">
        <v>175</v>
      </c>
      <c r="G127" t="s">
        <v>176</v>
      </c>
      <c r="H127" t="s">
        <v>177</v>
      </c>
      <c r="I127" t="s">
        <v>178</v>
      </c>
      <c r="J127" t="s">
        <v>179</v>
      </c>
      <c r="K127" t="s">
        <v>180</v>
      </c>
      <c r="L127" t="s">
        <v>181</v>
      </c>
      <c r="M127" t="s">
        <v>182</v>
      </c>
      <c r="N127" t="s">
        <v>183</v>
      </c>
      <c r="O127" t="s">
        <v>184</v>
      </c>
      <c r="P127" t="s">
        <v>185</v>
      </c>
      <c r="Q127" t="s">
        <v>186</v>
      </c>
      <c r="R127" t="s">
        <v>187</v>
      </c>
      <c r="S127" t="s">
        <v>188</v>
      </c>
      <c r="T127" t="s">
        <v>189</v>
      </c>
      <c r="U127" t="s">
        <v>190</v>
      </c>
      <c r="V127" t="s">
        <v>191</v>
      </c>
      <c r="W127" t="s">
        <v>192</v>
      </c>
      <c r="X127" t="s">
        <v>193</v>
      </c>
      <c r="Y127" t="s">
        <v>194</v>
      </c>
      <c r="Z127" t="s">
        <v>195</v>
      </c>
      <c r="AA127" t="s">
        <v>196</v>
      </c>
      <c r="AB127" t="s">
        <v>197</v>
      </c>
      <c r="AC127" t="s">
        <v>198</v>
      </c>
      <c r="AD127" t="s">
        <v>199</v>
      </c>
      <c r="AE127" t="s">
        <v>200</v>
      </c>
      <c r="AF127" t="s">
        <v>201</v>
      </c>
      <c r="AG127" t="s">
        <v>202</v>
      </c>
      <c r="AH127" t="s">
        <v>203</v>
      </c>
      <c r="AI127" t="s">
        <v>204</v>
      </c>
      <c r="AJ127" t="s">
        <v>205</v>
      </c>
      <c r="AK127" t="s">
        <v>206</v>
      </c>
      <c r="AL127" t="s">
        <v>207</v>
      </c>
      <c r="AM127" t="s">
        <v>208</v>
      </c>
      <c r="AN127" t="s">
        <v>209</v>
      </c>
      <c r="AO127" t="s">
        <v>210</v>
      </c>
      <c r="AP127" t="s">
        <v>211</v>
      </c>
      <c r="AQ127" t="s">
        <v>212</v>
      </c>
      <c r="AR127" t="s">
        <v>213</v>
      </c>
      <c r="AS127" t="s">
        <v>214</v>
      </c>
      <c r="AT127" t="s">
        <v>215</v>
      </c>
      <c r="AU127" t="s">
        <v>216</v>
      </c>
      <c r="AV127" t="s">
        <v>217</v>
      </c>
      <c r="AW127" t="s">
        <v>218</v>
      </c>
      <c r="AX127" t="s">
        <v>219</v>
      </c>
      <c r="AY127" t="s">
        <v>220</v>
      </c>
      <c r="AZ127" t="s">
        <v>221</v>
      </c>
      <c r="BA127" t="s">
        <v>222</v>
      </c>
      <c r="BB127" t="s">
        <v>223</v>
      </c>
      <c r="BC127" t="s">
        <v>224</v>
      </c>
      <c r="BD127" t="s">
        <v>225</v>
      </c>
      <c r="BE127" t="s">
        <v>226</v>
      </c>
      <c r="BF127" t="s">
        <v>227</v>
      </c>
      <c r="BG127" t="s">
        <v>228</v>
      </c>
      <c r="BH127" t="s">
        <v>229</v>
      </c>
      <c r="BI127" t="s">
        <v>230</v>
      </c>
      <c r="BJ127" t="s">
        <v>231</v>
      </c>
      <c r="BK127" t="s">
        <v>232</v>
      </c>
      <c r="BL127" t="s">
        <v>233</v>
      </c>
      <c r="BM127" t="s">
        <v>234</v>
      </c>
      <c r="BN127" t="s">
        <v>235</v>
      </c>
      <c r="BO127" t="s">
        <v>236</v>
      </c>
      <c r="BP127" t="s">
        <v>237</v>
      </c>
      <c r="BQ127" t="s">
        <v>238</v>
      </c>
      <c r="BR127" t="s">
        <v>239</v>
      </c>
      <c r="BS127" t="s">
        <v>240</v>
      </c>
      <c r="BT127" t="s">
        <v>241</v>
      </c>
      <c r="BU127" t="s">
        <v>242</v>
      </c>
      <c r="BV127" t="s">
        <v>243</v>
      </c>
      <c r="BW127" t="s">
        <v>244</v>
      </c>
      <c r="BX127" t="s">
        <v>245</v>
      </c>
      <c r="BY127" t="s">
        <v>246</v>
      </c>
      <c r="BZ127" t="s">
        <v>247</v>
      </c>
      <c r="CA127" t="s">
        <v>248</v>
      </c>
      <c r="CB127" t="s">
        <v>249</v>
      </c>
      <c r="CC127" t="s">
        <v>250</v>
      </c>
      <c r="CD127" t="s">
        <v>251</v>
      </c>
      <c r="CE127" t="s">
        <v>252</v>
      </c>
      <c r="CF127" t="s">
        <v>253</v>
      </c>
      <c r="CG127" t="s">
        <v>254</v>
      </c>
    </row>
    <row r="128" spans="1:85" x14ac:dyDescent="0.25">
      <c r="A128" t="s">
        <v>40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3.8936292808139102E-2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-4.8389647169021402E-2</v>
      </c>
      <c r="Z128">
        <v>0</v>
      </c>
      <c r="AA128">
        <v>0</v>
      </c>
      <c r="AB128">
        <v>8.1153715144896804E-2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5.6351466192271202E-2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2.7346746384496801E-2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3.6111942410562203E-2</v>
      </c>
      <c r="CE128">
        <v>0</v>
      </c>
      <c r="CF128">
        <v>0</v>
      </c>
      <c r="CG128">
        <v>0</v>
      </c>
    </row>
    <row r="129" spans="1:85" x14ac:dyDescent="0.25">
      <c r="A129" t="s">
        <v>41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9.2605251991380692E-3</v>
      </c>
      <c r="P129">
        <v>0</v>
      </c>
      <c r="Q129">
        <v>0</v>
      </c>
      <c r="R129">
        <v>0</v>
      </c>
      <c r="S129">
        <v>-1.1921425065312999E-2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-7.5711622226956904E-2</v>
      </c>
      <c r="Z129">
        <v>0</v>
      </c>
      <c r="AA129">
        <v>0</v>
      </c>
      <c r="AB129">
        <v>0.129602751259489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2.0814058168148599E-2</v>
      </c>
      <c r="AS129">
        <v>0</v>
      </c>
      <c r="AT129">
        <v>0</v>
      </c>
      <c r="AU129">
        <v>0</v>
      </c>
      <c r="AV129">
        <v>0</v>
      </c>
      <c r="AW129">
        <v>2.9828261209548599E-2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0.16542661575828299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-1.16338085765162E-2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0.13707124262180601</v>
      </c>
      <c r="CE129">
        <v>0</v>
      </c>
      <c r="CF129">
        <v>0</v>
      </c>
      <c r="CG129">
        <v>0</v>
      </c>
    </row>
    <row r="130" spans="1:85" x14ac:dyDescent="0.25">
      <c r="A130" t="s">
        <v>42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1.36544137689867E-2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-3.1938814605037003E-2</v>
      </c>
      <c r="Z130">
        <v>0</v>
      </c>
      <c r="AA130">
        <v>0</v>
      </c>
      <c r="AB130">
        <v>0.11190258881631999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1.6678874484591301E-2</v>
      </c>
      <c r="BF130">
        <v>2.88474118997008E-2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4.48578368770602E-2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4.1481544092683799E-3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2.7890947344888901E-2</v>
      </c>
      <c r="CE130">
        <v>0</v>
      </c>
      <c r="CF130">
        <v>0</v>
      </c>
      <c r="CG130">
        <v>0</v>
      </c>
    </row>
    <row r="131" spans="1:85" x14ac:dyDescent="0.25">
      <c r="A131" t="s">
        <v>43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-4.3085677737509598E-2</v>
      </c>
      <c r="Z131">
        <v>0</v>
      </c>
      <c r="AA131">
        <v>0</v>
      </c>
      <c r="AB131">
        <v>6.8770620147417902E-2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</row>
    <row r="132" spans="1:85" x14ac:dyDescent="0.25">
      <c r="A132" t="s">
        <v>44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4.64186818810291E-2</v>
      </c>
      <c r="P132">
        <v>0</v>
      </c>
      <c r="Q132">
        <v>3.8823587214621903E-2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-5.6274615414444999E-2</v>
      </c>
      <c r="Z132">
        <v>0</v>
      </c>
      <c r="AA132">
        <v>0</v>
      </c>
      <c r="AB132">
        <v>0.111717851653457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1.26012212083504E-2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1.4436427084036399E-2</v>
      </c>
      <c r="CE132">
        <v>0</v>
      </c>
      <c r="CF132">
        <v>0</v>
      </c>
      <c r="CG132">
        <v>0</v>
      </c>
    </row>
    <row r="133" spans="1:85" x14ac:dyDescent="0.25">
      <c r="A133" t="s">
        <v>45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0.149926787874964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4.4628545565517298E-2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1.8466932953924201E-3</v>
      </c>
      <c r="CE133">
        <v>0</v>
      </c>
      <c r="CF133">
        <v>0</v>
      </c>
      <c r="CG133">
        <v>0</v>
      </c>
    </row>
    <row r="134" spans="1:85" x14ac:dyDescent="0.25">
      <c r="A134" t="s">
        <v>46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-7.4070151444880997E-3</v>
      </c>
      <c r="U134">
        <v>0</v>
      </c>
      <c r="V134">
        <v>0</v>
      </c>
      <c r="W134">
        <v>0</v>
      </c>
      <c r="X134">
        <v>0</v>
      </c>
      <c r="Y134">
        <v>-7.0285019124759596E-2</v>
      </c>
      <c r="Z134">
        <v>0</v>
      </c>
      <c r="AA134">
        <v>0</v>
      </c>
      <c r="AB134">
        <v>0.206800251222332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3.8296294022846901E-3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4.5669145900365797E-2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4.53500607327951E-2</v>
      </c>
      <c r="CE134">
        <v>0</v>
      </c>
      <c r="CF134">
        <v>0</v>
      </c>
      <c r="CG134">
        <v>0</v>
      </c>
    </row>
    <row r="135" spans="1:85" x14ac:dyDescent="0.25">
      <c r="A135" t="s">
        <v>47</v>
      </c>
      <c r="B135">
        <v>0</v>
      </c>
      <c r="C135">
        <v>5.6977129827217803E-2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0.161476651929614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2.84996513647153E-2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2.01347276043192E-2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0.106928528222243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8.1379478367494498E-2</v>
      </c>
      <c r="CE135">
        <v>0</v>
      </c>
      <c r="CF135">
        <v>0</v>
      </c>
      <c r="CG135">
        <v>0</v>
      </c>
    </row>
    <row r="136" spans="1:85" x14ac:dyDescent="0.25">
      <c r="A136" t="s">
        <v>48</v>
      </c>
      <c r="B136">
        <v>0</v>
      </c>
      <c r="C136">
        <v>0</v>
      </c>
      <c r="D136">
        <v>0</v>
      </c>
      <c r="E136">
        <v>2.2416566291369899E-2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3.58103193836974E-2</v>
      </c>
      <c r="P136">
        <v>0</v>
      </c>
      <c r="Q136">
        <v>4.5881881675259799E-2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-6.0670880934918799E-2</v>
      </c>
      <c r="Z136">
        <v>0</v>
      </c>
      <c r="AA136">
        <v>9.58481120898486E-2</v>
      </c>
      <c r="AB136">
        <v>0.10555346286871101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7.8291173257271196E-2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9.31883564006942E-2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5.8406400437191898E-2</v>
      </c>
      <c r="CE136">
        <v>0</v>
      </c>
      <c r="CF136">
        <v>0</v>
      </c>
      <c r="CG136">
        <v>0</v>
      </c>
    </row>
    <row r="137" spans="1:85" x14ac:dyDescent="0.25">
      <c r="A137" t="s">
        <v>49</v>
      </c>
      <c r="B137">
        <v>0</v>
      </c>
      <c r="C137">
        <v>0</v>
      </c>
      <c r="D137">
        <v>0</v>
      </c>
      <c r="E137">
        <v>5.7039670322097599E-2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0.16932978810907401</v>
      </c>
      <c r="O137">
        <v>0</v>
      </c>
      <c r="P137">
        <v>0</v>
      </c>
      <c r="Q137">
        <v>8.4133648605087097E-2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-0.108031173611658</v>
      </c>
      <c r="Z137">
        <v>0</v>
      </c>
      <c r="AA137">
        <v>4.2365830307659197E-2</v>
      </c>
      <c r="AB137">
        <v>0.18204092301298899</v>
      </c>
      <c r="AC137">
        <v>2.78768001184268E-2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2.54347789464551E-2</v>
      </c>
      <c r="BC137">
        <v>0</v>
      </c>
      <c r="BD137">
        <v>0</v>
      </c>
      <c r="BE137">
        <v>0</v>
      </c>
      <c r="BF137">
        <v>1.8050656684363099E-2</v>
      </c>
      <c r="BG137">
        <v>0</v>
      </c>
      <c r="BH137">
        <v>3.4160258209988303E-2</v>
      </c>
      <c r="BI137">
        <v>0</v>
      </c>
      <c r="BJ137">
        <v>0</v>
      </c>
      <c r="BK137">
        <v>0</v>
      </c>
      <c r="BL137">
        <v>0.128939530550606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-5.5076001970333098E-2</v>
      </c>
      <c r="BV137">
        <v>0</v>
      </c>
      <c r="BW137">
        <v>0</v>
      </c>
      <c r="BX137">
        <v>0.14266735734852601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3.9500506481537898E-2</v>
      </c>
      <c r="CE137">
        <v>0</v>
      </c>
      <c r="CF137">
        <v>0</v>
      </c>
      <c r="CG137">
        <v>0</v>
      </c>
    </row>
    <row r="138" spans="1:85" x14ac:dyDescent="0.25">
      <c r="A138" t="s">
        <v>50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8.6164333750754302E-2</v>
      </c>
      <c r="P138">
        <v>0</v>
      </c>
      <c r="Q138">
        <v>0</v>
      </c>
      <c r="R138">
        <v>-4.5339311397536899E-2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-5.1286514009397398E-2</v>
      </c>
      <c r="Z138">
        <v>0</v>
      </c>
      <c r="AA138">
        <v>0</v>
      </c>
      <c r="AB138">
        <v>0.30932291371724802</v>
      </c>
      <c r="AC138">
        <v>5.17404535241099E-2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3.8174492006093602E-2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-6.6669238968811606E-2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</row>
    <row r="139" spans="1:85" x14ac:dyDescent="0.25">
      <c r="A139" t="s">
        <v>51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7.09726837503281E-2</v>
      </c>
      <c r="P139">
        <v>0</v>
      </c>
      <c r="Q139">
        <v>0</v>
      </c>
      <c r="R139">
        <v>-4.0555610111596502E-2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-5.0557073879010102E-2</v>
      </c>
      <c r="Z139">
        <v>0</v>
      </c>
      <c r="AA139">
        <v>0</v>
      </c>
      <c r="AB139">
        <v>0.26661179607253199</v>
      </c>
      <c r="AC139">
        <v>4.13143120668669E-2</v>
      </c>
      <c r="AD139">
        <v>0</v>
      </c>
      <c r="AE139">
        <v>0</v>
      </c>
      <c r="AF139">
        <v>0</v>
      </c>
      <c r="AG139">
        <v>0</v>
      </c>
      <c r="AH139">
        <v>5.0298286062219102E-2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4.84259237171712E-2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9.5256055473382506E-3</v>
      </c>
      <c r="BR139">
        <v>0</v>
      </c>
      <c r="BS139">
        <v>0</v>
      </c>
      <c r="BT139">
        <v>0</v>
      </c>
      <c r="BU139">
        <v>-5.9125369119694897E-2</v>
      </c>
      <c r="BV139">
        <v>0</v>
      </c>
      <c r="BW139">
        <v>0</v>
      </c>
      <c r="BX139">
        <v>0</v>
      </c>
      <c r="BY139">
        <v>1.13145129396525E-2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</row>
    <row r="140" spans="1:85" x14ac:dyDescent="0.25">
      <c r="A140" t="s">
        <v>52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1.5164767350112299E-2</v>
      </c>
      <c r="L140">
        <v>1.42287865033911E-2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-4.6622040573033201E-2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4.8679546093264199E-2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2.4789458892824998E-2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-6.3961650991791602E-2</v>
      </c>
      <c r="BT140">
        <v>0</v>
      </c>
      <c r="BU140">
        <v>0</v>
      </c>
      <c r="BV140">
        <v>0</v>
      </c>
      <c r="BW140">
        <v>0</v>
      </c>
      <c r="BX140">
        <v>7.8927047044229204E-2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</row>
    <row r="141" spans="1:85" x14ac:dyDescent="0.25">
      <c r="A141" t="s">
        <v>53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-7.8659216703857393E-2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5.5663503317729901E-2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</row>
    <row r="142" spans="1:85" x14ac:dyDescent="0.25">
      <c r="A142" t="s">
        <v>54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-6.5542057205200802E-2</v>
      </c>
      <c r="Z142">
        <v>0</v>
      </c>
      <c r="AA142">
        <v>0</v>
      </c>
      <c r="AB142">
        <v>6.7570154283198097E-2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8.2845669837622093E-2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5.9835150698799803E-3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3.6117885548347099E-2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2.29923504021128E-2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4.5059801211743002E-2</v>
      </c>
      <c r="CE142">
        <v>0</v>
      </c>
      <c r="CF142">
        <v>0</v>
      </c>
      <c r="CG142">
        <v>0</v>
      </c>
    </row>
    <row r="143" spans="1:85" x14ac:dyDescent="0.25">
      <c r="A143" t="s">
        <v>55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-0.133306477678684</v>
      </c>
      <c r="H143">
        <v>0</v>
      </c>
      <c r="I143">
        <v>0</v>
      </c>
      <c r="J143">
        <v>0</v>
      </c>
      <c r="K143">
        <v>0</v>
      </c>
      <c r="L143">
        <v>6.8809696099599693E-2</v>
      </c>
      <c r="M143">
        <v>0</v>
      </c>
      <c r="N143">
        <v>0</v>
      </c>
      <c r="O143">
        <v>0</v>
      </c>
      <c r="P143">
        <v>0</v>
      </c>
      <c r="Q143">
        <v>0.112494946943295</v>
      </c>
      <c r="R143">
        <v>-3.2427343915621E-2</v>
      </c>
      <c r="S143">
        <v>-0.103146090618404</v>
      </c>
      <c r="T143">
        <v>0</v>
      </c>
      <c r="U143">
        <v>3.0090623316589099E-2</v>
      </c>
      <c r="V143">
        <v>0</v>
      </c>
      <c r="W143">
        <v>0</v>
      </c>
      <c r="X143">
        <v>0</v>
      </c>
      <c r="Y143">
        <v>0</v>
      </c>
      <c r="Z143">
        <v>-7.4430700174462794E-2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-4.6488179204453799E-2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-7.7605877035120993E-2</v>
      </c>
      <c r="AO143">
        <v>0</v>
      </c>
      <c r="AP143">
        <v>0</v>
      </c>
      <c r="AQ143">
        <v>0</v>
      </c>
      <c r="AR143">
        <v>2.0606035266591102E-2</v>
      </c>
      <c r="AS143">
        <v>0</v>
      </c>
      <c r="AT143">
        <v>0</v>
      </c>
      <c r="AU143">
        <v>0</v>
      </c>
      <c r="AV143">
        <v>0</v>
      </c>
      <c r="AW143">
        <v>0.20783121911966501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0.16087632926846501</v>
      </c>
      <c r="BG143">
        <v>0</v>
      </c>
      <c r="BH143">
        <v>1.48075289170417E-2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-0.123078937176717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</row>
    <row r="144" spans="1:85" x14ac:dyDescent="0.25">
      <c r="A144" t="s">
        <v>56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-3.95774721825023E-2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-1.4052753323294699E-2</v>
      </c>
      <c r="Z144">
        <v>0</v>
      </c>
      <c r="AA144">
        <v>0</v>
      </c>
      <c r="AB144">
        <v>5.0260105231944102E-2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4.8676898067582498E-2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8.0859149534428895E-2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2.9451205590567402E-2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5.1884082915498397E-2</v>
      </c>
      <c r="CE144">
        <v>0</v>
      </c>
      <c r="CF144">
        <v>0</v>
      </c>
      <c r="CG144">
        <v>0</v>
      </c>
    </row>
    <row r="145" spans="1:85" x14ac:dyDescent="0.25">
      <c r="A145" t="s">
        <v>57</v>
      </c>
      <c r="B145">
        <v>0</v>
      </c>
      <c r="C145">
        <v>4.5930925955746001E-2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2.9378866169700899E-2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-0.159691432892866</v>
      </c>
      <c r="Z145">
        <v>0</v>
      </c>
      <c r="AA145">
        <v>0</v>
      </c>
      <c r="AB145">
        <v>5.1477799353157702E-2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2.5755293123928099E-2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-0.10516264299690101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0.15926416070099</v>
      </c>
      <c r="AX145">
        <v>0</v>
      </c>
      <c r="AY145">
        <v>0</v>
      </c>
      <c r="AZ145">
        <v>0</v>
      </c>
      <c r="BA145">
        <v>0</v>
      </c>
      <c r="BB145">
        <v>4.51069565513606E-2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3.6543256354983497E-2</v>
      </c>
      <c r="BI145">
        <v>0</v>
      </c>
      <c r="BJ145">
        <v>4.3789492595796703E-2</v>
      </c>
      <c r="BK145">
        <v>1.16341377453408E-2</v>
      </c>
      <c r="BL145">
        <v>0.214024459299887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-2.8907167759758101E-2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0.101776326077037</v>
      </c>
      <c r="CE145">
        <v>0</v>
      </c>
      <c r="CF145">
        <v>0</v>
      </c>
      <c r="CG145">
        <v>0</v>
      </c>
    </row>
    <row r="146" spans="1:85" x14ac:dyDescent="0.25">
      <c r="A146" t="s">
        <v>58</v>
      </c>
      <c r="B146">
        <v>0</v>
      </c>
      <c r="C146">
        <v>1.9700500531795999E-2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4.9102105523002502E-2</v>
      </c>
      <c r="P146">
        <v>0</v>
      </c>
      <c r="Q146">
        <v>0</v>
      </c>
      <c r="R146">
        <v>0</v>
      </c>
      <c r="S146">
        <v>-8.5029394174407996E-2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-0.123206307065459</v>
      </c>
      <c r="Z146">
        <v>0</v>
      </c>
      <c r="AA146">
        <v>0</v>
      </c>
      <c r="AB146">
        <v>7.8252956294056195E-2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3.6003697794091703E-2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-3.6655899001391899E-2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2.2486359191995599E-3</v>
      </c>
      <c r="AV146">
        <v>0</v>
      </c>
      <c r="AW146">
        <v>8.8301509974479594E-2</v>
      </c>
      <c r="AX146">
        <v>0</v>
      </c>
      <c r="AY146">
        <v>0</v>
      </c>
      <c r="AZ146">
        <v>0</v>
      </c>
      <c r="BA146">
        <v>0</v>
      </c>
      <c r="BB146">
        <v>8.6482497329750108E-3</v>
      </c>
      <c r="BC146">
        <v>0</v>
      </c>
      <c r="BD146">
        <v>0</v>
      </c>
      <c r="BE146">
        <v>0</v>
      </c>
      <c r="BF146">
        <v>4.8826611496408399E-2</v>
      </c>
      <c r="BG146">
        <v>0</v>
      </c>
      <c r="BH146">
        <v>3.7535848617235801E-2</v>
      </c>
      <c r="BI146">
        <v>0</v>
      </c>
      <c r="BJ146">
        <v>3.2813565906825701E-2</v>
      </c>
      <c r="BK146">
        <v>4.90276724049961E-2</v>
      </c>
      <c r="BL146">
        <v>0.14963163023093701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-5.2512640124545901E-2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2.44291984157959E-2</v>
      </c>
      <c r="CE146">
        <v>0</v>
      </c>
      <c r="CF146">
        <v>0</v>
      </c>
      <c r="CG146">
        <v>0</v>
      </c>
    </row>
    <row r="147" spans="1:85" x14ac:dyDescent="0.25">
      <c r="A147" t="s">
        <v>59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-3.5032926098332001E-2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-0.11043083857358101</v>
      </c>
      <c r="Z147">
        <v>0</v>
      </c>
      <c r="AA147">
        <v>0</v>
      </c>
      <c r="AB147">
        <v>5.7003273044898502E-2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6.2283353840970598E-2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8.4951969312329498E-2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0.15483556266478199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-2.10813671209099E-2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2.3027677116514701E-2</v>
      </c>
      <c r="CE147">
        <v>0</v>
      </c>
      <c r="CF147">
        <v>0</v>
      </c>
      <c r="CG147">
        <v>0</v>
      </c>
    </row>
    <row r="148" spans="1:85" x14ac:dyDescent="0.25">
      <c r="A148" t="s">
        <v>60</v>
      </c>
      <c r="B148">
        <v>0</v>
      </c>
      <c r="C148">
        <v>0</v>
      </c>
      <c r="D148">
        <v>0</v>
      </c>
      <c r="E148">
        <v>2.1261473080346299E-2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2.0240920513772999E-2</v>
      </c>
      <c r="O148">
        <v>3.0021668098662701E-3</v>
      </c>
      <c r="P148">
        <v>0</v>
      </c>
      <c r="Q148">
        <v>7.2639620634457294E-2</v>
      </c>
      <c r="R148">
        <v>0</v>
      </c>
      <c r="S148">
        <v>-3.1657443310339498E-2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-0.149313266284964</v>
      </c>
      <c r="Z148">
        <v>0</v>
      </c>
      <c r="AA148">
        <v>0</v>
      </c>
      <c r="AB148">
        <v>0.20854974864758599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1.06404306041503E-2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1.8178577869075199E-2</v>
      </c>
      <c r="AX148">
        <v>0</v>
      </c>
      <c r="AY148">
        <v>0</v>
      </c>
      <c r="AZ148">
        <v>0</v>
      </c>
      <c r="BA148">
        <v>0</v>
      </c>
      <c r="BB148">
        <v>2.6502012281816398E-2</v>
      </c>
      <c r="BC148">
        <v>0</v>
      </c>
      <c r="BD148">
        <v>0</v>
      </c>
      <c r="BE148">
        <v>3.6336170010812199E-2</v>
      </c>
      <c r="BF148">
        <v>5.3804072498686899E-2</v>
      </c>
      <c r="BG148">
        <v>0</v>
      </c>
      <c r="BH148">
        <v>0</v>
      </c>
      <c r="BI148">
        <v>0</v>
      </c>
      <c r="BJ148">
        <v>0</v>
      </c>
      <c r="BK148">
        <v>7.3239464683495903E-2</v>
      </c>
      <c r="BL148">
        <v>4.09221134755458E-2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-5.5304107381995898E-2</v>
      </c>
      <c r="BV148">
        <v>0</v>
      </c>
      <c r="BW148">
        <v>0</v>
      </c>
      <c r="BX148">
        <v>6.5443047437523504E-3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5.5511454647288398E-2</v>
      </c>
      <c r="CE148">
        <v>0</v>
      </c>
      <c r="CF148">
        <v>0</v>
      </c>
      <c r="CG148">
        <v>0</v>
      </c>
    </row>
    <row r="149" spans="1:85" x14ac:dyDescent="0.25">
      <c r="A149" t="s">
        <v>61</v>
      </c>
      <c r="B149">
        <v>0</v>
      </c>
      <c r="C149">
        <v>8.7963184254262108E-3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2.7928768461089E-2</v>
      </c>
      <c r="M149">
        <v>0</v>
      </c>
      <c r="N149">
        <v>0</v>
      </c>
      <c r="O149">
        <v>2.9515943550995901E-2</v>
      </c>
      <c r="P149">
        <v>0</v>
      </c>
      <c r="Q149">
        <v>1.05260848605792E-2</v>
      </c>
      <c r="R149">
        <v>0</v>
      </c>
      <c r="S149">
        <v>-0.102457316996014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-0.10801444465096099</v>
      </c>
      <c r="Z149">
        <v>0</v>
      </c>
      <c r="AA149">
        <v>0</v>
      </c>
      <c r="AB149">
        <v>8.4847603804155403E-2</v>
      </c>
      <c r="AC149">
        <v>0</v>
      </c>
      <c r="AD149">
        <v>0</v>
      </c>
      <c r="AE149">
        <v>0</v>
      </c>
      <c r="AF149">
        <v>-1.9073561698109199E-3</v>
      </c>
      <c r="AG149">
        <v>0</v>
      </c>
      <c r="AH149">
        <v>3.4222010273904903E-2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-5.5595623058773101E-2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0.156111036688521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5.4702220112890797E-2</v>
      </c>
      <c r="BG149">
        <v>0</v>
      </c>
      <c r="BH149">
        <v>1.4767727532112499E-2</v>
      </c>
      <c r="BI149">
        <v>0</v>
      </c>
      <c r="BJ149">
        <v>1.4133669905441E-2</v>
      </c>
      <c r="BK149">
        <v>3.0686702968719601E-2</v>
      </c>
      <c r="BL149">
        <v>0.108757976096739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-1.7812941201303001E-2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8.1135557697424199E-2</v>
      </c>
      <c r="CE149">
        <v>0</v>
      </c>
      <c r="CF149">
        <v>0</v>
      </c>
      <c r="CG149">
        <v>0</v>
      </c>
    </row>
    <row r="150" spans="1:85" x14ac:dyDescent="0.25">
      <c r="B150">
        <f>AVERAGE(B128:B149)</f>
        <v>0</v>
      </c>
      <c r="C150">
        <f t="shared" ref="C150" si="15">AVERAGE(C128:C149)</f>
        <v>5.9729488518266375E-3</v>
      </c>
      <c r="D150">
        <f t="shared" ref="D150" si="16">AVERAGE(D128:D149)</f>
        <v>0</v>
      </c>
      <c r="E150">
        <f t="shared" ref="E150" si="17">AVERAGE(E128:E149)</f>
        <v>4.5780777133551725E-3</v>
      </c>
      <c r="F150">
        <f t="shared" ref="F150" si="18">AVERAGE(F128:F149)</f>
        <v>0</v>
      </c>
      <c r="G150">
        <f t="shared" ref="G150" si="19">AVERAGE(G128:G149)</f>
        <v>-6.059385349031091E-3</v>
      </c>
      <c r="H150">
        <f t="shared" ref="H150" si="20">AVERAGE(H128:H149)</f>
        <v>0</v>
      </c>
      <c r="I150">
        <f t="shared" ref="I150" si="21">AVERAGE(I128:I149)</f>
        <v>0</v>
      </c>
      <c r="J150">
        <f t="shared" ref="J150" si="22">AVERAGE(J128:J149)</f>
        <v>0</v>
      </c>
      <c r="K150">
        <f t="shared" ref="K150" si="23">AVERAGE(K128:K149)</f>
        <v>6.8930760682328629E-4</v>
      </c>
      <c r="L150">
        <f t="shared" ref="L150" si="24">AVERAGE(L128:L149)</f>
        <v>5.0439659574581719E-3</v>
      </c>
      <c r="M150">
        <f t="shared" ref="M150" si="25">AVERAGE(M128:M149)</f>
        <v>0</v>
      </c>
      <c r="N150">
        <f t="shared" ref="N150" si="26">AVERAGE(N128:N149)</f>
        <v>8.6168503919475913E-3</v>
      </c>
      <c r="O150">
        <f t="shared" ref="O150" si="27">AVERAGE(O128:O149)</f>
        <v>1.6967274535795419E-2</v>
      </c>
      <c r="P150">
        <f t="shared" ref="P150" si="28">AVERAGE(P128:P149)</f>
        <v>0</v>
      </c>
      <c r="Q150">
        <f t="shared" ref="Q150" si="29">AVERAGE(Q128:Q149)</f>
        <v>1.8338002851883608E-2</v>
      </c>
      <c r="R150">
        <f t="shared" ref="R150" si="30">AVERAGE(R128:R149)</f>
        <v>-5.3782847920342911E-3</v>
      </c>
      <c r="S150">
        <f t="shared" ref="S150" si="31">AVERAGE(S128:S149)</f>
        <v>-2.0702004955379362E-2</v>
      </c>
      <c r="T150">
        <f t="shared" ref="T150" si="32">AVERAGE(T128:T149)</f>
        <v>-3.366825065676409E-4</v>
      </c>
      <c r="U150">
        <f t="shared" ref="U150" si="33">AVERAGE(U128:U149)</f>
        <v>1.3677556052995045E-3</v>
      </c>
      <c r="V150">
        <f t="shared" ref="V150" si="34">AVERAGE(V128:V149)</f>
        <v>0</v>
      </c>
      <c r="W150">
        <f t="shared" ref="W150" si="35">AVERAGE(W128:W149)</f>
        <v>0</v>
      </c>
      <c r="X150">
        <f t="shared" ref="X150" si="36">AVERAGE(X128:X149)</f>
        <v>0</v>
      </c>
      <c r="Y150">
        <f t="shared" ref="Y150" si="37">AVERAGE(Y128:Y149)</f>
        <v>-6.3870061609677176E-2</v>
      </c>
      <c r="Z150">
        <f t="shared" ref="Z150" si="38">AVERAGE(Z128:Z149)</f>
        <v>-3.3832136442937632E-3</v>
      </c>
      <c r="AA150">
        <f t="shared" ref="AA150" si="39">AVERAGE(AA128:AA149)</f>
        <v>6.2824519271594444E-3</v>
      </c>
      <c r="AB150">
        <f t="shared" ref="AB150" si="40">AVERAGE(AB128:AB149)</f>
        <v>0.11285645247177122</v>
      </c>
      <c r="AC150">
        <f t="shared" ref="AC150" si="41">AVERAGE(AC128:AC149)</f>
        <v>5.4968893504274367E-3</v>
      </c>
      <c r="AD150">
        <f t="shared" ref="AD150" si="42">AVERAGE(AD128:AD149)</f>
        <v>0</v>
      </c>
      <c r="AE150">
        <f t="shared" ref="AE150" si="43">AVERAGE(AE128:AE149)</f>
        <v>0</v>
      </c>
      <c r="AF150">
        <f t="shared" ref="AF150" si="44">AVERAGE(AF128:AF149)</f>
        <v>-2.1997970624665782E-3</v>
      </c>
      <c r="AG150">
        <f t="shared" ref="AG150" si="45">AVERAGE(AG128:AG149)</f>
        <v>0</v>
      </c>
      <c r="AH150">
        <f t="shared" ref="AH150" si="46">AVERAGE(AH128:AH149)</f>
        <v>2.0970276983124567E-2</v>
      </c>
      <c r="AI150">
        <f t="shared" ref="AI150" si="47">AVERAGE(AI128:AI149)</f>
        <v>0</v>
      </c>
      <c r="AJ150">
        <f t="shared" ref="AJ150" si="48">AVERAGE(AJ128:AJ149)</f>
        <v>0</v>
      </c>
      <c r="AK150">
        <f t="shared" ref="AK150" si="49">AVERAGE(AK128:AK149)</f>
        <v>0</v>
      </c>
      <c r="AL150">
        <f t="shared" ref="AL150" si="50">AVERAGE(AL128:AL149)</f>
        <v>0</v>
      </c>
      <c r="AM150">
        <f t="shared" ref="AM150" si="51">AVERAGE(AM128:AM149)</f>
        <v>0</v>
      </c>
      <c r="AN150">
        <f t="shared" ref="AN150" si="52">AVERAGE(AN128:AN149)</f>
        <v>-1.2500911004190318E-2</v>
      </c>
      <c r="AO150">
        <f t="shared" ref="AO150" si="53">AVERAGE(AO128:AO149)</f>
        <v>0</v>
      </c>
      <c r="AP150">
        <f t="shared" ref="AP150" si="54">AVERAGE(AP128:AP149)</f>
        <v>0</v>
      </c>
      <c r="AQ150">
        <f t="shared" ref="AQ150" si="55">AVERAGE(AQ128:AQ149)</f>
        <v>0</v>
      </c>
      <c r="AR150">
        <f t="shared" ref="AR150" si="56">AVERAGE(AR128:AR149)</f>
        <v>1.8827315197608955E-3</v>
      </c>
      <c r="AS150">
        <f t="shared" ref="AS150" si="57">AVERAGE(AS128:AS149)</f>
        <v>0</v>
      </c>
      <c r="AT150">
        <f t="shared" ref="AT150" si="58">AVERAGE(AT128:AT149)</f>
        <v>0</v>
      </c>
      <c r="AU150">
        <f t="shared" ref="AU150" si="59">AVERAGE(AU128:AU149)</f>
        <v>1.0221072359998E-4</v>
      </c>
      <c r="AV150">
        <f t="shared" ref="AV150" si="60">AVERAGE(AV128:AV149)</f>
        <v>0</v>
      </c>
      <c r="AW150">
        <f t="shared" ref="AW150" si="61">AVERAGE(AW128:AW149)</f>
        <v>3.8702005776510777E-2</v>
      </c>
      <c r="AX150">
        <f t="shared" ref="AX150" si="62">AVERAGE(AX128:AX149)</f>
        <v>0</v>
      </c>
      <c r="AY150">
        <f t="shared" ref="AY150" si="63">AVERAGE(AY128:AY149)</f>
        <v>0</v>
      </c>
      <c r="AZ150">
        <f t="shared" ref="AZ150" si="64">AVERAGE(AZ128:AZ149)</f>
        <v>0</v>
      </c>
      <c r="BA150">
        <f t="shared" ref="BA150" si="65">AVERAGE(BA128:BA149)</f>
        <v>0</v>
      </c>
      <c r="BB150">
        <f t="shared" ref="BB150" si="66">AVERAGE(BB128:BB149)</f>
        <v>4.8041817051185046E-3</v>
      </c>
      <c r="BC150">
        <f t="shared" ref="BC150" si="67">AVERAGE(BC128:BC149)</f>
        <v>0</v>
      </c>
      <c r="BD150">
        <f t="shared" ref="BD150" si="68">AVERAGE(BD128:BD149)</f>
        <v>0</v>
      </c>
      <c r="BE150">
        <f t="shared" ref="BE150" si="69">AVERAGE(BE128:BE149)</f>
        <v>2.4097747497910682E-3</v>
      </c>
      <c r="BF150">
        <f t="shared" ref="BF150" si="70">AVERAGE(BF128:BF149)</f>
        <v>2.4878521849056714E-2</v>
      </c>
      <c r="BG150">
        <f t="shared" ref="BG150" si="71">AVERAGE(BG128:BG149)</f>
        <v>0</v>
      </c>
      <c r="BH150">
        <f t="shared" ref="BH150" si="72">AVERAGE(BH128:BH149)</f>
        <v>6.2643008923346268E-3</v>
      </c>
      <c r="BI150">
        <f t="shared" ref="BI150" si="73">AVERAGE(BI128:BI149)</f>
        <v>0</v>
      </c>
      <c r="BJ150">
        <f t="shared" ref="BJ150" si="74">AVERAGE(BJ128:BJ149)</f>
        <v>4.1243967458210636E-3</v>
      </c>
      <c r="BK150">
        <f t="shared" ref="BK150" si="75">AVERAGE(BK128:BK149)</f>
        <v>1.4076863546858592E-2</v>
      </c>
      <c r="BL150">
        <f t="shared" ref="BL150" si="76">AVERAGE(BL128:BL149)</f>
        <v>5.9460935611539111E-2</v>
      </c>
      <c r="BM150">
        <f t="shared" ref="BM150" si="77">AVERAGE(BM128:BM149)</f>
        <v>0</v>
      </c>
      <c r="BN150">
        <f t="shared" ref="BN150" si="78">AVERAGE(BN128:BN149)</f>
        <v>0</v>
      </c>
      <c r="BO150">
        <f t="shared" ref="BO150" si="79">AVERAGE(BO128:BO149)</f>
        <v>0</v>
      </c>
      <c r="BP150">
        <f t="shared" ref="BP150" si="80">AVERAGE(BP128:BP149)</f>
        <v>0</v>
      </c>
      <c r="BQ150">
        <f t="shared" ref="BQ150" si="81">AVERAGE(BQ128:BQ149)</f>
        <v>4.3298207033355685E-4</v>
      </c>
      <c r="BR150">
        <f t="shared" ref="BR150" si="82">AVERAGE(BR128:BR149)</f>
        <v>0</v>
      </c>
      <c r="BS150">
        <f t="shared" ref="BS150" si="83">AVERAGE(BS128:BS149)</f>
        <v>-8.5018449167503906E-3</v>
      </c>
      <c r="BT150">
        <f t="shared" ref="BT150" si="84">AVERAGE(BT128:BT149)</f>
        <v>0</v>
      </c>
      <c r="BU150">
        <f t="shared" ref="BU150" si="85">AVERAGE(BU128:BU149)</f>
        <v>-1.6732847373812212E-2</v>
      </c>
      <c r="BV150">
        <f t="shared" ref="BV150" si="86">AVERAGE(BV128:BV149)</f>
        <v>0</v>
      </c>
      <c r="BW150">
        <f t="shared" ref="BW150" si="87">AVERAGE(BW128:BW149)</f>
        <v>0</v>
      </c>
      <c r="BX150">
        <f t="shared" ref="BX150" si="88">AVERAGE(BX128:BX149)</f>
        <v>1.3419417342760724E-2</v>
      </c>
      <c r="BY150">
        <f t="shared" ref="BY150" si="89">AVERAGE(BY128:BY149)</f>
        <v>5.1429604271147728E-4</v>
      </c>
      <c r="BZ150">
        <f t="shared" ref="BZ150" si="90">AVERAGE(BZ128:BZ149)</f>
        <v>0</v>
      </c>
      <c r="CA150">
        <f t="shared" ref="CA150" si="91">AVERAGE(CA128:CA149)</f>
        <v>0</v>
      </c>
      <c r="CB150">
        <f t="shared" ref="CB150" si="92">AVERAGE(CB128:CB149)</f>
        <v>0</v>
      </c>
      <c r="CC150">
        <f t="shared" ref="CC150" si="93">AVERAGE(CC128:CC149)</f>
        <v>0</v>
      </c>
      <c r="CD150">
        <f t="shared" ref="CD150" si="94">AVERAGE(CD128:CD149)</f>
        <v>3.749171803895486E-2</v>
      </c>
      <c r="CE150">
        <f t="shared" ref="CE150" si="95">AVERAGE(CE128:CE149)</f>
        <v>0</v>
      </c>
      <c r="CF150">
        <f t="shared" ref="CF150" si="96">AVERAGE(CF128:CF149)</f>
        <v>0</v>
      </c>
      <c r="CG150">
        <f t="shared" ref="CG150" si="97">AVERAGE(CG128:CG149)</f>
        <v>0</v>
      </c>
    </row>
    <row r="151" spans="1:85" x14ac:dyDescent="0.25">
      <c r="A151" t="s">
        <v>255</v>
      </c>
    </row>
    <row r="152" spans="1:85" x14ac:dyDescent="0.25">
      <c r="A152" t="s">
        <v>29</v>
      </c>
      <c r="B152" t="s">
        <v>256</v>
      </c>
      <c r="C152" t="s">
        <v>257</v>
      </c>
      <c r="D152" t="s">
        <v>258</v>
      </c>
      <c r="E152" t="s">
        <v>259</v>
      </c>
      <c r="F152" t="s">
        <v>260</v>
      </c>
      <c r="G152" t="s">
        <v>261</v>
      </c>
      <c r="H152" t="s">
        <v>262</v>
      </c>
      <c r="I152" t="s">
        <v>263</v>
      </c>
      <c r="J152" t="s">
        <v>264</v>
      </c>
      <c r="K152" t="s">
        <v>265</v>
      </c>
      <c r="L152" t="s">
        <v>266</v>
      </c>
      <c r="M152" t="s">
        <v>267</v>
      </c>
      <c r="N152" t="s">
        <v>268</v>
      </c>
      <c r="O152" t="s">
        <v>269</v>
      </c>
      <c r="P152" t="s">
        <v>270</v>
      </c>
      <c r="Q152" t="s">
        <v>271</v>
      </c>
      <c r="R152" t="s">
        <v>272</v>
      </c>
      <c r="S152" t="s">
        <v>273</v>
      </c>
      <c r="T152" t="s">
        <v>274</v>
      </c>
      <c r="U152" t="s">
        <v>275</v>
      </c>
      <c r="V152" t="s">
        <v>276</v>
      </c>
      <c r="W152" t="s">
        <v>277</v>
      </c>
      <c r="X152" t="s">
        <v>278</v>
      </c>
      <c r="Y152" t="s">
        <v>279</v>
      </c>
      <c r="Z152" t="s">
        <v>280</v>
      </c>
      <c r="AA152" t="s">
        <v>281</v>
      </c>
      <c r="AB152" t="s">
        <v>282</v>
      </c>
      <c r="AC152" t="s">
        <v>283</v>
      </c>
      <c r="AD152" t="s">
        <v>284</v>
      </c>
      <c r="AE152" t="s">
        <v>285</v>
      </c>
      <c r="AF152" t="s">
        <v>286</v>
      </c>
      <c r="AG152" t="s">
        <v>287</v>
      </c>
      <c r="AH152" t="s">
        <v>288</v>
      </c>
      <c r="AI152" t="s">
        <v>289</v>
      </c>
      <c r="AJ152" t="s">
        <v>290</v>
      </c>
      <c r="AK152" t="s">
        <v>291</v>
      </c>
      <c r="AL152" t="s">
        <v>292</v>
      </c>
      <c r="AM152" t="s">
        <v>293</v>
      </c>
      <c r="AN152" t="s">
        <v>294</v>
      </c>
      <c r="AO152" t="s">
        <v>295</v>
      </c>
      <c r="AP152" t="s">
        <v>296</v>
      </c>
      <c r="AQ152" t="s">
        <v>297</v>
      </c>
      <c r="AR152" t="s">
        <v>298</v>
      </c>
      <c r="AS152" t="s">
        <v>299</v>
      </c>
      <c r="AT152" t="s">
        <v>300</v>
      </c>
      <c r="AU152" t="s">
        <v>301</v>
      </c>
      <c r="AV152" t="s">
        <v>302</v>
      </c>
      <c r="AW152" t="s">
        <v>303</v>
      </c>
      <c r="AX152" t="s">
        <v>304</v>
      </c>
      <c r="AY152" t="s">
        <v>305</v>
      </c>
      <c r="AZ152" t="s">
        <v>306</v>
      </c>
      <c r="BA152" t="s">
        <v>307</v>
      </c>
      <c r="BB152" t="s">
        <v>308</v>
      </c>
      <c r="BC152" t="s">
        <v>309</v>
      </c>
      <c r="BD152" t="s">
        <v>310</v>
      </c>
      <c r="BE152" t="s">
        <v>311</v>
      </c>
      <c r="BF152" t="s">
        <v>312</v>
      </c>
      <c r="BG152" t="s">
        <v>313</v>
      </c>
      <c r="BH152" t="s">
        <v>314</v>
      </c>
      <c r="BI152" t="s">
        <v>315</v>
      </c>
      <c r="BJ152" t="s">
        <v>316</v>
      </c>
      <c r="BK152" t="s">
        <v>317</v>
      </c>
      <c r="BL152" t="s">
        <v>318</v>
      </c>
      <c r="BM152" t="s">
        <v>319</v>
      </c>
      <c r="BN152" t="s">
        <v>320</v>
      </c>
      <c r="BO152" t="s">
        <v>321</v>
      </c>
      <c r="BP152" t="s">
        <v>322</v>
      </c>
      <c r="BQ152" t="s">
        <v>323</v>
      </c>
      <c r="BR152" t="s">
        <v>324</v>
      </c>
      <c r="BS152" t="s">
        <v>325</v>
      </c>
      <c r="BT152" t="s">
        <v>326</v>
      </c>
      <c r="BU152" t="s">
        <v>327</v>
      </c>
      <c r="BV152" t="s">
        <v>328</v>
      </c>
      <c r="BW152" t="s">
        <v>329</v>
      </c>
      <c r="BX152" t="s">
        <v>330</v>
      </c>
      <c r="BY152" t="s">
        <v>331</v>
      </c>
      <c r="BZ152" t="s">
        <v>332</v>
      </c>
      <c r="CA152" t="s">
        <v>333</v>
      </c>
      <c r="CB152" t="s">
        <v>334</v>
      </c>
      <c r="CC152" t="s">
        <v>335</v>
      </c>
      <c r="CD152" t="s">
        <v>336</v>
      </c>
      <c r="CE152" t="s">
        <v>337</v>
      </c>
      <c r="CF152" t="s">
        <v>338</v>
      </c>
      <c r="CG152" t="s">
        <v>339</v>
      </c>
    </row>
    <row r="153" spans="1:85" x14ac:dyDescent="0.25">
      <c r="A153" t="s">
        <v>40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3.8376563836985102E-2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-7.0314678026388994E-2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-0.120144506263673</v>
      </c>
      <c r="Z153">
        <v>0</v>
      </c>
      <c r="AA153">
        <v>0</v>
      </c>
      <c r="AB153">
        <v>2.33376626266921E-2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0.18420333384689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0.11598153763491301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4.33747126807097E-2</v>
      </c>
      <c r="CE153">
        <v>0</v>
      </c>
      <c r="CF153">
        <v>0</v>
      </c>
      <c r="CG153">
        <v>0</v>
      </c>
    </row>
    <row r="154" spans="1:85" x14ac:dyDescent="0.25">
      <c r="A154" t="s">
        <v>41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-6.7965322885817595E-2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-0.124328733395261</v>
      </c>
      <c r="Z154">
        <v>0</v>
      </c>
      <c r="AA154">
        <v>0</v>
      </c>
      <c r="AB154">
        <v>7.8425053231214494E-3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0.18395602784448001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0.20123156957596899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5.2697712505023503E-2</v>
      </c>
      <c r="CE154">
        <v>0</v>
      </c>
      <c r="CF154">
        <v>0</v>
      </c>
      <c r="CG154">
        <v>0</v>
      </c>
    </row>
    <row r="155" spans="1:85" x14ac:dyDescent="0.25">
      <c r="A155" t="s">
        <v>42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-3.4398163521905001E-2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-9.4436948841937804E-2</v>
      </c>
      <c r="Z155">
        <v>0</v>
      </c>
      <c r="AA155">
        <v>0</v>
      </c>
      <c r="AB155">
        <v>6.3583633080016105E-2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5.0982302265890997E-2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-5.2915283241986195E-4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8.5455401085789799E-3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0.14353445720295599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5.3846902552916201E-2</v>
      </c>
      <c r="CE155">
        <v>0</v>
      </c>
      <c r="CF155">
        <v>0</v>
      </c>
      <c r="CG155">
        <v>0</v>
      </c>
    </row>
    <row r="156" spans="1:85" x14ac:dyDescent="0.25">
      <c r="A156" t="s">
        <v>43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-3.9276241910376798E-2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-0.19332500924144599</v>
      </c>
      <c r="Z156">
        <v>0</v>
      </c>
      <c r="AA156">
        <v>0</v>
      </c>
      <c r="AB156">
        <v>1.9485182910193199E-2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-1.47797753518906E-2</v>
      </c>
      <c r="AO156">
        <v>0</v>
      </c>
      <c r="AP156">
        <v>-9.5751444307293505E-3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-5.7193107208755901E-3</v>
      </c>
      <c r="BV156">
        <v>0</v>
      </c>
      <c r="BW156">
        <v>0</v>
      </c>
      <c r="BX156">
        <v>8.8286914908039194E-2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</row>
    <row r="157" spans="1:85" x14ac:dyDescent="0.25">
      <c r="A157" t="s">
        <v>44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-2.7489140425999599E-2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-0.123180987296831</v>
      </c>
      <c r="Z157">
        <v>0</v>
      </c>
      <c r="AA157">
        <v>0</v>
      </c>
      <c r="AB157">
        <v>5.4354718428207903E-2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5.2852306739998002E-2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0.13753605391932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2.08954621915537E-2</v>
      </c>
      <c r="CE157">
        <v>0</v>
      </c>
      <c r="CF157">
        <v>0</v>
      </c>
      <c r="CG157">
        <v>0</v>
      </c>
    </row>
    <row r="158" spans="1:85" x14ac:dyDescent="0.25">
      <c r="A158" t="s">
        <v>45</v>
      </c>
      <c r="B158">
        <v>0</v>
      </c>
      <c r="C158">
        <v>0</v>
      </c>
      <c r="D158">
        <v>0</v>
      </c>
      <c r="E158">
        <v>0</v>
      </c>
      <c r="F158">
        <v>-3.1643302472658202E-2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0.23633046236640001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9.4277905497332198E-2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4.1497779069137403E-2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3.02385064297328E-2</v>
      </c>
      <c r="CE158">
        <v>0</v>
      </c>
      <c r="CF158">
        <v>0</v>
      </c>
      <c r="CG158">
        <v>0</v>
      </c>
    </row>
    <row r="159" spans="1:85" x14ac:dyDescent="0.25">
      <c r="A159" t="s">
        <v>46</v>
      </c>
      <c r="B159">
        <v>0</v>
      </c>
      <c r="C159">
        <v>0</v>
      </c>
      <c r="D159">
        <v>0</v>
      </c>
      <c r="E159">
        <v>0</v>
      </c>
      <c r="F159">
        <v>-3.5335050117773797E-2</v>
      </c>
      <c r="G159">
        <v>0</v>
      </c>
      <c r="H159">
        <v>0</v>
      </c>
      <c r="I159">
        <v>0</v>
      </c>
      <c r="J159">
        <v>0</v>
      </c>
      <c r="K159">
        <v>2.8720366435579101E-2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-2.5801379051825699E-2</v>
      </c>
      <c r="U159">
        <v>0</v>
      </c>
      <c r="V159">
        <v>0</v>
      </c>
      <c r="W159">
        <v>0</v>
      </c>
      <c r="X159">
        <v>0</v>
      </c>
      <c r="Y159">
        <v>-5.9919320196862497E-2</v>
      </c>
      <c r="Z159">
        <v>0</v>
      </c>
      <c r="AA159">
        <v>0</v>
      </c>
      <c r="AB159">
        <v>0.26225848642205102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9.3635036088733095E-2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-3.9384239505058802E-2</v>
      </c>
      <c r="AO159">
        <v>0</v>
      </c>
      <c r="AP159">
        <v>-8.8151749905396495E-2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-7.6776661052259207E-2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</row>
    <row r="160" spans="1:85" x14ac:dyDescent="0.25">
      <c r="A160" t="s">
        <v>47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-9.9075896659068102E-3</v>
      </c>
      <c r="AA160">
        <v>0</v>
      </c>
      <c r="AB160">
        <v>0.174570128619118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3.6636722205983699E-2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3.5803777581319501E-2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3.51775153996279E-2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-4.57289722244181E-3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</row>
    <row r="161" spans="1:85" x14ac:dyDescent="0.25">
      <c r="A161" t="s">
        <v>48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5.1930240177971203E-2</v>
      </c>
      <c r="M161">
        <v>-8.7371679742481896E-3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-5.8827619022389199E-2</v>
      </c>
      <c r="Z161">
        <v>0</v>
      </c>
      <c r="AA161">
        <v>0</v>
      </c>
      <c r="AB161">
        <v>0.136051315751025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0.20897841274106299</v>
      </c>
      <c r="AI161">
        <v>-4.1762544394946199E-2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4.7409791917268601E-2</v>
      </c>
      <c r="BI161">
        <v>0</v>
      </c>
      <c r="BJ161">
        <v>8.2999454708068895E-2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5.7098793487219301E-2</v>
      </c>
      <c r="BY161">
        <v>0</v>
      </c>
      <c r="BZ161">
        <v>0</v>
      </c>
      <c r="CA161">
        <v>2.82263816975253E-2</v>
      </c>
      <c r="CB161">
        <v>0</v>
      </c>
      <c r="CC161">
        <v>0</v>
      </c>
      <c r="CD161">
        <v>5.2974989777045199E-2</v>
      </c>
      <c r="CE161">
        <v>-3.2295761386553101E-2</v>
      </c>
      <c r="CF161">
        <v>0</v>
      </c>
      <c r="CG161">
        <v>0</v>
      </c>
    </row>
    <row r="162" spans="1:85" x14ac:dyDescent="0.25">
      <c r="A162" t="s">
        <v>49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0.139892012836728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-8.1804350419836205E-2</v>
      </c>
      <c r="Z162">
        <v>0</v>
      </c>
      <c r="AA162">
        <v>7.4525286446189304E-2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0.116987275191531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-7.0138697301127997E-2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2.3710167791468201E-2</v>
      </c>
      <c r="BC162">
        <v>0</v>
      </c>
      <c r="BD162">
        <v>0</v>
      </c>
      <c r="BE162">
        <v>0</v>
      </c>
      <c r="BF162">
        <v>2.6542930944360301E-2</v>
      </c>
      <c r="BG162">
        <v>0</v>
      </c>
      <c r="BH162">
        <v>0</v>
      </c>
      <c r="BI162">
        <v>0</v>
      </c>
      <c r="BJ162">
        <v>3.11834588005954E-2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0.24654609580879999</v>
      </c>
      <c r="BY162">
        <v>0</v>
      </c>
      <c r="BZ162">
        <v>0</v>
      </c>
      <c r="CA162">
        <v>3.07836188226378E-2</v>
      </c>
      <c r="CB162">
        <v>0</v>
      </c>
      <c r="CC162">
        <v>0</v>
      </c>
      <c r="CD162">
        <v>1.3404927207417899E-2</v>
      </c>
      <c r="CE162">
        <v>0</v>
      </c>
      <c r="CF162">
        <v>0</v>
      </c>
      <c r="CG162">
        <v>0</v>
      </c>
    </row>
    <row r="163" spans="1:85" x14ac:dyDescent="0.25">
      <c r="A163" t="s">
        <v>50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0.21272843256075399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-0.17278489335549699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0.29473912176735001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0.20805870008865801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-3.3003772149331999E-2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1.17380977871566E-2</v>
      </c>
      <c r="BI163">
        <v>0</v>
      </c>
      <c r="BJ163">
        <v>0</v>
      </c>
      <c r="BK163">
        <v>9.4221447881933804E-2</v>
      </c>
      <c r="BL163">
        <v>0</v>
      </c>
      <c r="BM163">
        <v>0</v>
      </c>
      <c r="BN163">
        <v>0</v>
      </c>
      <c r="BO163">
        <v>-1.14793653629398E-2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-1.0237967592616999E-2</v>
      </c>
      <c r="CC163">
        <v>0</v>
      </c>
      <c r="CD163">
        <v>1.44983426866402E-2</v>
      </c>
      <c r="CE163">
        <v>0</v>
      </c>
      <c r="CF163">
        <v>0</v>
      </c>
      <c r="CG163">
        <v>0</v>
      </c>
    </row>
    <row r="164" spans="1:85" x14ac:dyDescent="0.25">
      <c r="A164" t="s">
        <v>51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8.9548000138673506E-2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-7.29604862013008E-2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0.275371005569717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0.216273574798758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-1.9235894447120198E-2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3.1585876747375098E-2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1.8218650165229298E-2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-3.4075924628738201E-2</v>
      </c>
      <c r="CC164">
        <v>0</v>
      </c>
      <c r="CD164">
        <v>0</v>
      </c>
      <c r="CE164">
        <v>0</v>
      </c>
      <c r="CF164">
        <v>0</v>
      </c>
      <c r="CG164">
        <v>0</v>
      </c>
    </row>
    <row r="165" spans="1:85" x14ac:dyDescent="0.25">
      <c r="A165" t="s">
        <v>52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-9.6646748503057003E-2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6.68168852463287E-2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-0.11119737342154699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4.85067131558541E-2</v>
      </c>
      <c r="BG165">
        <v>0</v>
      </c>
      <c r="BH165">
        <v>9.1818989923517905E-2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3.05482597503576E-2</v>
      </c>
      <c r="BO165">
        <v>0</v>
      </c>
      <c r="BP165">
        <v>0</v>
      </c>
      <c r="BQ165">
        <v>0</v>
      </c>
      <c r="BR165">
        <v>0</v>
      </c>
      <c r="BS165">
        <v>-0.15930542632099401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4.2673760073878297E-2</v>
      </c>
      <c r="CE165">
        <v>0</v>
      </c>
      <c r="CF165">
        <v>0</v>
      </c>
      <c r="CG165">
        <v>0</v>
      </c>
    </row>
    <row r="166" spans="1:85" x14ac:dyDescent="0.25">
      <c r="A166" t="s">
        <v>53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-0.107260203291104</v>
      </c>
      <c r="AQ166">
        <v>0</v>
      </c>
      <c r="AR166">
        <v>0</v>
      </c>
      <c r="AS166">
        <v>0</v>
      </c>
      <c r="AT166">
        <v>0</v>
      </c>
      <c r="AU166">
        <v>-0.18579849700252801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4.0928270372186201E-2</v>
      </c>
      <c r="BF166">
        <v>8.4747698127439999E-2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-0.111646188034851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8.0114250996946704E-2</v>
      </c>
      <c r="CE166">
        <v>0</v>
      </c>
      <c r="CF166">
        <v>0</v>
      </c>
      <c r="CG166">
        <v>0</v>
      </c>
    </row>
    <row r="167" spans="1:85" x14ac:dyDescent="0.25">
      <c r="A167" t="s">
        <v>54</v>
      </c>
      <c r="B167">
        <v>0</v>
      </c>
      <c r="C167">
        <v>0</v>
      </c>
      <c r="D167">
        <v>0</v>
      </c>
      <c r="E167">
        <v>0</v>
      </c>
      <c r="F167">
        <v>-3.9402335781478601E-2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6.3328355592179003E-2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-0.17133477429636401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-6.5659470533950104E-2</v>
      </c>
      <c r="Z167">
        <v>0</v>
      </c>
      <c r="AA167">
        <v>0</v>
      </c>
      <c r="AB167">
        <v>3.0405497937194999E-2</v>
      </c>
      <c r="AC167">
        <v>0</v>
      </c>
      <c r="AD167">
        <v>0</v>
      </c>
      <c r="AE167">
        <v>0</v>
      </c>
      <c r="AF167">
        <v>-5.74025836784504E-2</v>
      </c>
      <c r="AG167">
        <v>-1.4114341944200699E-2</v>
      </c>
      <c r="AH167">
        <v>0.12750777697208501</v>
      </c>
      <c r="AI167">
        <v>-5.8246714824645501E-3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-5.3280817235654997E-2</v>
      </c>
      <c r="AT167">
        <v>0</v>
      </c>
      <c r="AU167">
        <v>0</v>
      </c>
      <c r="AV167">
        <v>-2.8561440652091199E-3</v>
      </c>
      <c r="AW167">
        <v>1.83574577519551E-2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2.0890111288581299E-3</v>
      </c>
      <c r="BF167">
        <v>1.69337199339918E-2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0.187581985649143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0.129147634016649</v>
      </c>
      <c r="CE167">
        <v>0</v>
      </c>
      <c r="CF167">
        <v>0</v>
      </c>
      <c r="CG167">
        <v>0</v>
      </c>
    </row>
    <row r="168" spans="1:85" x14ac:dyDescent="0.25">
      <c r="A168" t="s">
        <v>55</v>
      </c>
      <c r="B168">
        <v>0</v>
      </c>
      <c r="C168">
        <v>-1.39035003679747E-2</v>
      </c>
      <c r="D168">
        <v>6.2478467178420399E-2</v>
      </c>
      <c r="E168">
        <v>0</v>
      </c>
      <c r="F168">
        <v>0</v>
      </c>
      <c r="G168">
        <v>-9.2909096976251798E-2</v>
      </c>
      <c r="H168">
        <v>0</v>
      </c>
      <c r="I168">
        <v>0</v>
      </c>
      <c r="J168">
        <v>0</v>
      </c>
      <c r="K168">
        <v>6.62083011516858E-2</v>
      </c>
      <c r="L168">
        <v>0</v>
      </c>
      <c r="M168">
        <v>0</v>
      </c>
      <c r="N168">
        <v>0</v>
      </c>
      <c r="O168">
        <v>0</v>
      </c>
      <c r="P168">
        <v>-1.7674632446725701E-2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4.9873676247755003E-2</v>
      </c>
      <c r="AC168">
        <v>0</v>
      </c>
      <c r="AD168">
        <v>0</v>
      </c>
      <c r="AE168">
        <v>0</v>
      </c>
      <c r="AF168">
        <v>-0.24602683583659599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-7.4073498382108503E-3</v>
      </c>
      <c r="AO168">
        <v>0</v>
      </c>
      <c r="AP168">
        <v>0</v>
      </c>
      <c r="AQ168">
        <v>-4.8208267071375398E-2</v>
      </c>
      <c r="AR168">
        <v>0</v>
      </c>
      <c r="AS168">
        <v>-4.7052210113187297E-2</v>
      </c>
      <c r="AT168">
        <v>0</v>
      </c>
      <c r="AU168">
        <v>-1.3391602872706799E-3</v>
      </c>
      <c r="AV168">
        <v>-0.15298149232189501</v>
      </c>
      <c r="AW168">
        <v>0.197729285331114</v>
      </c>
      <c r="AX168">
        <v>0</v>
      </c>
      <c r="AY168">
        <v>-4.7771003820237898E-2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3.1880285535675498E-2</v>
      </c>
      <c r="BG168">
        <v>9.7895770577915292E-3</v>
      </c>
      <c r="BH168">
        <v>0.102814298234624</v>
      </c>
      <c r="BI168">
        <v>0</v>
      </c>
      <c r="BJ168">
        <v>0</v>
      </c>
      <c r="BK168">
        <v>0</v>
      </c>
      <c r="BL168">
        <v>0</v>
      </c>
      <c r="BM168">
        <v>9.0933832664756603E-2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-7.4631223225018403E-2</v>
      </c>
      <c r="BT168">
        <v>0</v>
      </c>
      <c r="BU168">
        <v>0</v>
      </c>
      <c r="BV168">
        <v>0</v>
      </c>
      <c r="BW168">
        <v>0</v>
      </c>
      <c r="BX168">
        <v>0.18740291433359099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</row>
    <row r="169" spans="1:85" x14ac:dyDescent="0.25">
      <c r="A169" t="s">
        <v>56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-0.18934859862165701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0.17894987057256601</v>
      </c>
      <c r="AC169">
        <v>0</v>
      </c>
      <c r="AD169">
        <v>0</v>
      </c>
      <c r="AE169">
        <v>0</v>
      </c>
      <c r="AF169">
        <v>-0.15112067380087399</v>
      </c>
      <c r="AG169">
        <v>-8.1113222163364695E-2</v>
      </c>
      <c r="AH169">
        <v>3.5348484933547399E-2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-2.8177055324277101E-2</v>
      </c>
      <c r="AO169">
        <v>0</v>
      </c>
      <c r="AP169">
        <v>-5.7808203654183101E-3</v>
      </c>
      <c r="AQ169">
        <v>0</v>
      </c>
      <c r="AR169">
        <v>0</v>
      </c>
      <c r="AS169">
        <v>-0.111450418558314</v>
      </c>
      <c r="AT169">
        <v>0</v>
      </c>
      <c r="AU169">
        <v>0</v>
      </c>
      <c r="AV169">
        <v>-5.3646719920135998E-2</v>
      </c>
      <c r="AW169">
        <v>0.108098733184299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7.0624872743934697E-2</v>
      </c>
      <c r="BF169">
        <v>2.7366920538226199E-2</v>
      </c>
      <c r="BG169">
        <v>0</v>
      </c>
      <c r="BH169">
        <v>8.0085966878719106E-2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-2.0258621628352499E-2</v>
      </c>
      <c r="BT169">
        <v>0</v>
      </c>
      <c r="BU169">
        <v>0</v>
      </c>
      <c r="BV169">
        <v>0</v>
      </c>
      <c r="BW169">
        <v>0</v>
      </c>
      <c r="BX169">
        <v>0.136247536490467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6.9112558745880195E-2</v>
      </c>
      <c r="CE169">
        <v>0</v>
      </c>
      <c r="CF169">
        <v>0</v>
      </c>
      <c r="CG169">
        <v>0</v>
      </c>
    </row>
    <row r="170" spans="1:85" x14ac:dyDescent="0.25">
      <c r="A170" t="s">
        <v>57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0.134090841199905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-1.4726746104675101E-2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-2.5130496061285E-2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2.01962839644035E-2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-1.8286901870913402E-2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-7.0061312526527794E-2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0.27773121170205101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0.170025885956889</v>
      </c>
      <c r="CE170">
        <v>0</v>
      </c>
      <c r="CF170">
        <v>0</v>
      </c>
      <c r="CG170">
        <v>0</v>
      </c>
    </row>
    <row r="171" spans="1:85" x14ac:dyDescent="0.25">
      <c r="A171" t="s">
        <v>58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6.4360516038257196E-2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-0.12928960649778201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-3.12704372456842E-2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-3.22232802129863E-3</v>
      </c>
      <c r="AG171">
        <v>0</v>
      </c>
      <c r="AH171">
        <v>6.0196331792027498E-2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-2.4731981250210099E-2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-3.6670481798827398E-2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2.7560858678752301E-2</v>
      </c>
      <c r="BG171">
        <v>0</v>
      </c>
      <c r="BH171">
        <v>0</v>
      </c>
      <c r="BI171">
        <v>0</v>
      </c>
      <c r="BJ171">
        <v>2.5270416364211502E-2</v>
      </c>
      <c r="BK171">
        <v>0.13996099833235501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0.22790755900755699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</row>
    <row r="172" spans="1:85" x14ac:dyDescent="0.25">
      <c r="A172" t="s">
        <v>59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3.8423491908457501E-2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-5.5205710879386999E-2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-5.3098090887495501E-2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-2.9939729674860801E-2</v>
      </c>
      <c r="AG172">
        <v>0</v>
      </c>
      <c r="AH172">
        <v>9.07482632359983E-2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-2.5559595962653E-2</v>
      </c>
      <c r="AT172">
        <v>0</v>
      </c>
      <c r="AU172">
        <v>0</v>
      </c>
      <c r="AV172">
        <v>-2.4113506530181399E-2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0.168903004730555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0.132191855505467</v>
      </c>
      <c r="CE172">
        <v>0</v>
      </c>
      <c r="CF172">
        <v>0</v>
      </c>
      <c r="CG172">
        <v>0</v>
      </c>
    </row>
    <row r="173" spans="1:85" x14ac:dyDescent="0.25">
      <c r="A173" t="s">
        <v>60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1.69334136684339E-2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-0.144577008394563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-0.101407760159323</v>
      </c>
      <c r="Z173">
        <v>0</v>
      </c>
      <c r="AA173">
        <v>0</v>
      </c>
      <c r="AB173">
        <v>0.142198604329595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0.16008381651513401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-8.8567947412651699E-2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-1.3213365538939601E-2</v>
      </c>
      <c r="BA173">
        <v>0</v>
      </c>
      <c r="BB173">
        <v>3.9525796074496702E-2</v>
      </c>
      <c r="BC173">
        <v>0</v>
      </c>
      <c r="BD173">
        <v>0</v>
      </c>
      <c r="BE173">
        <v>0</v>
      </c>
      <c r="BF173">
        <v>6.3272028944521901E-4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0.14880596974427299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3.9017430440255997E-2</v>
      </c>
      <c r="CE173">
        <v>0</v>
      </c>
      <c r="CF173">
        <v>0</v>
      </c>
      <c r="CG173">
        <v>0</v>
      </c>
    </row>
    <row r="174" spans="1:85" x14ac:dyDescent="0.25">
      <c r="A174" t="s">
        <v>61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8.3560437722765807E-2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-0.12877699314964999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-4.8440004902794702E-2</v>
      </c>
      <c r="Z174">
        <v>0</v>
      </c>
      <c r="AA174">
        <v>0</v>
      </c>
      <c r="AB174">
        <v>7.2351679322294804E-2</v>
      </c>
      <c r="AC174">
        <v>0</v>
      </c>
      <c r="AD174">
        <v>0</v>
      </c>
      <c r="AE174">
        <v>0</v>
      </c>
      <c r="AF174">
        <v>-0.120315496502852</v>
      </c>
      <c r="AG174">
        <v>-2.6046442338018599E-2</v>
      </c>
      <c r="AH174">
        <v>8.7476168761860401E-2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-6.6348748280471395E-2</v>
      </c>
      <c r="AT174">
        <v>0</v>
      </c>
      <c r="AU174">
        <v>0</v>
      </c>
      <c r="AV174">
        <v>-6.6197311944202294E-2</v>
      </c>
      <c r="AW174">
        <v>2.7366665953185799E-2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9.05411019060085E-3</v>
      </c>
      <c r="BG174">
        <v>0</v>
      </c>
      <c r="BH174">
        <v>1.9165740484615602E-2</v>
      </c>
      <c r="BI174">
        <v>0</v>
      </c>
      <c r="BJ174">
        <v>0</v>
      </c>
      <c r="BK174">
        <v>3.85099393197118E-3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0.22472223168665501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0.110425439995783</v>
      </c>
      <c r="CE174">
        <v>0</v>
      </c>
      <c r="CF174">
        <v>0</v>
      </c>
      <c r="CG174">
        <v>0</v>
      </c>
    </row>
    <row r="175" spans="1:85" x14ac:dyDescent="0.25">
      <c r="B175">
        <f>AVERAGE(B153:B174)</f>
        <v>0</v>
      </c>
      <c r="C175">
        <f t="shared" ref="C175" si="98">AVERAGE(C153:C174)</f>
        <v>-6.3197728945339543E-4</v>
      </c>
      <c r="D175">
        <f t="shared" ref="D175" si="99">AVERAGE(D153:D174)</f>
        <v>2.8399303262918365E-3</v>
      </c>
      <c r="E175">
        <f t="shared" ref="E175" si="100">AVERAGE(E153:E174)</f>
        <v>0</v>
      </c>
      <c r="F175">
        <f t="shared" ref="F175" si="101">AVERAGE(F153:F174)</f>
        <v>-4.8354858350868456E-3</v>
      </c>
      <c r="G175">
        <f t="shared" ref="G175" si="102">AVERAGE(G153:G174)</f>
        <v>-4.2231407716478092E-3</v>
      </c>
      <c r="H175">
        <f t="shared" ref="H175" si="103">AVERAGE(H153:H174)</f>
        <v>0</v>
      </c>
      <c r="I175">
        <f t="shared" ref="I175" si="104">AVERAGE(I153:I174)</f>
        <v>0</v>
      </c>
      <c r="J175">
        <f t="shared" ref="J175" si="105">AVERAGE(J153:J174)</f>
        <v>0</v>
      </c>
      <c r="K175">
        <f t="shared" ref="K175" si="106">AVERAGE(K153:K174)</f>
        <v>4.3149394357847679E-3</v>
      </c>
      <c r="L175">
        <f t="shared" ref="L175" si="107">AVERAGE(L153:L174)</f>
        <v>4.2416922985505007E-2</v>
      </c>
      <c r="M175">
        <f t="shared" ref="M175" si="108">AVERAGE(M153:M174)</f>
        <v>-3.9714399882946318E-4</v>
      </c>
      <c r="N175">
        <f t="shared" ref="N175" si="109">AVERAGE(N153:N174)</f>
        <v>0</v>
      </c>
      <c r="O175">
        <f t="shared" ref="O175" si="110">AVERAGE(O153:O174)</f>
        <v>0</v>
      </c>
      <c r="P175">
        <f t="shared" ref="P175" si="111">AVERAGE(P153:P174)</f>
        <v>-8.0339238394207734E-4</v>
      </c>
      <c r="Q175">
        <f t="shared" ref="Q175" si="112">AVERAGE(Q153:Q174)</f>
        <v>0</v>
      </c>
      <c r="R175">
        <f t="shared" ref="R175" si="113">AVERAGE(R153:R174)</f>
        <v>0</v>
      </c>
      <c r="S175">
        <f t="shared" ref="S175" si="114">AVERAGE(S153:S174)</f>
        <v>-6.4322505126110055E-2</v>
      </c>
      <c r="T175">
        <f t="shared" ref="T175" si="115">AVERAGE(T153:T174)</f>
        <v>-1.1727899569011681E-3</v>
      </c>
      <c r="U175">
        <f t="shared" ref="U175" si="116">AVERAGE(U153:U174)</f>
        <v>0</v>
      </c>
      <c r="V175">
        <f t="shared" ref="V175" si="117">AVERAGE(V153:V174)</f>
        <v>0</v>
      </c>
      <c r="W175">
        <f t="shared" ref="W175" si="118">AVERAGE(W153:W174)</f>
        <v>0</v>
      </c>
      <c r="X175">
        <f t="shared" ref="X175" si="119">AVERAGE(X153:X174)</f>
        <v>0</v>
      </c>
      <c r="Y175">
        <f t="shared" ref="Y175" si="120">AVERAGE(Y153:Y174)</f>
        <v>-5.3680624294034966E-2</v>
      </c>
      <c r="Z175">
        <f t="shared" ref="Z175" si="121">AVERAGE(Z153:Z174)</f>
        <v>-4.5034498481394592E-4</v>
      </c>
      <c r="AA175">
        <f t="shared" ref="AA175" si="122">AVERAGE(AA153:AA174)</f>
        <v>3.3875130202813322E-3</v>
      </c>
      <c r="AB175">
        <f t="shared" ref="AB175" si="123">AVERAGE(AB153:AB174)</f>
        <v>9.1895615966968075E-2</v>
      </c>
      <c r="AC175">
        <f t="shared" ref="AC175" si="124">AVERAGE(AC153:AC174)</f>
        <v>0</v>
      </c>
      <c r="AD175">
        <f t="shared" ref="AD175" si="125">AVERAGE(AD153:AD174)</f>
        <v>0</v>
      </c>
      <c r="AE175">
        <f t="shared" ref="AE175" si="126">AVERAGE(AE153:AE174)</f>
        <v>0</v>
      </c>
      <c r="AF175">
        <f t="shared" ref="AF175" si="127">AVERAGE(AF153:AF174)</f>
        <v>-2.7637620341587808E-2</v>
      </c>
      <c r="AG175">
        <f t="shared" ref="AG175" si="128">AVERAGE(AG153:AG174)</f>
        <v>-5.512454838435636E-3</v>
      </c>
      <c r="AH175">
        <f t="shared" ref="AH175" si="129">AVERAGE(AH153:AH174)</f>
        <v>9.523707312412287E-2</v>
      </c>
      <c r="AI175">
        <f t="shared" ref="AI175" si="130">AVERAGE(AI153:AI174)</f>
        <v>-2.1630552671550343E-3</v>
      </c>
      <c r="AJ175">
        <f t="shared" ref="AJ175" si="131">AVERAGE(AJ153:AJ174)</f>
        <v>0</v>
      </c>
      <c r="AK175">
        <f t="shared" ref="AK175" si="132">AVERAGE(AK153:AK174)</f>
        <v>0</v>
      </c>
      <c r="AL175">
        <f t="shared" ref="AL175" si="133">AVERAGE(AL153:AL174)</f>
        <v>0</v>
      </c>
      <c r="AM175">
        <f t="shared" ref="AM175" si="134">AVERAGE(AM153:AM174)</f>
        <v>0</v>
      </c>
      <c r="AN175">
        <f t="shared" ref="AN175" si="135">AVERAGE(AN153:AN174)</f>
        <v>-4.0794736372471519E-3</v>
      </c>
      <c r="AO175">
        <f t="shared" ref="AO175" si="136">AVERAGE(AO153:AO174)</f>
        <v>0</v>
      </c>
      <c r="AP175">
        <f t="shared" ref="AP175" si="137">AVERAGE(AP153:AP174)</f>
        <v>-1.1535763686989619E-2</v>
      </c>
      <c r="AQ175">
        <f t="shared" ref="AQ175" si="138">AVERAGE(AQ153:AQ174)</f>
        <v>-2.1912848668807E-3</v>
      </c>
      <c r="AR175">
        <f t="shared" ref="AR175" si="139">AVERAGE(AR153:AR174)</f>
        <v>0</v>
      </c>
      <c r="AS175">
        <f t="shared" ref="AS175" si="140">AVERAGE(AS153:AS174)</f>
        <v>-2.1916521915618201E-2</v>
      </c>
      <c r="AT175">
        <f t="shared" ref="AT175" si="141">AVERAGE(AT153:AT174)</f>
        <v>0</v>
      </c>
      <c r="AU175">
        <f t="shared" ref="AU175" si="142">AVERAGE(AU153:AU174)</f>
        <v>-1.3560683214152075E-2</v>
      </c>
      <c r="AV175">
        <f t="shared" ref="AV175" si="143">AVERAGE(AV153:AV174)</f>
        <v>-2.3468518286753191E-2</v>
      </c>
      <c r="AW175">
        <f t="shared" ref="AW175" si="144">AVERAGE(AW153:AW174)</f>
        <v>1.5979642828206995E-2</v>
      </c>
      <c r="AX175">
        <f t="shared" ref="AX175" si="145">AVERAGE(AX153:AX174)</f>
        <v>1.6274444355145227E-3</v>
      </c>
      <c r="AY175">
        <f t="shared" ref="AY175" si="146">AVERAGE(AY153:AY174)</f>
        <v>-2.171409264556268E-3</v>
      </c>
      <c r="AZ175">
        <f t="shared" ref="AZ175" si="147">AVERAGE(AZ153:AZ174)</f>
        <v>-6.0060752449725462E-4</v>
      </c>
      <c r="BA175">
        <f t="shared" ref="BA175" si="148">AVERAGE(BA153:BA174)</f>
        <v>0</v>
      </c>
      <c r="BB175">
        <f t="shared" ref="BB175" si="149">AVERAGE(BB153:BB174)</f>
        <v>2.8743619939074956E-3</v>
      </c>
      <c r="BC175">
        <f t="shared" ref="BC175" si="150">AVERAGE(BC153:BC174)</f>
        <v>0</v>
      </c>
      <c r="BD175">
        <f t="shared" ref="BD175" si="151">AVERAGE(BD153:BD174)</f>
        <v>0</v>
      </c>
      <c r="BE175">
        <f t="shared" ref="BE175" si="152">AVERAGE(BE153:BE174)</f>
        <v>6.6012741360160975E-3</v>
      </c>
      <c r="BF175">
        <f t="shared" ref="BF175" si="153">AVERAGE(BF153:BF174)</f>
        <v>1.2807795341042059E-2</v>
      </c>
      <c r="BG175">
        <f t="shared" ref="BG175" si="154">AVERAGE(BG153:BG174)</f>
        <v>4.4498077535416042E-4</v>
      </c>
      <c r="BH175">
        <f t="shared" ref="BH175" si="155">AVERAGE(BH153:BH174)</f>
        <v>1.7645927301160443E-2</v>
      </c>
      <c r="BI175">
        <f t="shared" ref="BI175" si="156">AVERAGE(BI153:BI174)</f>
        <v>0</v>
      </c>
      <c r="BJ175">
        <f t="shared" ref="BJ175" si="157">AVERAGE(BJ153:BJ174)</f>
        <v>6.338787721494355E-3</v>
      </c>
      <c r="BK175">
        <f t="shared" ref="BK175" si="158">AVERAGE(BK153:BK174)</f>
        <v>1.1647822286885878E-2</v>
      </c>
      <c r="BL175">
        <f t="shared" ref="BL175" si="159">AVERAGE(BL153:BL174)</f>
        <v>0</v>
      </c>
      <c r="BM175">
        <f t="shared" ref="BM175" si="160">AVERAGE(BM153:BM174)</f>
        <v>4.1333560302162092E-3</v>
      </c>
      <c r="BN175">
        <f t="shared" ref="BN175" si="161">AVERAGE(BN153:BN174)</f>
        <v>1.3885572613798909E-3</v>
      </c>
      <c r="BO175">
        <f t="shared" ref="BO175" si="162">AVERAGE(BO153:BO174)</f>
        <v>-5.217893346790818E-4</v>
      </c>
      <c r="BP175">
        <f t="shared" ref="BP175" si="163">AVERAGE(BP153:BP174)</f>
        <v>0</v>
      </c>
      <c r="BQ175">
        <f t="shared" ref="BQ175" si="164">AVERAGE(BQ153:BQ174)</f>
        <v>0</v>
      </c>
      <c r="BR175">
        <f t="shared" ref="BR175" si="165">AVERAGE(BR153:BR174)</f>
        <v>0</v>
      </c>
      <c r="BS175">
        <f t="shared" ref="BS175" si="166">AVERAGE(BS153:BS174)</f>
        <v>-1.683701620143899E-2</v>
      </c>
      <c r="BT175">
        <f t="shared" ref="BT175" si="167">AVERAGE(BT153:BT174)</f>
        <v>0</v>
      </c>
      <c r="BU175">
        <f t="shared" ref="BU175" si="168">AVERAGE(BU153:BU174)</f>
        <v>-2.5996866913070865E-4</v>
      </c>
      <c r="BV175">
        <f t="shared" ref="BV175" si="169">AVERAGE(BV153:BV174)</f>
        <v>1.8862626849607911E-3</v>
      </c>
      <c r="BW175">
        <f t="shared" ref="BW175" si="170">AVERAGE(BW153:BW174)</f>
        <v>0</v>
      </c>
      <c r="BX175">
        <f t="shared" ref="BX175" si="171">AVERAGE(BX153:BX174)</f>
        <v>0.11588717435825037</v>
      </c>
      <c r="BY175">
        <f t="shared" ref="BY175" si="172">AVERAGE(BY153:BY174)</f>
        <v>0</v>
      </c>
      <c r="BZ175">
        <f t="shared" ref="BZ175" si="173">AVERAGE(BZ153:BZ174)</f>
        <v>0</v>
      </c>
      <c r="CA175">
        <f t="shared" ref="CA175" si="174">AVERAGE(CA153:CA174)</f>
        <v>2.6822727509165046E-3</v>
      </c>
      <c r="CB175">
        <f t="shared" ref="CB175" si="175">AVERAGE(CB153:CB174)</f>
        <v>-2.014267828243418E-3</v>
      </c>
      <c r="CC175">
        <f t="shared" ref="CC175" si="176">AVERAGE(CC153:CC174)</f>
        <v>0</v>
      </c>
      <c r="CD175">
        <f t="shared" ref="CD175" si="177">AVERAGE(CD153:CD174)</f>
        <v>4.7938198716490382E-2</v>
      </c>
      <c r="CE175">
        <f t="shared" ref="CE175" si="178">AVERAGE(CE153:CE174)</f>
        <v>-1.467989153934232E-3</v>
      </c>
      <c r="CF175">
        <f t="shared" ref="CF175" si="179">AVERAGE(CF153:CF174)</f>
        <v>0</v>
      </c>
      <c r="CG175">
        <f t="shared" ref="CG175" si="180">AVERAGE(CG153:CG174)</f>
        <v>0</v>
      </c>
    </row>
    <row r="176" spans="1:85" x14ac:dyDescent="0.25">
      <c r="A176" t="s">
        <v>340</v>
      </c>
    </row>
    <row r="177" spans="1:85" x14ac:dyDescent="0.25">
      <c r="A177" t="s">
        <v>29</v>
      </c>
      <c r="B177" t="s">
        <v>341</v>
      </c>
      <c r="C177" t="s">
        <v>342</v>
      </c>
      <c r="D177" t="s">
        <v>343</v>
      </c>
      <c r="E177" t="s">
        <v>344</v>
      </c>
      <c r="F177" t="s">
        <v>345</v>
      </c>
      <c r="G177" t="s">
        <v>346</v>
      </c>
      <c r="H177" t="s">
        <v>347</v>
      </c>
      <c r="I177" t="s">
        <v>348</v>
      </c>
      <c r="J177" t="s">
        <v>349</v>
      </c>
      <c r="K177" t="s">
        <v>350</v>
      </c>
      <c r="L177" t="s">
        <v>351</v>
      </c>
      <c r="M177" t="s">
        <v>352</v>
      </c>
      <c r="N177" t="s">
        <v>353</v>
      </c>
      <c r="O177" t="s">
        <v>354</v>
      </c>
      <c r="P177" t="s">
        <v>355</v>
      </c>
      <c r="Q177" t="s">
        <v>356</v>
      </c>
      <c r="R177" t="s">
        <v>357</v>
      </c>
      <c r="S177" t="s">
        <v>358</v>
      </c>
      <c r="T177" t="s">
        <v>359</v>
      </c>
      <c r="U177" t="s">
        <v>360</v>
      </c>
      <c r="V177" t="s">
        <v>361</v>
      </c>
      <c r="W177" t="s">
        <v>362</v>
      </c>
      <c r="X177" t="s">
        <v>363</v>
      </c>
      <c r="Y177" t="s">
        <v>364</v>
      </c>
      <c r="Z177" t="s">
        <v>365</v>
      </c>
      <c r="AA177" t="s">
        <v>366</v>
      </c>
      <c r="AB177" t="s">
        <v>367</v>
      </c>
      <c r="AC177" t="s">
        <v>368</v>
      </c>
      <c r="AD177" t="s">
        <v>369</v>
      </c>
      <c r="AE177" t="s">
        <v>370</v>
      </c>
      <c r="AF177" t="s">
        <v>371</v>
      </c>
      <c r="AG177" t="s">
        <v>372</v>
      </c>
      <c r="AH177" t="s">
        <v>373</v>
      </c>
      <c r="AI177" t="s">
        <v>374</v>
      </c>
      <c r="AJ177" t="s">
        <v>375</v>
      </c>
      <c r="AK177" t="s">
        <v>376</v>
      </c>
      <c r="AL177" t="s">
        <v>377</v>
      </c>
      <c r="AM177" t="s">
        <v>378</v>
      </c>
      <c r="AN177" t="s">
        <v>379</v>
      </c>
      <c r="AO177" t="s">
        <v>380</v>
      </c>
      <c r="AP177" t="s">
        <v>381</v>
      </c>
      <c r="AQ177" t="s">
        <v>382</v>
      </c>
      <c r="AR177" t="s">
        <v>383</v>
      </c>
      <c r="AS177" t="s">
        <v>384</v>
      </c>
      <c r="AT177" t="s">
        <v>385</v>
      </c>
      <c r="AU177" t="s">
        <v>386</v>
      </c>
      <c r="AV177" t="s">
        <v>387</v>
      </c>
      <c r="AW177" t="s">
        <v>388</v>
      </c>
      <c r="AX177" t="s">
        <v>389</v>
      </c>
      <c r="AY177" t="s">
        <v>390</v>
      </c>
      <c r="AZ177" t="s">
        <v>391</v>
      </c>
      <c r="BA177" t="s">
        <v>392</v>
      </c>
      <c r="BB177" t="s">
        <v>393</v>
      </c>
      <c r="BC177" t="s">
        <v>394</v>
      </c>
      <c r="BD177" t="s">
        <v>395</v>
      </c>
      <c r="BE177" t="s">
        <v>396</v>
      </c>
      <c r="BF177" t="s">
        <v>397</v>
      </c>
      <c r="BG177" t="s">
        <v>398</v>
      </c>
      <c r="BH177" t="s">
        <v>399</v>
      </c>
      <c r="BI177" t="s">
        <v>400</v>
      </c>
      <c r="BJ177" t="s">
        <v>401</v>
      </c>
      <c r="BK177" t="s">
        <v>402</v>
      </c>
      <c r="BL177" t="s">
        <v>403</v>
      </c>
      <c r="BM177" t="s">
        <v>404</v>
      </c>
      <c r="BN177" t="s">
        <v>405</v>
      </c>
      <c r="BO177" t="s">
        <v>406</v>
      </c>
      <c r="BP177" t="s">
        <v>407</v>
      </c>
      <c r="BQ177" t="s">
        <v>408</v>
      </c>
      <c r="BR177" t="s">
        <v>409</v>
      </c>
      <c r="BS177" t="s">
        <v>410</v>
      </c>
      <c r="BT177" t="s">
        <v>411</v>
      </c>
      <c r="BU177" t="s">
        <v>412</v>
      </c>
      <c r="BV177" t="s">
        <v>413</v>
      </c>
      <c r="BW177" t="s">
        <v>414</v>
      </c>
      <c r="BX177" t="s">
        <v>415</v>
      </c>
      <c r="BY177" t="s">
        <v>416</v>
      </c>
      <c r="BZ177" t="s">
        <v>417</v>
      </c>
      <c r="CA177" t="s">
        <v>418</v>
      </c>
      <c r="CB177" t="s">
        <v>419</v>
      </c>
      <c r="CC177" t="s">
        <v>420</v>
      </c>
      <c r="CD177" t="s">
        <v>421</v>
      </c>
      <c r="CE177" t="s">
        <v>422</v>
      </c>
      <c r="CF177" t="s">
        <v>423</v>
      </c>
      <c r="CG177" t="s">
        <v>424</v>
      </c>
    </row>
    <row r="178" spans="1:85" x14ac:dyDescent="0.25">
      <c r="A178" t="s">
        <v>40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2.8078757829823799E-2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-7.9237723522707804E-2</v>
      </c>
      <c r="Z178">
        <v>0</v>
      </c>
      <c r="AA178">
        <v>0</v>
      </c>
      <c r="AB178">
        <v>5.8133109967678599E-2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0.101055175695437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8.3363911961580797E-3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9.9029880732203299E-2</v>
      </c>
      <c r="CE178">
        <v>0</v>
      </c>
      <c r="CF178">
        <v>0</v>
      </c>
      <c r="CG178">
        <v>0</v>
      </c>
    </row>
    <row r="179" spans="1:85" x14ac:dyDescent="0.25">
      <c r="A179" t="s">
        <v>41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1.08999089871254E-2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-9.1034732833764703E-2</v>
      </c>
      <c r="Z179">
        <v>0</v>
      </c>
      <c r="AA179">
        <v>0</v>
      </c>
      <c r="AB179">
        <v>7.4880162954445995E-2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0.178141358209784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0.19001463866382701</v>
      </c>
      <c r="CE179">
        <v>0</v>
      </c>
      <c r="CF179">
        <v>0</v>
      </c>
      <c r="CG179">
        <v>0</v>
      </c>
    </row>
    <row r="180" spans="1:85" x14ac:dyDescent="0.25">
      <c r="A180" t="s">
        <v>42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1.1253104011289299E-2</v>
      </c>
      <c r="P180">
        <v>2.1514776593776999E-2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-6.0396527553584697E-2</v>
      </c>
      <c r="Z180">
        <v>0</v>
      </c>
      <c r="AA180">
        <v>0</v>
      </c>
      <c r="AB180">
        <v>9.1064552611665003E-2</v>
      </c>
      <c r="AC180">
        <v>0</v>
      </c>
      <c r="AD180">
        <v>7.0811034556806096E-3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4.59696439647998E-2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5.2977930116379898E-2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1.96523355656016E-2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0.103709748427864</v>
      </c>
      <c r="CE180">
        <v>0</v>
      </c>
      <c r="CF180">
        <v>0</v>
      </c>
      <c r="CG180">
        <v>0</v>
      </c>
    </row>
    <row r="181" spans="1:85" x14ac:dyDescent="0.25">
      <c r="A181" t="s">
        <v>43</v>
      </c>
      <c r="B181">
        <v>0</v>
      </c>
      <c r="C181">
        <v>2.6293984912794801E-2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1.871331000978E-2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-0.17133956471251599</v>
      </c>
      <c r="Z181">
        <v>0</v>
      </c>
      <c r="AA181">
        <v>0</v>
      </c>
      <c r="AB181">
        <v>8.4737935771945994E-2</v>
      </c>
      <c r="AC181">
        <v>0</v>
      </c>
      <c r="AD181">
        <v>1.4609662247745601E-2</v>
      </c>
      <c r="AE181">
        <v>0</v>
      </c>
      <c r="AF181">
        <v>0</v>
      </c>
      <c r="AG181">
        <v>0</v>
      </c>
      <c r="AH181">
        <v>4.1514985453983799E-2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-7.2623964110634903E-2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5.2951039722857099E-2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-1.21896336478157E-2</v>
      </c>
      <c r="BV181">
        <v>0</v>
      </c>
      <c r="BW181">
        <v>0</v>
      </c>
      <c r="BX181">
        <v>0</v>
      </c>
      <c r="BY181">
        <v>0</v>
      </c>
      <c r="BZ181">
        <v>4.0404634502971402E-2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</row>
    <row r="182" spans="1:85" x14ac:dyDescent="0.25">
      <c r="A182" t="s">
        <v>44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2.7315125527514101E-2</v>
      </c>
      <c r="P182">
        <v>0</v>
      </c>
      <c r="Q182">
        <v>3.2408952468828502E-2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-9.7827203580906602E-2</v>
      </c>
      <c r="Z182">
        <v>0</v>
      </c>
      <c r="AA182">
        <v>0</v>
      </c>
      <c r="AB182">
        <v>9.4448633377352598E-2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1.11645951978644E-2</v>
      </c>
      <c r="BI182">
        <v>0</v>
      </c>
      <c r="BJ182">
        <v>0</v>
      </c>
      <c r="BK182">
        <v>0</v>
      </c>
      <c r="BL182">
        <v>4.68524884760304E-2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6.4123652547289399E-3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6.2228740733184303E-2</v>
      </c>
      <c r="CE182">
        <v>0</v>
      </c>
      <c r="CF182">
        <v>0</v>
      </c>
      <c r="CG182">
        <v>0</v>
      </c>
    </row>
    <row r="183" spans="1:85" x14ac:dyDescent="0.25">
      <c r="A183" t="s">
        <v>45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7.5514362687596495E-2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0.13067898252141399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5.1411655380850803E-2</v>
      </c>
      <c r="CE183">
        <v>0</v>
      </c>
      <c r="CF183">
        <v>0</v>
      </c>
      <c r="CG183">
        <v>0</v>
      </c>
    </row>
    <row r="184" spans="1:85" x14ac:dyDescent="0.25">
      <c r="A184" t="s">
        <v>46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2.1424824736918902E-3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-0.100864926032743</v>
      </c>
      <c r="Z184">
        <v>0</v>
      </c>
      <c r="AA184">
        <v>0</v>
      </c>
      <c r="AB184">
        <v>0.18996933746146999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1.92489204276899E-2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5.3816785260803197E-2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-2.4517526670576099E-2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8.1156673159970605E-2</v>
      </c>
      <c r="CE184">
        <v>0</v>
      </c>
      <c r="CF184">
        <v>0</v>
      </c>
      <c r="CG184">
        <v>0</v>
      </c>
    </row>
    <row r="185" spans="1:85" x14ac:dyDescent="0.25">
      <c r="A185" t="s">
        <v>47</v>
      </c>
      <c r="B185">
        <v>0</v>
      </c>
      <c r="C185">
        <v>0.153887516658331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4.9174591661271499E-2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0.103796648804572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9.50718666176242E-3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0.12659410327920401</v>
      </c>
      <c r="CE185">
        <v>0</v>
      </c>
      <c r="CF185">
        <v>0</v>
      </c>
      <c r="CG185">
        <v>0</v>
      </c>
    </row>
    <row r="186" spans="1:85" x14ac:dyDescent="0.25">
      <c r="A186" t="s">
        <v>48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0.114674068069419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-3.1138109584373699E-2</v>
      </c>
      <c r="Z186">
        <v>0</v>
      </c>
      <c r="AA186">
        <v>8.9834200521098098E-2</v>
      </c>
      <c r="AB186">
        <v>4.8593467519370603E-2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0.122137006416229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0.15442757147470701</v>
      </c>
      <c r="CE186">
        <v>0</v>
      </c>
      <c r="CF186">
        <v>0</v>
      </c>
      <c r="CG186">
        <v>0</v>
      </c>
    </row>
    <row r="187" spans="1:85" x14ac:dyDescent="0.25">
      <c r="A187" t="s">
        <v>49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3.9003827883418697E-2</v>
      </c>
      <c r="M187">
        <v>0</v>
      </c>
      <c r="N187">
        <v>5.8524025321548802E-2</v>
      </c>
      <c r="O187">
        <v>0</v>
      </c>
      <c r="P187">
        <v>9.5844464340484797E-2</v>
      </c>
      <c r="Q187">
        <v>8.0020398836313303E-2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-0.11922227603106</v>
      </c>
      <c r="Z187">
        <v>0</v>
      </c>
      <c r="AA187">
        <v>5.4461147233033198E-2</v>
      </c>
      <c r="AB187">
        <v>0.120772481745391</v>
      </c>
      <c r="AC187">
        <v>0</v>
      </c>
      <c r="AD187">
        <v>0</v>
      </c>
      <c r="AE187">
        <v>0</v>
      </c>
      <c r="AF187">
        <v>0</v>
      </c>
      <c r="AG187">
        <v>0</v>
      </c>
      <c r="AH187" s="5">
        <v>3.1962478334118601E-5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5.5516944328221803E-2</v>
      </c>
      <c r="BC187">
        <v>0</v>
      </c>
      <c r="BD187">
        <v>0</v>
      </c>
      <c r="BE187">
        <v>0</v>
      </c>
      <c r="BF187">
        <v>3.5007468613434498E-2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4.9027584810132502E-2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-6.44988633885407E-3</v>
      </c>
      <c r="BV187">
        <v>0</v>
      </c>
      <c r="BW187">
        <v>0</v>
      </c>
      <c r="BX187">
        <v>9.8338966761761598E-2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9.9030360563887698E-2</v>
      </c>
      <c r="CE187">
        <v>0</v>
      </c>
      <c r="CF187">
        <v>0</v>
      </c>
      <c r="CG187">
        <v>0</v>
      </c>
    </row>
    <row r="188" spans="1:85" x14ac:dyDescent="0.25">
      <c r="A188" t="s">
        <v>50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1.2208219630451799E-2</v>
      </c>
      <c r="O188">
        <v>0.10679575539722801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-7.9660662532959906E-2</v>
      </c>
      <c r="Z188">
        <v>0</v>
      </c>
      <c r="AA188">
        <v>0</v>
      </c>
      <c r="AB188">
        <v>0.28053338741393702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4.2697687473925397E-2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-4.3161937771981199E-2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6.43486654553039E-3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1.9571610742863101E-2</v>
      </c>
      <c r="BM188">
        <v>0</v>
      </c>
      <c r="BN188">
        <v>-2.16229576071378E-2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-6.3129323406910604E-2</v>
      </c>
      <c r="BV188">
        <v>0</v>
      </c>
      <c r="BW188">
        <v>0</v>
      </c>
      <c r="BX188">
        <v>0</v>
      </c>
      <c r="BY188">
        <v>0</v>
      </c>
      <c r="BZ188">
        <v>2.9438594951148499E-2</v>
      </c>
      <c r="CA188">
        <v>0</v>
      </c>
      <c r="CB188">
        <v>0</v>
      </c>
      <c r="CC188">
        <v>0</v>
      </c>
      <c r="CD188">
        <v>3.7201643991027197E-2</v>
      </c>
      <c r="CE188">
        <v>0</v>
      </c>
      <c r="CF188">
        <v>0</v>
      </c>
      <c r="CG188">
        <v>0</v>
      </c>
    </row>
    <row r="189" spans="1:85" x14ac:dyDescent="0.25">
      <c r="A189" t="s">
        <v>51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7.7568388241405106E-2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-8.9860837541133998E-2</v>
      </c>
      <c r="Z189">
        <v>0</v>
      </c>
      <c r="AA189">
        <v>0</v>
      </c>
      <c r="AB189">
        <v>0.21457607075851301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4.5977593594947803E-2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9.0002394918864206E-2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-4.6011683596745297E-2</v>
      </c>
      <c r="BV189">
        <v>0</v>
      </c>
      <c r="BW189">
        <v>0</v>
      </c>
      <c r="BX189">
        <v>0</v>
      </c>
      <c r="BY189">
        <v>0</v>
      </c>
      <c r="BZ189">
        <v>4.2425482777761203E-2</v>
      </c>
      <c r="CA189">
        <v>0</v>
      </c>
      <c r="CB189">
        <v>0</v>
      </c>
      <c r="CC189">
        <v>0</v>
      </c>
      <c r="CD189">
        <v>5.2334540907519801E-2</v>
      </c>
      <c r="CE189">
        <v>0</v>
      </c>
      <c r="CF189">
        <v>0</v>
      </c>
      <c r="CG189">
        <v>0</v>
      </c>
    </row>
    <row r="190" spans="1:85" x14ac:dyDescent="0.25">
      <c r="A190" t="s">
        <v>52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3.4979051244195002E-2</v>
      </c>
      <c r="L190">
        <v>6.2603734125355706E-2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-1.8848150751459201E-2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-8.7575446116810202E-2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2.8405944489395402E-2</v>
      </c>
      <c r="AI190">
        <v>1.7457178273120901E-2</v>
      </c>
      <c r="AJ190">
        <v>1.5097492280251E-2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-9.8707936759463398E-3</v>
      </c>
      <c r="AV190">
        <v>-0.101705528943213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0.11157774871734</v>
      </c>
      <c r="BG190">
        <v>0</v>
      </c>
      <c r="BH190">
        <v>9.8752809140870597E-3</v>
      </c>
      <c r="BI190">
        <v>0</v>
      </c>
      <c r="BJ190">
        <v>0</v>
      </c>
      <c r="BK190">
        <v>0</v>
      </c>
      <c r="BL190">
        <v>3.3482807909802501E-2</v>
      </c>
      <c r="BM190">
        <v>0</v>
      </c>
      <c r="BN190">
        <v>1.7714236861173401E-2</v>
      </c>
      <c r="BO190">
        <v>0</v>
      </c>
      <c r="BP190">
        <v>0</v>
      </c>
      <c r="BQ190">
        <v>0</v>
      </c>
      <c r="BR190">
        <v>0</v>
      </c>
      <c r="BS190">
        <v>-0.11107427038928</v>
      </c>
      <c r="BT190">
        <v>0</v>
      </c>
      <c r="BU190">
        <v>0</v>
      </c>
      <c r="BV190">
        <v>0</v>
      </c>
      <c r="BW190">
        <v>0</v>
      </c>
      <c r="BX190">
        <v>6.0815044633659998E-2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3.9014194744696898E-3</v>
      </c>
      <c r="CE190">
        <v>0</v>
      </c>
      <c r="CF190">
        <v>0</v>
      </c>
      <c r="CG190">
        <v>0</v>
      </c>
    </row>
    <row r="191" spans="1:85" x14ac:dyDescent="0.25">
      <c r="A191" t="s">
        <v>53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-6.5847648631135597E-2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-9.2477054751347806E-2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6.2078137658484002E-2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</row>
    <row r="192" spans="1:85" x14ac:dyDescent="0.25">
      <c r="A192" t="s">
        <v>54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-8.2315815003068102E-2</v>
      </c>
      <c r="Z192">
        <v>0</v>
      </c>
      <c r="AA192">
        <v>0</v>
      </c>
      <c r="AB192">
        <v>4.1245809300828197E-2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7.0330613006278506E-2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-2.3990892876282501E-2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4.7750271105768604E-3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7.0744299554704806E-2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3.43052429672853E-2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0.108383041603827</v>
      </c>
      <c r="CE192">
        <v>0</v>
      </c>
      <c r="CF192">
        <v>0</v>
      </c>
      <c r="CG192">
        <v>0</v>
      </c>
    </row>
    <row r="193" spans="1:85" x14ac:dyDescent="0.25">
      <c r="A193" t="s">
        <v>55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-0.10637517539067699</v>
      </c>
      <c r="H193">
        <v>0</v>
      </c>
      <c r="I193">
        <v>0</v>
      </c>
      <c r="J193">
        <v>0</v>
      </c>
      <c r="K193">
        <v>0</v>
      </c>
      <c r="L193">
        <v>4.4116219754678401E-2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-7.0898051556736201E-3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-4.3367572793513103E-2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0.123341393099061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1.6514116352972399E-3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</row>
    <row r="194" spans="1:85" x14ac:dyDescent="0.25">
      <c r="A194" t="s">
        <v>56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-4.3369628983724103E-2</v>
      </c>
      <c r="Z194">
        <v>0</v>
      </c>
      <c r="AA194">
        <v>0</v>
      </c>
      <c r="AB194">
        <v>1.25198866694367E-2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8.63551644500508E-2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-5.1817626698806199E-2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6.0402271009368298E-2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5.88232751133589E-2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4.9225805467100398E-2</v>
      </c>
      <c r="CE194">
        <v>0</v>
      </c>
      <c r="CF194">
        <v>0</v>
      </c>
      <c r="CG194">
        <v>0</v>
      </c>
    </row>
    <row r="195" spans="1:85" x14ac:dyDescent="0.25">
      <c r="A195" t="s">
        <v>57</v>
      </c>
      <c r="B195">
        <v>0</v>
      </c>
      <c r="C195">
        <v>4.1691356376911202E-2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8.28242209779569E-2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-0.101823699087242</v>
      </c>
      <c r="Z195">
        <v>0</v>
      </c>
      <c r="AA195">
        <v>0</v>
      </c>
      <c r="AB195">
        <v>9.7229473061808507E-3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2.21496694823579E-2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-9.2844219132690795E-2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8.7915642267724595E-2</v>
      </c>
      <c r="AX195">
        <v>0</v>
      </c>
      <c r="AY195">
        <v>0</v>
      </c>
      <c r="AZ195">
        <v>0</v>
      </c>
      <c r="BA195">
        <v>0</v>
      </c>
      <c r="BB195">
        <v>5.7881871669550999E-2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2.3128990764837098E-2</v>
      </c>
      <c r="BI195">
        <v>0</v>
      </c>
      <c r="BJ195">
        <v>0</v>
      </c>
      <c r="BK195">
        <v>0</v>
      </c>
      <c r="BL195">
        <v>0.11796041671605299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-7.1028805999324204E-3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0.129625482105588</v>
      </c>
      <c r="CE195">
        <v>0</v>
      </c>
      <c r="CF195">
        <v>0</v>
      </c>
      <c r="CG195">
        <v>0</v>
      </c>
    </row>
    <row r="196" spans="1:85" x14ac:dyDescent="0.25">
      <c r="A196" t="s">
        <v>58</v>
      </c>
      <c r="B196">
        <v>0</v>
      </c>
      <c r="C196">
        <v>2.6672270902842202E-2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7.3112586601336597E-3</v>
      </c>
      <c r="M196">
        <v>0</v>
      </c>
      <c r="N196">
        <v>1.39963614669212E-2</v>
      </c>
      <c r="O196">
        <v>1.1232562399985499E-2</v>
      </c>
      <c r="P196">
        <v>9.9558769698184196E-2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-0.123692685101932</v>
      </c>
      <c r="Z196">
        <v>0</v>
      </c>
      <c r="AA196">
        <v>0</v>
      </c>
      <c r="AB196">
        <v>4.1667144211757698E-2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2.30271831127755E-2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-0.102455964697459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1.2088111577302999E-2</v>
      </c>
      <c r="AX196">
        <v>0</v>
      </c>
      <c r="AY196">
        <v>0</v>
      </c>
      <c r="AZ196">
        <v>0</v>
      </c>
      <c r="BA196">
        <v>0</v>
      </c>
      <c r="BB196">
        <v>1.37760445195463E-2</v>
      </c>
      <c r="BC196">
        <v>0</v>
      </c>
      <c r="BD196">
        <v>0</v>
      </c>
      <c r="BE196">
        <v>0</v>
      </c>
      <c r="BF196">
        <v>4.0170612850912897E-2</v>
      </c>
      <c r="BG196">
        <v>0</v>
      </c>
      <c r="BH196">
        <v>4.2106181481994298E-2</v>
      </c>
      <c r="BI196">
        <v>0</v>
      </c>
      <c r="BJ196">
        <v>5.5647248861058297E-2</v>
      </c>
      <c r="BK196">
        <v>0</v>
      </c>
      <c r="BL196">
        <v>5.9398385935955603E-2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-7.6611924565643502E-2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0.113827584572988</v>
      </c>
      <c r="CE196">
        <v>0</v>
      </c>
      <c r="CF196">
        <v>0</v>
      </c>
      <c r="CG196">
        <v>0</v>
      </c>
    </row>
    <row r="197" spans="1:85" x14ac:dyDescent="0.25">
      <c r="A197" t="s">
        <v>59</v>
      </c>
      <c r="B197">
        <v>0</v>
      </c>
      <c r="C197">
        <v>1.2717724094834199E-2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8.6698371529882606E-2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-8.1753852722367501E-2</v>
      </c>
      <c r="Z197">
        <v>0</v>
      </c>
      <c r="AA197">
        <v>0</v>
      </c>
      <c r="AB197">
        <v>2.1865513507412102E-2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4.6691890775318802E-2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-1.33520957124913E-2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3.4600621081108202E-2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7.5138460023508297E-2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-7.7732710839817795E-2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8.7850938885981E-2</v>
      </c>
      <c r="CE197">
        <v>0</v>
      </c>
      <c r="CF197">
        <v>0</v>
      </c>
      <c r="CG197">
        <v>0</v>
      </c>
    </row>
    <row r="198" spans="1:85" x14ac:dyDescent="0.25">
      <c r="A198" t="s">
        <v>60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4.4721143438722702E-2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-0.112310799406765</v>
      </c>
      <c r="Z198">
        <v>0</v>
      </c>
      <c r="AA198">
        <v>0</v>
      </c>
      <c r="AB198">
        <v>0.14933196497266901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5.7265528908193503E-2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2.14313885118711E-2</v>
      </c>
      <c r="BC198">
        <v>0</v>
      </c>
      <c r="BD198">
        <v>0</v>
      </c>
      <c r="BE198">
        <v>0</v>
      </c>
      <c r="BF198">
        <v>5.6499286971462698E-2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4.7945440778620001E-2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-2.2639850569512399E-2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5.5288344908404903E-2</v>
      </c>
      <c r="CE198">
        <v>0</v>
      </c>
      <c r="CF198">
        <v>0</v>
      </c>
      <c r="CG198">
        <v>0</v>
      </c>
    </row>
    <row r="199" spans="1:85" x14ac:dyDescent="0.25">
      <c r="A199" t="s">
        <v>61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-8.1153430382449293E-2</v>
      </c>
      <c r="Z199">
        <v>0</v>
      </c>
      <c r="AA199">
        <v>0</v>
      </c>
      <c r="AB199">
        <v>3.2231611974812703E-2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4.1522856677519503E-2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-2.97812279304429E-2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3.45626816614482E-2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1.7788667475308498E-2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7.2962563141146006E-2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8.1836129422036094E-2</v>
      </c>
      <c r="CE199">
        <v>0</v>
      </c>
      <c r="CF199">
        <v>0</v>
      </c>
      <c r="CG199">
        <v>0</v>
      </c>
    </row>
    <row r="200" spans="1:85" x14ac:dyDescent="0.25">
      <c r="B200">
        <f>AVERAGE(B178:B199)</f>
        <v>0</v>
      </c>
      <c r="C200">
        <f t="shared" ref="C200" si="181">AVERAGE(C178:C199)</f>
        <v>1.1875584224805153E-2</v>
      </c>
      <c r="D200">
        <f t="shared" ref="D200" si="182">AVERAGE(D178:D199)</f>
        <v>0</v>
      </c>
      <c r="E200">
        <f t="shared" ref="E200" si="183">AVERAGE(E178:E199)</f>
        <v>0</v>
      </c>
      <c r="F200">
        <f t="shared" ref="F200" si="184">AVERAGE(F178:F199)</f>
        <v>0</v>
      </c>
      <c r="G200">
        <f t="shared" ref="G200" si="185">AVERAGE(G178:G199)</f>
        <v>-4.8352352450307728E-3</v>
      </c>
      <c r="H200">
        <f t="shared" ref="H200" si="186">AVERAGE(H178:H199)</f>
        <v>0</v>
      </c>
      <c r="I200">
        <f t="shared" ref="I200" si="187">AVERAGE(I178:I199)</f>
        <v>0</v>
      </c>
      <c r="J200">
        <f t="shared" ref="J200" si="188">AVERAGE(J178:J199)</f>
        <v>0</v>
      </c>
      <c r="K200">
        <f t="shared" ref="K200" si="189">AVERAGE(K178:K199)</f>
        <v>1.5899568747361364E-3</v>
      </c>
      <c r="L200">
        <f t="shared" ref="L200" si="190">AVERAGE(L178:L199)</f>
        <v>7.4515886095778113E-3</v>
      </c>
      <c r="M200">
        <f t="shared" ref="M200" si="191">AVERAGE(M178:M199)</f>
        <v>0</v>
      </c>
      <c r="N200">
        <f t="shared" ref="N200" si="192">AVERAGE(N178:N199)</f>
        <v>3.8513002917691728E-3</v>
      </c>
      <c r="O200">
        <f t="shared" ref="O200" si="193">AVERAGE(O178:O199)</f>
        <v>1.2879069419940613E-2</v>
      </c>
      <c r="P200">
        <f t="shared" ref="P200" si="194">AVERAGE(P178:P199)</f>
        <v>2.7158401199126037E-2</v>
      </c>
      <c r="Q200">
        <f t="shared" ref="Q200" si="195">AVERAGE(Q178:Q199)</f>
        <v>8.4195114806221941E-3</v>
      </c>
      <c r="R200">
        <f t="shared" ref="R200" si="196">AVERAGE(R178:R199)</f>
        <v>0</v>
      </c>
      <c r="S200">
        <f t="shared" ref="S200" si="197">AVERAGE(S178:S199)</f>
        <v>-8.5673412506632736E-4</v>
      </c>
      <c r="T200">
        <f t="shared" ref="T200" si="198">AVERAGE(T178:T199)</f>
        <v>0</v>
      </c>
      <c r="U200">
        <f t="shared" ref="U200" si="199">AVERAGE(U178:U199)</f>
        <v>0</v>
      </c>
      <c r="V200">
        <f t="shared" ref="V200" si="200">AVERAGE(V178:V199)</f>
        <v>0</v>
      </c>
      <c r="W200">
        <f t="shared" ref="W200" si="201">AVERAGE(W178:W199)</f>
        <v>0</v>
      </c>
      <c r="X200">
        <f t="shared" ref="X200" si="202">AVERAGE(X178:X199)</f>
        <v>0</v>
      </c>
      <c r="Y200">
        <f t="shared" ref="Y200" si="203">AVERAGE(Y178:Y199)</f>
        <v>-7.7292071334602017E-2</v>
      </c>
      <c r="Z200">
        <f t="shared" ref="Z200" si="204">AVERAGE(Z178:Z199)</f>
        <v>0</v>
      </c>
      <c r="AA200">
        <f t="shared" ref="AA200" si="205">AVERAGE(AA178:AA199)</f>
        <v>6.558879443369605E-3</v>
      </c>
      <c r="AB200">
        <f t="shared" ref="AB200" si="206">AVERAGE(AB178:AB199)</f>
        <v>8.1853165856856952E-2</v>
      </c>
      <c r="AC200">
        <f t="shared" ref="AC200" si="207">AVERAGE(AC178:AC199)</f>
        <v>0</v>
      </c>
      <c r="AD200">
        <f t="shared" ref="AD200" si="208">AVERAGE(AD178:AD199)</f>
        <v>9.8594389561028231E-4</v>
      </c>
      <c r="AE200">
        <f t="shared" ref="AE200" si="209">AVERAGE(AE178:AE199)</f>
        <v>0</v>
      </c>
      <c r="AF200">
        <f t="shared" ref="AF200" si="210">AVERAGE(AF178:AF199)</f>
        <v>-3.2226387071243725E-4</v>
      </c>
      <c r="AG200">
        <f t="shared" ref="AG200" si="211">AVERAGE(AG178:AG199)</f>
        <v>0</v>
      </c>
      <c r="AH200">
        <f t="shared" ref="AH200" si="212">AVERAGE(AH178:AH199)</f>
        <v>2.9857463336761925E-2</v>
      </c>
      <c r="AI200">
        <f t="shared" ref="AI200" si="213">AVERAGE(AI178:AI199)</f>
        <v>7.9350810332367737E-4</v>
      </c>
      <c r="AJ200">
        <f t="shared" ref="AJ200" si="214">AVERAGE(AJ178:AJ199)</f>
        <v>6.8624964910231822E-4</v>
      </c>
      <c r="AK200">
        <f t="shared" ref="AK200" si="215">AVERAGE(AK178:AK199)</f>
        <v>0</v>
      </c>
      <c r="AL200">
        <f t="shared" ref="AL200" si="216">AVERAGE(AL178:AL199)</f>
        <v>0</v>
      </c>
      <c r="AM200">
        <f t="shared" ref="AM200" si="217">AVERAGE(AM178:AM199)</f>
        <v>0</v>
      </c>
      <c r="AN200">
        <f t="shared" ref="AN200" si="218">AVERAGE(AN178:AN199)</f>
        <v>-1.9556071088741852E-2</v>
      </c>
      <c r="AO200">
        <f t="shared" ref="AO200" si="219">AVERAGE(AO178:AO199)</f>
        <v>0</v>
      </c>
      <c r="AP200">
        <f t="shared" ref="AP200" si="220">AVERAGE(AP178:AP199)</f>
        <v>0</v>
      </c>
      <c r="AQ200">
        <f t="shared" ref="AQ200" si="221">AVERAGE(AQ178:AQ199)</f>
        <v>0</v>
      </c>
      <c r="AR200">
        <f t="shared" ref="AR200" si="222">AVERAGE(AR178:AR199)</f>
        <v>0</v>
      </c>
      <c r="AS200">
        <f t="shared" ref="AS200" si="223">AVERAGE(AS178:AS199)</f>
        <v>0</v>
      </c>
      <c r="AT200">
        <f t="shared" ref="AT200" si="224">AVERAGE(AT178:AT199)</f>
        <v>0</v>
      </c>
      <c r="AU200">
        <f t="shared" ref="AU200" si="225">AVERAGE(AU178:AU199)</f>
        <v>-4.6521749285133706E-3</v>
      </c>
      <c r="AV200">
        <f t="shared" ref="AV200" si="226">AVERAGE(AV178:AV199)</f>
        <v>-6.5848848506906447E-3</v>
      </c>
      <c r="AW200">
        <f t="shared" ref="AW200" si="227">AVERAGE(AW178:AW199)</f>
        <v>1.6258443082117737E-2</v>
      </c>
      <c r="AX200">
        <f t="shared" ref="AX200" si="228">AVERAGE(AX178:AX199)</f>
        <v>0</v>
      </c>
      <c r="AY200">
        <f t="shared" ref="AY200" si="229">AVERAGE(AY178:AY199)</f>
        <v>0</v>
      </c>
      <c r="AZ200">
        <f t="shared" ref="AZ200" si="230">AVERAGE(AZ178:AZ199)</f>
        <v>0</v>
      </c>
      <c r="BA200">
        <f t="shared" ref="BA200" si="231">AVERAGE(BA178:BA199)</f>
        <v>0</v>
      </c>
      <c r="BB200">
        <f t="shared" ref="BB200" si="232">AVERAGE(BB178:BB199)</f>
        <v>6.7548295013268277E-3</v>
      </c>
      <c r="BC200">
        <f t="shared" ref="BC200" si="233">AVERAGE(BC178:BC199)</f>
        <v>0</v>
      </c>
      <c r="BD200">
        <f t="shared" ref="BD200" si="234">AVERAGE(BD178:BD199)</f>
        <v>0</v>
      </c>
      <c r="BE200">
        <f t="shared" ref="BE200" si="235">AVERAGE(BE178:BE199)</f>
        <v>0</v>
      </c>
      <c r="BF200">
        <f t="shared" ref="BF200" si="236">AVERAGE(BF178:BF199)</f>
        <v>2.3834186492249811E-2</v>
      </c>
      <c r="BG200">
        <f t="shared" ref="BG200" si="237">AVERAGE(BG178:BG199)</f>
        <v>0</v>
      </c>
      <c r="BH200">
        <f t="shared" ref="BH200" si="238">AVERAGE(BH178:BH199)</f>
        <v>3.996657272458186E-3</v>
      </c>
      <c r="BI200">
        <f t="shared" ref="BI200" si="239">AVERAGE(BI178:BI199)</f>
        <v>0</v>
      </c>
      <c r="BJ200">
        <f t="shared" ref="BJ200" si="240">AVERAGE(BJ178:BJ199)</f>
        <v>2.529420402775377E-3</v>
      </c>
      <c r="BK200">
        <f t="shared" ref="BK200" si="241">AVERAGE(BK178:BK199)</f>
        <v>0</v>
      </c>
      <c r="BL200">
        <f t="shared" ref="BL200" si="242">AVERAGE(BL178:BL199)</f>
        <v>4.6910288504276247E-2</v>
      </c>
      <c r="BM200">
        <f t="shared" ref="BM200" si="243">AVERAGE(BM178:BM199)</f>
        <v>0</v>
      </c>
      <c r="BN200">
        <f t="shared" ref="BN200" si="244">AVERAGE(BN178:BN199)</f>
        <v>-1.7766912481656359E-4</v>
      </c>
      <c r="BO200">
        <f t="shared" ref="BO200" si="245">AVERAGE(BO178:BO199)</f>
        <v>0</v>
      </c>
      <c r="BP200">
        <f t="shared" ref="BP200" si="246">AVERAGE(BP178:BP199)</f>
        <v>0</v>
      </c>
      <c r="BQ200">
        <f t="shared" ref="BQ200" si="247">AVERAGE(BQ178:BQ199)</f>
        <v>0</v>
      </c>
      <c r="BR200">
        <f t="shared" ref="BR200" si="248">AVERAGE(BR178:BR199)</f>
        <v>0</v>
      </c>
      <c r="BS200">
        <f t="shared" ref="BS200" si="249">AVERAGE(BS178:BS199)</f>
        <v>-5.0488304722400004E-3</v>
      </c>
      <c r="BT200">
        <f t="shared" ref="BT200" si="250">AVERAGE(BT178:BT199)</f>
        <v>0</v>
      </c>
      <c r="BU200">
        <f t="shared" ref="BU200" si="251">AVERAGE(BU178:BU199)</f>
        <v>-1.5290246374354903E-2</v>
      </c>
      <c r="BV200">
        <f t="shared" ref="BV200" si="252">AVERAGE(BV178:BV199)</f>
        <v>0</v>
      </c>
      <c r="BW200">
        <f t="shared" ref="BW200" si="253">AVERAGE(BW178:BW199)</f>
        <v>0</v>
      </c>
      <c r="BX200">
        <f t="shared" ref="BX200" si="254">AVERAGE(BX178:BX199)</f>
        <v>1.0357288471781615E-2</v>
      </c>
      <c r="BY200">
        <f t="shared" ref="BY200" si="255">AVERAGE(BY178:BY199)</f>
        <v>0</v>
      </c>
      <c r="BZ200">
        <f t="shared" ref="BZ200" si="256">AVERAGE(BZ178:BZ199)</f>
        <v>5.103123283267323E-3</v>
      </c>
      <c r="CA200">
        <f t="shared" ref="CA200" si="257">AVERAGE(CA178:CA199)</f>
        <v>0</v>
      </c>
      <c r="CB200">
        <f t="shared" ref="CB200" si="258">AVERAGE(CB178:CB199)</f>
        <v>0</v>
      </c>
      <c r="CC200">
        <f t="shared" ref="CC200" si="259">AVERAGE(CC178:CC199)</f>
        <v>0</v>
      </c>
      <c r="CD200">
        <f t="shared" ref="CD200" si="260">AVERAGE(CD178:CD199)</f>
        <v>7.6685377443392752E-2</v>
      </c>
      <c r="CE200">
        <f t="shared" ref="CE200" si="261">AVERAGE(CE178:CE199)</f>
        <v>0</v>
      </c>
      <c r="CF200">
        <f t="shared" ref="CF200" si="262">AVERAGE(CF178:CF199)</f>
        <v>0</v>
      </c>
      <c r="CG200">
        <f t="shared" ref="CG200" si="263">AVERAGE(CG178:CG199)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SHORE SVM</vt:lpstr>
      <vt:lpstr>Openface SVM</vt:lpstr>
      <vt:lpstr>SHORE SGD</vt:lpstr>
      <vt:lpstr>Openface SGD</vt:lpstr>
      <vt:lpstr>SHORE SGD R2</vt:lpstr>
      <vt:lpstr>Openface SGD R2</vt:lpstr>
      <vt:lpstr>SHORE SGD SDERR</vt:lpstr>
      <vt:lpstr>Openface SGD SDERR</vt:lpstr>
      <vt:lpstr>SGD Weights</vt:lpstr>
      <vt:lpstr>Sheet4</vt:lpstr>
      <vt:lpstr>SHORE GradientBoostingRegressor</vt:lpstr>
      <vt:lpstr>Openf GradientBoostingRegressor</vt:lpstr>
      <vt:lpstr>SHORE R2 SVM</vt:lpstr>
      <vt:lpstr>Openface R2 SVM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Rafayet</dc:creator>
  <cp:lastModifiedBy>Rafayet</cp:lastModifiedBy>
  <dcterms:created xsi:type="dcterms:W3CDTF">2017-04-29T03:53:04Z</dcterms:created>
  <dcterms:modified xsi:type="dcterms:W3CDTF">2017-05-09T16:53:49Z</dcterms:modified>
</cp:coreProperties>
</file>