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/>
  </bookViews>
  <sheets>
    <sheet name="ΧΩΡΗΤΙΚΟΤΗΤΑ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I39" i="1" l="1"/>
  <c r="H39" i="1"/>
  <c r="G39" i="1"/>
  <c r="F39" i="1"/>
  <c r="E39" i="1"/>
  <c r="C39" i="1"/>
  <c r="J38" i="1"/>
  <c r="L38" i="1" s="1"/>
  <c r="K37" i="1"/>
  <c r="J37" i="1"/>
  <c r="L37" i="1" s="1"/>
  <c r="J36" i="1"/>
  <c r="L36" i="1" s="1"/>
  <c r="K35" i="1"/>
  <c r="J35" i="1"/>
  <c r="L35" i="1" s="1"/>
  <c r="J34" i="1"/>
  <c r="L34" i="1" s="1"/>
  <c r="K33" i="1"/>
  <c r="J33" i="1"/>
  <c r="L33" i="1" s="1"/>
  <c r="J32" i="1"/>
  <c r="L32" i="1" s="1"/>
  <c r="K31" i="1"/>
  <c r="J31" i="1"/>
  <c r="L31" i="1" s="1"/>
  <c r="J30" i="1"/>
  <c r="L30" i="1" s="1"/>
  <c r="K29" i="1"/>
  <c r="J29" i="1"/>
  <c r="L29" i="1" s="1"/>
  <c r="J28" i="1"/>
  <c r="L28" i="1" s="1"/>
  <c r="K27" i="1"/>
  <c r="J27" i="1"/>
  <c r="L27" i="1" s="1"/>
  <c r="J26" i="1"/>
  <c r="L26" i="1" s="1"/>
  <c r="K25" i="1"/>
  <c r="J25" i="1"/>
  <c r="L25" i="1" s="1"/>
  <c r="J24" i="1"/>
  <c r="L24" i="1" s="1"/>
  <c r="J23" i="1"/>
  <c r="L23" i="1" s="1"/>
  <c r="D23" i="1"/>
  <c r="K23" i="1" s="1"/>
  <c r="J22" i="1"/>
  <c r="L22" i="1" s="1"/>
  <c r="D22" i="1"/>
  <c r="D39" i="1" s="1"/>
  <c r="K21" i="1"/>
  <c r="J21" i="1"/>
  <c r="L21" i="1" s="1"/>
  <c r="J20" i="1"/>
  <c r="L20" i="1" s="1"/>
  <c r="K19" i="1"/>
  <c r="J19" i="1"/>
  <c r="L19" i="1" s="1"/>
  <c r="J18" i="1"/>
  <c r="L18" i="1" s="1"/>
  <c r="K17" i="1"/>
  <c r="J17" i="1"/>
  <c r="L17" i="1" s="1"/>
  <c r="J16" i="1"/>
  <c r="L16" i="1" s="1"/>
  <c r="K15" i="1"/>
  <c r="J15" i="1"/>
  <c r="L15" i="1" s="1"/>
  <c r="J14" i="1"/>
  <c r="L14" i="1" s="1"/>
  <c r="K13" i="1"/>
  <c r="J13" i="1"/>
  <c r="L13" i="1" s="1"/>
  <c r="J12" i="1"/>
  <c r="L12" i="1" s="1"/>
  <c r="K11" i="1"/>
  <c r="J11" i="1"/>
  <c r="L11" i="1" s="1"/>
  <c r="J10" i="1"/>
  <c r="K10" i="1" s="1"/>
  <c r="K9" i="1"/>
  <c r="J9" i="1"/>
  <c r="L9" i="1" s="1"/>
  <c r="J8" i="1"/>
  <c r="L8" i="1" s="1"/>
  <c r="K7" i="1"/>
  <c r="J7" i="1"/>
  <c r="L7" i="1" s="1"/>
  <c r="J6" i="1"/>
  <c r="L6" i="1" s="1"/>
  <c r="K5" i="1"/>
  <c r="J5" i="1"/>
  <c r="J39" i="1" s="1"/>
  <c r="L10" i="1" l="1"/>
  <c r="L5" i="1"/>
  <c r="K6" i="1"/>
  <c r="K8" i="1"/>
  <c r="K12" i="1"/>
  <c r="K14" i="1"/>
  <c r="K16" i="1"/>
  <c r="K18" i="1"/>
  <c r="K20" i="1"/>
  <c r="K24" i="1"/>
  <c r="K26" i="1"/>
  <c r="K28" i="1"/>
  <c r="K30" i="1"/>
  <c r="K32" i="1"/>
  <c r="K34" i="1"/>
  <c r="K36" i="1"/>
  <c r="K38" i="1"/>
  <c r="K22" i="1"/>
</calcChain>
</file>

<file path=xl/sharedStrings.xml><?xml version="1.0" encoding="utf-8"?>
<sst xmlns="http://schemas.openxmlformats.org/spreadsheetml/2006/main" count="49" uniqueCount="49">
  <si>
    <t>ΧΩΡΗΤΙΚΟΤΗΤΑ ΚΑΤΑΣΤΗΜΑΤΩΝ ΚΡΑΤΗΣΗΣ 01/07/2019</t>
  </si>
  <si>
    <t>Α/Α</t>
  </si>
  <si>
    <t xml:space="preserve">Κατάστημα Κράτησης
</t>
  </si>
  <si>
    <t>Εμβαδό</t>
  </si>
  <si>
    <t>Συνολικές Θέσεις</t>
  </si>
  <si>
    <t>Θέσεις Αντρών</t>
  </si>
  <si>
    <t>Θέσεις Νέων</t>
  </si>
  <si>
    <t>Θέσεις Γυναικών</t>
  </si>
  <si>
    <t>Θέσεις Αγροτικών</t>
  </si>
  <si>
    <t>Θέσεις Απεξάρτησης</t>
  </si>
  <si>
    <t>Κρατούμενοι</t>
  </si>
  <si>
    <t>Πληρότητα</t>
  </si>
  <si>
    <t>Αριθμός</t>
  </si>
  <si>
    <t>Ποσοστό</t>
  </si>
  <si>
    <t>ΑΓΡΟΤΙΚΟ ΚΑΤΑΣΤΗΜΑ ΚΡΑΤΗΣΗΣ ΑΓΙΑΣ ΧΑΝΙΩΝ</t>
  </si>
  <si>
    <t>ΚΑΤΑΣΤΗΜΑ ΚΡΑΤΗΣΗΣ ΑΛΙΚΑΡΝΑΣΣΟΥ</t>
  </si>
  <si>
    <t>ΚΑΤΑΣΤΗΜΑ ΚΡΑΤΗΣΗΣ ΑΜΦΙΣΣΑΣ</t>
  </si>
  <si>
    <t>ΕΙΔΙΚΟ ΚΑΤΑΣΤΗΜΑ ΚΡΑΤΗΣΗΣ ΝΕΩΝ ΑΥΛΩΝΑ</t>
  </si>
  <si>
    <t>ΕΙΔΙΚΟ ΚΑΤΑΣΤΗΜΑ ΚΡΑΤΗΣΗΣ ΝΕΩΝ ΒΟΛΟΥ</t>
  </si>
  <si>
    <t>ΚΑΤΑΣΤΗΜΑ ΚΡΑΤΗΣΗΣ ΓΡΕΒΕΝΩΝ</t>
  </si>
  <si>
    <t>ΚΑΤΑΣΤΗΜΑ ΚΡΑΤΗΣΗΣ ΔΟΜΟΚΟΥ</t>
  </si>
  <si>
    <t>ΚΑΤΑΣΤΗΜΑ ΚΡΑΤΗΣΗΣ ΘΕΣΣΑΛΟΝΙΚΗΣ</t>
  </si>
  <si>
    <t>ΚΑΤΑΣΤΗΜΑ ΚΡΑΤΗΣΗΣ ΓΥΝΑΙΚΩΝ ΕΛΕΩΝΑ ΘΗΒΩΝ</t>
  </si>
  <si>
    <t>ΚΑΤΑΣΤΗΜΑ ΚΡΑΤΗΣΗΣ ΙΩΑΝΝΙΝΩΝ</t>
  </si>
  <si>
    <t>ΚΕΝΤΡΙΚΗ ΑΠΟΘΗΚΗ ΥΛΙΚΟΥ ΦΥΛΑΚΩΝ</t>
  </si>
  <si>
    <t>ΕΙΔΙΚΟ ΑΓΡΟΤΙΚΟ ΚΑΤΑΣΤΗΜΑ ΚΡΑΤΗΣΗΣ ΚΑΣΣΑΒΕΤΕΙΑΣ</t>
  </si>
  <si>
    <t>ΑΓΡΟΤΙΚΟ ΚΑΤΑΣΤΗΜΑ ΚΡΑΤΗΣΗΣ ΚΑΣΣΑΝΔΡΑΣ ΧΑΛΚΙΔΙΚΗΣ</t>
  </si>
  <si>
    <t>ΕΠΙΛΟΓΗ - ΚΕΝΤΡΟ ΑΠΕΞΑΡΤΗΣΗΣ ΤΟΞΙΚΟΜΑΝΩΝ ΚΡΑΤΟΥΜΕΝΩΝ ΕΛΕΩΝΑ ΘΗΒΑΣ</t>
  </si>
  <si>
    <t>ΚΑΤΑΣΤΗΜΑ ΚΡΑΤΗΣΗΣ ΚΕΚΡΥΡΑΣ</t>
  </si>
  <si>
    <t>ΚΑΤΑΣΤΗΜΑ ΚΡΑΤΗΣΗΣ ΚΟΜΟΤΗΝΗΣ</t>
  </si>
  <si>
    <t>ΚΑΤΑΣΤΗΜΑ ΚΡΑΤΗΣΗΣ ΚΟΡΙΝΘΟΥ</t>
  </si>
  <si>
    <t>ΚΑΤΑΣΤΗΜΑ ΚΡΑΤΗΣΗΣ ΚΟΡΥΔΑΛΛΟΥ Ι</t>
  </si>
  <si>
    <t>ΚΑΤΑΣΤΗΜΑ ΚΡΑΤΗΣΗΣ ΚΟΡΥΔΑΛΛΟΥ ΙΙ</t>
  </si>
  <si>
    <t>ΚΑΤΑΣΤΗΜΑ ΚΡΑΤΗΣΗΣ ΚΩ</t>
  </si>
  <si>
    <t>ΚΑΤΑΣΤΗΜΑ ΚΡΑΤΗΣΗΣ ΛΑΡΙΣΑΣ</t>
  </si>
  <si>
    <t>ΚΑΤΑΣΤΗΜΑ ΚΡΑΤΗΣΗΣ ΜΑΛΑΝΔΡΙΝΟΥ</t>
  </si>
  <si>
    <t>ΚΑΤΑΣΤΗΜΑ ΚΡΑΤΗΣΗΣ ΝΑΥΠΛΙΟΥ</t>
  </si>
  <si>
    <t>ΚΑΤΑΣΤΗΜΑ ΚΡΑΤΗΣΗΣ ΝΕΑΠΟΛΗΣ</t>
  </si>
  <si>
    <t>ΚΑΤΑΣΤΗΜΑ ΚΡΑΤΗΣΗΣ ΝΙΓΡΙΤΑΣ</t>
  </si>
  <si>
    <t>ΕΙΔΙΚΟ ΚΕΝΤΡΟ ΥΓΕΙΑΣ ΚΡΑΤΟΥΜΕΝΩΝ ΚΟΡΥΔΑΛΛΟΥ</t>
  </si>
  <si>
    <t>ΚΑΤΑΣΤΗΜΑ ΚΡΑΤΗΣΗΣ ΠΑΤΡΩΝ</t>
  </si>
  <si>
    <t>ΑΓΡΟΤΙΚΟ ΚΑΤΑΣΤΗΜΑ ΚΡΑΤΗΣΗΣ ΤΙΡΥΝΘΑΣ ΑΡΓΟΛΙΔΑΣ</t>
  </si>
  <si>
    <t>ΚΑΤΑΣΤΗΜΑ ΚΡΑΤΗΣΗΣ ΤΡΙΚΑΛΩΝ</t>
  </si>
  <si>
    <t>ΚΑΤΑΣΤΗΜΑ ΚΡΑΤΗΣΗΣ ΤΡΙΠΟΛΗΣ</t>
  </si>
  <si>
    <t>ΚΑΤΑΣΤΗΜΑ ΚΡΑΤΗΣΗΣ ΧΑΛΚΙΔΑΣ</t>
  </si>
  <si>
    <t>ΚΑΤΑΣΤΗΜΑ ΚΡΑΤΗΣΗΣ ΧΑΝΙΩΝ</t>
  </si>
  <si>
    <t>ΚΑΤΑΣΤΗΜΑ ΚΡΑΤΗΣΗΣ ΧΙΟΥ</t>
  </si>
  <si>
    <t>ΨΥΧΙΑΤΡΕΙΟ ΚΡΑΤΟΥΜΕΝΩΝ ΚΟΡΥΔΑΛΛΟΥ</t>
  </si>
  <si>
    <t>ΣΥΝΟΛΟ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</si>
</sst>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9" fontId="2" fillId="2" borderId="9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2" fillId="0" borderId="18" xfId="0" applyFont="1" applyFill="1" applyBorder="1" applyAlignment="1" applyProtection="1">
      <alignment wrapText="1"/>
      <protection locked="0"/>
    </xf>
    <xf numFmtId="2" fontId="0" fillId="0" borderId="6" xfId="0" applyNumberFormat="1" applyBorder="1"/>
    <xf numFmtId="1" fontId="0" fillId="0" borderId="6" xfId="0" applyNumberFormat="1" applyBorder="1"/>
    <xf numFmtId="1" fontId="0" fillId="0" borderId="19" xfId="0" applyNumberFormat="1" applyBorder="1"/>
    <xf numFmtId="0" fontId="0" fillId="0" borderId="20" xfId="0" applyFill="1" applyBorder="1"/>
    <xf numFmtId="1" fontId="0" fillId="0" borderId="20" xfId="0" applyNumberFormat="1" applyFill="1" applyBorder="1"/>
    <xf numFmtId="10" fontId="0" fillId="0" borderId="21" xfId="0" applyNumberFormat="1" applyFill="1" applyBorder="1"/>
    <xf numFmtId="0" fontId="0" fillId="0" borderId="22" xfId="0" applyBorder="1"/>
    <xf numFmtId="2" fontId="0" fillId="0" borderId="18" xfId="0" applyNumberFormat="1" applyBorder="1"/>
    <xf numFmtId="1" fontId="0" fillId="0" borderId="18" xfId="0" applyNumberFormat="1" applyBorder="1"/>
    <xf numFmtId="1" fontId="0" fillId="0" borderId="23" xfId="0" applyNumberFormat="1" applyBorder="1"/>
    <xf numFmtId="0" fontId="4" fillId="0" borderId="22" xfId="0" applyFont="1" applyBorder="1"/>
    <xf numFmtId="2" fontId="4" fillId="3" borderId="18" xfId="0" applyNumberFormat="1" applyFont="1" applyFill="1" applyBorder="1"/>
    <xf numFmtId="1" fontId="4" fillId="3" borderId="6" xfId="0" applyNumberFormat="1" applyFont="1" applyFill="1" applyBorder="1"/>
    <xf numFmtId="1" fontId="4" fillId="3" borderId="18" xfId="0" applyNumberFormat="1" applyFont="1" applyFill="1" applyBorder="1"/>
    <xf numFmtId="1" fontId="4" fillId="3" borderId="23" xfId="0" applyNumberFormat="1" applyFont="1" applyFill="1" applyBorder="1"/>
    <xf numFmtId="1" fontId="4" fillId="0" borderId="20" xfId="0" applyNumberFormat="1" applyFont="1" applyFill="1" applyBorder="1"/>
    <xf numFmtId="10" fontId="4" fillId="0" borderId="21" xfId="0" applyNumberFormat="1" applyFont="1" applyFill="1" applyBorder="1"/>
    <xf numFmtId="0" fontId="4" fillId="0" borderId="0" xfId="0" applyFont="1"/>
    <xf numFmtId="0" fontId="1" fillId="0" borderId="0" xfId="0" applyFont="1"/>
    <xf numFmtId="0" fontId="2" fillId="0" borderId="18" xfId="0" applyFont="1" applyFill="1" applyBorder="1" applyAlignment="1" applyProtection="1">
      <protection locked="0"/>
    </xf>
    <xf numFmtId="1" fontId="4" fillId="0" borderId="18" xfId="0" applyNumberFormat="1" applyFont="1" applyBorder="1"/>
    <xf numFmtId="2" fontId="0" fillId="0" borderId="24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0" fontId="0" fillId="0" borderId="10" xfId="0" applyFill="1" applyBorder="1"/>
    <xf numFmtId="1" fontId="0" fillId="0" borderId="10" xfId="0" applyNumberFormat="1" applyFill="1" applyBorder="1"/>
    <xf numFmtId="10" fontId="0" fillId="0" borderId="9" xfId="0" applyNumberFormat="1" applyFill="1" applyBorder="1"/>
    <xf numFmtId="0" fontId="2" fillId="0" borderId="26" xfId="0" applyFont="1" applyBorder="1"/>
    <xf numFmtId="0" fontId="2" fillId="4" borderId="26" xfId="0" applyFont="1" applyFill="1" applyBorder="1"/>
    <xf numFmtId="2" fontId="2" fillId="4" borderId="26" xfId="0" applyNumberFormat="1" applyFont="1" applyFill="1" applyBorder="1"/>
    <xf numFmtId="1" fontId="2" fillId="4" borderId="26" xfId="0" applyNumberFormat="1" applyFont="1" applyFill="1" applyBorder="1"/>
    <xf numFmtId="1" fontId="0" fillId="4" borderId="26" xfId="0" applyNumberFormat="1" applyFill="1" applyBorder="1"/>
    <xf numFmtId="164" fontId="2" fillId="4" borderId="26" xfId="0" applyNumberFormat="1" applyFont="1" applyFill="1" applyBorder="1"/>
    <xf numFmtId="2" fontId="0" fillId="0" borderId="0" xfId="0" applyNumberForma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931;&#932;&#913;&#932;&#921;&#931;&#932;&#921;&#922;&#913;%20&#922;.&#922;\000.%20&#931;&#932;&#913;&#932;&#921;&#931;&#932;&#921;&#922;&#913;%20&#922;.&#922;.%202019\&#931;&#965;&#947;&#954;&#949;&#957;&#964;&#961;&#969;&#964;&#928;&#953;&#957;&#922;&#961;&#945;&#964;&#959;&#965;&#956;&#949;&#957;&#969;&#957;_&#928;&#959;&#953;&#957;&#969;&#957;_&#921;&#959;&#973;&#955;&#953;&#959;&#962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η ΜΗΝΟΣ"/>
      <sheetName val="ΧΩΡΗΤΙΚΟΤΗΤΑ"/>
      <sheetName val="16η ΜΗΝΟΣ"/>
      <sheetName val="ΧΩΡΗΤΙΚΟΤΗΤΑ "/>
    </sheetNames>
    <sheetDataSet>
      <sheetData sheetId="0">
        <row r="3">
          <cell r="B3">
            <v>122</v>
          </cell>
        </row>
        <row r="4">
          <cell r="B4">
            <v>277</v>
          </cell>
        </row>
        <row r="5">
          <cell r="B5">
            <v>218</v>
          </cell>
        </row>
        <row r="6">
          <cell r="B6">
            <v>40</v>
          </cell>
        </row>
        <row r="7">
          <cell r="B7">
            <v>240</v>
          </cell>
        </row>
        <row r="8">
          <cell r="B8">
            <v>113</v>
          </cell>
        </row>
        <row r="9">
          <cell r="B9">
            <v>178</v>
          </cell>
        </row>
        <row r="10">
          <cell r="B10">
            <v>35</v>
          </cell>
        </row>
        <row r="11">
          <cell r="B11">
            <v>202</v>
          </cell>
        </row>
        <row r="12">
          <cell r="B12">
            <v>219</v>
          </cell>
        </row>
        <row r="13">
          <cell r="B13">
            <v>127</v>
          </cell>
        </row>
        <row r="14">
          <cell r="B14">
            <v>500</v>
          </cell>
        </row>
        <row r="15">
          <cell r="B15">
            <v>120</v>
          </cell>
        </row>
        <row r="16">
          <cell r="B16">
            <v>324</v>
          </cell>
        </row>
        <row r="17">
          <cell r="B17">
            <v>18</v>
          </cell>
        </row>
        <row r="18">
          <cell r="B18">
            <v>1653</v>
          </cell>
        </row>
        <row r="19">
          <cell r="B19">
            <v>172</v>
          </cell>
        </row>
        <row r="20">
          <cell r="B20">
            <v>104</v>
          </cell>
        </row>
        <row r="21">
          <cell r="B21">
            <v>670</v>
          </cell>
        </row>
        <row r="22">
          <cell r="B22">
            <v>357</v>
          </cell>
        </row>
        <row r="23">
          <cell r="B23">
            <v>65</v>
          </cell>
        </row>
        <row r="24">
          <cell r="B24">
            <v>121</v>
          </cell>
        </row>
        <row r="25">
          <cell r="B25">
            <v>494</v>
          </cell>
        </row>
        <row r="26">
          <cell r="B26">
            <v>139</v>
          </cell>
        </row>
        <row r="27">
          <cell r="B27">
            <v>216</v>
          </cell>
        </row>
        <row r="28">
          <cell r="B28">
            <v>595</v>
          </cell>
        </row>
        <row r="29">
          <cell r="B29">
            <v>578</v>
          </cell>
        </row>
        <row r="30">
          <cell r="B30">
            <v>367</v>
          </cell>
        </row>
        <row r="31">
          <cell r="B31">
            <v>204</v>
          </cell>
        </row>
        <row r="32">
          <cell r="B32">
            <v>450</v>
          </cell>
        </row>
        <row r="33">
          <cell r="B33">
            <v>507</v>
          </cell>
        </row>
        <row r="34">
          <cell r="B34">
            <v>512</v>
          </cell>
        </row>
        <row r="35">
          <cell r="B35">
            <v>592</v>
          </cell>
        </row>
        <row r="36">
          <cell r="B36">
            <v>188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="85" zoomScaleNormal="85" workbookViewId="0">
      <selection activeCell="F7" sqref="F7"/>
    </sheetView>
  </sheetViews>
  <sheetFormatPr defaultRowHeight="14.4" x14ac:dyDescent="0.3"/>
  <cols>
    <col min="1" max="1" width="4.44140625" bestFit="1" customWidth="1"/>
    <col min="2" max="2" width="36.6640625" customWidth="1"/>
    <col min="3" max="3" width="8.5546875" bestFit="1" customWidth="1"/>
    <col min="4" max="4" width="16.33203125" bestFit="1" customWidth="1"/>
    <col min="5" max="5" width="14.44140625" bestFit="1" customWidth="1"/>
    <col min="6" max="6" width="12.44140625" bestFit="1" customWidth="1"/>
    <col min="7" max="7" width="16" bestFit="1" customWidth="1"/>
    <col min="8" max="8" width="17.33203125" bestFit="1" customWidth="1"/>
    <col min="9" max="9" width="19.6640625" bestFit="1" customWidth="1"/>
    <col min="10" max="10" width="20.88671875" customWidth="1"/>
    <col min="11" max="11" width="8.33203125" bestFit="1" customWidth="1"/>
    <col min="12" max="12" width="8.88671875" bestFit="1" customWidth="1"/>
  </cols>
  <sheetData>
    <row r="1" spans="1:12" ht="15" thickBot="1" x14ac:dyDescent="0.35">
      <c r="A1" s="1"/>
      <c r="B1" s="1"/>
      <c r="C1" s="1"/>
      <c r="D1" s="2"/>
      <c r="E1" s="2"/>
      <c r="F1" s="2"/>
      <c r="G1" s="2"/>
      <c r="H1" s="2"/>
      <c r="I1" s="2"/>
      <c r="J1" s="3"/>
      <c r="K1" s="2"/>
      <c r="L1" s="4"/>
    </row>
    <row r="2" spans="1:12" ht="18.600000000000001" thickBot="1" x14ac:dyDescent="0.4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ht="15" thickBot="1" x14ac:dyDescent="0.35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2" t="s">
        <v>7</v>
      </c>
      <c r="H3" s="12" t="s">
        <v>8</v>
      </c>
      <c r="I3" s="11" t="s">
        <v>9</v>
      </c>
      <c r="J3" s="14" t="s">
        <v>10</v>
      </c>
      <c r="K3" s="15" t="s">
        <v>11</v>
      </c>
      <c r="L3" s="16"/>
    </row>
    <row r="4" spans="1:12" ht="15" thickBot="1" x14ac:dyDescent="0.35">
      <c r="A4" s="17"/>
      <c r="B4" s="18"/>
      <c r="C4" s="19"/>
      <c r="D4" s="20"/>
      <c r="E4" s="21"/>
      <c r="F4" s="22"/>
      <c r="G4" s="21"/>
      <c r="H4" s="21"/>
      <c r="I4" s="20"/>
      <c r="J4" s="23"/>
      <c r="K4" s="24" t="s">
        <v>12</v>
      </c>
      <c r="L4" s="25" t="s">
        <v>13</v>
      </c>
    </row>
    <row r="5" spans="1:12" ht="29.4" thickBot="1" x14ac:dyDescent="0.35">
      <c r="A5" s="26">
        <v>1</v>
      </c>
      <c r="B5" s="27" t="s">
        <v>14</v>
      </c>
      <c r="C5" s="28">
        <v>988.19999999999914</v>
      </c>
      <c r="D5" s="29">
        <v>178</v>
      </c>
      <c r="E5" s="29">
        <v>0</v>
      </c>
      <c r="F5" s="29">
        <v>0</v>
      </c>
      <c r="G5" s="29">
        <v>0</v>
      </c>
      <c r="H5" s="29">
        <v>178</v>
      </c>
      <c r="I5" s="30">
        <v>0</v>
      </c>
      <c r="J5" s="31">
        <f>'[1]1η ΜΗΝΟΣ'!B3</f>
        <v>122</v>
      </c>
      <c r="K5" s="32">
        <f>J5-D5</f>
        <v>-56</v>
      </c>
      <c r="L5" s="33">
        <f>J5/D5</f>
        <v>0.6853932584269663</v>
      </c>
    </row>
    <row r="6" spans="1:12" ht="15" thickBot="1" x14ac:dyDescent="0.35">
      <c r="A6" s="34">
        <v>2</v>
      </c>
      <c r="B6" s="27" t="s">
        <v>15</v>
      </c>
      <c r="C6" s="35">
        <v>840</v>
      </c>
      <c r="D6" s="36">
        <v>210</v>
      </c>
      <c r="E6" s="36">
        <v>210</v>
      </c>
      <c r="F6" s="36">
        <v>0</v>
      </c>
      <c r="G6" s="36">
        <v>0</v>
      </c>
      <c r="H6" s="36">
        <v>0</v>
      </c>
      <c r="I6" s="37">
        <v>0</v>
      </c>
      <c r="J6" s="31">
        <f>'[1]1η ΜΗΝΟΣ'!B27</f>
        <v>216</v>
      </c>
      <c r="K6" s="32">
        <f t="shared" ref="K6:K38" si="0">J6-D6</f>
        <v>6</v>
      </c>
      <c r="L6" s="33">
        <f t="shared" ref="L6:L38" si="1">J6/D6</f>
        <v>1.0285714285714285</v>
      </c>
    </row>
    <row r="7" spans="1:12" ht="15" thickBot="1" x14ac:dyDescent="0.35">
      <c r="A7" s="34">
        <v>3</v>
      </c>
      <c r="B7" s="27" t="s">
        <v>16</v>
      </c>
      <c r="C7" s="35">
        <v>427.94</v>
      </c>
      <c r="D7" s="36">
        <v>102</v>
      </c>
      <c r="E7" s="36">
        <v>102</v>
      </c>
      <c r="F7" s="36">
        <v>0</v>
      </c>
      <c r="G7" s="36">
        <v>0</v>
      </c>
      <c r="H7" s="36">
        <v>0</v>
      </c>
      <c r="I7" s="37">
        <v>0</v>
      </c>
      <c r="J7" s="31">
        <f>'[1]1η ΜΗΝΟΣ'!B13</f>
        <v>127</v>
      </c>
      <c r="K7" s="32">
        <f t="shared" si="0"/>
        <v>25</v>
      </c>
      <c r="L7" s="33">
        <f t="shared" si="1"/>
        <v>1.2450980392156863</v>
      </c>
    </row>
    <row r="8" spans="1:12" ht="29.4" thickBot="1" x14ac:dyDescent="0.35">
      <c r="A8" s="34">
        <v>4</v>
      </c>
      <c r="B8" s="27" t="s">
        <v>17</v>
      </c>
      <c r="C8" s="35">
        <v>1073.7699999999995</v>
      </c>
      <c r="D8" s="36">
        <v>217</v>
      </c>
      <c r="E8" s="36">
        <v>39</v>
      </c>
      <c r="F8" s="36">
        <v>178</v>
      </c>
      <c r="G8" s="36">
        <v>0</v>
      </c>
      <c r="H8" s="36">
        <v>0</v>
      </c>
      <c r="I8" s="37">
        <v>0</v>
      </c>
      <c r="J8" s="31">
        <f>'[1]1η ΜΗΝΟΣ'!B7</f>
        <v>240</v>
      </c>
      <c r="K8" s="32">
        <f t="shared" si="0"/>
        <v>23</v>
      </c>
      <c r="L8" s="33">
        <f t="shared" si="1"/>
        <v>1.1059907834101383</v>
      </c>
    </row>
    <row r="9" spans="1:12" ht="29.4" thickBot="1" x14ac:dyDescent="0.35">
      <c r="A9" s="34">
        <v>5</v>
      </c>
      <c r="B9" s="27" t="s">
        <v>18</v>
      </c>
      <c r="C9" s="35">
        <v>232.8</v>
      </c>
      <c r="D9" s="36">
        <v>54</v>
      </c>
      <c r="E9" s="36">
        <v>0</v>
      </c>
      <c r="F9" s="36">
        <v>54</v>
      </c>
      <c r="G9" s="36">
        <v>0</v>
      </c>
      <c r="H9" s="36">
        <v>0</v>
      </c>
      <c r="I9" s="37">
        <v>0</v>
      </c>
      <c r="J9" s="31">
        <f>'[1]1η ΜΗΝΟΣ'!B8</f>
        <v>113</v>
      </c>
      <c r="K9" s="32">
        <f t="shared" si="0"/>
        <v>59</v>
      </c>
      <c r="L9" s="33">
        <f t="shared" si="1"/>
        <v>2.0925925925925926</v>
      </c>
    </row>
    <row r="10" spans="1:12" ht="15" thickBot="1" x14ac:dyDescent="0.35">
      <c r="A10" s="34">
        <v>6</v>
      </c>
      <c r="B10" s="27" t="s">
        <v>19</v>
      </c>
      <c r="C10" s="35">
        <v>2400</v>
      </c>
      <c r="D10" s="36">
        <v>600</v>
      </c>
      <c r="E10" s="36">
        <v>600</v>
      </c>
      <c r="F10" s="36">
        <v>0</v>
      </c>
      <c r="G10" s="36">
        <v>0</v>
      </c>
      <c r="H10" s="36">
        <v>0</v>
      </c>
      <c r="I10" s="37">
        <v>0</v>
      </c>
      <c r="J10" s="31">
        <f>'[1]1η ΜΗΝΟΣ'!B28</f>
        <v>595</v>
      </c>
      <c r="K10" s="32">
        <f t="shared" si="0"/>
        <v>-5</v>
      </c>
      <c r="L10" s="33">
        <f t="shared" si="1"/>
        <v>0.9916666666666667</v>
      </c>
    </row>
    <row r="11" spans="1:12" ht="15" thickBot="1" x14ac:dyDescent="0.35">
      <c r="A11" s="34">
        <v>7</v>
      </c>
      <c r="B11" s="27" t="s">
        <v>20</v>
      </c>
      <c r="C11" s="35">
        <v>2400</v>
      </c>
      <c r="D11" s="36">
        <v>600</v>
      </c>
      <c r="E11" s="36">
        <v>600</v>
      </c>
      <c r="F11" s="36">
        <v>0</v>
      </c>
      <c r="G11" s="36">
        <v>0</v>
      </c>
      <c r="H11" s="36">
        <v>0</v>
      </c>
      <c r="I11" s="37">
        <v>0</v>
      </c>
      <c r="J11" s="31">
        <f>'[1]1η ΜΗΝΟΣ'!B29</f>
        <v>578</v>
      </c>
      <c r="K11" s="32">
        <f t="shared" si="0"/>
        <v>-22</v>
      </c>
      <c r="L11" s="33">
        <f t="shared" si="1"/>
        <v>0.96333333333333337</v>
      </c>
    </row>
    <row r="12" spans="1:12" ht="15" thickBot="1" x14ac:dyDescent="0.35">
      <c r="A12" s="34">
        <v>8</v>
      </c>
      <c r="B12" s="27" t="s">
        <v>21</v>
      </c>
      <c r="C12" s="35">
        <v>1645.1499999999987</v>
      </c>
      <c r="D12" s="36">
        <v>358</v>
      </c>
      <c r="E12" s="36">
        <v>259</v>
      </c>
      <c r="F12" s="36">
        <v>0</v>
      </c>
      <c r="G12" s="36">
        <v>15</v>
      </c>
      <c r="H12" s="36">
        <v>0</v>
      </c>
      <c r="I12" s="37">
        <v>84</v>
      </c>
      <c r="J12" s="31">
        <f>'[1]1η ΜΗΝΟΣ'!B14</f>
        <v>500</v>
      </c>
      <c r="K12" s="32">
        <f t="shared" si="0"/>
        <v>142</v>
      </c>
      <c r="L12" s="33">
        <f t="shared" si="1"/>
        <v>1.3966480446927374</v>
      </c>
    </row>
    <row r="13" spans="1:12" ht="29.4" thickBot="1" x14ac:dyDescent="0.35">
      <c r="A13" s="34">
        <v>9</v>
      </c>
      <c r="B13" s="27" t="s">
        <v>22</v>
      </c>
      <c r="C13" s="35">
        <v>2821.03</v>
      </c>
      <c r="D13" s="36">
        <v>655</v>
      </c>
      <c r="E13" s="36">
        <v>0</v>
      </c>
      <c r="F13" s="36">
        <v>0</v>
      </c>
      <c r="G13" s="36">
        <v>625</v>
      </c>
      <c r="H13" s="36">
        <v>30</v>
      </c>
      <c r="I13" s="37">
        <v>0</v>
      </c>
      <c r="J13" s="31">
        <f>'[1]1η ΜΗΝΟΣ'!B30</f>
        <v>367</v>
      </c>
      <c r="K13" s="32">
        <f t="shared" si="0"/>
        <v>-288</v>
      </c>
      <c r="L13" s="33">
        <f t="shared" si="1"/>
        <v>0.56030534351145034</v>
      </c>
    </row>
    <row r="14" spans="1:12" ht="15" thickBot="1" x14ac:dyDescent="0.35">
      <c r="A14" s="34">
        <v>10</v>
      </c>
      <c r="B14" s="27" t="s">
        <v>23</v>
      </c>
      <c r="C14" s="35">
        <v>294.94</v>
      </c>
      <c r="D14" s="36">
        <v>66</v>
      </c>
      <c r="E14" s="36">
        <v>66</v>
      </c>
      <c r="F14" s="36">
        <v>0</v>
      </c>
      <c r="G14" s="36">
        <v>0</v>
      </c>
      <c r="H14" s="36">
        <v>0</v>
      </c>
      <c r="I14" s="37">
        <v>0</v>
      </c>
      <c r="J14" s="31">
        <f>'[1]1η ΜΗΝΟΣ'!B15</f>
        <v>120</v>
      </c>
      <c r="K14" s="32">
        <f t="shared" si="0"/>
        <v>54</v>
      </c>
      <c r="L14" s="33">
        <f t="shared" si="1"/>
        <v>1.8181818181818181</v>
      </c>
    </row>
    <row r="15" spans="1:12" ht="15" thickBot="1" x14ac:dyDescent="0.35">
      <c r="A15" s="34">
        <v>11</v>
      </c>
      <c r="B15" s="27" t="s">
        <v>24</v>
      </c>
      <c r="C15" s="35">
        <v>144.1</v>
      </c>
      <c r="D15" s="36">
        <v>32</v>
      </c>
      <c r="E15" s="36">
        <v>32</v>
      </c>
      <c r="F15" s="36">
        <v>0</v>
      </c>
      <c r="G15" s="36">
        <v>0</v>
      </c>
      <c r="H15" s="36">
        <v>0</v>
      </c>
      <c r="I15" s="37">
        <v>0</v>
      </c>
      <c r="J15" s="31">
        <f>'[1]1η ΜΗΝΟΣ'!B6</f>
        <v>40</v>
      </c>
      <c r="K15" s="32">
        <f t="shared" si="0"/>
        <v>8</v>
      </c>
      <c r="L15" s="33">
        <f t="shared" si="1"/>
        <v>1.25</v>
      </c>
    </row>
    <row r="16" spans="1:12" ht="29.4" thickBot="1" x14ac:dyDescent="0.35">
      <c r="A16" s="34">
        <v>12</v>
      </c>
      <c r="B16" s="27" t="s">
        <v>25</v>
      </c>
      <c r="C16" s="35">
        <v>1191.1100000000004</v>
      </c>
      <c r="D16" s="36">
        <v>274</v>
      </c>
      <c r="E16" s="36">
        <v>0</v>
      </c>
      <c r="F16" s="36">
        <v>63</v>
      </c>
      <c r="G16" s="36">
        <v>0</v>
      </c>
      <c r="H16" s="36">
        <v>211</v>
      </c>
      <c r="I16" s="37">
        <v>0</v>
      </c>
      <c r="J16" s="31">
        <f>'[1]1η ΜΗΝΟΣ'!B9</f>
        <v>178</v>
      </c>
      <c r="K16" s="32">
        <f t="shared" si="0"/>
        <v>-96</v>
      </c>
      <c r="L16" s="33">
        <f t="shared" si="1"/>
        <v>0.64963503649635035</v>
      </c>
    </row>
    <row r="17" spans="1:12" ht="29.4" thickBot="1" x14ac:dyDescent="0.35">
      <c r="A17" s="34">
        <v>13</v>
      </c>
      <c r="B17" s="27" t="s">
        <v>26</v>
      </c>
      <c r="C17" s="35">
        <v>1280.4500000000003</v>
      </c>
      <c r="D17" s="36">
        <v>308</v>
      </c>
      <c r="E17" s="36">
        <v>0</v>
      </c>
      <c r="F17" s="36">
        <v>0</v>
      </c>
      <c r="G17" s="36">
        <v>0</v>
      </c>
      <c r="H17" s="36">
        <v>308</v>
      </c>
      <c r="I17" s="37">
        <v>0</v>
      </c>
      <c r="J17" s="31">
        <f>'[1]1η ΜΗΝΟΣ'!B4</f>
        <v>277</v>
      </c>
      <c r="K17" s="32">
        <f t="shared" si="0"/>
        <v>-31</v>
      </c>
      <c r="L17" s="33">
        <f t="shared" si="1"/>
        <v>0.89935064935064934</v>
      </c>
    </row>
    <row r="18" spans="1:12" ht="43.8" thickBot="1" x14ac:dyDescent="0.35">
      <c r="A18" s="34">
        <v>14</v>
      </c>
      <c r="B18" s="27" t="s">
        <v>27</v>
      </c>
      <c r="C18" s="35">
        <v>432</v>
      </c>
      <c r="D18" s="36">
        <v>96</v>
      </c>
      <c r="E18" s="36">
        <v>0</v>
      </c>
      <c r="F18" s="36">
        <v>0</v>
      </c>
      <c r="G18" s="36">
        <v>0</v>
      </c>
      <c r="H18" s="36">
        <v>0</v>
      </c>
      <c r="I18" s="37">
        <v>96</v>
      </c>
      <c r="J18" s="31">
        <f>'[1]1η ΜΗΝΟΣ'!B10</f>
        <v>35</v>
      </c>
      <c r="K18" s="32">
        <f t="shared" si="0"/>
        <v>-61</v>
      </c>
      <c r="L18" s="33">
        <f t="shared" si="1"/>
        <v>0.36458333333333331</v>
      </c>
    </row>
    <row r="19" spans="1:12" ht="15" thickBot="1" x14ac:dyDescent="0.35">
      <c r="A19" s="34">
        <v>15</v>
      </c>
      <c r="B19" s="27" t="s">
        <v>28</v>
      </c>
      <c r="C19" s="35">
        <v>860.85300000000052</v>
      </c>
      <c r="D19" s="36">
        <v>138</v>
      </c>
      <c r="E19" s="36">
        <v>138</v>
      </c>
      <c r="F19" s="36">
        <v>0</v>
      </c>
      <c r="G19" s="36">
        <v>0</v>
      </c>
      <c r="H19" s="36">
        <v>0</v>
      </c>
      <c r="I19" s="37">
        <v>0</v>
      </c>
      <c r="J19" s="31">
        <f>'[1]1η ΜΗΝΟΣ'!B31</f>
        <v>204</v>
      </c>
      <c r="K19" s="32">
        <f t="shared" si="0"/>
        <v>66</v>
      </c>
      <c r="L19" s="33">
        <f t="shared" si="1"/>
        <v>1.4782608695652173</v>
      </c>
    </row>
    <row r="20" spans="1:12" ht="15" thickBot="1" x14ac:dyDescent="0.35">
      <c r="A20" s="34">
        <v>16</v>
      </c>
      <c r="B20" s="27" t="s">
        <v>29</v>
      </c>
      <c r="C20" s="35">
        <v>721.3000000000003</v>
      </c>
      <c r="D20" s="36">
        <v>162</v>
      </c>
      <c r="E20" s="36">
        <v>162</v>
      </c>
      <c r="F20" s="36">
        <v>0</v>
      </c>
      <c r="G20" s="36">
        <v>0</v>
      </c>
      <c r="H20" s="36">
        <v>0</v>
      </c>
      <c r="I20" s="37">
        <v>0</v>
      </c>
      <c r="J20" s="31">
        <f>'[1]1η ΜΗΝΟΣ'!B16</f>
        <v>324</v>
      </c>
      <c r="K20" s="32">
        <f t="shared" si="0"/>
        <v>162</v>
      </c>
      <c r="L20" s="33">
        <f t="shared" si="1"/>
        <v>2</v>
      </c>
    </row>
    <row r="21" spans="1:12" ht="15" thickBot="1" x14ac:dyDescent="0.35">
      <c r="A21" s="34">
        <v>17</v>
      </c>
      <c r="B21" s="27" t="s">
        <v>30</v>
      </c>
      <c r="C21" s="35">
        <v>188.3</v>
      </c>
      <c r="D21" s="36">
        <v>46</v>
      </c>
      <c r="E21" s="36">
        <v>16</v>
      </c>
      <c r="F21" s="36">
        <v>30</v>
      </c>
      <c r="G21" s="36">
        <v>0</v>
      </c>
      <c r="H21" s="36">
        <v>0</v>
      </c>
      <c r="I21" s="37">
        <v>0</v>
      </c>
      <c r="J21" s="31">
        <f>'[1]1η ΜΗΝΟΣ'!B17</f>
        <v>18</v>
      </c>
      <c r="K21" s="32">
        <f t="shared" si="0"/>
        <v>-28</v>
      </c>
      <c r="L21" s="33">
        <f t="shared" si="1"/>
        <v>0.39130434782608697</v>
      </c>
    </row>
    <row r="22" spans="1:12" s="45" customFormat="1" ht="15" thickBot="1" x14ac:dyDescent="0.35">
      <c r="A22" s="38">
        <v>18</v>
      </c>
      <c r="B22" s="27" t="s">
        <v>31</v>
      </c>
      <c r="C22" s="39">
        <v>5589.83</v>
      </c>
      <c r="D22" s="40">
        <f t="shared" ref="D22:D23" si="2">SUM(E22:I22)</f>
        <v>1222</v>
      </c>
      <c r="E22" s="41">
        <v>1222</v>
      </c>
      <c r="F22" s="41">
        <v>0</v>
      </c>
      <c r="G22" s="41">
        <v>0</v>
      </c>
      <c r="H22" s="41">
        <v>0</v>
      </c>
      <c r="I22" s="42">
        <v>0</v>
      </c>
      <c r="J22" s="31">
        <f>'[1]1η ΜΗΝΟΣ'!B18</f>
        <v>1653</v>
      </c>
      <c r="K22" s="43">
        <f t="shared" si="0"/>
        <v>431</v>
      </c>
      <c r="L22" s="44">
        <f t="shared" si="1"/>
        <v>1.3527004909983633</v>
      </c>
    </row>
    <row r="23" spans="1:12" s="46" customFormat="1" ht="15" thickBot="1" x14ac:dyDescent="0.35">
      <c r="A23" s="34">
        <v>19</v>
      </c>
      <c r="B23" s="27" t="s">
        <v>32</v>
      </c>
      <c r="C23" s="39">
        <v>849.23</v>
      </c>
      <c r="D23" s="40">
        <f t="shared" si="2"/>
        <v>174</v>
      </c>
      <c r="E23" s="41">
        <v>48</v>
      </c>
      <c r="F23" s="41">
        <v>0</v>
      </c>
      <c r="G23" s="41">
        <v>126</v>
      </c>
      <c r="H23" s="41">
        <v>0</v>
      </c>
      <c r="I23" s="42">
        <v>0</v>
      </c>
      <c r="J23" s="31">
        <f>'[1]1η ΜΗΝΟΣ'!B19</f>
        <v>172</v>
      </c>
      <c r="K23" s="43">
        <f t="shared" si="0"/>
        <v>-2</v>
      </c>
      <c r="L23" s="44">
        <f t="shared" si="1"/>
        <v>0.9885057471264368</v>
      </c>
    </row>
    <row r="24" spans="1:12" ht="15" thickBot="1" x14ac:dyDescent="0.35">
      <c r="A24" s="34">
        <v>20</v>
      </c>
      <c r="B24" s="27" t="s">
        <v>33</v>
      </c>
      <c r="C24" s="35">
        <v>249.16</v>
      </c>
      <c r="D24" s="36">
        <v>56</v>
      </c>
      <c r="E24" s="36">
        <v>56</v>
      </c>
      <c r="F24" s="36">
        <v>0</v>
      </c>
      <c r="G24" s="36">
        <v>0</v>
      </c>
      <c r="H24" s="36">
        <v>0</v>
      </c>
      <c r="I24" s="37">
        <v>0</v>
      </c>
      <c r="J24" s="31">
        <f>'[1]1η ΜΗΝΟΣ'!B20</f>
        <v>104</v>
      </c>
      <c r="K24" s="32">
        <f t="shared" si="0"/>
        <v>48</v>
      </c>
      <c r="L24" s="33">
        <f t="shared" si="1"/>
        <v>1.8571428571428572</v>
      </c>
    </row>
    <row r="25" spans="1:12" ht="15" thickBot="1" x14ac:dyDescent="0.35">
      <c r="A25" s="34">
        <v>21</v>
      </c>
      <c r="B25" s="27" t="s">
        <v>34</v>
      </c>
      <c r="C25" s="35">
        <v>2559.39</v>
      </c>
      <c r="D25" s="36">
        <v>554</v>
      </c>
      <c r="E25" s="36">
        <v>554</v>
      </c>
      <c r="F25" s="36">
        <v>0</v>
      </c>
      <c r="G25" s="36">
        <v>0</v>
      </c>
      <c r="H25" s="36">
        <v>0</v>
      </c>
      <c r="I25" s="37">
        <v>0</v>
      </c>
      <c r="J25" s="31">
        <f>'[1]1η ΜΗΝΟΣ'!B21</f>
        <v>670</v>
      </c>
      <c r="K25" s="32">
        <f t="shared" si="0"/>
        <v>116</v>
      </c>
      <c r="L25" s="33">
        <f t="shared" si="1"/>
        <v>1.2093862815884477</v>
      </c>
    </row>
    <row r="26" spans="1:12" ht="15" thickBot="1" x14ac:dyDescent="0.35">
      <c r="A26" s="34">
        <v>22</v>
      </c>
      <c r="B26" s="27" t="s">
        <v>35</v>
      </c>
      <c r="C26" s="35">
        <v>1845</v>
      </c>
      <c r="D26" s="36">
        <v>431</v>
      </c>
      <c r="E26" s="36">
        <v>431</v>
      </c>
      <c r="F26" s="36">
        <v>0</v>
      </c>
      <c r="G26" s="36">
        <v>0</v>
      </c>
      <c r="H26" s="36">
        <v>0</v>
      </c>
      <c r="I26" s="37">
        <v>0</v>
      </c>
      <c r="J26" s="31">
        <f>'[1]1η ΜΗΝΟΣ'!B32</f>
        <v>450</v>
      </c>
      <c r="K26" s="32">
        <f t="shared" si="0"/>
        <v>19</v>
      </c>
      <c r="L26" s="33">
        <f t="shared" si="1"/>
        <v>1.0440835266821347</v>
      </c>
    </row>
    <row r="27" spans="1:12" ht="15" thickBot="1" x14ac:dyDescent="0.35">
      <c r="A27" s="34">
        <v>23</v>
      </c>
      <c r="B27" s="27" t="s">
        <v>36</v>
      </c>
      <c r="C27" s="35">
        <v>1116</v>
      </c>
      <c r="D27" s="36">
        <v>273</v>
      </c>
      <c r="E27" s="36">
        <v>273</v>
      </c>
      <c r="F27" s="36">
        <v>0</v>
      </c>
      <c r="G27" s="36">
        <v>0</v>
      </c>
      <c r="H27" s="36">
        <v>0</v>
      </c>
      <c r="I27" s="37">
        <v>0</v>
      </c>
      <c r="J27" s="31">
        <f>'[1]1η ΜΗΝΟΣ'!B22</f>
        <v>357</v>
      </c>
      <c r="K27" s="32">
        <f t="shared" si="0"/>
        <v>84</v>
      </c>
      <c r="L27" s="33">
        <f t="shared" si="1"/>
        <v>1.3076923076923077</v>
      </c>
    </row>
    <row r="28" spans="1:12" ht="15" thickBot="1" x14ac:dyDescent="0.35">
      <c r="A28" s="34">
        <v>24</v>
      </c>
      <c r="B28" s="47" t="s">
        <v>37</v>
      </c>
      <c r="C28" s="35">
        <v>201.97999999999996</v>
      </c>
      <c r="D28" s="36">
        <v>45</v>
      </c>
      <c r="E28" s="36">
        <v>42</v>
      </c>
      <c r="F28" s="36">
        <v>0</v>
      </c>
      <c r="G28" s="36">
        <v>3</v>
      </c>
      <c r="H28" s="36">
        <v>0</v>
      </c>
      <c r="I28" s="37">
        <v>0</v>
      </c>
      <c r="J28" s="31">
        <f>'[1]1η ΜΗΝΟΣ'!B23</f>
        <v>65</v>
      </c>
      <c r="K28" s="32">
        <f t="shared" si="0"/>
        <v>20</v>
      </c>
      <c r="L28" s="33">
        <f t="shared" si="1"/>
        <v>1.4444444444444444</v>
      </c>
    </row>
    <row r="29" spans="1:12" ht="15" thickBot="1" x14ac:dyDescent="0.35">
      <c r="A29" s="34">
        <v>25</v>
      </c>
      <c r="B29" s="27" t="s">
        <v>38</v>
      </c>
      <c r="C29" s="35">
        <v>1910</v>
      </c>
      <c r="D29" s="36">
        <v>480</v>
      </c>
      <c r="E29" s="48">
        <v>480</v>
      </c>
      <c r="F29" s="36">
        <v>0</v>
      </c>
      <c r="G29" s="36">
        <v>0</v>
      </c>
      <c r="H29" s="36">
        <v>0</v>
      </c>
      <c r="I29" s="37">
        <v>0</v>
      </c>
      <c r="J29" s="31">
        <f>'[1]1η ΜΗΝΟΣ'!B33</f>
        <v>507</v>
      </c>
      <c r="K29" s="32">
        <f t="shared" si="0"/>
        <v>27</v>
      </c>
      <c r="L29" s="33">
        <f t="shared" si="1"/>
        <v>1.0562499999999999</v>
      </c>
    </row>
    <row r="30" spans="1:12" ht="29.4" thickBot="1" x14ac:dyDescent="0.35">
      <c r="A30" s="34">
        <v>26</v>
      </c>
      <c r="B30" s="27" t="s">
        <v>39</v>
      </c>
      <c r="C30" s="35">
        <v>1159.0600000000004</v>
      </c>
      <c r="D30" s="36">
        <v>253</v>
      </c>
      <c r="E30" s="36">
        <v>253</v>
      </c>
      <c r="F30" s="36">
        <v>0</v>
      </c>
      <c r="G30" s="36">
        <v>0</v>
      </c>
      <c r="H30" s="36">
        <v>0</v>
      </c>
      <c r="I30" s="37">
        <v>0</v>
      </c>
      <c r="J30" s="31">
        <f>'[1]1η ΜΗΝΟΣ'!B11</f>
        <v>202</v>
      </c>
      <c r="K30" s="32">
        <f t="shared" si="0"/>
        <v>-51</v>
      </c>
      <c r="L30" s="33">
        <f t="shared" si="1"/>
        <v>0.79841897233201586</v>
      </c>
    </row>
    <row r="31" spans="1:12" ht="15" thickBot="1" x14ac:dyDescent="0.35">
      <c r="A31" s="34">
        <v>27</v>
      </c>
      <c r="B31" s="27" t="s">
        <v>40</v>
      </c>
      <c r="C31" s="35">
        <v>2088.5100000000002</v>
      </c>
      <c r="D31" s="36">
        <v>446</v>
      </c>
      <c r="E31" s="36">
        <v>446</v>
      </c>
      <c r="F31" s="36">
        <v>0</v>
      </c>
      <c r="G31" s="36">
        <v>0</v>
      </c>
      <c r="H31" s="36">
        <v>0</v>
      </c>
      <c r="I31" s="37">
        <v>0</v>
      </c>
      <c r="J31" s="31">
        <f>'[1]1η ΜΗΝΟΣ'!B34</f>
        <v>512</v>
      </c>
      <c r="K31" s="32">
        <f t="shared" si="0"/>
        <v>66</v>
      </c>
      <c r="L31" s="33">
        <f t="shared" si="1"/>
        <v>1.147982062780269</v>
      </c>
    </row>
    <row r="32" spans="1:12" ht="29.4" thickBot="1" x14ac:dyDescent="0.35">
      <c r="A32" s="34">
        <v>28</v>
      </c>
      <c r="B32" s="27" t="s">
        <v>41</v>
      </c>
      <c r="C32" s="35">
        <v>1312.2500000000002</v>
      </c>
      <c r="D32" s="36">
        <v>302</v>
      </c>
      <c r="E32" s="36">
        <v>0</v>
      </c>
      <c r="F32" s="36">
        <v>0</v>
      </c>
      <c r="G32" s="36">
        <v>0</v>
      </c>
      <c r="H32" s="36">
        <v>302</v>
      </c>
      <c r="I32" s="37">
        <v>0</v>
      </c>
      <c r="J32" s="31">
        <f>'[1]1η ΜΗΝΟΣ'!B5</f>
        <v>218</v>
      </c>
      <c r="K32" s="32">
        <f t="shared" si="0"/>
        <v>-84</v>
      </c>
      <c r="L32" s="33">
        <f t="shared" si="1"/>
        <v>0.72185430463576161</v>
      </c>
    </row>
    <row r="33" spans="1:12" ht="15" thickBot="1" x14ac:dyDescent="0.35">
      <c r="A33" s="34">
        <v>29</v>
      </c>
      <c r="B33" s="27" t="s">
        <v>42</v>
      </c>
      <c r="C33" s="35">
        <v>2400</v>
      </c>
      <c r="D33" s="36">
        <v>600</v>
      </c>
      <c r="E33" s="36">
        <v>600</v>
      </c>
      <c r="F33" s="36">
        <v>0</v>
      </c>
      <c r="G33" s="36">
        <v>0</v>
      </c>
      <c r="H33" s="36">
        <v>0</v>
      </c>
      <c r="I33" s="37">
        <v>0</v>
      </c>
      <c r="J33" s="31">
        <f>'[1]1η ΜΗΝΟΣ'!B35</f>
        <v>592</v>
      </c>
      <c r="K33" s="32">
        <f t="shared" si="0"/>
        <v>-8</v>
      </c>
      <c r="L33" s="33">
        <f t="shared" si="1"/>
        <v>0.98666666666666669</v>
      </c>
    </row>
    <row r="34" spans="1:12" ht="15" thickBot="1" x14ac:dyDescent="0.35">
      <c r="A34" s="34">
        <v>30</v>
      </c>
      <c r="B34" s="27" t="s">
        <v>43</v>
      </c>
      <c r="C34" s="35">
        <v>234.85999999999999</v>
      </c>
      <c r="D34" s="36">
        <v>53</v>
      </c>
      <c r="E34" s="36">
        <v>53</v>
      </c>
      <c r="F34" s="36">
        <v>0</v>
      </c>
      <c r="G34" s="36">
        <v>0</v>
      </c>
      <c r="H34" s="36">
        <v>0</v>
      </c>
      <c r="I34" s="37">
        <v>0</v>
      </c>
      <c r="J34" s="31">
        <f>'[1]1η ΜΗΝΟΣ'!B24</f>
        <v>121</v>
      </c>
      <c r="K34" s="32">
        <f t="shared" si="0"/>
        <v>68</v>
      </c>
      <c r="L34" s="33">
        <f t="shared" si="1"/>
        <v>2.2830188679245285</v>
      </c>
    </row>
    <row r="35" spans="1:12" ht="15" thickBot="1" x14ac:dyDescent="0.35">
      <c r="A35" s="34">
        <v>31</v>
      </c>
      <c r="B35" s="27" t="s">
        <v>44</v>
      </c>
      <c r="C35" s="35">
        <v>545</v>
      </c>
      <c r="D35" s="36">
        <v>127</v>
      </c>
      <c r="E35" s="36">
        <v>127</v>
      </c>
      <c r="F35" s="36">
        <v>0</v>
      </c>
      <c r="G35" s="36">
        <v>0</v>
      </c>
      <c r="H35" s="36">
        <v>0</v>
      </c>
      <c r="I35" s="37">
        <v>0</v>
      </c>
      <c r="J35" s="31">
        <f>'[1]1η ΜΗΝΟΣ'!B36</f>
        <v>188</v>
      </c>
      <c r="K35" s="32">
        <f t="shared" si="0"/>
        <v>61</v>
      </c>
      <c r="L35" s="33">
        <f t="shared" si="1"/>
        <v>1.4803149606299213</v>
      </c>
    </row>
    <row r="36" spans="1:12" ht="15" thickBot="1" x14ac:dyDescent="0.35">
      <c r="A36" s="34">
        <v>32</v>
      </c>
      <c r="B36" s="27" t="s">
        <v>45</v>
      </c>
      <c r="C36" s="35">
        <v>1920</v>
      </c>
      <c r="D36" s="36">
        <v>480</v>
      </c>
      <c r="E36" s="36">
        <v>480</v>
      </c>
      <c r="F36" s="36">
        <v>0</v>
      </c>
      <c r="G36" s="36">
        <v>0</v>
      </c>
      <c r="H36" s="36">
        <v>0</v>
      </c>
      <c r="I36" s="37">
        <v>0</v>
      </c>
      <c r="J36" s="31">
        <f>'[1]1η ΜΗΝΟΣ'!B25</f>
        <v>494</v>
      </c>
      <c r="K36" s="32">
        <f t="shared" si="0"/>
        <v>14</v>
      </c>
      <c r="L36" s="33">
        <f t="shared" si="1"/>
        <v>1.0291666666666666</v>
      </c>
    </row>
    <row r="37" spans="1:12" ht="15" thickBot="1" x14ac:dyDescent="0.35">
      <c r="A37" s="34">
        <v>33</v>
      </c>
      <c r="B37" s="27" t="s">
        <v>46</v>
      </c>
      <c r="C37" s="35">
        <v>361.9</v>
      </c>
      <c r="D37" s="36">
        <v>82</v>
      </c>
      <c r="E37" s="36">
        <v>82</v>
      </c>
      <c r="F37" s="36">
        <v>0</v>
      </c>
      <c r="G37" s="36">
        <v>0</v>
      </c>
      <c r="H37" s="36">
        <v>0</v>
      </c>
      <c r="I37" s="37">
        <v>0</v>
      </c>
      <c r="J37" s="31">
        <f>'[1]1η ΜΗΝΟΣ'!B26</f>
        <v>139</v>
      </c>
      <c r="K37" s="32">
        <f t="shared" si="0"/>
        <v>57</v>
      </c>
      <c r="L37" s="33">
        <f t="shared" si="1"/>
        <v>1.6951219512195121</v>
      </c>
    </row>
    <row r="38" spans="1:12" ht="29.4" thickBot="1" x14ac:dyDescent="0.35">
      <c r="A38" s="34">
        <v>34</v>
      </c>
      <c r="B38" s="27" t="s">
        <v>47</v>
      </c>
      <c r="C38" s="49">
        <v>1236.3399999999999</v>
      </c>
      <c r="D38" s="50">
        <v>261</v>
      </c>
      <c r="E38" s="50">
        <v>261</v>
      </c>
      <c r="F38" s="50">
        <v>0</v>
      </c>
      <c r="G38" s="50">
        <v>0</v>
      </c>
      <c r="H38" s="50">
        <v>0</v>
      </c>
      <c r="I38" s="51">
        <v>0</v>
      </c>
      <c r="J38" s="52">
        <f>'[1]1η ΜΗΝΟΣ'!B12</f>
        <v>219</v>
      </c>
      <c r="K38" s="53">
        <f t="shared" si="0"/>
        <v>-42</v>
      </c>
      <c r="L38" s="54">
        <f t="shared" si="1"/>
        <v>0.83908045977011492</v>
      </c>
    </row>
    <row r="39" spans="1:12" ht="15" thickBot="1" x14ac:dyDescent="0.35">
      <c r="A39" s="55"/>
      <c r="B39" s="56" t="s">
        <v>48</v>
      </c>
      <c r="C39" s="57">
        <f>SUM(C5:C38)</f>
        <v>43520.453000000001</v>
      </c>
      <c r="D39" s="58">
        <f>SUM(D5:D38)</f>
        <v>9935</v>
      </c>
      <c r="E39" s="58">
        <f t="shared" ref="E39:I39" si="3">SUM(E5:E38)</f>
        <v>7632</v>
      </c>
      <c r="F39" s="58">
        <f t="shared" si="3"/>
        <v>325</v>
      </c>
      <c r="G39" s="58">
        <f t="shared" si="3"/>
        <v>769</v>
      </c>
      <c r="H39" s="58">
        <f t="shared" si="3"/>
        <v>1029</v>
      </c>
      <c r="I39" s="58">
        <f t="shared" si="3"/>
        <v>180</v>
      </c>
      <c r="J39" s="58">
        <f>SUM(J5:J38)</f>
        <v>10717</v>
      </c>
      <c r="K39" s="59"/>
      <c r="L39" s="60"/>
    </row>
    <row r="40" spans="1:12" x14ac:dyDescent="0.3">
      <c r="C40" s="61"/>
      <c r="D40" s="62"/>
      <c r="E40" s="62"/>
    </row>
    <row r="43" spans="1:12" x14ac:dyDescent="0.3">
      <c r="J43" s="62"/>
    </row>
  </sheetData>
  <mergeCells count="11">
    <mergeCell ref="K3:L3"/>
    <mergeCell ref="A2:L2"/>
    <mergeCell ref="A3:A4"/>
    <mergeCell ref="B3:B4"/>
    <mergeCell ref="D3:D4"/>
    <mergeCell ref="E3:E4"/>
    <mergeCell ref="F3:F4"/>
    <mergeCell ref="G3:G4"/>
    <mergeCell ref="H3:H4"/>
    <mergeCell ref="I3:I4"/>
    <mergeCell ref="J3:J4"/>
  </mergeCells>
  <pageMargins left="0" right="0" top="0.15748031496062992" bottom="0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ΧΩΡΗΤΙΚΟΤΗΤΑ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Exarhakou Stavroula</dc:creator>
  <cp:lastModifiedBy>Exarhakou Stavroula</cp:lastModifiedBy>
  <dcterms:created xsi:type="dcterms:W3CDTF">2019-07-01T08:34:28Z</dcterms:created>
  <dcterms:modified xsi:type="dcterms:W3CDTF">2019-07-01T08:35:52Z</dcterms:modified>
</cp:coreProperties>
</file>