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120" yWindow="120" windowWidth="28560" windowHeight="11835"/>
  </bookViews>
  <sheets>
    <sheet name="ΣΥΛΛΗΨΕΙΣ ΑΝΑ ΜΗΝΑ " sheetId="1" r:id="rId1"/>
    <sheet name="% ΜΕΤΑΒΟΛΗ ΑΝΑ ΜΗΝΑ ΕΤΟΣ 2017" sheetId="2" r:id="rId2"/>
    <sheet name="% ΜΕΤΑΒΟΛΗ 2016 - 2017 ΑΝΑ ΜΗΝΑ" sheetId="3" r:id="rId3"/>
  </sheets>
  <definedNames>
    <definedName name="_xlnm.Print_Area" localSheetId="2">'% ΜΕΤΑΒΟΛΗ 2016 - 2017 ΑΝΑ ΜΗΝΑ'!$A$1:$C$16</definedName>
    <definedName name="_xlnm.Print_Area" localSheetId="1">'% ΜΕΤΑΒΟΛΗ ΑΝΑ ΜΗΝΑ ΕΤΟΣ 2017'!$A$1:$C$16</definedName>
    <definedName name="_xlnm.Print_Area" localSheetId="0">'ΣΥΛΛΗΨΕΙΣ ΑΝΑ ΜΗΝΑ '!$A$1:$N$32</definedName>
  </definedNames>
  <calcPr calcId="124519"/>
</workbook>
</file>

<file path=xl/calcChain.xml><?xml version="1.0" encoding="utf-8"?>
<calcChain xmlns="http://schemas.openxmlformats.org/spreadsheetml/2006/main">
  <c r="J7" i="2"/>
  <c r="W39" i="1"/>
  <c r="W52"/>
  <c r="V52"/>
  <c r="W51"/>
  <c r="V51"/>
  <c r="W50"/>
  <c r="V50"/>
  <c r="W49"/>
  <c r="V49"/>
  <c r="W48"/>
  <c r="V48"/>
  <c r="W47"/>
  <c r="V47"/>
  <c r="W46"/>
  <c r="V46"/>
  <c r="W45"/>
  <c r="V45"/>
  <c r="W44"/>
  <c r="V44"/>
  <c r="W43"/>
  <c r="V43"/>
  <c r="W42"/>
  <c r="V42"/>
  <c r="W41"/>
  <c r="V41"/>
  <c r="W40"/>
  <c r="V40"/>
  <c r="V39"/>
  <c r="U40"/>
  <c r="U41"/>
  <c r="U42"/>
  <c r="U43"/>
  <c r="U44"/>
  <c r="U45"/>
  <c r="U46"/>
  <c r="U47"/>
  <c r="U48"/>
  <c r="U49"/>
  <c r="U50"/>
  <c r="U51"/>
  <c r="U52"/>
  <c r="U39"/>
  <c r="S32"/>
  <c r="S31"/>
  <c r="S30"/>
  <c r="S29"/>
  <c r="S28"/>
  <c r="S27"/>
  <c r="S26"/>
  <c r="S25"/>
  <c r="S24"/>
  <c r="S23"/>
  <c r="S22"/>
  <c r="S21"/>
  <c r="S20"/>
  <c r="S19"/>
  <c r="S16"/>
  <c r="S4"/>
  <c r="S5"/>
  <c r="S6"/>
  <c r="S7"/>
  <c r="S8"/>
  <c r="S9"/>
  <c r="S10"/>
  <c r="S11"/>
  <c r="S12"/>
  <c r="S13"/>
  <c r="S14"/>
  <c r="S15"/>
  <c r="S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R3"/>
  <c r="Q3"/>
  <c r="M16" i="3"/>
  <c r="L16"/>
  <c r="K16"/>
  <c r="J16"/>
  <c r="I16"/>
  <c r="H16"/>
  <c r="G16"/>
  <c r="F16"/>
  <c r="E16"/>
  <c r="D16"/>
  <c r="C16"/>
  <c r="B16"/>
  <c r="N16"/>
  <c r="N13"/>
  <c r="N15"/>
  <c r="N14"/>
  <c r="N12"/>
  <c r="N11"/>
  <c r="N10"/>
  <c r="N9"/>
  <c r="N8"/>
  <c r="N7"/>
  <c r="N6"/>
  <c r="N5"/>
  <c r="N4"/>
  <c r="N3"/>
  <c r="M15"/>
  <c r="L15"/>
  <c r="K15"/>
  <c r="J15"/>
  <c r="I15"/>
  <c r="H15"/>
  <c r="G15"/>
  <c r="F15"/>
  <c r="E15"/>
  <c r="D15"/>
  <c r="C15"/>
  <c r="B15"/>
  <c r="M14"/>
  <c r="L14"/>
  <c r="K14"/>
  <c r="J14"/>
  <c r="I14"/>
  <c r="H14"/>
  <c r="G14"/>
  <c r="F14"/>
  <c r="E14"/>
  <c r="D14"/>
  <c r="C14"/>
  <c r="B14"/>
  <c r="L13"/>
  <c r="K13"/>
  <c r="J13"/>
  <c r="G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M10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L8"/>
  <c r="K8"/>
  <c r="J8"/>
  <c r="I8"/>
  <c r="H8"/>
  <c r="G8"/>
  <c r="F8"/>
  <c r="E8"/>
  <c r="D8"/>
  <c r="C8"/>
  <c r="B8"/>
  <c r="M7"/>
  <c r="L7"/>
  <c r="K7"/>
  <c r="J7"/>
  <c r="I7"/>
  <c r="H7"/>
  <c r="G7"/>
  <c r="F7"/>
  <c r="E7"/>
  <c r="D7"/>
  <c r="C7"/>
  <c r="B7"/>
  <c r="M6"/>
  <c r="L6"/>
  <c r="K6"/>
  <c r="J6"/>
  <c r="I6"/>
  <c r="H6"/>
  <c r="G6"/>
  <c r="F6"/>
  <c r="E6"/>
  <c r="D6"/>
  <c r="C6"/>
  <c r="B6"/>
  <c r="M5"/>
  <c r="L5"/>
  <c r="K5"/>
  <c r="J5"/>
  <c r="I5"/>
  <c r="H5"/>
  <c r="G5"/>
  <c r="F5"/>
  <c r="E5"/>
  <c r="D5"/>
  <c r="C5"/>
  <c r="B5"/>
  <c r="M4"/>
  <c r="L4"/>
  <c r="K4"/>
  <c r="J4"/>
  <c r="I4"/>
  <c r="H4"/>
  <c r="G4"/>
  <c r="F4"/>
  <c r="E4"/>
  <c r="D4"/>
  <c r="C4"/>
  <c r="B4"/>
  <c r="M3"/>
  <c r="L3"/>
  <c r="K3"/>
  <c r="J3"/>
  <c r="I3"/>
  <c r="H3"/>
  <c r="G3"/>
  <c r="F3"/>
  <c r="E3"/>
  <c r="D3"/>
  <c r="C3"/>
  <c r="B3"/>
  <c r="C16" i="2"/>
  <c r="D16"/>
  <c r="E16"/>
  <c r="F16"/>
  <c r="G16"/>
  <c r="H16"/>
  <c r="I16"/>
  <c r="J16"/>
  <c r="K16"/>
  <c r="L16"/>
  <c r="M16"/>
  <c r="C15"/>
  <c r="K3"/>
  <c r="D3"/>
  <c r="E3"/>
  <c r="F3"/>
  <c r="G3"/>
  <c r="H3"/>
  <c r="I3"/>
  <c r="J3"/>
  <c r="L3"/>
  <c r="M3"/>
  <c r="D4"/>
  <c r="E4"/>
  <c r="F4"/>
  <c r="G4"/>
  <c r="H4"/>
  <c r="I4"/>
  <c r="J4"/>
  <c r="K4"/>
  <c r="L4"/>
  <c r="M4"/>
  <c r="D5"/>
  <c r="E5"/>
  <c r="F5"/>
  <c r="G5"/>
  <c r="H5"/>
  <c r="I5"/>
  <c r="J5"/>
  <c r="K5"/>
  <c r="L5"/>
  <c r="M5"/>
  <c r="D6"/>
  <c r="E6"/>
  <c r="F6"/>
  <c r="G6"/>
  <c r="H6"/>
  <c r="I6"/>
  <c r="J6"/>
  <c r="K6"/>
  <c r="L6"/>
  <c r="M6"/>
  <c r="D7"/>
  <c r="E7"/>
  <c r="F7"/>
  <c r="G7"/>
  <c r="H7"/>
  <c r="I7"/>
  <c r="K7"/>
  <c r="L7"/>
  <c r="M7"/>
  <c r="D8"/>
  <c r="E8"/>
  <c r="F8"/>
  <c r="G8"/>
  <c r="H8"/>
  <c r="I8"/>
  <c r="J8"/>
  <c r="K8"/>
  <c r="L8"/>
  <c r="M8"/>
  <c r="D9"/>
  <c r="E9"/>
  <c r="F9"/>
  <c r="G9"/>
  <c r="H9"/>
  <c r="I9"/>
  <c r="J9"/>
  <c r="K9"/>
  <c r="L9"/>
  <c r="M9"/>
  <c r="D10"/>
  <c r="E10"/>
  <c r="F10"/>
  <c r="G10"/>
  <c r="H10"/>
  <c r="I10"/>
  <c r="J10"/>
  <c r="K10"/>
  <c r="L10"/>
  <c r="M10"/>
  <c r="D11"/>
  <c r="E11"/>
  <c r="F11"/>
  <c r="G11"/>
  <c r="H11"/>
  <c r="I11"/>
  <c r="J11"/>
  <c r="K11"/>
  <c r="L11"/>
  <c r="M11"/>
  <c r="D12"/>
  <c r="E12"/>
  <c r="F12"/>
  <c r="G12"/>
  <c r="H12"/>
  <c r="I12"/>
  <c r="J12"/>
  <c r="K12"/>
  <c r="L12"/>
  <c r="M12"/>
  <c r="H13"/>
  <c r="I13"/>
  <c r="J13"/>
  <c r="D14"/>
  <c r="E14"/>
  <c r="F14"/>
  <c r="G14"/>
  <c r="H14"/>
  <c r="I14"/>
  <c r="J14"/>
  <c r="K14"/>
  <c r="L14"/>
  <c r="M14"/>
  <c r="D15"/>
  <c r="E15"/>
  <c r="F15"/>
  <c r="G15"/>
  <c r="H15"/>
  <c r="I15"/>
  <c r="J15"/>
  <c r="K15"/>
  <c r="L15"/>
  <c r="M15"/>
  <c r="C4"/>
  <c r="C5"/>
  <c r="C6"/>
  <c r="C7"/>
  <c r="C8"/>
  <c r="C9"/>
  <c r="C10"/>
  <c r="C11"/>
  <c r="C12"/>
  <c r="C14"/>
  <c r="C3"/>
  <c r="N20" i="1"/>
  <c r="N21"/>
  <c r="N22"/>
  <c r="N23"/>
  <c r="N24"/>
  <c r="N25"/>
  <c r="N26"/>
  <c r="N27"/>
  <c r="N28"/>
  <c r="N29"/>
  <c r="N30"/>
  <c r="N31"/>
  <c r="N19"/>
  <c r="N4"/>
  <c r="N5"/>
  <c r="N6"/>
  <c r="N7"/>
  <c r="N8"/>
  <c r="N9"/>
  <c r="N10"/>
  <c r="N11"/>
  <c r="N12"/>
  <c r="N13"/>
  <c r="N14"/>
  <c r="N15"/>
  <c r="N3"/>
  <c r="C32"/>
  <c r="D32"/>
  <c r="E32"/>
  <c r="F32"/>
  <c r="G32"/>
  <c r="H32"/>
  <c r="I32"/>
  <c r="J32"/>
  <c r="K32"/>
  <c r="L32"/>
  <c r="M32"/>
  <c r="B32"/>
  <c r="C16"/>
  <c r="D16"/>
  <c r="E16"/>
  <c r="F16"/>
  <c r="G16"/>
  <c r="H16"/>
  <c r="I16"/>
  <c r="J16"/>
  <c r="K16"/>
  <c r="L16"/>
  <c r="M16"/>
  <c r="B16"/>
  <c r="N16" l="1"/>
  <c r="N32"/>
</calcChain>
</file>

<file path=xl/comments1.xml><?xml version="1.0" encoding="utf-8"?>
<comments xmlns="http://schemas.openxmlformats.org/spreadsheetml/2006/main">
  <authors>
    <author>user</author>
  </authors>
  <commentList>
    <comment ref="L4" authorId="0">
      <text>
        <r>
          <rPr>
            <b/>
            <sz val="16"/>
            <color indexed="81"/>
            <rFont val="Tahoma"/>
            <family val="2"/>
            <charset val="161"/>
          </rPr>
          <t>ΕΠΕΞΗΓΗΣΗ ΔΕΔΟΜΕΝΩΝ :</t>
        </r>
        <r>
          <rPr>
            <sz val="16"/>
            <color indexed="81"/>
            <rFont val="Tahoma"/>
            <family val="2"/>
            <charset val="161"/>
          </rPr>
          <t xml:space="preserve">
π.χ.  Στην Ελληνοσκοπιανή μεθόριο τον Νοέμβριο 2017 υπήρξε μείωση των συλλήψεων κατά 35% σε σύγκριση με τον Οκτώβριο του ιδίου έτους.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L4" authorId="0">
      <text>
        <r>
          <rPr>
            <b/>
            <sz val="12"/>
            <color indexed="81"/>
            <rFont val="Tahoma"/>
            <family val="2"/>
            <charset val="161"/>
          </rPr>
          <t>ΕΠΕΞΗΓΗΣΗ  δεδομενων : 
π.χ.  Στην Ελληνοσκοπιανή μεθόριο τον Νοέμβριο 2017 υπήρξε αύξηση 93,88% των συλλήψεων σε σύγκριση με τον Νοέμβριο του 2016.</t>
        </r>
      </text>
    </comment>
  </commentList>
</comments>
</file>

<file path=xl/sharedStrings.xml><?xml version="1.0" encoding="utf-8"?>
<sst xmlns="http://schemas.openxmlformats.org/spreadsheetml/2006/main" count="172" uniqueCount="42">
  <si>
    <t>ΕΛΛΗΝΟ-ΑΛΒΑΝΙΚΗ ΜΕΘΟΡΙΟ</t>
  </si>
  <si>
    <t>ΕΛΛΗΝΟ-ΣΚΟΠΙΑΝΗ ΜΕΘΟΡΙΟ</t>
  </si>
  <si>
    <t>ΕΛΛΗΝΟ-ΒΟΥΛΓΑΡΙΚΗ ΜΕΘΟΡΙΟ</t>
  </si>
  <si>
    <t>Δ.Α. ΛΕΣΒΟΥ</t>
  </si>
  <si>
    <t>Δ.Α. ΧΙΟΥ</t>
  </si>
  <si>
    <t>Δ.Α. ΣΑΜΟΥ</t>
  </si>
  <si>
    <t>Α΄ Δ.Α. ΔΩΔ/ΝΗΣΟΥ</t>
  </si>
  <si>
    <t>Β΄ Δ.Α. ΔΩΔ/ΝΗΣΟΥ</t>
  </si>
  <si>
    <t>Δ.Α. ΚΥΚΛΑΔΩΝ</t>
  </si>
  <si>
    <t>Κ.Λ. ΑΛΕΞ/ΠΟΛΗΣ -ΣΑΜΟΘΡΑΚΗ</t>
  </si>
  <si>
    <t>ΚΡΗΤΗ</t>
  </si>
  <si>
    <t>ΛΟΙΠΗ ΧΩΡΑ</t>
  </si>
  <si>
    <t>ΣΥΝΟΛΟ</t>
  </si>
  <si>
    <t>ΜΕΤΑΒΟΛΗ %</t>
  </si>
  <si>
    <t xml:space="preserve">ΕΛΛΗΝΟ-ΤΟΥΡΚΙΚΑ  ΧΕΡΣΑΙΑ ΣΥΝΟΡΑ                          </t>
  </si>
  <si>
    <t xml:space="preserve">ΙΑΝΟΥΑΡΙΟΣ 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</si>
  <si>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</si>
  <si>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</si>
  <si>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</si>
  <si>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</si>
  <si>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</si>
  <si>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</si>
  <si>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</si>
  <si>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</si>
  <si>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</si>
  <si>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</si>
  <si>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</si>
  <si>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 xml:space="preserve">ΕΤΟΣ   2017 </t>
  </si>
  <si>
    <t>ΕΤΟΣ   2016</t>
  </si>
  <si>
    <r>
      <t xml:space="preserve"> </t>
    </r>
    <r>
      <rPr>
        <b/>
        <u/>
        <sz val="12"/>
        <color indexed="10"/>
        <rFont val="Bookman Old Style"/>
        <family val="1"/>
        <charset val="161"/>
      </rPr>
      <t>ΠΙΝΑΚΑΣ ΣΥΛΛΗΦΘΕΝΤΩΝ  ΑΛΛΟΔΑΠΩΝ ΓΙΑ ΠΑΡΑΝΟΜΗ ΕΙΣΟΔΟ &amp; ΠΑΡΑΜΟΝΗ</t>
    </r>
    <r>
      <rPr>
        <b/>
        <sz val="12"/>
        <color indexed="10"/>
        <rFont val="Bookman Old Style"/>
        <family val="1"/>
        <charset val="161"/>
      </rPr>
      <t xml:space="preserve">
</t>
    </r>
    <r>
      <rPr>
        <b/>
        <sz val="12"/>
        <color indexed="58"/>
        <rFont val="Bookman Old Style"/>
        <family val="1"/>
        <charset val="161"/>
      </rPr>
      <t xml:space="preserve">ΑΠΌ ΑΣΤΥΝΟΜΙΚΕΣ &amp; ΛΙΜΕΝΙΚΕΣ ΑΡΧΕΣ,    </t>
    </r>
    <r>
      <rPr>
        <b/>
        <sz val="12"/>
        <color rgb="FF7030A0"/>
        <rFont val="Bookman Old Style"/>
        <family val="1"/>
        <charset val="161"/>
      </rPr>
      <t xml:space="preserve">ΑΝΑ ΜΕΘΟΡΙΟ ΚΑΙ ΑΝΑ ΜΗΝΑ ΤΩΝ ΕΤΩΝ  2016 - 2017  </t>
    </r>
  </si>
  <si>
    <t>ΜΕΤΑΒΟΛΗ ΑΝΑ ΜΗΝΑ ΕΤΟΥΣ 2017</t>
  </si>
  <si>
    <t xml:space="preserve">ΜΕΤΑΒΟΛΗ ΑΝΑ ΜΗΝΑ  ΕΤΩΝ  2016 - 2017 </t>
  </si>
  <si>
    <t>Α΄ 6ΜΗΝΟ 2017</t>
  </si>
  <si>
    <t>Β΄6ΜΗΝΟ 2017</t>
  </si>
  <si>
    <t>Α΄ 6ΜΗΝΟ 2016</t>
  </si>
  <si>
    <t>Β΄6ΜΗΝΟ 2016</t>
  </si>
  <si>
    <t>ΣΥΓΚΡΙΤΙΚΟΣ ΠΙΝΑΚΑΣ ΣΥΛΛΗΦΘΕΝΤΩΝ  ΑΛΛΟΔΑΠΩΝ ΓΙΑ ΠΑΡΑΝΟΜΗ ΕΙΣΟΔΟ &amp; ΠΑΡΑΜΟΝΗ
ΑΠΌ ΑΣΤΥΝΟΜΙΚΕΣ &amp; ΛΙΜΕΝΙΚΕΣ ΑΡΧΕΣ,    ΑΝΑ ΜΕΘΟΡΙΟ - Α΄&amp; Β΄ 6ΜΗΝΟ 2017</t>
  </si>
  <si>
    <t>ΣΥΓΚΡΙΤΙΚΟΣ ΠΙΝΑΚΑΣ ΣΥΛΛΗΦΘΕΝΤΩΝ  ΑΛΛΟΔΑΠΩΝ ΓΙΑ ΠΑΡΑΝΟΜΗ ΕΙΣΟΔΟ &amp; ΠΑΡΑΜΟΝΗ
ΑΠΌ ΑΣΤΥΝΟΜΙΚΕΣ &amp; ΛΙΜΕΝΙΚΕΣ ΑΡΧΕΣ,    ΑΝΑ ΜΕΘΟΡΙΟ - Α΄&amp; Β΄ 6ΜΗΝΟ 2016</t>
  </si>
  <si>
    <t>% ΜΕΤΑΒΟΛΗ Α΄ 2016   ΣΕ         Β΄ 2016</t>
  </si>
  <si>
    <t>% ΜΕΤΑΒΟΛΗ  Β΄ 2016   ΣΕ       Α΄ 2017</t>
  </si>
  <si>
    <t>% ΜΕΤΑΒΟΛΗ   Α΄ 2017   ΣΕ    Β΄ 2017</t>
  </si>
  <si>
    <r>
      <t xml:space="preserve"> </t>
    </r>
    <r>
      <rPr>
        <b/>
        <u/>
        <sz val="12"/>
        <color indexed="10"/>
        <rFont val="Bookman Old Style"/>
        <family val="1"/>
        <charset val="161"/>
      </rPr>
      <t>ΠΙΝΑΚΑΣ ΣΥΛΛΗΦΘΕΝΤΩΝ  ΑΛΛΟΔΑΠΩΝ ΓΙΑ ΠΑΡΑΝΟΜΗ ΕΙΣΟΔΟ &amp; ΠΑΡΑΜΟΝΗ</t>
    </r>
    <r>
      <rPr>
        <b/>
        <sz val="12"/>
        <color indexed="10"/>
        <rFont val="Bookman Old Style"/>
        <family val="1"/>
        <charset val="161"/>
      </rPr>
      <t xml:space="preserve">
</t>
    </r>
    <r>
      <rPr>
        <b/>
        <sz val="12"/>
        <color indexed="58"/>
        <rFont val="Bookman Old Style"/>
        <family val="1"/>
        <charset val="161"/>
      </rPr>
      <t xml:space="preserve">ΑΠΌ ΑΣΤΥΝΟΜΙΚΕΣ &amp; ΛΙΜΕΝΙΚΕΣ ΑΡΧΕΣ,    </t>
    </r>
    <r>
      <rPr>
        <b/>
        <sz val="12"/>
        <color rgb="FF7030A0"/>
        <rFont val="Bookman Old Style"/>
        <family val="1"/>
        <charset val="161"/>
      </rPr>
      <t xml:space="preserve">ΑΝΑ ΜΕΘΟΡΙΟ ΚΑΙ ΑΝΑ ΜΗΝΑ ΕΤΟΥΣ 2017  </t>
    </r>
  </si>
</sst>
</file>

<file path=xl/styles.xml><?xml version="1.0" encoding="utf-8"?>
<styleSheet xmlns="http://schemas.openxmlformats.org/spreadsheetml/2006/main">
  <fonts count="19">
    <font>
      <sz val="10"/>
      <name val="Arial"/>
      <charset val="161"/>
    </font>
    <font>
      <b/>
      <sz val="12"/>
      <color indexed="10"/>
      <name val="Bookman Old Style"/>
      <family val="1"/>
      <charset val="161"/>
    </font>
    <font>
      <b/>
      <u/>
      <sz val="12"/>
      <color indexed="10"/>
      <name val="Bookman Old Style"/>
      <family val="1"/>
      <charset val="161"/>
    </font>
    <font>
      <b/>
      <sz val="12"/>
      <color indexed="58"/>
      <name val="Bookman Old Style"/>
      <family val="1"/>
      <charset val="161"/>
    </font>
    <font>
      <sz val="10"/>
      <name val="Bookman Old Style"/>
      <family val="1"/>
      <charset val="161"/>
    </font>
    <font>
      <b/>
      <sz val="12"/>
      <name val="Bookman Old Style"/>
      <family val="1"/>
      <charset val="161"/>
    </font>
    <font>
      <b/>
      <sz val="14"/>
      <name val="Bookman Old Style"/>
      <family val="1"/>
      <charset val="161"/>
    </font>
    <font>
      <b/>
      <sz val="14"/>
      <color indexed="10"/>
      <name val="Bookman Old Style"/>
      <family val="1"/>
      <charset val="161"/>
    </font>
    <font>
      <b/>
      <sz val="8"/>
      <name val="Bookman Old Style"/>
      <family val="1"/>
      <charset val="161"/>
    </font>
    <font>
      <sz val="10"/>
      <name val="Arial"/>
      <family val="2"/>
      <charset val="161"/>
    </font>
    <font>
      <b/>
      <sz val="10"/>
      <name val="Bookman Old Style"/>
      <family val="1"/>
      <charset val="161"/>
    </font>
    <font>
      <b/>
      <sz val="11"/>
      <name val="Bookman Old Style"/>
      <family val="1"/>
      <charset val="161"/>
    </font>
    <font>
      <sz val="12"/>
      <name val="Bookman Old Style"/>
      <family val="1"/>
      <charset val="161"/>
    </font>
    <font>
      <b/>
      <sz val="12"/>
      <color rgb="FF7030A0"/>
      <name val="Bookman Old Style"/>
      <family val="1"/>
      <charset val="161"/>
    </font>
    <font>
      <b/>
      <sz val="11"/>
      <color rgb="FF7030A0"/>
      <name val="Bookman Old Style"/>
      <family val="1"/>
      <charset val="161"/>
    </font>
    <font>
      <b/>
      <sz val="12"/>
      <color indexed="81"/>
      <name val="Tahoma"/>
      <family val="2"/>
      <charset val="161"/>
    </font>
    <font>
      <sz val="16"/>
      <color indexed="81"/>
      <name val="Tahoma"/>
      <family val="2"/>
      <charset val="161"/>
    </font>
    <font>
      <b/>
      <sz val="16"/>
      <color indexed="81"/>
      <name val="Tahoma"/>
      <family val="2"/>
      <charset val="161"/>
    </font>
    <font>
      <b/>
      <sz val="20"/>
      <color indexed="10"/>
      <name val="Bookman Old Style"/>
      <family val="1"/>
      <charset val="16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61">
    <xf numFmtId="0" fontId="0" fillId="0" borderId="0" xfId="0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3" fontId="12" fillId="4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 wrapText="1"/>
    </xf>
    <xf numFmtId="0" fontId="4" fillId="6" borderId="0" xfId="0" applyFont="1" applyFill="1"/>
    <xf numFmtId="0" fontId="6" fillId="7" borderId="1" xfId="0" applyFont="1" applyFill="1" applyBorder="1" applyAlignment="1">
      <alignment horizontal="center" vertical="center" textRotation="90" wrapText="1"/>
    </xf>
    <xf numFmtId="3" fontId="5" fillId="7" borderId="1" xfId="0" applyNumberFormat="1" applyFont="1" applyFill="1" applyBorder="1"/>
    <xf numFmtId="3" fontId="12" fillId="8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0" fontId="12" fillId="7" borderId="1" xfId="0" applyNumberFormat="1" applyFont="1" applyFill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 wrapText="1"/>
    </xf>
    <xf numFmtId="10" fontId="12" fillId="9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0" fontId="11" fillId="10" borderId="9" xfId="0" applyNumberFormat="1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10" fontId="11" fillId="10" borderId="12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8" fillId="0" borderId="0" xfId="0" applyFont="1" applyFill="1" applyBorder="1" applyAlignment="1">
      <alignment horizontal="center"/>
    </xf>
    <xf numFmtId="10" fontId="12" fillId="0" borderId="1" xfId="0" applyNumberFormat="1" applyFont="1" applyFill="1" applyBorder="1" applyAlignment="1">
      <alignment horizontal="center"/>
    </xf>
    <xf numFmtId="3" fontId="12" fillId="0" borderId="9" xfId="0" applyNumberFormat="1" applyFont="1" applyBorder="1" applyAlignment="1">
      <alignment horizontal="center" vertical="center" wrapText="1"/>
    </xf>
    <xf numFmtId="10" fontId="12" fillId="0" borderId="8" xfId="0" applyNumberFormat="1" applyFont="1" applyFill="1" applyBorder="1" applyAlignment="1">
      <alignment horizontal="center"/>
    </xf>
    <xf numFmtId="10" fontId="12" fillId="0" borderId="9" xfId="0" applyNumberFormat="1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 vertical="center" wrapText="1"/>
    </xf>
    <xf numFmtId="3" fontId="5" fillId="11" borderId="11" xfId="0" applyNumberFormat="1" applyFont="1" applyFill="1" applyBorder="1" applyAlignment="1">
      <alignment horizontal="center" vertical="center" wrapText="1"/>
    </xf>
    <xf numFmtId="3" fontId="5" fillId="11" borderId="12" xfId="0" applyNumberFormat="1" applyFont="1" applyFill="1" applyBorder="1" applyAlignment="1">
      <alignment horizontal="center" vertical="center" wrapText="1"/>
    </xf>
    <xf numFmtId="10" fontId="5" fillId="10" borderId="10" xfId="0" applyNumberFormat="1" applyFont="1" applyFill="1" applyBorder="1" applyAlignment="1">
      <alignment horizontal="center"/>
    </xf>
    <xf numFmtId="10" fontId="5" fillId="10" borderId="11" xfId="0" applyNumberFormat="1" applyFont="1" applyFill="1" applyBorder="1" applyAlignment="1">
      <alignment horizontal="center"/>
    </xf>
    <xf numFmtId="10" fontId="5" fillId="10" borderId="12" xfId="0" applyNumberFormat="1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3" fontId="12" fillId="0" borderId="14" xfId="0" applyNumberFormat="1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 wrapText="1"/>
    </xf>
    <xf numFmtId="10" fontId="12" fillId="0" borderId="13" xfId="0" applyNumberFormat="1" applyFont="1" applyFill="1" applyBorder="1" applyAlignment="1">
      <alignment horizontal="center"/>
    </xf>
    <xf numFmtId="10" fontId="12" fillId="0" borderId="14" xfId="0" applyNumberFormat="1" applyFont="1" applyFill="1" applyBorder="1" applyAlignment="1">
      <alignment horizontal="center"/>
    </xf>
    <xf numFmtId="10" fontId="12" fillId="0" borderId="15" xfId="0" applyNumberFormat="1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9" fontId="5" fillId="6" borderId="1" xfId="0" applyNumberFormat="1" applyFont="1" applyFill="1" applyBorder="1" applyAlignment="1">
      <alignment horizontal="center" vertical="center" wrapText="1"/>
    </xf>
    <xf numFmtId="9" fontId="5" fillId="9" borderId="1" xfId="0" applyNumberFormat="1" applyFont="1" applyFill="1" applyBorder="1" applyAlignment="1">
      <alignment horizontal="center" vertical="center" wrapText="1"/>
    </xf>
    <xf numFmtId="10" fontId="12" fillId="12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</cellXfs>
  <cellStyles count="2">
    <cellStyle name="Κανονικό" xfId="0" builtinId="0"/>
    <cellStyle name="Κανονικό 2" xfId="1"/>
  </cellStyles>
  <dxfs count="4"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W55"/>
  <sheetViews>
    <sheetView tabSelected="1" zoomScale="85" zoomScaleNormal="85" zoomScaleSheetLayoutView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5"/>
  <cols>
    <col min="1" max="1" width="47.28515625" style="1" customWidth="1"/>
    <col min="2" max="14" width="14" style="1" customWidth="1"/>
    <col min="15" max="15" width="9.140625" style="1"/>
    <col min="16" max="16" width="48.7109375" style="1" hidden="1" customWidth="1"/>
    <col min="17" max="17" width="17" style="20" hidden="1" customWidth="1"/>
    <col min="18" max="18" width="13.7109375" style="20" hidden="1" customWidth="1"/>
    <col min="19" max="19" width="13.7109375" style="1" hidden="1" customWidth="1"/>
    <col min="20" max="20" width="13" style="21" hidden="1" customWidth="1"/>
    <col min="21" max="21" width="18.5703125" style="1" hidden="1" customWidth="1"/>
    <col min="22" max="23" width="19.28515625" style="1" hidden="1" customWidth="1"/>
    <col min="24" max="30" width="0" style="1" hidden="1" customWidth="1"/>
    <col min="31" max="16384" width="9.140625" style="1"/>
  </cols>
  <sheetData>
    <row r="1" spans="1:19" ht="35.25" customHeight="1" thickBot="1">
      <c r="A1" s="58" t="s">
        <v>29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9" ht="99.75">
      <c r="A2" s="9" t="s">
        <v>27</v>
      </c>
      <c r="B2" s="8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8" t="s">
        <v>26</v>
      </c>
      <c r="N2" s="11" t="s">
        <v>12</v>
      </c>
      <c r="P2" s="22" t="s">
        <v>36</v>
      </c>
      <c r="Q2" s="23" t="s">
        <v>32</v>
      </c>
      <c r="R2" s="23" t="s">
        <v>33</v>
      </c>
      <c r="S2" s="24" t="s">
        <v>13</v>
      </c>
    </row>
    <row r="3" spans="1:19" ht="16.5">
      <c r="A3" s="2" t="s">
        <v>0</v>
      </c>
      <c r="B3" s="4">
        <v>368</v>
      </c>
      <c r="C3" s="4">
        <v>618</v>
      </c>
      <c r="D3" s="4">
        <v>709</v>
      </c>
      <c r="E3" s="4">
        <v>708</v>
      </c>
      <c r="F3" s="4">
        <v>634</v>
      </c>
      <c r="G3" s="4">
        <v>509</v>
      </c>
      <c r="H3" s="4">
        <v>466</v>
      </c>
      <c r="I3" s="4">
        <v>697</v>
      </c>
      <c r="J3" s="4">
        <v>768</v>
      </c>
      <c r="K3" s="4">
        <v>982</v>
      </c>
      <c r="L3" s="4">
        <v>618</v>
      </c>
      <c r="M3" s="4">
        <v>275</v>
      </c>
      <c r="N3" s="12">
        <f>SUM(B3:M3)</f>
        <v>7352</v>
      </c>
      <c r="P3" s="25" t="s">
        <v>0</v>
      </c>
      <c r="Q3" s="4">
        <f t="shared" ref="Q3:Q16" si="0">SUM(B3:G3)</f>
        <v>3546</v>
      </c>
      <c r="R3" s="4">
        <f>SUM(H3:M3)</f>
        <v>3806</v>
      </c>
      <c r="S3" s="26">
        <f>R3/Q3-1</f>
        <v>7.3322053017484512E-2</v>
      </c>
    </row>
    <row r="4" spans="1:19" ht="16.5">
      <c r="A4" s="2" t="s">
        <v>1</v>
      </c>
      <c r="B4" s="4">
        <v>22</v>
      </c>
      <c r="C4" s="4">
        <v>54</v>
      </c>
      <c r="D4" s="4">
        <v>101</v>
      </c>
      <c r="E4" s="4">
        <v>67</v>
      </c>
      <c r="F4" s="4">
        <v>98</v>
      </c>
      <c r="G4" s="4">
        <v>95</v>
      </c>
      <c r="H4" s="4">
        <v>58</v>
      </c>
      <c r="I4" s="4">
        <v>60</v>
      </c>
      <c r="J4" s="4">
        <v>111</v>
      </c>
      <c r="K4" s="4">
        <v>147</v>
      </c>
      <c r="L4" s="4">
        <v>95</v>
      </c>
      <c r="M4" s="4">
        <v>39</v>
      </c>
      <c r="N4" s="12">
        <f t="shared" ref="N4:N15" si="1">SUM(B4:M4)</f>
        <v>947</v>
      </c>
      <c r="P4" s="25" t="s">
        <v>1</v>
      </c>
      <c r="Q4" s="4">
        <f t="shared" si="0"/>
        <v>437</v>
      </c>
      <c r="R4" s="4">
        <f t="shared" ref="R4:R16" si="2">SUM(H4:M4)</f>
        <v>510</v>
      </c>
      <c r="S4" s="26">
        <f t="shared" ref="S4:S15" si="3">R4/Q4-1</f>
        <v>0.16704805491990848</v>
      </c>
    </row>
    <row r="5" spans="1:19" ht="16.5">
      <c r="A5" s="2" t="s">
        <v>2</v>
      </c>
      <c r="B5" s="4">
        <v>46</v>
      </c>
      <c r="C5" s="4">
        <v>124</v>
      </c>
      <c r="D5" s="4">
        <v>104</v>
      </c>
      <c r="E5" s="4">
        <v>100</v>
      </c>
      <c r="F5" s="4">
        <v>189</v>
      </c>
      <c r="G5" s="4">
        <v>116</v>
      </c>
      <c r="H5" s="4">
        <v>112</v>
      </c>
      <c r="I5" s="4">
        <v>81</v>
      </c>
      <c r="J5" s="4">
        <v>209</v>
      </c>
      <c r="K5" s="4">
        <v>281</v>
      </c>
      <c r="L5" s="4">
        <v>234</v>
      </c>
      <c r="M5" s="4">
        <v>141</v>
      </c>
      <c r="N5" s="12">
        <f t="shared" si="1"/>
        <v>1737</v>
      </c>
      <c r="P5" s="25" t="s">
        <v>2</v>
      </c>
      <c r="Q5" s="4">
        <f t="shared" si="0"/>
        <v>679</v>
      </c>
      <c r="R5" s="4">
        <f t="shared" si="2"/>
        <v>1058</v>
      </c>
      <c r="S5" s="26">
        <f t="shared" si="3"/>
        <v>0.5581737849779087</v>
      </c>
    </row>
    <row r="6" spans="1:19" ht="16.5">
      <c r="A6" s="2" t="s">
        <v>14</v>
      </c>
      <c r="B6" s="4">
        <v>148</v>
      </c>
      <c r="C6" s="4">
        <v>164</v>
      </c>
      <c r="D6" s="4">
        <v>154</v>
      </c>
      <c r="E6" s="4">
        <v>201</v>
      </c>
      <c r="F6" s="4">
        <v>174</v>
      </c>
      <c r="G6" s="4">
        <v>770</v>
      </c>
      <c r="H6" s="4">
        <v>347</v>
      </c>
      <c r="I6" s="4">
        <v>580</v>
      </c>
      <c r="J6" s="4">
        <v>1206</v>
      </c>
      <c r="K6" s="4">
        <v>797</v>
      </c>
      <c r="L6" s="4">
        <v>743</v>
      </c>
      <c r="M6" s="4">
        <v>367</v>
      </c>
      <c r="N6" s="12">
        <f t="shared" si="1"/>
        <v>5651</v>
      </c>
      <c r="P6" s="25" t="s">
        <v>14</v>
      </c>
      <c r="Q6" s="4">
        <f t="shared" si="0"/>
        <v>1611</v>
      </c>
      <c r="R6" s="4">
        <f t="shared" si="2"/>
        <v>4040</v>
      </c>
      <c r="S6" s="26">
        <f t="shared" si="3"/>
        <v>1.5077591558038486</v>
      </c>
    </row>
    <row r="7" spans="1:19" ht="16.5">
      <c r="A7" s="2" t="s">
        <v>3</v>
      </c>
      <c r="B7" s="4">
        <v>451</v>
      </c>
      <c r="C7" s="4">
        <v>285</v>
      </c>
      <c r="D7" s="4">
        <v>340</v>
      </c>
      <c r="E7" s="4">
        <v>240</v>
      </c>
      <c r="F7" s="4">
        <v>546</v>
      </c>
      <c r="G7" s="4">
        <v>943</v>
      </c>
      <c r="H7" s="4">
        <v>1161</v>
      </c>
      <c r="I7" s="4">
        <v>1051</v>
      </c>
      <c r="J7" s="4">
        <v>2344</v>
      </c>
      <c r="K7" s="4">
        <v>2319</v>
      </c>
      <c r="L7" s="4">
        <v>1890</v>
      </c>
      <c r="M7" s="4">
        <v>1292</v>
      </c>
      <c r="N7" s="12">
        <f t="shared" si="1"/>
        <v>12862</v>
      </c>
      <c r="P7" s="25" t="s">
        <v>3</v>
      </c>
      <c r="Q7" s="4">
        <f t="shared" si="0"/>
        <v>2805</v>
      </c>
      <c r="R7" s="4">
        <f t="shared" si="2"/>
        <v>10057</v>
      </c>
      <c r="S7" s="26">
        <f t="shared" si="3"/>
        <v>2.5853832442067737</v>
      </c>
    </row>
    <row r="8" spans="1:19" ht="16.5">
      <c r="A8" s="2" t="s">
        <v>4</v>
      </c>
      <c r="B8" s="4">
        <v>324</v>
      </c>
      <c r="C8" s="4">
        <v>273</v>
      </c>
      <c r="D8" s="4">
        <v>850</v>
      </c>
      <c r="E8" s="4">
        <v>515</v>
      </c>
      <c r="F8" s="4">
        <v>897</v>
      </c>
      <c r="G8" s="4">
        <v>254</v>
      </c>
      <c r="H8" s="4">
        <v>185</v>
      </c>
      <c r="I8" s="4">
        <v>554</v>
      </c>
      <c r="J8" s="4">
        <v>570</v>
      </c>
      <c r="K8" s="4">
        <v>1092</v>
      </c>
      <c r="L8" s="4">
        <v>811</v>
      </c>
      <c r="M8" s="4">
        <v>307</v>
      </c>
      <c r="N8" s="12">
        <f t="shared" si="1"/>
        <v>6632</v>
      </c>
      <c r="P8" s="25" t="s">
        <v>4</v>
      </c>
      <c r="Q8" s="4">
        <f t="shared" si="0"/>
        <v>3113</v>
      </c>
      <c r="R8" s="4">
        <f t="shared" si="2"/>
        <v>3519</v>
      </c>
      <c r="S8" s="26">
        <f t="shared" si="3"/>
        <v>0.13042081593318344</v>
      </c>
    </row>
    <row r="9" spans="1:19" ht="16.5">
      <c r="A9" s="2" t="s">
        <v>5</v>
      </c>
      <c r="B9" s="4">
        <v>232</v>
      </c>
      <c r="C9" s="4">
        <v>173</v>
      </c>
      <c r="D9" s="4">
        <v>248</v>
      </c>
      <c r="E9" s="4">
        <v>242</v>
      </c>
      <c r="F9" s="4">
        <v>515</v>
      </c>
      <c r="G9" s="4">
        <v>251</v>
      </c>
      <c r="H9" s="4">
        <v>505</v>
      </c>
      <c r="I9" s="4">
        <v>1284</v>
      </c>
      <c r="J9" s="4">
        <v>994</v>
      </c>
      <c r="K9" s="4">
        <v>198</v>
      </c>
      <c r="L9" s="4">
        <v>278</v>
      </c>
      <c r="M9" s="4">
        <v>788</v>
      </c>
      <c r="N9" s="12">
        <f t="shared" si="1"/>
        <v>5708</v>
      </c>
      <c r="P9" s="25" t="s">
        <v>5</v>
      </c>
      <c r="Q9" s="4">
        <f t="shared" si="0"/>
        <v>1661</v>
      </c>
      <c r="R9" s="4">
        <f t="shared" si="2"/>
        <v>4047</v>
      </c>
      <c r="S9" s="26">
        <f t="shared" si="3"/>
        <v>1.4364840457555688</v>
      </c>
    </row>
    <row r="10" spans="1:19" ht="16.5">
      <c r="A10" s="2" t="s">
        <v>6</v>
      </c>
      <c r="B10" s="4">
        <v>312</v>
      </c>
      <c r="C10" s="4">
        <v>221</v>
      </c>
      <c r="D10" s="4">
        <v>44</v>
      </c>
      <c r="E10" s="4">
        <v>89</v>
      </c>
      <c r="F10" s="4">
        <v>100</v>
      </c>
      <c r="G10" s="4">
        <v>257</v>
      </c>
      <c r="H10" s="4">
        <v>212</v>
      </c>
      <c r="I10" s="4">
        <v>595</v>
      </c>
      <c r="J10" s="4">
        <v>223</v>
      </c>
      <c r="K10" s="4">
        <v>232</v>
      </c>
      <c r="L10" s="4">
        <v>97</v>
      </c>
      <c r="M10" s="4">
        <v>60</v>
      </c>
      <c r="N10" s="12">
        <f t="shared" si="1"/>
        <v>2442</v>
      </c>
      <c r="P10" s="25" t="s">
        <v>6</v>
      </c>
      <c r="Q10" s="4">
        <f t="shared" si="0"/>
        <v>1023</v>
      </c>
      <c r="R10" s="4">
        <f t="shared" si="2"/>
        <v>1419</v>
      </c>
      <c r="S10" s="26">
        <f t="shared" si="3"/>
        <v>0.38709677419354849</v>
      </c>
    </row>
    <row r="11" spans="1:19" ht="16.5">
      <c r="A11" s="2" t="s">
        <v>7</v>
      </c>
      <c r="B11" s="4">
        <v>83</v>
      </c>
      <c r="C11" s="4">
        <v>83</v>
      </c>
      <c r="D11" s="4">
        <v>87</v>
      </c>
      <c r="E11" s="4">
        <v>91</v>
      </c>
      <c r="F11" s="4">
        <v>62</v>
      </c>
      <c r="G11" s="4">
        <v>246</v>
      </c>
      <c r="H11" s="4">
        <v>171</v>
      </c>
      <c r="I11" s="4">
        <v>210</v>
      </c>
      <c r="J11" s="4">
        <v>460</v>
      </c>
      <c r="K11" s="4">
        <v>415</v>
      </c>
      <c r="L11" s="4">
        <v>62</v>
      </c>
      <c r="M11" s="4">
        <v>47</v>
      </c>
      <c r="N11" s="12">
        <f t="shared" si="1"/>
        <v>2017</v>
      </c>
      <c r="P11" s="25" t="s">
        <v>7</v>
      </c>
      <c r="Q11" s="4">
        <f t="shared" si="0"/>
        <v>652</v>
      </c>
      <c r="R11" s="4">
        <f t="shared" si="2"/>
        <v>1365</v>
      </c>
      <c r="S11" s="26">
        <f t="shared" si="3"/>
        <v>1.0935582822085887</v>
      </c>
    </row>
    <row r="12" spans="1:19" ht="16.5">
      <c r="A12" s="2" t="s">
        <v>8</v>
      </c>
      <c r="B12" s="4">
        <v>13</v>
      </c>
      <c r="C12" s="4">
        <v>19</v>
      </c>
      <c r="D12" s="4">
        <v>16</v>
      </c>
      <c r="E12" s="4">
        <v>76</v>
      </c>
      <c r="F12" s="4">
        <v>65</v>
      </c>
      <c r="G12" s="4">
        <v>75</v>
      </c>
      <c r="H12" s="4">
        <v>162</v>
      </c>
      <c r="I12" s="4">
        <v>178</v>
      </c>
      <c r="J12" s="4">
        <v>148</v>
      </c>
      <c r="K12" s="4">
        <v>73</v>
      </c>
      <c r="L12" s="4">
        <v>16</v>
      </c>
      <c r="M12" s="4">
        <v>19</v>
      </c>
      <c r="N12" s="12">
        <f t="shared" si="1"/>
        <v>860</v>
      </c>
      <c r="P12" s="25" t="s">
        <v>8</v>
      </c>
      <c r="Q12" s="4">
        <f t="shared" si="0"/>
        <v>264</v>
      </c>
      <c r="R12" s="4">
        <f t="shared" si="2"/>
        <v>596</v>
      </c>
      <c r="S12" s="26">
        <f t="shared" si="3"/>
        <v>1.2575757575757578</v>
      </c>
    </row>
    <row r="13" spans="1:19" ht="16.5">
      <c r="A13" s="2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15</v>
      </c>
      <c r="H13" s="4">
        <v>2</v>
      </c>
      <c r="I13" s="4">
        <v>9</v>
      </c>
      <c r="J13" s="4">
        <v>0</v>
      </c>
      <c r="K13" s="4">
        <v>0</v>
      </c>
      <c r="L13" s="4">
        <v>0</v>
      </c>
      <c r="M13" s="4">
        <v>0</v>
      </c>
      <c r="N13" s="12">
        <f t="shared" si="1"/>
        <v>26</v>
      </c>
      <c r="P13" s="25" t="s">
        <v>9</v>
      </c>
      <c r="Q13" s="4">
        <f t="shared" si="0"/>
        <v>15</v>
      </c>
      <c r="R13" s="4">
        <f t="shared" si="2"/>
        <v>11</v>
      </c>
      <c r="S13" s="26">
        <f t="shared" si="3"/>
        <v>-0.26666666666666672</v>
      </c>
    </row>
    <row r="14" spans="1:19" ht="16.5">
      <c r="A14" s="2" t="s">
        <v>10</v>
      </c>
      <c r="B14" s="4">
        <v>95</v>
      </c>
      <c r="C14" s="4">
        <v>131</v>
      </c>
      <c r="D14" s="4">
        <v>136</v>
      </c>
      <c r="E14" s="4">
        <v>114</v>
      </c>
      <c r="F14" s="4">
        <v>153</v>
      </c>
      <c r="G14" s="4">
        <v>330</v>
      </c>
      <c r="H14" s="4">
        <v>210</v>
      </c>
      <c r="I14" s="4">
        <v>197</v>
      </c>
      <c r="J14" s="4">
        <v>494</v>
      </c>
      <c r="K14" s="4">
        <v>187</v>
      </c>
      <c r="L14" s="4">
        <v>69</v>
      </c>
      <c r="M14" s="4">
        <v>68</v>
      </c>
      <c r="N14" s="12">
        <f t="shared" si="1"/>
        <v>2184</v>
      </c>
      <c r="P14" s="25" t="s">
        <v>10</v>
      </c>
      <c r="Q14" s="4">
        <f t="shared" si="0"/>
        <v>959</v>
      </c>
      <c r="R14" s="4">
        <f t="shared" si="2"/>
        <v>1225</v>
      </c>
      <c r="S14" s="26">
        <f t="shared" si="3"/>
        <v>0.27737226277372273</v>
      </c>
    </row>
    <row r="15" spans="1:19" ht="16.5">
      <c r="A15" s="2" t="s">
        <v>11</v>
      </c>
      <c r="B15" s="4">
        <v>1006</v>
      </c>
      <c r="C15" s="4">
        <v>1091</v>
      </c>
      <c r="D15" s="4">
        <v>1458</v>
      </c>
      <c r="E15" s="4">
        <v>1196</v>
      </c>
      <c r="F15" s="4">
        <v>1755</v>
      </c>
      <c r="G15" s="4">
        <v>1713</v>
      </c>
      <c r="H15" s="4">
        <v>1812</v>
      </c>
      <c r="I15" s="4">
        <v>2013</v>
      </c>
      <c r="J15" s="4">
        <v>2010</v>
      </c>
      <c r="K15" s="4">
        <v>2195</v>
      </c>
      <c r="L15" s="4">
        <v>1876</v>
      </c>
      <c r="M15" s="4">
        <v>1569</v>
      </c>
      <c r="N15" s="12">
        <f t="shared" si="1"/>
        <v>19694</v>
      </c>
      <c r="P15" s="25" t="s">
        <v>11</v>
      </c>
      <c r="Q15" s="4">
        <f t="shared" si="0"/>
        <v>8219</v>
      </c>
      <c r="R15" s="4">
        <f t="shared" si="2"/>
        <v>11475</v>
      </c>
      <c r="S15" s="26">
        <f t="shared" si="3"/>
        <v>0.39615525003041729</v>
      </c>
    </row>
    <row r="16" spans="1:19" ht="17.25" thickBot="1">
      <c r="A16" s="5" t="s">
        <v>12</v>
      </c>
      <c r="B16" s="6">
        <f>SUM(B3:B15)</f>
        <v>3100</v>
      </c>
      <c r="C16" s="6">
        <f t="shared" ref="C16:M16" si="4">SUM(C3:C15)</f>
        <v>3236</v>
      </c>
      <c r="D16" s="6">
        <f t="shared" si="4"/>
        <v>4247</v>
      </c>
      <c r="E16" s="6">
        <f t="shared" si="4"/>
        <v>3639</v>
      </c>
      <c r="F16" s="6">
        <f t="shared" si="4"/>
        <v>5188</v>
      </c>
      <c r="G16" s="6">
        <f t="shared" si="4"/>
        <v>5574</v>
      </c>
      <c r="H16" s="6">
        <f t="shared" si="4"/>
        <v>5403</v>
      </c>
      <c r="I16" s="6">
        <f t="shared" si="4"/>
        <v>7509</v>
      </c>
      <c r="J16" s="6">
        <f t="shared" si="4"/>
        <v>9537</v>
      </c>
      <c r="K16" s="6">
        <f t="shared" si="4"/>
        <v>8918</v>
      </c>
      <c r="L16" s="6">
        <f t="shared" si="4"/>
        <v>6789</v>
      </c>
      <c r="M16" s="6">
        <f t="shared" si="4"/>
        <v>4972</v>
      </c>
      <c r="N16" s="12">
        <f>SUM(B16:M16)</f>
        <v>68112</v>
      </c>
      <c r="P16" s="27" t="s">
        <v>12</v>
      </c>
      <c r="Q16" s="28">
        <f t="shared" si="0"/>
        <v>24984</v>
      </c>
      <c r="R16" s="28">
        <f t="shared" si="2"/>
        <v>43128</v>
      </c>
      <c r="S16" s="29">
        <f>R16/Q16-1</f>
        <v>0.72622478386167155</v>
      </c>
    </row>
    <row r="17" spans="1:19" ht="9.75" customHeight="1" thickBo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9" ht="99.75">
      <c r="A18" s="9" t="s">
        <v>28</v>
      </c>
      <c r="B18" s="8" t="s">
        <v>15</v>
      </c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8" t="s">
        <v>22</v>
      </c>
      <c r="J18" s="8" t="s">
        <v>23</v>
      </c>
      <c r="K18" s="8" t="s">
        <v>24</v>
      </c>
      <c r="L18" s="8" t="s">
        <v>25</v>
      </c>
      <c r="M18" s="8" t="s">
        <v>26</v>
      </c>
      <c r="N18" s="11" t="s">
        <v>12</v>
      </c>
      <c r="P18" s="22" t="s">
        <v>37</v>
      </c>
      <c r="Q18" s="23" t="s">
        <v>34</v>
      </c>
      <c r="R18" s="23" t="s">
        <v>35</v>
      </c>
      <c r="S18" s="24" t="s">
        <v>13</v>
      </c>
    </row>
    <row r="19" spans="1:19" ht="16.5">
      <c r="A19" s="2" t="s">
        <v>0</v>
      </c>
      <c r="B19" s="4">
        <v>405</v>
      </c>
      <c r="C19" s="4">
        <v>439</v>
      </c>
      <c r="D19" s="4">
        <v>546</v>
      </c>
      <c r="E19" s="4">
        <v>571</v>
      </c>
      <c r="F19" s="4">
        <v>464</v>
      </c>
      <c r="G19" s="4">
        <v>353</v>
      </c>
      <c r="H19" s="4">
        <v>447</v>
      </c>
      <c r="I19" s="4">
        <v>475</v>
      </c>
      <c r="J19" s="4">
        <v>648</v>
      </c>
      <c r="K19" s="4">
        <v>742</v>
      </c>
      <c r="L19" s="4">
        <v>516</v>
      </c>
      <c r="M19" s="4">
        <v>309</v>
      </c>
      <c r="N19" s="12">
        <f>SUM(B19:M19)</f>
        <v>5915</v>
      </c>
      <c r="P19" s="25" t="s">
        <v>0</v>
      </c>
      <c r="Q19" s="4">
        <f>SUM(B19:G19)</f>
        <v>2778</v>
      </c>
      <c r="R19" s="4">
        <f>SUM(H19:M19)</f>
        <v>3137</v>
      </c>
      <c r="S19" s="26">
        <f>R19/Q19-1</f>
        <v>0.12922966162706984</v>
      </c>
    </row>
    <row r="20" spans="1:19" ht="16.5">
      <c r="A20" s="2" t="s">
        <v>1</v>
      </c>
      <c r="B20" s="4">
        <v>110</v>
      </c>
      <c r="C20" s="4">
        <v>105</v>
      </c>
      <c r="D20" s="4">
        <v>69</v>
      </c>
      <c r="E20" s="4">
        <v>47</v>
      </c>
      <c r="F20" s="4">
        <v>63</v>
      </c>
      <c r="G20" s="4">
        <v>64</v>
      </c>
      <c r="H20" s="4">
        <v>57</v>
      </c>
      <c r="I20" s="4">
        <v>51</v>
      </c>
      <c r="J20" s="4">
        <v>41</v>
      </c>
      <c r="K20" s="4">
        <v>90</v>
      </c>
      <c r="L20" s="4">
        <v>49</v>
      </c>
      <c r="M20" s="4">
        <v>37</v>
      </c>
      <c r="N20" s="12">
        <f t="shared" ref="N20:N32" si="5">SUM(B20:M20)</f>
        <v>783</v>
      </c>
      <c r="P20" s="25" t="s">
        <v>1</v>
      </c>
      <c r="Q20" s="4">
        <f>SUM(B20:G20)</f>
        <v>458</v>
      </c>
      <c r="R20" s="4">
        <f t="shared" ref="R20:R32" si="6">SUM(H20:M20)</f>
        <v>325</v>
      </c>
      <c r="S20" s="26">
        <f t="shared" ref="S20:S31" si="7">R20/Q20-1</f>
        <v>-0.29039301310043664</v>
      </c>
    </row>
    <row r="21" spans="1:19" ht="16.5">
      <c r="A21" s="2" t="s">
        <v>2</v>
      </c>
      <c r="B21" s="4">
        <v>168</v>
      </c>
      <c r="C21" s="4">
        <v>40</v>
      </c>
      <c r="D21" s="4">
        <v>37</v>
      </c>
      <c r="E21" s="4">
        <v>67</v>
      </c>
      <c r="F21" s="4">
        <v>196</v>
      </c>
      <c r="G21" s="4">
        <v>175</v>
      </c>
      <c r="H21" s="4">
        <v>47</v>
      </c>
      <c r="I21" s="4">
        <v>107</v>
      </c>
      <c r="J21" s="4">
        <v>126</v>
      </c>
      <c r="K21" s="4">
        <v>138</v>
      </c>
      <c r="L21" s="4">
        <v>161</v>
      </c>
      <c r="M21" s="4">
        <v>159</v>
      </c>
      <c r="N21" s="12">
        <f t="shared" si="5"/>
        <v>1421</v>
      </c>
      <c r="P21" s="25" t="s">
        <v>2</v>
      </c>
      <c r="Q21" s="4">
        <f t="shared" ref="Q21:Q32" si="8">SUM(B21:G21)</f>
        <v>683</v>
      </c>
      <c r="R21" s="4">
        <f t="shared" si="6"/>
        <v>738</v>
      </c>
      <c r="S21" s="26">
        <f t="shared" si="7"/>
        <v>8.0527086383601842E-2</v>
      </c>
    </row>
    <row r="22" spans="1:19" ht="16.5">
      <c r="A22" s="2" t="s">
        <v>14</v>
      </c>
      <c r="B22" s="4">
        <v>539</v>
      </c>
      <c r="C22" s="4">
        <v>474</v>
      </c>
      <c r="D22" s="4">
        <v>152</v>
      </c>
      <c r="E22" s="4">
        <v>284</v>
      </c>
      <c r="F22" s="4">
        <v>189</v>
      </c>
      <c r="G22" s="4">
        <v>100</v>
      </c>
      <c r="H22" s="4">
        <v>127</v>
      </c>
      <c r="I22" s="4">
        <v>250</v>
      </c>
      <c r="J22" s="4">
        <v>204</v>
      </c>
      <c r="K22" s="4">
        <v>493</v>
      </c>
      <c r="L22" s="4">
        <v>286</v>
      </c>
      <c r="M22" s="4">
        <v>202</v>
      </c>
      <c r="N22" s="12">
        <f t="shared" si="5"/>
        <v>3300</v>
      </c>
      <c r="P22" s="25" t="s">
        <v>14</v>
      </c>
      <c r="Q22" s="4">
        <f t="shared" si="8"/>
        <v>1738</v>
      </c>
      <c r="R22" s="4">
        <f t="shared" si="6"/>
        <v>1562</v>
      </c>
      <c r="S22" s="26">
        <f t="shared" si="7"/>
        <v>-0.10126582278481011</v>
      </c>
    </row>
    <row r="23" spans="1:19" ht="16.5">
      <c r="A23" s="2" t="s">
        <v>3</v>
      </c>
      <c r="B23" s="4">
        <v>44548</v>
      </c>
      <c r="C23" s="4">
        <v>31416</v>
      </c>
      <c r="D23" s="4">
        <v>14155</v>
      </c>
      <c r="E23" s="4">
        <v>1641</v>
      </c>
      <c r="F23" s="4">
        <v>809</v>
      </c>
      <c r="G23" s="4">
        <v>490</v>
      </c>
      <c r="H23" s="4">
        <v>1115</v>
      </c>
      <c r="I23" s="4">
        <v>1501</v>
      </c>
      <c r="J23" s="4">
        <v>1089</v>
      </c>
      <c r="K23" s="4">
        <v>599</v>
      </c>
      <c r="L23" s="4">
        <v>780</v>
      </c>
      <c r="M23" s="4">
        <v>817</v>
      </c>
      <c r="N23" s="12">
        <f t="shared" si="5"/>
        <v>98960</v>
      </c>
      <c r="P23" s="25" t="s">
        <v>3</v>
      </c>
      <c r="Q23" s="4">
        <f t="shared" si="8"/>
        <v>93059</v>
      </c>
      <c r="R23" s="4">
        <f t="shared" si="6"/>
        <v>5901</v>
      </c>
      <c r="S23" s="26">
        <f t="shared" si="7"/>
        <v>-0.93658861582436947</v>
      </c>
    </row>
    <row r="24" spans="1:19" ht="16.5">
      <c r="A24" s="2" t="s">
        <v>4</v>
      </c>
      <c r="B24" s="4">
        <v>13274</v>
      </c>
      <c r="C24" s="4">
        <v>13931</v>
      </c>
      <c r="D24" s="4">
        <v>8330</v>
      </c>
      <c r="E24" s="4">
        <v>1145</v>
      </c>
      <c r="F24" s="4">
        <v>486</v>
      </c>
      <c r="G24" s="4">
        <v>348</v>
      </c>
      <c r="H24" s="4">
        <v>255</v>
      </c>
      <c r="I24" s="4">
        <v>921</v>
      </c>
      <c r="J24" s="4">
        <v>785</v>
      </c>
      <c r="K24" s="4">
        <v>650</v>
      </c>
      <c r="L24" s="4">
        <v>557</v>
      </c>
      <c r="M24" s="4">
        <v>421</v>
      </c>
      <c r="N24" s="12">
        <f t="shared" si="5"/>
        <v>41103</v>
      </c>
      <c r="P24" s="25" t="s">
        <v>4</v>
      </c>
      <c r="Q24" s="4">
        <f t="shared" si="8"/>
        <v>37514</v>
      </c>
      <c r="R24" s="4">
        <f t="shared" si="6"/>
        <v>3589</v>
      </c>
      <c r="S24" s="26">
        <f t="shared" si="7"/>
        <v>-0.90432905048781786</v>
      </c>
    </row>
    <row r="25" spans="1:19" ht="16.5">
      <c r="A25" s="2" t="s">
        <v>5</v>
      </c>
      <c r="B25" s="4">
        <v>4719</v>
      </c>
      <c r="C25" s="4">
        <v>4369</v>
      </c>
      <c r="D25" s="4">
        <v>2671</v>
      </c>
      <c r="E25" s="4">
        <v>501</v>
      </c>
      <c r="F25" s="4">
        <v>262</v>
      </c>
      <c r="G25" s="4">
        <v>393</v>
      </c>
      <c r="H25" s="4">
        <v>62</v>
      </c>
      <c r="I25" s="4">
        <v>128</v>
      </c>
      <c r="J25" s="4">
        <v>432</v>
      </c>
      <c r="K25" s="4">
        <v>1352</v>
      </c>
      <c r="L25" s="4">
        <v>274</v>
      </c>
      <c r="M25" s="4">
        <v>48</v>
      </c>
      <c r="N25" s="12">
        <f t="shared" si="5"/>
        <v>15211</v>
      </c>
      <c r="P25" s="25" t="s">
        <v>5</v>
      </c>
      <c r="Q25" s="4">
        <f t="shared" si="8"/>
        <v>12915</v>
      </c>
      <c r="R25" s="4">
        <f t="shared" si="6"/>
        <v>2296</v>
      </c>
      <c r="S25" s="26">
        <f t="shared" si="7"/>
        <v>-0.82222222222222219</v>
      </c>
    </row>
    <row r="26" spans="1:19" ht="16.5">
      <c r="A26" s="2" t="s">
        <v>6</v>
      </c>
      <c r="B26" s="4">
        <v>1025</v>
      </c>
      <c r="C26" s="4">
        <v>2156</v>
      </c>
      <c r="D26" s="4">
        <v>645</v>
      </c>
      <c r="E26" s="4">
        <v>64</v>
      </c>
      <c r="F26" s="4">
        <v>32</v>
      </c>
      <c r="G26" s="4">
        <v>53</v>
      </c>
      <c r="H26" s="4">
        <v>99</v>
      </c>
      <c r="I26" s="4">
        <v>239</v>
      </c>
      <c r="J26" s="4">
        <v>146</v>
      </c>
      <c r="K26" s="4">
        <v>143</v>
      </c>
      <c r="L26" s="4">
        <v>136</v>
      </c>
      <c r="M26" s="4">
        <v>115</v>
      </c>
      <c r="N26" s="12">
        <f t="shared" si="5"/>
        <v>4853</v>
      </c>
      <c r="P26" s="25" t="s">
        <v>6</v>
      </c>
      <c r="Q26" s="4">
        <f t="shared" si="8"/>
        <v>3975</v>
      </c>
      <c r="R26" s="4">
        <f t="shared" si="6"/>
        <v>878</v>
      </c>
      <c r="S26" s="26">
        <f t="shared" si="7"/>
        <v>-0.77911949685534587</v>
      </c>
    </row>
    <row r="27" spans="1:19" ht="16.5">
      <c r="A27" s="2" t="s">
        <v>7</v>
      </c>
      <c r="B27" s="4">
        <v>6175</v>
      </c>
      <c r="C27" s="4">
        <v>5077</v>
      </c>
      <c r="D27" s="4">
        <v>1110</v>
      </c>
      <c r="E27" s="4">
        <v>237</v>
      </c>
      <c r="F27" s="4">
        <v>126</v>
      </c>
      <c r="G27" s="4">
        <v>229</v>
      </c>
      <c r="H27" s="4">
        <v>370</v>
      </c>
      <c r="I27" s="4">
        <v>699</v>
      </c>
      <c r="J27" s="4">
        <v>538</v>
      </c>
      <c r="K27" s="4">
        <v>151</v>
      </c>
      <c r="L27" s="4">
        <v>174</v>
      </c>
      <c r="M27" s="4">
        <v>315</v>
      </c>
      <c r="N27" s="12">
        <f t="shared" si="5"/>
        <v>15201</v>
      </c>
      <c r="P27" s="25" t="s">
        <v>7</v>
      </c>
      <c r="Q27" s="4">
        <f t="shared" si="8"/>
        <v>12954</v>
      </c>
      <c r="R27" s="4">
        <f t="shared" si="6"/>
        <v>2247</v>
      </c>
      <c r="S27" s="26">
        <f t="shared" si="7"/>
        <v>-0.82654006484483555</v>
      </c>
    </row>
    <row r="28" spans="1:19" ht="16.5">
      <c r="A28" s="2" t="s">
        <v>8</v>
      </c>
      <c r="B28" s="4">
        <v>63</v>
      </c>
      <c r="C28" s="4">
        <v>9</v>
      </c>
      <c r="D28" s="4">
        <v>29</v>
      </c>
      <c r="E28" s="4">
        <v>8</v>
      </c>
      <c r="F28" s="4">
        <v>26</v>
      </c>
      <c r="G28" s="4">
        <v>67</v>
      </c>
      <c r="H28" s="4">
        <v>42</v>
      </c>
      <c r="I28" s="4">
        <v>80</v>
      </c>
      <c r="J28" s="4">
        <v>37</v>
      </c>
      <c r="K28" s="4">
        <v>150</v>
      </c>
      <c r="L28" s="4">
        <v>4</v>
      </c>
      <c r="M28" s="4">
        <v>18</v>
      </c>
      <c r="N28" s="12">
        <f t="shared" si="5"/>
        <v>533</v>
      </c>
      <c r="P28" s="25" t="s">
        <v>8</v>
      </c>
      <c r="Q28" s="4">
        <f t="shared" si="8"/>
        <v>202</v>
      </c>
      <c r="R28" s="4">
        <f t="shared" si="6"/>
        <v>331</v>
      </c>
      <c r="S28" s="26">
        <f t="shared" si="7"/>
        <v>0.63861386138613851</v>
      </c>
    </row>
    <row r="29" spans="1:19" ht="16.5">
      <c r="A29" s="2" t="s">
        <v>9</v>
      </c>
      <c r="B29" s="4">
        <v>50</v>
      </c>
      <c r="C29" s="4">
        <v>124</v>
      </c>
      <c r="D29" s="4">
        <v>117</v>
      </c>
      <c r="E29" s="4">
        <v>70</v>
      </c>
      <c r="F29" s="4">
        <v>0</v>
      </c>
      <c r="G29" s="4">
        <v>8</v>
      </c>
      <c r="H29" s="4">
        <v>0</v>
      </c>
      <c r="I29" s="4">
        <v>0</v>
      </c>
      <c r="J29" s="4">
        <v>46</v>
      </c>
      <c r="K29" s="4">
        <v>52</v>
      </c>
      <c r="L29" s="4">
        <v>17</v>
      </c>
      <c r="M29" s="4">
        <v>0</v>
      </c>
      <c r="N29" s="12">
        <f t="shared" si="5"/>
        <v>484</v>
      </c>
      <c r="P29" s="25" t="s">
        <v>9</v>
      </c>
      <c r="Q29" s="4">
        <f t="shared" si="8"/>
        <v>369</v>
      </c>
      <c r="R29" s="4">
        <f t="shared" si="6"/>
        <v>115</v>
      </c>
      <c r="S29" s="26">
        <f t="shared" si="7"/>
        <v>-0.68834688346883466</v>
      </c>
    </row>
    <row r="30" spans="1:19" ht="16.5">
      <c r="A30" s="2" t="s">
        <v>10</v>
      </c>
      <c r="B30" s="4">
        <v>104</v>
      </c>
      <c r="C30" s="4">
        <v>76</v>
      </c>
      <c r="D30" s="4">
        <v>104</v>
      </c>
      <c r="E30" s="4">
        <v>141</v>
      </c>
      <c r="F30" s="4">
        <v>286</v>
      </c>
      <c r="G30" s="4">
        <v>125</v>
      </c>
      <c r="H30" s="4">
        <v>120</v>
      </c>
      <c r="I30" s="4">
        <v>228</v>
      </c>
      <c r="J30" s="4">
        <v>179</v>
      </c>
      <c r="K30" s="4">
        <v>136</v>
      </c>
      <c r="L30" s="4">
        <v>135</v>
      </c>
      <c r="M30" s="4">
        <v>66</v>
      </c>
      <c r="N30" s="12">
        <f t="shared" si="5"/>
        <v>1700</v>
      </c>
      <c r="P30" s="25" t="s">
        <v>10</v>
      </c>
      <c r="Q30" s="4">
        <f t="shared" si="8"/>
        <v>836</v>
      </c>
      <c r="R30" s="4">
        <f t="shared" si="6"/>
        <v>864</v>
      </c>
      <c r="S30" s="26">
        <f t="shared" si="7"/>
        <v>3.3492822966507241E-2</v>
      </c>
    </row>
    <row r="31" spans="1:19" ht="16.5">
      <c r="A31" s="2" t="s">
        <v>11</v>
      </c>
      <c r="B31" s="4">
        <v>1850</v>
      </c>
      <c r="C31" s="4">
        <v>1458</v>
      </c>
      <c r="D31" s="4">
        <v>1257</v>
      </c>
      <c r="E31" s="4">
        <v>1126</v>
      </c>
      <c r="F31" s="4">
        <v>1109</v>
      </c>
      <c r="G31" s="4">
        <v>1298</v>
      </c>
      <c r="H31" s="4">
        <v>1006</v>
      </c>
      <c r="I31" s="4">
        <v>1079</v>
      </c>
      <c r="J31" s="4">
        <v>1103</v>
      </c>
      <c r="K31" s="4">
        <v>1505</v>
      </c>
      <c r="L31" s="4">
        <v>1428</v>
      </c>
      <c r="M31" s="4">
        <v>1137</v>
      </c>
      <c r="N31" s="12">
        <f t="shared" si="5"/>
        <v>15356</v>
      </c>
      <c r="P31" s="25" t="s">
        <v>11</v>
      </c>
      <c r="Q31" s="4">
        <f t="shared" si="8"/>
        <v>8098</v>
      </c>
      <c r="R31" s="4">
        <f t="shared" si="6"/>
        <v>7258</v>
      </c>
      <c r="S31" s="26">
        <f t="shared" si="7"/>
        <v>-0.1037293158804643</v>
      </c>
    </row>
    <row r="32" spans="1:19" ht="17.25" thickBot="1">
      <c r="A32" s="5" t="s">
        <v>12</v>
      </c>
      <c r="B32" s="6">
        <f>SUM(B19:B31)</f>
        <v>73030</v>
      </c>
      <c r="C32" s="6">
        <f t="shared" ref="C32:M32" si="9">SUM(C19:C31)</f>
        <v>59674</v>
      </c>
      <c r="D32" s="6">
        <f t="shared" si="9"/>
        <v>29222</v>
      </c>
      <c r="E32" s="6">
        <f t="shared" si="9"/>
        <v>5902</v>
      </c>
      <c r="F32" s="6">
        <f t="shared" si="9"/>
        <v>4048</v>
      </c>
      <c r="G32" s="6">
        <f t="shared" si="9"/>
        <v>3703</v>
      </c>
      <c r="H32" s="6">
        <f t="shared" si="9"/>
        <v>3747</v>
      </c>
      <c r="I32" s="6">
        <f t="shared" si="9"/>
        <v>5758</v>
      </c>
      <c r="J32" s="6">
        <f t="shared" si="9"/>
        <v>5374</v>
      </c>
      <c r="K32" s="6">
        <f t="shared" si="9"/>
        <v>6201</v>
      </c>
      <c r="L32" s="6">
        <f t="shared" si="9"/>
        <v>4517</v>
      </c>
      <c r="M32" s="6">
        <f t="shared" si="9"/>
        <v>3644</v>
      </c>
      <c r="N32" s="12">
        <f t="shared" si="5"/>
        <v>204820</v>
      </c>
      <c r="P32" s="27" t="s">
        <v>12</v>
      </c>
      <c r="Q32" s="28">
        <f t="shared" si="8"/>
        <v>175579</v>
      </c>
      <c r="R32" s="28">
        <f t="shared" si="6"/>
        <v>29241</v>
      </c>
      <c r="S32" s="29">
        <f>R32/Q32-1</f>
        <v>-0.83345958229628825</v>
      </c>
    </row>
    <row r="37" spans="16:23" ht="15.75" thickBot="1">
      <c r="S37" s="30"/>
      <c r="T37" s="31"/>
      <c r="U37" s="30"/>
    </row>
    <row r="38" spans="16:23" ht="90.75" thickBot="1">
      <c r="P38" s="48" t="s">
        <v>37</v>
      </c>
      <c r="Q38" s="49" t="s">
        <v>34</v>
      </c>
      <c r="R38" s="49" t="s">
        <v>35</v>
      </c>
      <c r="S38" s="49" t="s">
        <v>32</v>
      </c>
      <c r="T38" s="50" t="s">
        <v>33</v>
      </c>
      <c r="U38" s="51" t="s">
        <v>38</v>
      </c>
      <c r="V38" s="52" t="s">
        <v>39</v>
      </c>
      <c r="W38" s="52" t="s">
        <v>40</v>
      </c>
    </row>
    <row r="39" spans="16:23" ht="16.5">
      <c r="P39" s="42" t="s">
        <v>0</v>
      </c>
      <c r="Q39" s="43">
        <v>2778</v>
      </c>
      <c r="R39" s="43">
        <v>3137</v>
      </c>
      <c r="S39" s="43">
        <v>3546</v>
      </c>
      <c r="T39" s="44">
        <v>3806</v>
      </c>
      <c r="U39" s="45">
        <f>R39/Q39-1</f>
        <v>0.12922966162706984</v>
      </c>
      <c r="V39" s="46">
        <f t="shared" ref="V39:W52" si="10">S39/R39-1</f>
        <v>0.13037934332164491</v>
      </c>
      <c r="W39" s="47">
        <f>T39/S39-1</f>
        <v>7.3322053017484512E-2</v>
      </c>
    </row>
    <row r="40" spans="16:23" ht="16.5">
      <c r="P40" s="25" t="s">
        <v>1</v>
      </c>
      <c r="Q40" s="4">
        <v>458</v>
      </c>
      <c r="R40" s="4">
        <v>325</v>
      </c>
      <c r="S40" s="4">
        <v>437</v>
      </c>
      <c r="T40" s="33">
        <v>510</v>
      </c>
      <c r="U40" s="34">
        <f t="shared" ref="U40:U52" si="11">R40/Q40-1</f>
        <v>-0.29039301310043664</v>
      </c>
      <c r="V40" s="32">
        <f t="shared" si="10"/>
        <v>0.34461538461538455</v>
      </c>
      <c r="W40" s="35">
        <f t="shared" si="10"/>
        <v>0.16704805491990848</v>
      </c>
    </row>
    <row r="41" spans="16:23" ht="16.5">
      <c r="P41" s="25" t="s">
        <v>2</v>
      </c>
      <c r="Q41" s="4">
        <v>683</v>
      </c>
      <c r="R41" s="4">
        <v>738</v>
      </c>
      <c r="S41" s="4">
        <v>679</v>
      </c>
      <c r="T41" s="33">
        <v>1058</v>
      </c>
      <c r="U41" s="34">
        <f t="shared" si="11"/>
        <v>8.0527086383601842E-2</v>
      </c>
      <c r="V41" s="32">
        <f t="shared" si="10"/>
        <v>-7.9945799457994626E-2</v>
      </c>
      <c r="W41" s="35">
        <f t="shared" si="10"/>
        <v>0.5581737849779087</v>
      </c>
    </row>
    <row r="42" spans="16:23" ht="16.5">
      <c r="P42" s="25" t="s">
        <v>14</v>
      </c>
      <c r="Q42" s="4">
        <v>1738</v>
      </c>
      <c r="R42" s="4">
        <v>1562</v>
      </c>
      <c r="S42" s="4">
        <v>1611</v>
      </c>
      <c r="T42" s="33">
        <v>4040</v>
      </c>
      <c r="U42" s="34">
        <f t="shared" si="11"/>
        <v>-0.10126582278481011</v>
      </c>
      <c r="V42" s="32">
        <f t="shared" si="10"/>
        <v>3.1370038412291912E-2</v>
      </c>
      <c r="W42" s="35">
        <f t="shared" si="10"/>
        <v>1.5077591558038486</v>
      </c>
    </row>
    <row r="43" spans="16:23" ht="16.5">
      <c r="P43" s="25" t="s">
        <v>3</v>
      </c>
      <c r="Q43" s="4">
        <v>93059</v>
      </c>
      <c r="R43" s="4">
        <v>5901</v>
      </c>
      <c r="S43" s="4">
        <v>2805</v>
      </c>
      <c r="T43" s="33">
        <v>10057</v>
      </c>
      <c r="U43" s="34">
        <f t="shared" si="11"/>
        <v>-0.93658861582436947</v>
      </c>
      <c r="V43" s="32">
        <f t="shared" si="10"/>
        <v>-0.52465683782409767</v>
      </c>
      <c r="W43" s="35">
        <f t="shared" si="10"/>
        <v>2.5853832442067737</v>
      </c>
    </row>
    <row r="44" spans="16:23" ht="16.5">
      <c r="P44" s="25" t="s">
        <v>4</v>
      </c>
      <c r="Q44" s="4">
        <v>37514</v>
      </c>
      <c r="R44" s="4">
        <v>3589</v>
      </c>
      <c r="S44" s="4">
        <v>3113</v>
      </c>
      <c r="T44" s="33">
        <v>3519</v>
      </c>
      <c r="U44" s="34">
        <f t="shared" si="11"/>
        <v>-0.90432905048781786</v>
      </c>
      <c r="V44" s="32">
        <f t="shared" si="10"/>
        <v>-0.13262747283365839</v>
      </c>
      <c r="W44" s="35">
        <f t="shared" si="10"/>
        <v>0.13042081593318344</v>
      </c>
    </row>
    <row r="45" spans="16:23" ht="16.5">
      <c r="P45" s="25" t="s">
        <v>5</v>
      </c>
      <c r="Q45" s="4">
        <v>12915</v>
      </c>
      <c r="R45" s="4">
        <v>2296</v>
      </c>
      <c r="S45" s="4">
        <v>1661</v>
      </c>
      <c r="T45" s="33">
        <v>4047</v>
      </c>
      <c r="U45" s="34">
        <f t="shared" si="11"/>
        <v>-0.82222222222222219</v>
      </c>
      <c r="V45" s="32">
        <f t="shared" si="10"/>
        <v>-0.27656794425087106</v>
      </c>
      <c r="W45" s="35">
        <f t="shared" si="10"/>
        <v>1.4364840457555688</v>
      </c>
    </row>
    <row r="46" spans="16:23" ht="16.5">
      <c r="P46" s="25" t="s">
        <v>6</v>
      </c>
      <c r="Q46" s="4">
        <v>3975</v>
      </c>
      <c r="R46" s="4">
        <v>878</v>
      </c>
      <c r="S46" s="4">
        <v>1023</v>
      </c>
      <c r="T46" s="33">
        <v>1419</v>
      </c>
      <c r="U46" s="34">
        <f t="shared" si="11"/>
        <v>-0.77911949685534587</v>
      </c>
      <c r="V46" s="32">
        <f t="shared" si="10"/>
        <v>0.16514806378132119</v>
      </c>
      <c r="W46" s="35">
        <f t="shared" si="10"/>
        <v>0.38709677419354849</v>
      </c>
    </row>
    <row r="47" spans="16:23" ht="16.5">
      <c r="P47" s="25" t="s">
        <v>7</v>
      </c>
      <c r="Q47" s="4">
        <v>12954</v>
      </c>
      <c r="R47" s="4">
        <v>2247</v>
      </c>
      <c r="S47" s="4">
        <v>652</v>
      </c>
      <c r="T47" s="33">
        <v>1365</v>
      </c>
      <c r="U47" s="34">
        <f t="shared" si="11"/>
        <v>-0.82654006484483555</v>
      </c>
      <c r="V47" s="32">
        <f t="shared" si="10"/>
        <v>-0.7098353360035603</v>
      </c>
      <c r="W47" s="35">
        <f t="shared" si="10"/>
        <v>1.0935582822085887</v>
      </c>
    </row>
    <row r="48" spans="16:23" ht="16.5">
      <c r="P48" s="25" t="s">
        <v>8</v>
      </c>
      <c r="Q48" s="4">
        <v>202</v>
      </c>
      <c r="R48" s="4">
        <v>331</v>
      </c>
      <c r="S48" s="4">
        <v>264</v>
      </c>
      <c r="T48" s="33">
        <v>596</v>
      </c>
      <c r="U48" s="34">
        <f t="shared" si="11"/>
        <v>0.63861386138613851</v>
      </c>
      <c r="V48" s="32">
        <f t="shared" si="10"/>
        <v>-0.202416918429003</v>
      </c>
      <c r="W48" s="35">
        <f t="shared" si="10"/>
        <v>1.2575757575757578</v>
      </c>
    </row>
    <row r="49" spans="16:23" ht="16.5">
      <c r="P49" s="25" t="s">
        <v>9</v>
      </c>
      <c r="Q49" s="4">
        <v>369</v>
      </c>
      <c r="R49" s="4">
        <v>115</v>
      </c>
      <c r="S49" s="4">
        <v>15</v>
      </c>
      <c r="T49" s="33">
        <v>11</v>
      </c>
      <c r="U49" s="34">
        <f t="shared" si="11"/>
        <v>-0.68834688346883466</v>
      </c>
      <c r="V49" s="32">
        <f t="shared" si="10"/>
        <v>-0.86956521739130432</v>
      </c>
      <c r="W49" s="35">
        <f t="shared" si="10"/>
        <v>-0.26666666666666672</v>
      </c>
    </row>
    <row r="50" spans="16:23" ht="16.5">
      <c r="P50" s="25" t="s">
        <v>10</v>
      </c>
      <c r="Q50" s="4">
        <v>836</v>
      </c>
      <c r="R50" s="4">
        <v>864</v>
      </c>
      <c r="S50" s="4">
        <v>959</v>
      </c>
      <c r="T50" s="33">
        <v>1225</v>
      </c>
      <c r="U50" s="34">
        <f t="shared" si="11"/>
        <v>3.3492822966507241E-2</v>
      </c>
      <c r="V50" s="32">
        <f t="shared" si="10"/>
        <v>0.10995370370370372</v>
      </c>
      <c r="W50" s="35">
        <f t="shared" si="10"/>
        <v>0.27737226277372273</v>
      </c>
    </row>
    <row r="51" spans="16:23" ht="16.5">
      <c r="P51" s="25" t="s">
        <v>11</v>
      </c>
      <c r="Q51" s="4">
        <v>8098</v>
      </c>
      <c r="R51" s="4">
        <v>7258</v>
      </c>
      <c r="S51" s="4">
        <v>8219</v>
      </c>
      <c r="T51" s="33">
        <v>11475</v>
      </c>
      <c r="U51" s="34">
        <f t="shared" si="11"/>
        <v>-0.1037293158804643</v>
      </c>
      <c r="V51" s="32">
        <f t="shared" si="10"/>
        <v>0.13240562138330114</v>
      </c>
      <c r="W51" s="35">
        <f t="shared" si="10"/>
        <v>0.39615525003041729</v>
      </c>
    </row>
    <row r="52" spans="16:23" ht="17.25" thickBot="1">
      <c r="P52" s="36" t="s">
        <v>12</v>
      </c>
      <c r="Q52" s="37">
        <v>175579</v>
      </c>
      <c r="R52" s="37">
        <v>29241</v>
      </c>
      <c r="S52" s="37">
        <v>24984</v>
      </c>
      <c r="T52" s="38">
        <v>43128</v>
      </c>
      <c r="U52" s="39">
        <f t="shared" si="11"/>
        <v>-0.83345958229628825</v>
      </c>
      <c r="V52" s="40">
        <f t="shared" si="10"/>
        <v>-0.14558325638658054</v>
      </c>
      <c r="W52" s="41">
        <f t="shared" si="10"/>
        <v>0.72622478386167155</v>
      </c>
    </row>
    <row r="53" spans="16:23">
      <c r="S53" s="30"/>
      <c r="T53" s="31"/>
      <c r="U53" s="30"/>
    </row>
    <row r="54" spans="16:23">
      <c r="S54" s="30"/>
      <c r="T54" s="31"/>
      <c r="U54" s="30"/>
    </row>
    <row r="55" spans="16:23">
      <c r="S55" s="30"/>
      <c r="T55" s="31"/>
      <c r="U55" s="30"/>
    </row>
  </sheetData>
  <sheetProtection password="CF7A" sheet="1" objects="1" scenarios="1"/>
  <mergeCells count="1">
    <mergeCell ref="A1:N1"/>
  </mergeCells>
  <conditionalFormatting sqref="U39:W51">
    <cfRule type="cellIs" dxfId="3" priority="2" stopIfTrue="1" operator="greaterThan">
      <formula>0</formula>
    </cfRule>
  </conditionalFormatting>
  <conditionalFormatting sqref="S3:S16 S19:S32">
    <cfRule type="cellIs" dxfId="2" priority="1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56" orientation="landscape" verticalDpi="597" r:id="rId1"/>
  <headerFooter alignWithMargins="0">
    <oddHeader>&amp;L&amp;"Times New Roman,Έντονα"Α.Ε.Α / Κ.Α.Π.Σ/ ΔΙΕΥΘΥΝΣΗ ΠΡΟΣΤΑΣΙΑΣ ΣΥΝΟΡΩΝ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M16"/>
  <sheetViews>
    <sheetView zoomScale="85" zoomScaleNormal="85" zoomScaleSheetLayoutView="100" workbookViewId="0">
      <selection activeCell="P8" sqref="P8"/>
    </sheetView>
  </sheetViews>
  <sheetFormatPr defaultRowHeight="15"/>
  <cols>
    <col min="1" max="1" width="46.7109375" style="1" customWidth="1"/>
    <col min="2" max="2" width="9.7109375" style="1" bestFit="1" customWidth="1"/>
    <col min="3" max="7" width="12.7109375" style="1" bestFit="1" customWidth="1"/>
    <col min="8" max="9" width="8.42578125" style="1" bestFit="1" customWidth="1"/>
    <col min="10" max="10" width="9.42578125" style="1" bestFit="1" customWidth="1"/>
    <col min="11" max="13" width="12.7109375" style="1" bestFit="1" customWidth="1"/>
    <col min="14" max="16384" width="9.140625" style="1"/>
  </cols>
  <sheetData>
    <row r="1" spans="1:13" ht="39.75" customHeight="1">
      <c r="A1" s="58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11.75" customHeight="1">
      <c r="A2" s="60" t="s">
        <v>30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</row>
    <row r="3" spans="1:13" ht="29.25" customHeight="1">
      <c r="A3" s="3" t="s">
        <v>0</v>
      </c>
      <c r="B3" s="13"/>
      <c r="C3" s="53">
        <f>'ΣΥΛΛΗΨΕΙΣ ΑΝΑ ΜΗΝΑ '!C3/'ΣΥΛΛΗΨΕΙΣ ΑΝΑ ΜΗΝΑ '!B3-1</f>
        <v>0.67934782608695654</v>
      </c>
      <c r="D3" s="53">
        <f>'ΣΥΛΛΗΨΕΙΣ ΑΝΑ ΜΗΝΑ '!D3/'ΣΥΛΛΗΨΕΙΣ ΑΝΑ ΜΗΝΑ '!C3-1</f>
        <v>0.14724919093851141</v>
      </c>
      <c r="E3" s="53">
        <f>'ΣΥΛΛΗΨΕΙΣ ΑΝΑ ΜΗΝΑ '!E3/'ΣΥΛΛΗΨΕΙΣ ΑΝΑ ΜΗΝΑ '!D3-1</f>
        <v>-1.4104372355430161E-3</v>
      </c>
      <c r="F3" s="53">
        <f>'ΣΥΛΛΗΨΕΙΣ ΑΝΑ ΜΗΝΑ '!F3/'ΣΥΛΛΗΨΕΙΣ ΑΝΑ ΜΗΝΑ '!E3-1</f>
        <v>-0.10451977401129942</v>
      </c>
      <c r="G3" s="53">
        <f>'ΣΥΛΛΗΨΕΙΣ ΑΝΑ ΜΗΝΑ '!G3/'ΣΥΛΛΗΨΕΙΣ ΑΝΑ ΜΗΝΑ '!F3-1</f>
        <v>-0.19716088328075709</v>
      </c>
      <c r="H3" s="53">
        <f>'ΣΥΛΛΗΨΕΙΣ ΑΝΑ ΜΗΝΑ '!H3/'ΣΥΛΛΗΨΕΙΣ ΑΝΑ ΜΗΝΑ '!G3-1</f>
        <v>-8.4479371316306451E-2</v>
      </c>
      <c r="I3" s="53">
        <f>'ΣΥΛΛΗΨΕΙΣ ΑΝΑ ΜΗΝΑ '!I3/'ΣΥΛΛΗΨΕΙΣ ΑΝΑ ΜΗΝΑ '!H3-1</f>
        <v>0.49570815450643768</v>
      </c>
      <c r="J3" s="53">
        <f>'ΣΥΛΛΗΨΕΙΣ ΑΝΑ ΜΗΝΑ '!J3/'ΣΥΛΛΗΨΕΙΣ ΑΝΑ ΜΗΝΑ '!I3-1</f>
        <v>0.10186513629842175</v>
      </c>
      <c r="K3" s="53">
        <f>'ΣΥΛΛΗΨΕΙΣ ΑΝΑ ΜΗΝΑ '!K3/'ΣΥΛΛΗΨΕΙΣ ΑΝΑ ΜΗΝΑ '!J3-1</f>
        <v>0.27864583333333326</v>
      </c>
      <c r="L3" s="53">
        <f>'ΣΥΛΛΗΨΕΙΣ ΑΝΑ ΜΗΝΑ '!L3/'ΣΥΛΛΗΨΕΙΣ ΑΝΑ ΜΗΝΑ '!K3-1</f>
        <v>-0.37067209775967414</v>
      </c>
      <c r="M3" s="53">
        <f>'ΣΥΛΛΗΨΕΙΣ ΑΝΑ ΜΗΝΑ '!M3/'ΣΥΛΛΗΨΕΙΣ ΑΝΑ ΜΗΝΑ '!L3-1</f>
        <v>-0.55501618122977348</v>
      </c>
    </row>
    <row r="4" spans="1:13" ht="29.25" customHeight="1">
      <c r="A4" s="3" t="s">
        <v>1</v>
      </c>
      <c r="B4" s="13"/>
      <c r="C4" s="53">
        <f>'ΣΥΛΛΗΨΕΙΣ ΑΝΑ ΜΗΝΑ '!C4/'ΣΥΛΛΗΨΕΙΣ ΑΝΑ ΜΗΝΑ '!B4-1</f>
        <v>1.4545454545454546</v>
      </c>
      <c r="D4" s="53">
        <f>'ΣΥΛΛΗΨΕΙΣ ΑΝΑ ΜΗΝΑ '!D4/'ΣΥΛΛΗΨΕΙΣ ΑΝΑ ΜΗΝΑ '!C4-1</f>
        <v>0.87037037037037046</v>
      </c>
      <c r="E4" s="53">
        <f>'ΣΥΛΛΗΨΕΙΣ ΑΝΑ ΜΗΝΑ '!E4/'ΣΥΛΛΗΨΕΙΣ ΑΝΑ ΜΗΝΑ '!D4-1</f>
        <v>-0.3366336633663366</v>
      </c>
      <c r="F4" s="53">
        <f>'ΣΥΛΛΗΨΕΙΣ ΑΝΑ ΜΗΝΑ '!F4/'ΣΥΛΛΗΨΕΙΣ ΑΝΑ ΜΗΝΑ '!E4-1</f>
        <v>0.46268656716417911</v>
      </c>
      <c r="G4" s="53">
        <f>'ΣΥΛΛΗΨΕΙΣ ΑΝΑ ΜΗΝΑ '!G4/'ΣΥΛΛΗΨΕΙΣ ΑΝΑ ΜΗΝΑ '!F4-1</f>
        <v>-3.0612244897959218E-2</v>
      </c>
      <c r="H4" s="53">
        <f>'ΣΥΛΛΗΨΕΙΣ ΑΝΑ ΜΗΝΑ '!H4/'ΣΥΛΛΗΨΕΙΣ ΑΝΑ ΜΗΝΑ '!G4-1</f>
        <v>-0.38947368421052631</v>
      </c>
      <c r="I4" s="53">
        <f>'ΣΥΛΛΗΨΕΙΣ ΑΝΑ ΜΗΝΑ '!I4/'ΣΥΛΛΗΨΕΙΣ ΑΝΑ ΜΗΝΑ '!H4-1</f>
        <v>3.4482758620689724E-2</v>
      </c>
      <c r="J4" s="53">
        <f>'ΣΥΛΛΗΨΕΙΣ ΑΝΑ ΜΗΝΑ '!J4/'ΣΥΛΛΗΨΕΙΣ ΑΝΑ ΜΗΝΑ '!I4-1</f>
        <v>0.85000000000000009</v>
      </c>
      <c r="K4" s="53">
        <f>'ΣΥΛΛΗΨΕΙΣ ΑΝΑ ΜΗΝΑ '!K4/'ΣΥΛΛΗΨΕΙΣ ΑΝΑ ΜΗΝΑ '!J4-1</f>
        <v>0.32432432432432434</v>
      </c>
      <c r="L4" s="57">
        <f>'ΣΥΛΛΗΨΕΙΣ ΑΝΑ ΜΗΝΑ '!L4/'ΣΥΛΛΗΨΕΙΣ ΑΝΑ ΜΗΝΑ '!K4-1</f>
        <v>-0.3537414965986394</v>
      </c>
      <c r="M4" s="53">
        <f>'ΣΥΛΛΗΨΕΙΣ ΑΝΑ ΜΗΝΑ '!M4/'ΣΥΛΛΗΨΕΙΣ ΑΝΑ ΜΗΝΑ '!L4-1</f>
        <v>-0.58947368421052637</v>
      </c>
    </row>
    <row r="5" spans="1:13" ht="29.25" customHeight="1">
      <c r="A5" s="3" t="s">
        <v>2</v>
      </c>
      <c r="B5" s="13"/>
      <c r="C5" s="53">
        <f>'ΣΥΛΛΗΨΕΙΣ ΑΝΑ ΜΗΝΑ '!C5/'ΣΥΛΛΗΨΕΙΣ ΑΝΑ ΜΗΝΑ '!B5-1</f>
        <v>1.6956521739130435</v>
      </c>
      <c r="D5" s="53">
        <f>'ΣΥΛΛΗΨΕΙΣ ΑΝΑ ΜΗΝΑ '!D5/'ΣΥΛΛΗΨΕΙΣ ΑΝΑ ΜΗΝΑ '!C5-1</f>
        <v>-0.16129032258064513</v>
      </c>
      <c r="E5" s="53">
        <f>'ΣΥΛΛΗΨΕΙΣ ΑΝΑ ΜΗΝΑ '!E5/'ΣΥΛΛΗΨΕΙΣ ΑΝΑ ΜΗΝΑ '!D5-1</f>
        <v>-3.8461538461538436E-2</v>
      </c>
      <c r="F5" s="53">
        <f>'ΣΥΛΛΗΨΕΙΣ ΑΝΑ ΜΗΝΑ '!F5/'ΣΥΛΛΗΨΕΙΣ ΑΝΑ ΜΗΝΑ '!E5-1</f>
        <v>0.8899999999999999</v>
      </c>
      <c r="G5" s="53">
        <f>'ΣΥΛΛΗΨΕΙΣ ΑΝΑ ΜΗΝΑ '!G5/'ΣΥΛΛΗΨΕΙΣ ΑΝΑ ΜΗΝΑ '!F5-1</f>
        <v>-0.38624338624338628</v>
      </c>
      <c r="H5" s="53">
        <f>'ΣΥΛΛΗΨΕΙΣ ΑΝΑ ΜΗΝΑ '!H5/'ΣΥΛΛΗΨΕΙΣ ΑΝΑ ΜΗΝΑ '!G5-1</f>
        <v>-3.4482758620689613E-2</v>
      </c>
      <c r="I5" s="53">
        <f>'ΣΥΛΛΗΨΕΙΣ ΑΝΑ ΜΗΝΑ '!I5/'ΣΥΛΛΗΨΕΙΣ ΑΝΑ ΜΗΝΑ '!H5-1</f>
        <v>-0.2767857142857143</v>
      </c>
      <c r="J5" s="53">
        <f>'ΣΥΛΛΗΨΕΙΣ ΑΝΑ ΜΗΝΑ '!J5/'ΣΥΛΛΗΨΕΙΣ ΑΝΑ ΜΗΝΑ '!I5-1</f>
        <v>1.5802469135802468</v>
      </c>
      <c r="K5" s="53">
        <f>'ΣΥΛΛΗΨΕΙΣ ΑΝΑ ΜΗΝΑ '!K5/'ΣΥΛΛΗΨΕΙΣ ΑΝΑ ΜΗΝΑ '!J5-1</f>
        <v>0.34449760765550241</v>
      </c>
      <c r="L5" s="53">
        <f>'ΣΥΛΛΗΨΕΙΣ ΑΝΑ ΜΗΝΑ '!L5/'ΣΥΛΛΗΨΕΙΣ ΑΝΑ ΜΗΝΑ '!K5-1</f>
        <v>-0.16725978647686834</v>
      </c>
      <c r="M5" s="53">
        <f>'ΣΥΛΛΗΨΕΙΣ ΑΝΑ ΜΗΝΑ '!M5/'ΣΥΛΛΗΨΕΙΣ ΑΝΑ ΜΗΝΑ '!L5-1</f>
        <v>-0.39743589743589747</v>
      </c>
    </row>
    <row r="6" spans="1:13" ht="37.5" customHeight="1">
      <c r="A6" s="3" t="s">
        <v>14</v>
      </c>
      <c r="B6" s="13"/>
      <c r="C6" s="53">
        <f>'ΣΥΛΛΗΨΕΙΣ ΑΝΑ ΜΗΝΑ '!C6/'ΣΥΛΛΗΨΕΙΣ ΑΝΑ ΜΗΝΑ '!B6-1</f>
        <v>0.10810810810810811</v>
      </c>
      <c r="D6" s="53">
        <f>'ΣΥΛΛΗΨΕΙΣ ΑΝΑ ΜΗΝΑ '!D6/'ΣΥΛΛΗΨΕΙΣ ΑΝΑ ΜΗΝΑ '!C6-1</f>
        <v>-6.0975609756097615E-2</v>
      </c>
      <c r="E6" s="53">
        <f>'ΣΥΛΛΗΨΕΙΣ ΑΝΑ ΜΗΝΑ '!E6/'ΣΥΛΛΗΨΕΙΣ ΑΝΑ ΜΗΝΑ '!D6-1</f>
        <v>0.30519480519480524</v>
      </c>
      <c r="F6" s="53">
        <f>'ΣΥΛΛΗΨΕΙΣ ΑΝΑ ΜΗΝΑ '!F6/'ΣΥΛΛΗΨΕΙΣ ΑΝΑ ΜΗΝΑ '!E6-1</f>
        <v>-0.13432835820895528</v>
      </c>
      <c r="G6" s="53">
        <f>'ΣΥΛΛΗΨΕΙΣ ΑΝΑ ΜΗΝΑ '!G6/'ΣΥΛΛΗΨΕΙΣ ΑΝΑ ΜΗΝΑ '!F6-1</f>
        <v>3.4252873563218387</v>
      </c>
      <c r="H6" s="53">
        <f>'ΣΥΛΛΗΨΕΙΣ ΑΝΑ ΜΗΝΑ '!H6/'ΣΥΛΛΗΨΕΙΣ ΑΝΑ ΜΗΝΑ '!G6-1</f>
        <v>-0.54935064935064937</v>
      </c>
      <c r="I6" s="53">
        <f>'ΣΥΛΛΗΨΕΙΣ ΑΝΑ ΜΗΝΑ '!I6/'ΣΥΛΛΗΨΕΙΣ ΑΝΑ ΜΗΝΑ '!H6-1</f>
        <v>0.67146974063400577</v>
      </c>
      <c r="J6" s="53">
        <f>'ΣΥΛΛΗΨΕΙΣ ΑΝΑ ΜΗΝΑ '!J6/'ΣΥΛΛΗΨΕΙΣ ΑΝΑ ΜΗΝΑ '!I6-1</f>
        <v>1.079310344827586</v>
      </c>
      <c r="K6" s="53">
        <f>'ΣΥΛΛΗΨΕΙΣ ΑΝΑ ΜΗΝΑ '!K6/'ΣΥΛΛΗΨΕΙΣ ΑΝΑ ΜΗΝΑ '!J6-1</f>
        <v>-0.33913764510779432</v>
      </c>
      <c r="L6" s="53">
        <f>'ΣΥΛΛΗΨΕΙΣ ΑΝΑ ΜΗΝΑ '!L6/'ΣΥΛΛΗΨΕΙΣ ΑΝΑ ΜΗΝΑ '!K6-1</f>
        <v>-6.7754077791718936E-2</v>
      </c>
      <c r="M6" s="53">
        <f>'ΣΥΛΛΗΨΕΙΣ ΑΝΑ ΜΗΝΑ '!M6/'ΣΥΛΛΗΨΕΙΣ ΑΝΑ ΜΗΝΑ '!L6-1</f>
        <v>-0.50605652759084796</v>
      </c>
    </row>
    <row r="7" spans="1:13" ht="29.25" customHeight="1">
      <c r="A7" s="3" t="s">
        <v>3</v>
      </c>
      <c r="B7" s="13"/>
      <c r="C7" s="53">
        <f>'ΣΥΛΛΗΨΕΙΣ ΑΝΑ ΜΗΝΑ '!C7/'ΣΥΛΛΗΨΕΙΣ ΑΝΑ ΜΗΝΑ '!B7-1</f>
        <v>-0.36807095343680707</v>
      </c>
      <c r="D7" s="53">
        <f>'ΣΥΛΛΗΨΕΙΣ ΑΝΑ ΜΗΝΑ '!D7/'ΣΥΛΛΗΨΕΙΣ ΑΝΑ ΜΗΝΑ '!C7-1</f>
        <v>0.19298245614035081</v>
      </c>
      <c r="E7" s="53">
        <f>'ΣΥΛΛΗΨΕΙΣ ΑΝΑ ΜΗΝΑ '!E7/'ΣΥΛΛΗΨΕΙΣ ΑΝΑ ΜΗΝΑ '!D7-1</f>
        <v>-0.29411764705882348</v>
      </c>
      <c r="F7" s="53">
        <f>'ΣΥΛΛΗΨΕΙΣ ΑΝΑ ΜΗΝΑ '!F7/'ΣΥΛΛΗΨΕΙΣ ΑΝΑ ΜΗΝΑ '!E7-1</f>
        <v>1.2749999999999999</v>
      </c>
      <c r="G7" s="53">
        <f>'ΣΥΛΛΗΨΕΙΣ ΑΝΑ ΜΗΝΑ '!G7/'ΣΥΛΛΗΨΕΙΣ ΑΝΑ ΜΗΝΑ '!F7-1</f>
        <v>0.72710622710622719</v>
      </c>
      <c r="H7" s="53">
        <f>'ΣΥΛΛΗΨΕΙΣ ΑΝΑ ΜΗΝΑ '!H7/'ΣΥΛΛΗΨΕΙΣ ΑΝΑ ΜΗΝΑ '!G7-1</f>
        <v>0.2311770943796394</v>
      </c>
      <c r="I7" s="53">
        <f>'ΣΥΛΛΗΨΕΙΣ ΑΝΑ ΜΗΝΑ '!I7/'ΣΥΛΛΗΨΕΙΣ ΑΝΑ ΜΗΝΑ '!H7-1</f>
        <v>-9.474590869939703E-2</v>
      </c>
      <c r="J7" s="53">
        <f>'ΣΥΛΛΗΨΕΙΣ ΑΝΑ ΜΗΝΑ '!J7/'ΣΥΛΛΗΨΕΙΣ ΑΝΑ ΜΗΝΑ '!I7-1</f>
        <v>1.2302568981921977</v>
      </c>
      <c r="K7" s="53">
        <f>'ΣΥΛΛΗΨΕΙΣ ΑΝΑ ΜΗΝΑ '!K7/'ΣΥΛΛΗΨΕΙΣ ΑΝΑ ΜΗΝΑ '!J7-1</f>
        <v>-1.0665529010238872E-2</v>
      </c>
      <c r="L7" s="53">
        <f>'ΣΥΛΛΗΨΕΙΣ ΑΝΑ ΜΗΝΑ '!L7/'ΣΥΛΛΗΨΕΙΣ ΑΝΑ ΜΗΝΑ '!K7-1</f>
        <v>-0.18499353169469601</v>
      </c>
      <c r="M7" s="53">
        <f>'ΣΥΛΛΗΨΕΙΣ ΑΝΑ ΜΗΝΑ '!M7/'ΣΥΛΛΗΨΕΙΣ ΑΝΑ ΜΗΝΑ '!L7-1</f>
        <v>-0.31640211640211635</v>
      </c>
    </row>
    <row r="8" spans="1:13" ht="29.25" customHeight="1">
      <c r="A8" s="3" t="s">
        <v>4</v>
      </c>
      <c r="B8" s="13"/>
      <c r="C8" s="53">
        <f>'ΣΥΛΛΗΨΕΙΣ ΑΝΑ ΜΗΝΑ '!C8/'ΣΥΛΛΗΨΕΙΣ ΑΝΑ ΜΗΝΑ '!B8-1</f>
        <v>-0.15740740740740744</v>
      </c>
      <c r="D8" s="53">
        <f>'ΣΥΛΛΗΨΕΙΣ ΑΝΑ ΜΗΝΑ '!D8/'ΣΥΛΛΗΨΕΙΣ ΑΝΑ ΜΗΝΑ '!C8-1</f>
        <v>2.1135531135531136</v>
      </c>
      <c r="E8" s="53">
        <f>'ΣΥΛΛΗΨΕΙΣ ΑΝΑ ΜΗΝΑ '!E8/'ΣΥΛΛΗΨΕΙΣ ΑΝΑ ΜΗΝΑ '!D8-1</f>
        <v>-0.39411764705882357</v>
      </c>
      <c r="F8" s="53">
        <f>'ΣΥΛΛΗΨΕΙΣ ΑΝΑ ΜΗΝΑ '!F8/'ΣΥΛΛΗΨΕΙΣ ΑΝΑ ΜΗΝΑ '!E8-1</f>
        <v>0.74174757281553405</v>
      </c>
      <c r="G8" s="53">
        <f>'ΣΥΛΛΗΨΕΙΣ ΑΝΑ ΜΗΝΑ '!G8/'ΣΥΛΛΗΨΕΙΣ ΑΝΑ ΜΗΝΑ '!F8-1</f>
        <v>-0.71683389074693427</v>
      </c>
      <c r="H8" s="53">
        <f>'ΣΥΛΛΗΨΕΙΣ ΑΝΑ ΜΗΝΑ '!H8/'ΣΥΛΛΗΨΕΙΣ ΑΝΑ ΜΗΝΑ '!G8-1</f>
        <v>-0.27165354330708658</v>
      </c>
      <c r="I8" s="53">
        <f>'ΣΥΛΛΗΨΕΙΣ ΑΝΑ ΜΗΝΑ '!I8/'ΣΥΛΛΗΨΕΙΣ ΑΝΑ ΜΗΝΑ '!H8-1</f>
        <v>1.9945945945945946</v>
      </c>
      <c r="J8" s="53">
        <f>'ΣΥΛΛΗΨΕΙΣ ΑΝΑ ΜΗΝΑ '!J8/'ΣΥΛΛΗΨΕΙΣ ΑΝΑ ΜΗΝΑ '!I8-1</f>
        <v>2.8880866425992746E-2</v>
      </c>
      <c r="K8" s="53">
        <f>'ΣΥΛΛΗΨΕΙΣ ΑΝΑ ΜΗΝΑ '!K8/'ΣΥΛΛΗΨΕΙΣ ΑΝΑ ΜΗΝΑ '!J8-1</f>
        <v>0.91578947368421049</v>
      </c>
      <c r="L8" s="53">
        <f>'ΣΥΛΛΗΨΕΙΣ ΑΝΑ ΜΗΝΑ '!L8/'ΣΥΛΛΗΨΕΙΣ ΑΝΑ ΜΗΝΑ '!K8-1</f>
        <v>-0.2573260073260073</v>
      </c>
      <c r="M8" s="53">
        <f>'ΣΥΛΛΗΨΕΙΣ ΑΝΑ ΜΗΝΑ '!M8/'ΣΥΛΛΗΨΕΙΣ ΑΝΑ ΜΗΝΑ '!L8-1</f>
        <v>-0.62145499383477187</v>
      </c>
    </row>
    <row r="9" spans="1:13" ht="29.25" customHeight="1">
      <c r="A9" s="3" t="s">
        <v>5</v>
      </c>
      <c r="B9" s="13"/>
      <c r="C9" s="53">
        <f>'ΣΥΛΛΗΨΕΙΣ ΑΝΑ ΜΗΝΑ '!C9/'ΣΥΛΛΗΨΕΙΣ ΑΝΑ ΜΗΝΑ '!B9-1</f>
        <v>-0.25431034482758619</v>
      </c>
      <c r="D9" s="53">
        <f>'ΣΥΛΛΗΨΕΙΣ ΑΝΑ ΜΗΝΑ '!D9/'ΣΥΛΛΗΨΕΙΣ ΑΝΑ ΜΗΝΑ '!C9-1</f>
        <v>0.43352601156069359</v>
      </c>
      <c r="E9" s="53">
        <f>'ΣΥΛΛΗΨΕΙΣ ΑΝΑ ΜΗΝΑ '!E9/'ΣΥΛΛΗΨΕΙΣ ΑΝΑ ΜΗΝΑ '!D9-1</f>
        <v>-2.4193548387096753E-2</v>
      </c>
      <c r="F9" s="53">
        <f>'ΣΥΛΛΗΨΕΙΣ ΑΝΑ ΜΗΝΑ '!F9/'ΣΥΛΛΗΨΕΙΣ ΑΝΑ ΜΗΝΑ '!E9-1</f>
        <v>1.1280991735537191</v>
      </c>
      <c r="G9" s="53">
        <f>'ΣΥΛΛΗΨΕΙΣ ΑΝΑ ΜΗΝΑ '!G9/'ΣΥΛΛΗΨΕΙΣ ΑΝΑ ΜΗΝΑ '!F9-1</f>
        <v>-0.51262135922330099</v>
      </c>
      <c r="H9" s="53">
        <f>'ΣΥΛΛΗΨΕΙΣ ΑΝΑ ΜΗΝΑ '!H9/'ΣΥΛΛΗΨΕΙΣ ΑΝΑ ΜΗΝΑ '!G9-1</f>
        <v>1.0119521912350598</v>
      </c>
      <c r="I9" s="53">
        <f>'ΣΥΛΛΗΨΕΙΣ ΑΝΑ ΜΗΝΑ '!I9/'ΣΥΛΛΗΨΕΙΣ ΑΝΑ ΜΗΝΑ '!H9-1</f>
        <v>1.5425742574257426</v>
      </c>
      <c r="J9" s="53">
        <f>'ΣΥΛΛΗΨΕΙΣ ΑΝΑ ΜΗΝΑ '!J9/'ΣΥΛΛΗΨΕΙΣ ΑΝΑ ΜΗΝΑ '!I9-1</f>
        <v>-0.22585669781931461</v>
      </c>
      <c r="K9" s="53">
        <f>'ΣΥΛΛΗΨΕΙΣ ΑΝΑ ΜΗΝΑ '!K9/'ΣΥΛΛΗΨΕΙΣ ΑΝΑ ΜΗΝΑ '!J9-1</f>
        <v>-0.80080482897384309</v>
      </c>
      <c r="L9" s="53">
        <f>'ΣΥΛΛΗΨΕΙΣ ΑΝΑ ΜΗΝΑ '!L9/'ΣΥΛΛΗΨΕΙΣ ΑΝΑ ΜΗΝΑ '!K9-1</f>
        <v>0.40404040404040398</v>
      </c>
      <c r="M9" s="53">
        <f>'ΣΥΛΛΗΨΕΙΣ ΑΝΑ ΜΗΝΑ '!M9/'ΣΥΛΛΗΨΕΙΣ ΑΝΑ ΜΗΝΑ '!L9-1</f>
        <v>1.8345323741007196</v>
      </c>
    </row>
    <row r="10" spans="1:13" ht="29.25" customHeight="1">
      <c r="A10" s="3" t="s">
        <v>6</v>
      </c>
      <c r="B10" s="13"/>
      <c r="C10" s="53">
        <f>'ΣΥΛΛΗΨΕΙΣ ΑΝΑ ΜΗΝΑ '!C10/'ΣΥΛΛΗΨΕΙΣ ΑΝΑ ΜΗΝΑ '!B10-1</f>
        <v>-0.29166666666666663</v>
      </c>
      <c r="D10" s="53">
        <f>'ΣΥΛΛΗΨΕΙΣ ΑΝΑ ΜΗΝΑ '!D10/'ΣΥΛΛΗΨΕΙΣ ΑΝΑ ΜΗΝΑ '!C10-1</f>
        <v>-0.80090497737556565</v>
      </c>
      <c r="E10" s="53">
        <f>'ΣΥΛΛΗΨΕΙΣ ΑΝΑ ΜΗΝΑ '!E10/'ΣΥΛΛΗΨΕΙΣ ΑΝΑ ΜΗΝΑ '!D10-1</f>
        <v>1.0227272727272729</v>
      </c>
      <c r="F10" s="53">
        <f>'ΣΥΛΛΗΨΕΙΣ ΑΝΑ ΜΗΝΑ '!F10/'ΣΥΛΛΗΨΕΙΣ ΑΝΑ ΜΗΝΑ '!E10-1</f>
        <v>0.12359550561797761</v>
      </c>
      <c r="G10" s="53">
        <f>'ΣΥΛΛΗΨΕΙΣ ΑΝΑ ΜΗΝΑ '!G10/'ΣΥΛΛΗΨΕΙΣ ΑΝΑ ΜΗΝΑ '!F10-1</f>
        <v>1.5699999999999998</v>
      </c>
      <c r="H10" s="53">
        <f>'ΣΥΛΛΗΨΕΙΣ ΑΝΑ ΜΗΝΑ '!H10/'ΣΥΛΛΗΨΕΙΣ ΑΝΑ ΜΗΝΑ '!G10-1</f>
        <v>-0.17509727626459148</v>
      </c>
      <c r="I10" s="53">
        <f>'ΣΥΛΛΗΨΕΙΣ ΑΝΑ ΜΗΝΑ '!I10/'ΣΥΛΛΗΨΕΙΣ ΑΝΑ ΜΗΝΑ '!H10-1</f>
        <v>1.8066037735849059</v>
      </c>
      <c r="J10" s="53">
        <f>'ΣΥΛΛΗΨΕΙΣ ΑΝΑ ΜΗΝΑ '!J10/'ΣΥΛΛΗΨΕΙΣ ΑΝΑ ΜΗΝΑ '!I10-1</f>
        <v>-0.62521008403361344</v>
      </c>
      <c r="K10" s="53">
        <f>'ΣΥΛΛΗΨΕΙΣ ΑΝΑ ΜΗΝΑ '!K10/'ΣΥΛΛΗΨΕΙΣ ΑΝΑ ΜΗΝΑ '!J10-1</f>
        <v>4.0358744394618729E-2</v>
      </c>
      <c r="L10" s="53">
        <f>'ΣΥΛΛΗΨΕΙΣ ΑΝΑ ΜΗΝΑ '!L10/'ΣΥΛΛΗΨΕΙΣ ΑΝΑ ΜΗΝΑ '!K10-1</f>
        <v>-0.5818965517241379</v>
      </c>
      <c r="M10" s="53">
        <f>'ΣΥΛΛΗΨΕΙΣ ΑΝΑ ΜΗΝΑ '!M10/'ΣΥΛΛΗΨΕΙΣ ΑΝΑ ΜΗΝΑ '!L10-1</f>
        <v>-0.38144329896907214</v>
      </c>
    </row>
    <row r="11" spans="1:13" ht="29.25" customHeight="1">
      <c r="A11" s="3" t="s">
        <v>7</v>
      </c>
      <c r="B11" s="13"/>
      <c r="C11" s="53">
        <f>'ΣΥΛΛΗΨΕΙΣ ΑΝΑ ΜΗΝΑ '!C11/'ΣΥΛΛΗΨΕΙΣ ΑΝΑ ΜΗΝΑ '!B11-1</f>
        <v>0</v>
      </c>
      <c r="D11" s="53">
        <f>'ΣΥΛΛΗΨΕΙΣ ΑΝΑ ΜΗΝΑ '!D11/'ΣΥΛΛΗΨΕΙΣ ΑΝΑ ΜΗΝΑ '!C11-1</f>
        <v>4.8192771084337283E-2</v>
      </c>
      <c r="E11" s="53">
        <f>'ΣΥΛΛΗΨΕΙΣ ΑΝΑ ΜΗΝΑ '!E11/'ΣΥΛΛΗΨΕΙΣ ΑΝΑ ΜΗΝΑ '!D11-1</f>
        <v>4.5977011494252817E-2</v>
      </c>
      <c r="F11" s="53">
        <f>'ΣΥΛΛΗΨΕΙΣ ΑΝΑ ΜΗΝΑ '!F11/'ΣΥΛΛΗΨΕΙΣ ΑΝΑ ΜΗΝΑ '!E11-1</f>
        <v>-0.31868131868131866</v>
      </c>
      <c r="G11" s="53">
        <f>'ΣΥΛΛΗΨΕΙΣ ΑΝΑ ΜΗΝΑ '!G11/'ΣΥΛΛΗΨΕΙΣ ΑΝΑ ΜΗΝΑ '!F11-1</f>
        <v>2.967741935483871</v>
      </c>
      <c r="H11" s="53">
        <f>'ΣΥΛΛΗΨΕΙΣ ΑΝΑ ΜΗΝΑ '!H11/'ΣΥΛΛΗΨΕΙΣ ΑΝΑ ΜΗΝΑ '!G11-1</f>
        <v>-0.30487804878048785</v>
      </c>
      <c r="I11" s="53">
        <f>'ΣΥΛΛΗΨΕΙΣ ΑΝΑ ΜΗΝΑ '!I11/'ΣΥΛΛΗΨΕΙΣ ΑΝΑ ΜΗΝΑ '!H11-1</f>
        <v>0.22807017543859653</v>
      </c>
      <c r="J11" s="53">
        <f>'ΣΥΛΛΗΨΕΙΣ ΑΝΑ ΜΗΝΑ '!J11/'ΣΥΛΛΗΨΕΙΣ ΑΝΑ ΜΗΝΑ '!I11-1</f>
        <v>1.1904761904761907</v>
      </c>
      <c r="K11" s="53">
        <f>'ΣΥΛΛΗΨΕΙΣ ΑΝΑ ΜΗΝΑ '!K11/'ΣΥΛΛΗΨΕΙΣ ΑΝΑ ΜΗΝΑ '!J11-1</f>
        <v>-9.7826086956521729E-2</v>
      </c>
      <c r="L11" s="53">
        <f>'ΣΥΛΛΗΨΕΙΣ ΑΝΑ ΜΗΝΑ '!L11/'ΣΥΛΛΗΨΕΙΣ ΑΝΑ ΜΗΝΑ '!K11-1</f>
        <v>-0.85060240963855427</v>
      </c>
      <c r="M11" s="53">
        <f>'ΣΥΛΛΗΨΕΙΣ ΑΝΑ ΜΗΝΑ '!M11/'ΣΥΛΛΗΨΕΙΣ ΑΝΑ ΜΗΝΑ '!L11-1</f>
        <v>-0.24193548387096775</v>
      </c>
    </row>
    <row r="12" spans="1:13" ht="29.25" customHeight="1">
      <c r="A12" s="3" t="s">
        <v>8</v>
      </c>
      <c r="B12" s="13"/>
      <c r="C12" s="53">
        <f>'ΣΥΛΛΗΨΕΙΣ ΑΝΑ ΜΗΝΑ '!C12/'ΣΥΛΛΗΨΕΙΣ ΑΝΑ ΜΗΝΑ '!B12-1</f>
        <v>0.46153846153846145</v>
      </c>
      <c r="D12" s="53">
        <f>'ΣΥΛΛΗΨΕΙΣ ΑΝΑ ΜΗΝΑ '!D12/'ΣΥΛΛΗΨΕΙΣ ΑΝΑ ΜΗΝΑ '!C12-1</f>
        <v>-0.15789473684210531</v>
      </c>
      <c r="E12" s="53">
        <f>'ΣΥΛΛΗΨΕΙΣ ΑΝΑ ΜΗΝΑ '!E12/'ΣΥΛΛΗΨΕΙΣ ΑΝΑ ΜΗΝΑ '!D12-1</f>
        <v>3.75</v>
      </c>
      <c r="F12" s="53">
        <f>'ΣΥΛΛΗΨΕΙΣ ΑΝΑ ΜΗΝΑ '!F12/'ΣΥΛΛΗΨΕΙΣ ΑΝΑ ΜΗΝΑ '!E12-1</f>
        <v>-0.14473684210526316</v>
      </c>
      <c r="G12" s="53">
        <f>'ΣΥΛΛΗΨΕΙΣ ΑΝΑ ΜΗΝΑ '!G12/'ΣΥΛΛΗΨΕΙΣ ΑΝΑ ΜΗΝΑ '!F12-1</f>
        <v>0.15384615384615374</v>
      </c>
      <c r="H12" s="53">
        <f>'ΣΥΛΛΗΨΕΙΣ ΑΝΑ ΜΗΝΑ '!H12/'ΣΥΛΛΗΨΕΙΣ ΑΝΑ ΜΗΝΑ '!G12-1</f>
        <v>1.1600000000000001</v>
      </c>
      <c r="I12" s="53">
        <f>'ΣΥΛΛΗΨΕΙΣ ΑΝΑ ΜΗΝΑ '!I12/'ΣΥΛΛΗΨΕΙΣ ΑΝΑ ΜΗΝΑ '!H12-1</f>
        <v>9.8765432098765427E-2</v>
      </c>
      <c r="J12" s="53">
        <f>'ΣΥΛΛΗΨΕΙΣ ΑΝΑ ΜΗΝΑ '!J12/'ΣΥΛΛΗΨΕΙΣ ΑΝΑ ΜΗΝΑ '!I12-1</f>
        <v>-0.1685393258426966</v>
      </c>
      <c r="K12" s="53">
        <f>'ΣΥΛΛΗΨΕΙΣ ΑΝΑ ΜΗΝΑ '!K12/'ΣΥΛΛΗΨΕΙΣ ΑΝΑ ΜΗΝΑ '!J12-1</f>
        <v>-0.5067567567567568</v>
      </c>
      <c r="L12" s="53">
        <f>'ΣΥΛΛΗΨΕΙΣ ΑΝΑ ΜΗΝΑ '!L12/'ΣΥΛΛΗΨΕΙΣ ΑΝΑ ΜΗΝΑ '!K12-1</f>
        <v>-0.78082191780821919</v>
      </c>
      <c r="M12" s="53">
        <f>'ΣΥΛΛΗΨΕΙΣ ΑΝΑ ΜΗΝΑ '!M12/'ΣΥΛΛΗΨΕΙΣ ΑΝΑ ΜΗΝΑ '!L12-1</f>
        <v>0.1875</v>
      </c>
    </row>
    <row r="13" spans="1:13" ht="29.25" customHeight="1">
      <c r="A13" s="3" t="s">
        <v>9</v>
      </c>
      <c r="B13" s="13"/>
      <c r="C13" s="54"/>
      <c r="D13" s="54"/>
      <c r="E13" s="54"/>
      <c r="F13" s="54"/>
      <c r="G13" s="54"/>
      <c r="H13" s="53">
        <f>'ΣΥΛΛΗΨΕΙΣ ΑΝΑ ΜΗΝΑ '!H13/'ΣΥΛΛΗΨΕΙΣ ΑΝΑ ΜΗΝΑ '!G13-1</f>
        <v>-0.8666666666666667</v>
      </c>
      <c r="I13" s="53">
        <f>'ΣΥΛΛΗΨΕΙΣ ΑΝΑ ΜΗΝΑ '!I13/'ΣΥΛΛΗΨΕΙΣ ΑΝΑ ΜΗΝΑ '!H13-1</f>
        <v>3.5</v>
      </c>
      <c r="J13" s="53">
        <f>'ΣΥΛΛΗΨΕΙΣ ΑΝΑ ΜΗΝΑ '!J13/'ΣΥΛΛΗΨΕΙΣ ΑΝΑ ΜΗΝΑ '!I13-1</f>
        <v>-1</v>
      </c>
      <c r="K13" s="54"/>
      <c r="L13" s="54"/>
      <c r="M13" s="54"/>
    </row>
    <row r="14" spans="1:13" ht="29.25" customHeight="1">
      <c r="A14" s="3" t="s">
        <v>10</v>
      </c>
      <c r="B14" s="13"/>
      <c r="C14" s="53">
        <f>'ΣΥΛΛΗΨΕΙΣ ΑΝΑ ΜΗΝΑ '!C14/'ΣΥΛΛΗΨΕΙΣ ΑΝΑ ΜΗΝΑ '!B14-1</f>
        <v>0.3789473684210527</v>
      </c>
      <c r="D14" s="53">
        <f>'ΣΥΛΛΗΨΕΙΣ ΑΝΑ ΜΗΝΑ '!D14/'ΣΥΛΛΗΨΕΙΣ ΑΝΑ ΜΗΝΑ '!C14-1</f>
        <v>3.8167938931297662E-2</v>
      </c>
      <c r="E14" s="53">
        <f>'ΣΥΛΛΗΨΕΙΣ ΑΝΑ ΜΗΝΑ '!E14/'ΣΥΛΛΗΨΕΙΣ ΑΝΑ ΜΗΝΑ '!D14-1</f>
        <v>-0.16176470588235292</v>
      </c>
      <c r="F14" s="53">
        <f>'ΣΥΛΛΗΨΕΙΣ ΑΝΑ ΜΗΝΑ '!F14/'ΣΥΛΛΗΨΕΙΣ ΑΝΑ ΜΗΝΑ '!E14-1</f>
        <v>0.34210526315789469</v>
      </c>
      <c r="G14" s="53">
        <f>'ΣΥΛΛΗΨΕΙΣ ΑΝΑ ΜΗΝΑ '!G14/'ΣΥΛΛΗΨΕΙΣ ΑΝΑ ΜΗΝΑ '!F14-1</f>
        <v>1.1568627450980391</v>
      </c>
      <c r="H14" s="53">
        <f>'ΣΥΛΛΗΨΕΙΣ ΑΝΑ ΜΗΝΑ '!H14/'ΣΥΛΛΗΨΕΙΣ ΑΝΑ ΜΗΝΑ '!G14-1</f>
        <v>-0.36363636363636365</v>
      </c>
      <c r="I14" s="53">
        <f>'ΣΥΛΛΗΨΕΙΣ ΑΝΑ ΜΗΝΑ '!I14/'ΣΥΛΛΗΨΕΙΣ ΑΝΑ ΜΗΝΑ '!H14-1</f>
        <v>-6.1904761904761907E-2</v>
      </c>
      <c r="J14" s="53">
        <f>'ΣΥΛΛΗΨΕΙΣ ΑΝΑ ΜΗΝΑ '!J14/'ΣΥΛΛΗΨΕΙΣ ΑΝΑ ΜΗΝΑ '!I14-1</f>
        <v>1.5076142131979697</v>
      </c>
      <c r="K14" s="53">
        <f>'ΣΥΛΛΗΨΕΙΣ ΑΝΑ ΜΗΝΑ '!K14/'ΣΥΛΛΗΨΕΙΣ ΑΝΑ ΜΗΝΑ '!J14-1</f>
        <v>-0.62145748987854255</v>
      </c>
      <c r="L14" s="53">
        <f>'ΣΥΛΛΗΨΕΙΣ ΑΝΑ ΜΗΝΑ '!L14/'ΣΥΛΛΗΨΕΙΣ ΑΝΑ ΜΗΝΑ '!K14-1</f>
        <v>-0.63101604278074874</v>
      </c>
      <c r="M14" s="53">
        <f>'ΣΥΛΛΗΨΕΙΣ ΑΝΑ ΜΗΝΑ '!M14/'ΣΥΛΛΗΨΕΙΣ ΑΝΑ ΜΗΝΑ '!L14-1</f>
        <v>-1.4492753623188359E-2</v>
      </c>
    </row>
    <row r="15" spans="1:13" ht="29.25" customHeight="1">
      <c r="A15" s="3" t="s">
        <v>11</v>
      </c>
      <c r="B15" s="13"/>
      <c r="C15" s="53">
        <f>'ΣΥΛΛΗΨΕΙΣ ΑΝΑ ΜΗΝΑ '!C15/'ΣΥΛΛΗΨΕΙΣ ΑΝΑ ΜΗΝΑ '!B15-1</f>
        <v>8.4493041749502895E-2</v>
      </c>
      <c r="D15" s="53">
        <f>'ΣΥΛΛΗΨΕΙΣ ΑΝΑ ΜΗΝΑ '!D15/'ΣΥΛΛΗΨΕΙΣ ΑΝΑ ΜΗΝΑ '!C15-1</f>
        <v>0.33638863428047672</v>
      </c>
      <c r="E15" s="53">
        <f>'ΣΥΛΛΗΨΕΙΣ ΑΝΑ ΜΗΝΑ '!E15/'ΣΥΛΛΗΨΕΙΣ ΑΝΑ ΜΗΝΑ '!D15-1</f>
        <v>-0.17969821673525377</v>
      </c>
      <c r="F15" s="53">
        <f>'ΣΥΛΛΗΨΕΙΣ ΑΝΑ ΜΗΝΑ '!F15/'ΣΥΛΛΗΨΕΙΣ ΑΝΑ ΜΗΝΑ '!E15-1</f>
        <v>0.46739130434782616</v>
      </c>
      <c r="G15" s="53">
        <f>'ΣΥΛΛΗΨΕΙΣ ΑΝΑ ΜΗΝΑ '!G15/'ΣΥΛΛΗΨΕΙΣ ΑΝΑ ΜΗΝΑ '!F15-1</f>
        <v>-2.3931623931623958E-2</v>
      </c>
      <c r="H15" s="53">
        <f>'ΣΥΛΛΗΨΕΙΣ ΑΝΑ ΜΗΝΑ '!H15/'ΣΥΛΛΗΨΕΙΣ ΑΝΑ ΜΗΝΑ '!G15-1</f>
        <v>5.7793345008756658E-2</v>
      </c>
      <c r="I15" s="53">
        <f>'ΣΥΛΛΗΨΕΙΣ ΑΝΑ ΜΗΝΑ '!I15/'ΣΥΛΛΗΨΕΙΣ ΑΝΑ ΜΗΝΑ '!H15-1</f>
        <v>0.11092715231788075</v>
      </c>
      <c r="J15" s="53">
        <f>'ΣΥΛΛΗΨΕΙΣ ΑΝΑ ΜΗΝΑ '!J15/'ΣΥΛΛΗΨΕΙΣ ΑΝΑ ΜΗΝΑ '!I15-1</f>
        <v>-1.4903129657227732E-3</v>
      </c>
      <c r="K15" s="53">
        <f>'ΣΥΛΛΗΨΕΙΣ ΑΝΑ ΜΗΝΑ '!K15/'ΣΥΛΛΗΨΕΙΣ ΑΝΑ ΜΗΝΑ '!J15-1</f>
        <v>9.2039800995024956E-2</v>
      </c>
      <c r="L15" s="53">
        <f>'ΣΥΛΛΗΨΕΙΣ ΑΝΑ ΜΗΝΑ '!L15/'ΣΥΛΛΗΨΕΙΣ ΑΝΑ ΜΗΝΑ '!K15-1</f>
        <v>-0.14533029612756265</v>
      </c>
      <c r="M15" s="53">
        <f>'ΣΥΛΛΗΨΕΙΣ ΑΝΑ ΜΗΝΑ '!M15/'ΣΥΛΛΗΨΕΙΣ ΑΝΑ ΜΗΝΑ '!L15-1</f>
        <v>-0.1636460554371002</v>
      </c>
    </row>
    <row r="16" spans="1:13" ht="15.75">
      <c r="A16" s="14" t="s">
        <v>12</v>
      </c>
      <c r="B16" s="13"/>
      <c r="C16" s="55">
        <f>'ΣΥΛΛΗΨΕΙΣ ΑΝΑ ΜΗΝΑ '!C16/'ΣΥΛΛΗΨΕΙΣ ΑΝΑ ΜΗΝΑ '!B16-1</f>
        <v>4.3870967741935551E-2</v>
      </c>
      <c r="D16" s="55">
        <f>'ΣΥΛΛΗΨΕΙΣ ΑΝΑ ΜΗΝΑ '!D16/'ΣΥΛΛΗΨΕΙΣ ΑΝΑ ΜΗΝΑ '!C16-1</f>
        <v>0.31242274412855386</v>
      </c>
      <c r="E16" s="55">
        <f>'ΣΥΛΛΗΨΕΙΣ ΑΝΑ ΜΗΝΑ '!E16/'ΣΥΛΛΗΨΕΙΣ ΑΝΑ ΜΗΝΑ '!D16-1</f>
        <v>-0.14315987756063109</v>
      </c>
      <c r="F16" s="55">
        <f>'ΣΥΛΛΗΨΕΙΣ ΑΝΑ ΜΗΝΑ '!F16/'ΣΥΛΛΗΨΕΙΣ ΑΝΑ ΜΗΝΑ '!E16-1</f>
        <v>0.42566639186589716</v>
      </c>
      <c r="G16" s="55">
        <f>'ΣΥΛΛΗΨΕΙΣ ΑΝΑ ΜΗΝΑ '!G16/'ΣΥΛΛΗΨΕΙΣ ΑΝΑ ΜΗΝΑ '!F16-1</f>
        <v>7.4402467232073999E-2</v>
      </c>
      <c r="H16" s="55">
        <f>'ΣΥΛΛΗΨΕΙΣ ΑΝΑ ΜΗΝΑ '!H16/'ΣΥΛΛΗΨΕΙΣ ΑΝΑ ΜΗΝΑ '!G16-1</f>
        <v>-3.0678148546824491E-2</v>
      </c>
      <c r="I16" s="55">
        <f>'ΣΥΛΛΗΨΕΙΣ ΑΝΑ ΜΗΝΑ '!I16/'ΣΥΛΛΗΨΕΙΣ ΑΝΑ ΜΗΝΑ '!H16-1</f>
        <v>0.3897834536368685</v>
      </c>
      <c r="J16" s="55">
        <f>'ΣΥΛΛΗΨΕΙΣ ΑΝΑ ΜΗΝΑ '!J16/'ΣΥΛΛΗΨΕΙΣ ΑΝΑ ΜΗΝΑ '!I16-1</f>
        <v>0.27007590890930877</v>
      </c>
      <c r="K16" s="55">
        <f>'ΣΥΛΛΗΨΕΙΣ ΑΝΑ ΜΗΝΑ '!K16/'ΣΥΛΛΗΨΕΙΣ ΑΝΑ ΜΗΝΑ '!J16-1</f>
        <v>-6.4905106427597725E-2</v>
      </c>
      <c r="L16" s="55">
        <f>'ΣΥΛΛΗΨΕΙΣ ΑΝΑ ΜΗΝΑ '!L16/'ΣΥΛΛΗΨΕΙΣ ΑΝΑ ΜΗΝΑ '!K16-1</f>
        <v>-0.23873065709800401</v>
      </c>
      <c r="M16" s="55">
        <f>'ΣΥΛΛΗΨΕΙΣ ΑΝΑ ΜΗΝΑ '!M16/'ΣΥΛΛΗΨΕΙΣ ΑΝΑ ΜΗΝΑ '!L16-1</f>
        <v>-0.26763882751509793</v>
      </c>
    </row>
  </sheetData>
  <sheetProtection password="CF7A" sheet="1" objects="1" scenarios="1"/>
  <mergeCells count="1">
    <mergeCell ref="A1:M1"/>
  </mergeCells>
  <conditionalFormatting sqref="C3:M16">
    <cfRule type="cellIs" dxfId="1" priority="1" stopIfTrue="1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7" orientation="portrait" verticalDpi="597" r:id="rId1"/>
  <headerFooter alignWithMargins="0">
    <oddHeader>&amp;L&amp;"Times New Roman,Έντονα"Α.Ε.Α / Κ.Α.Π.Σ/ ΔΙΕΥΘΥΝΣΗ ΠΡΟΣΤΑΣΙΑΣ ΣΥΝΟΡΩΝ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S16"/>
  <sheetViews>
    <sheetView zoomScale="85" zoomScaleNormal="85" zoomScaleSheetLayoutView="100" workbookViewId="0">
      <selection activeCell="L4" sqref="L4"/>
    </sheetView>
  </sheetViews>
  <sheetFormatPr defaultRowHeight="15"/>
  <cols>
    <col min="1" max="1" width="47.28515625" style="1" customWidth="1"/>
    <col min="2" max="14" width="15.7109375" style="1" customWidth="1"/>
    <col min="15" max="16" width="9.140625" style="1"/>
    <col min="17" max="18" width="9.140625" style="1" customWidth="1"/>
    <col min="19" max="16384" width="9.140625" style="1"/>
  </cols>
  <sheetData>
    <row r="1" spans="1:19" ht="39.75" customHeight="1">
      <c r="A1" s="58" t="s">
        <v>29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9" ht="106.5" customHeight="1">
      <c r="A2" s="9" t="s">
        <v>31</v>
      </c>
      <c r="B2" s="7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11" t="s">
        <v>12</v>
      </c>
    </row>
    <row r="3" spans="1:19" ht="33" customHeight="1">
      <c r="A3" s="3" t="s">
        <v>0</v>
      </c>
      <c r="B3" s="16">
        <f>'ΣΥΛΛΗΨΕΙΣ ΑΝΑ ΜΗΝΑ '!B3/'ΣΥΛΛΗΨΕΙΣ ΑΝΑ ΜΗΝΑ '!B19-1</f>
        <v>-9.1358024691358009E-2</v>
      </c>
      <c r="C3" s="16">
        <f>'ΣΥΛΛΗΨΕΙΣ ΑΝΑ ΜΗΝΑ '!C3/'ΣΥΛΛΗΨΕΙΣ ΑΝΑ ΜΗΝΑ '!C19-1</f>
        <v>0.40774487471526188</v>
      </c>
      <c r="D3" s="16">
        <f>'ΣΥΛΛΗΨΕΙΣ ΑΝΑ ΜΗΝΑ '!D3/'ΣΥΛΛΗΨΕΙΣ ΑΝΑ ΜΗΝΑ '!D19-1</f>
        <v>0.29853479853479858</v>
      </c>
      <c r="E3" s="16">
        <f>'ΣΥΛΛΗΨΕΙΣ ΑΝΑ ΜΗΝΑ '!E3/'ΣΥΛΛΗΨΕΙΣ ΑΝΑ ΜΗΝΑ '!E19-1</f>
        <v>0.23992994746059537</v>
      </c>
      <c r="F3" s="16">
        <f>'ΣΥΛΛΗΨΕΙΣ ΑΝΑ ΜΗΝΑ '!F3/'ΣΥΛΛΗΨΕΙΣ ΑΝΑ ΜΗΝΑ '!F19-1</f>
        <v>0.36637931034482762</v>
      </c>
      <c r="G3" s="16">
        <f>'ΣΥΛΛΗΨΕΙΣ ΑΝΑ ΜΗΝΑ '!G3/'ΣΥΛΛΗΨΕΙΣ ΑΝΑ ΜΗΝΑ '!G19-1</f>
        <v>0.44192634560906519</v>
      </c>
      <c r="H3" s="16">
        <f>'ΣΥΛΛΗΨΕΙΣ ΑΝΑ ΜΗΝΑ '!H3/'ΣΥΛΛΗΨΕΙΣ ΑΝΑ ΜΗΝΑ '!H19-1</f>
        <v>4.2505592841163287E-2</v>
      </c>
      <c r="I3" s="16">
        <f>'ΣΥΛΛΗΨΕΙΣ ΑΝΑ ΜΗΝΑ '!I3/'ΣΥΛΛΗΨΕΙΣ ΑΝΑ ΜΗΝΑ '!I19-1</f>
        <v>0.46736842105263166</v>
      </c>
      <c r="J3" s="16">
        <f>'ΣΥΛΛΗΨΕΙΣ ΑΝΑ ΜΗΝΑ '!J3/'ΣΥΛΛΗΨΕΙΣ ΑΝΑ ΜΗΝΑ '!J19-1</f>
        <v>0.18518518518518512</v>
      </c>
      <c r="K3" s="16">
        <f>'ΣΥΛΛΗΨΕΙΣ ΑΝΑ ΜΗΝΑ '!K3/'ΣΥΛΛΗΨΕΙΣ ΑΝΑ ΜΗΝΑ '!K19-1</f>
        <v>0.32345013477088957</v>
      </c>
      <c r="L3" s="16">
        <f>'ΣΥΛΛΗΨΕΙΣ ΑΝΑ ΜΗΝΑ '!L3/'ΣΥΛΛΗΨΕΙΣ ΑΝΑ ΜΗΝΑ '!L19-1</f>
        <v>0.19767441860465107</v>
      </c>
      <c r="M3" s="16">
        <f>'ΣΥΛΛΗΨΕΙΣ ΑΝΑ ΜΗΝΑ '!M3/'ΣΥΛΛΗΨΕΙΣ ΑΝΑ ΜΗΝΑ '!M19-1</f>
        <v>-0.11003236245954695</v>
      </c>
      <c r="N3" s="17">
        <f>'ΣΥΛΛΗΨΕΙΣ ΑΝΑ ΜΗΝΑ '!N3/'ΣΥΛΛΗΨΕΙΣ ΑΝΑ ΜΗΝΑ '!N19-1</f>
        <v>0.24294167371090447</v>
      </c>
    </row>
    <row r="4" spans="1:19" ht="33" customHeight="1">
      <c r="A4" s="3" t="s">
        <v>1</v>
      </c>
      <c r="B4" s="16">
        <f>'ΣΥΛΛΗΨΕΙΣ ΑΝΑ ΜΗΝΑ '!B4/'ΣΥΛΛΗΨΕΙΣ ΑΝΑ ΜΗΝΑ '!B20-1</f>
        <v>-0.8</v>
      </c>
      <c r="C4" s="16">
        <f>'ΣΥΛΛΗΨΕΙΣ ΑΝΑ ΜΗΝΑ '!C4/'ΣΥΛΛΗΨΕΙΣ ΑΝΑ ΜΗΝΑ '!C20-1</f>
        <v>-0.48571428571428577</v>
      </c>
      <c r="D4" s="16">
        <f>'ΣΥΛΛΗΨΕΙΣ ΑΝΑ ΜΗΝΑ '!D4/'ΣΥΛΛΗΨΕΙΣ ΑΝΑ ΜΗΝΑ '!D20-1</f>
        <v>0.46376811594202905</v>
      </c>
      <c r="E4" s="16">
        <f>'ΣΥΛΛΗΨΕΙΣ ΑΝΑ ΜΗΝΑ '!E4/'ΣΥΛΛΗΨΕΙΣ ΑΝΑ ΜΗΝΑ '!E20-1</f>
        <v>0.42553191489361697</v>
      </c>
      <c r="F4" s="16">
        <f>'ΣΥΛΛΗΨΕΙΣ ΑΝΑ ΜΗΝΑ '!F4/'ΣΥΛΛΗΨΕΙΣ ΑΝΑ ΜΗΝΑ '!F20-1</f>
        <v>0.55555555555555558</v>
      </c>
      <c r="G4" s="16">
        <f>'ΣΥΛΛΗΨΕΙΣ ΑΝΑ ΜΗΝΑ '!G4/'ΣΥΛΛΗΨΕΙΣ ΑΝΑ ΜΗΝΑ '!G20-1</f>
        <v>0.484375</v>
      </c>
      <c r="H4" s="16">
        <f>'ΣΥΛΛΗΨΕΙΣ ΑΝΑ ΜΗΝΑ '!H4/'ΣΥΛΛΗΨΕΙΣ ΑΝΑ ΜΗΝΑ '!H20-1</f>
        <v>1.7543859649122862E-2</v>
      </c>
      <c r="I4" s="16">
        <f>'ΣΥΛΛΗΨΕΙΣ ΑΝΑ ΜΗΝΑ '!I4/'ΣΥΛΛΗΨΕΙΣ ΑΝΑ ΜΗΝΑ '!I20-1</f>
        <v>0.17647058823529416</v>
      </c>
      <c r="J4" s="16">
        <f>'ΣΥΛΛΗΨΕΙΣ ΑΝΑ ΜΗΝΑ '!J4/'ΣΥΛΛΗΨΕΙΣ ΑΝΑ ΜΗΝΑ '!J20-1</f>
        <v>1.7073170731707319</v>
      </c>
      <c r="K4" s="16">
        <f>'ΣΥΛΛΗΨΕΙΣ ΑΝΑ ΜΗΝΑ '!K4/'ΣΥΛΛΗΨΕΙΣ ΑΝΑ ΜΗΝΑ '!K20-1</f>
        <v>0.6333333333333333</v>
      </c>
      <c r="L4" s="56">
        <f>'ΣΥΛΛΗΨΕΙΣ ΑΝΑ ΜΗΝΑ '!L4/'ΣΥΛΛΗΨΕΙΣ ΑΝΑ ΜΗΝΑ '!L20-1</f>
        <v>0.93877551020408156</v>
      </c>
      <c r="M4" s="16">
        <f>'ΣΥΛΛΗΨΕΙΣ ΑΝΑ ΜΗΝΑ '!M4/'ΣΥΛΛΗΨΕΙΣ ΑΝΑ ΜΗΝΑ '!M20-1</f>
        <v>5.4054054054053946E-2</v>
      </c>
      <c r="N4" s="17">
        <f>'ΣΥΛΛΗΨΕΙΣ ΑΝΑ ΜΗΝΑ '!N4/'ΣΥΛΛΗΨΕΙΣ ΑΝΑ ΜΗΝΑ '!N20-1</f>
        <v>0.20945083014048538</v>
      </c>
    </row>
    <row r="5" spans="1:19" ht="33" customHeight="1">
      <c r="A5" s="3" t="s">
        <v>2</v>
      </c>
      <c r="B5" s="16">
        <f>'ΣΥΛΛΗΨΕΙΣ ΑΝΑ ΜΗΝΑ '!B5/'ΣΥΛΛΗΨΕΙΣ ΑΝΑ ΜΗΝΑ '!B21-1</f>
        <v>-0.72619047619047616</v>
      </c>
      <c r="C5" s="16">
        <f>'ΣΥΛΛΗΨΕΙΣ ΑΝΑ ΜΗΝΑ '!C5/'ΣΥΛΛΗΨΕΙΣ ΑΝΑ ΜΗΝΑ '!C21-1</f>
        <v>2.1</v>
      </c>
      <c r="D5" s="16">
        <f>'ΣΥΛΛΗΨΕΙΣ ΑΝΑ ΜΗΝΑ '!D5/'ΣΥΛΛΗΨΕΙΣ ΑΝΑ ΜΗΝΑ '!D21-1</f>
        <v>1.810810810810811</v>
      </c>
      <c r="E5" s="16">
        <f>'ΣΥΛΛΗΨΕΙΣ ΑΝΑ ΜΗΝΑ '!E5/'ΣΥΛΛΗΨΕΙΣ ΑΝΑ ΜΗΝΑ '!E21-1</f>
        <v>0.49253731343283591</v>
      </c>
      <c r="F5" s="16">
        <f>'ΣΥΛΛΗΨΕΙΣ ΑΝΑ ΜΗΝΑ '!F5/'ΣΥΛΛΗΨΕΙΣ ΑΝΑ ΜΗΝΑ '!F21-1</f>
        <v>-3.5714285714285698E-2</v>
      </c>
      <c r="G5" s="16">
        <f>'ΣΥΛΛΗΨΕΙΣ ΑΝΑ ΜΗΝΑ '!G5/'ΣΥΛΛΗΨΕΙΣ ΑΝΑ ΜΗΝΑ '!G21-1</f>
        <v>-0.33714285714285719</v>
      </c>
      <c r="H5" s="16">
        <f>'ΣΥΛΛΗΨΕΙΣ ΑΝΑ ΜΗΝΑ '!H5/'ΣΥΛΛΗΨΕΙΣ ΑΝΑ ΜΗΝΑ '!H21-1</f>
        <v>1.3829787234042552</v>
      </c>
      <c r="I5" s="16">
        <f>'ΣΥΛΛΗΨΕΙΣ ΑΝΑ ΜΗΝΑ '!I5/'ΣΥΛΛΗΨΕΙΣ ΑΝΑ ΜΗΝΑ '!I21-1</f>
        <v>-0.2429906542056075</v>
      </c>
      <c r="J5" s="16">
        <f>'ΣΥΛΛΗΨΕΙΣ ΑΝΑ ΜΗΝΑ '!J5/'ΣΥΛΛΗΨΕΙΣ ΑΝΑ ΜΗΝΑ '!J21-1</f>
        <v>0.65873015873015883</v>
      </c>
      <c r="K5" s="16">
        <f>'ΣΥΛΛΗΨΕΙΣ ΑΝΑ ΜΗΝΑ '!K5/'ΣΥΛΛΗΨΕΙΣ ΑΝΑ ΜΗΝΑ '!K21-1</f>
        <v>1.0362318840579712</v>
      </c>
      <c r="L5" s="16">
        <f>'ΣΥΛΛΗΨΕΙΣ ΑΝΑ ΜΗΝΑ '!L5/'ΣΥΛΛΗΨΕΙΣ ΑΝΑ ΜΗΝΑ '!L21-1</f>
        <v>0.45341614906832306</v>
      </c>
      <c r="M5" s="16">
        <f>'ΣΥΛΛΗΨΕΙΣ ΑΝΑ ΜΗΝΑ '!M5/'ΣΥΛΛΗΨΕΙΣ ΑΝΑ ΜΗΝΑ '!M21-1</f>
        <v>-0.1132075471698113</v>
      </c>
      <c r="N5" s="17">
        <f>'ΣΥΛΛΗΨΕΙΣ ΑΝΑ ΜΗΝΑ '!N5/'ΣΥΛΛΗΨΕΙΣ ΑΝΑ ΜΗΝΑ '!N21-1</f>
        <v>0.22237860661505993</v>
      </c>
    </row>
    <row r="6" spans="1:19" ht="33" customHeight="1">
      <c r="A6" s="3" t="s">
        <v>14</v>
      </c>
      <c r="B6" s="16">
        <f>'ΣΥΛΛΗΨΕΙΣ ΑΝΑ ΜΗΝΑ '!B6/'ΣΥΛΛΗΨΕΙΣ ΑΝΑ ΜΗΝΑ '!B22-1</f>
        <v>-0.72541743970315398</v>
      </c>
      <c r="C6" s="16">
        <f>'ΣΥΛΛΗΨΕΙΣ ΑΝΑ ΜΗΝΑ '!C6/'ΣΥΛΛΗΨΕΙΣ ΑΝΑ ΜΗΝΑ '!C22-1</f>
        <v>-0.65400843881856541</v>
      </c>
      <c r="D6" s="16">
        <f>'ΣΥΛΛΗΨΕΙΣ ΑΝΑ ΜΗΝΑ '!D6/'ΣΥΛΛΗΨΕΙΣ ΑΝΑ ΜΗΝΑ '!D22-1</f>
        <v>1.3157894736842035E-2</v>
      </c>
      <c r="E6" s="16">
        <f>'ΣΥΛΛΗΨΕΙΣ ΑΝΑ ΜΗΝΑ '!E6/'ΣΥΛΛΗΨΕΙΣ ΑΝΑ ΜΗΝΑ '!E22-1</f>
        <v>-0.29225352112676062</v>
      </c>
      <c r="F6" s="16">
        <f>'ΣΥΛΛΗΨΕΙΣ ΑΝΑ ΜΗΝΑ '!F6/'ΣΥΛΛΗΨΕΙΣ ΑΝΑ ΜΗΝΑ '!F22-1</f>
        <v>-7.9365079365079416E-2</v>
      </c>
      <c r="G6" s="16">
        <f>'ΣΥΛΛΗΨΕΙΣ ΑΝΑ ΜΗΝΑ '!G6/'ΣΥΛΛΗΨΕΙΣ ΑΝΑ ΜΗΝΑ '!G22-1</f>
        <v>6.7</v>
      </c>
      <c r="H6" s="16">
        <f>'ΣΥΛΛΗΨΕΙΣ ΑΝΑ ΜΗΝΑ '!H6/'ΣΥΛΛΗΨΕΙΣ ΑΝΑ ΜΗΝΑ '!H22-1</f>
        <v>1.7322834645669292</v>
      </c>
      <c r="I6" s="16">
        <f>'ΣΥΛΛΗΨΕΙΣ ΑΝΑ ΜΗΝΑ '!I6/'ΣΥΛΛΗΨΕΙΣ ΑΝΑ ΜΗΝΑ '!I22-1</f>
        <v>1.3199999999999998</v>
      </c>
      <c r="J6" s="16">
        <f>'ΣΥΛΛΗΨΕΙΣ ΑΝΑ ΜΗΝΑ '!J6/'ΣΥΛΛΗΨΕΙΣ ΑΝΑ ΜΗΝΑ '!J22-1</f>
        <v>4.9117647058823533</v>
      </c>
      <c r="K6" s="16">
        <f>'ΣΥΛΛΗΨΕΙΣ ΑΝΑ ΜΗΝΑ '!K6/'ΣΥΛΛΗΨΕΙΣ ΑΝΑ ΜΗΝΑ '!K22-1</f>
        <v>0.61663286004056794</v>
      </c>
      <c r="L6" s="16">
        <f>'ΣΥΛΛΗΨΕΙΣ ΑΝΑ ΜΗΝΑ '!L6/'ΣΥΛΛΗΨΕΙΣ ΑΝΑ ΜΗΝΑ '!L22-1</f>
        <v>1.5979020979020979</v>
      </c>
      <c r="M6" s="16">
        <f>'ΣΥΛΛΗΨΕΙΣ ΑΝΑ ΜΗΝΑ '!M6/'ΣΥΛΛΗΨΕΙΣ ΑΝΑ ΜΗΝΑ '!M22-1</f>
        <v>0.81683168316831689</v>
      </c>
      <c r="N6" s="17">
        <f>'ΣΥΛΛΗΨΕΙΣ ΑΝΑ ΜΗΝΑ '!N6/'ΣΥΛΛΗΨΕΙΣ ΑΝΑ ΜΗΝΑ '!N22-1</f>
        <v>0.7124242424242424</v>
      </c>
      <c r="S6"/>
    </row>
    <row r="7" spans="1:19" ht="33" customHeight="1">
      <c r="A7" s="3" t="s">
        <v>3</v>
      </c>
      <c r="B7" s="16">
        <f>'ΣΥΛΛΗΨΕΙΣ ΑΝΑ ΜΗΝΑ '!B7/'ΣΥΛΛΗΨΕΙΣ ΑΝΑ ΜΗΝΑ '!B23-1</f>
        <v>-0.98987608871329802</v>
      </c>
      <c r="C7" s="16">
        <f>'ΣΥΛΛΗΨΕΙΣ ΑΝΑ ΜΗΝΑ '!C7/'ΣΥΛΛΗΨΕΙΣ ΑΝΑ ΜΗΝΑ '!C23-1</f>
        <v>-0.99092818945760119</v>
      </c>
      <c r="D7" s="16">
        <f>'ΣΥΛΛΗΨΕΙΣ ΑΝΑ ΜΗΝΑ '!D7/'ΣΥΛΛΗΨΕΙΣ ΑΝΑ ΜΗΝΑ '!D23-1</f>
        <v>-0.97598021900388554</v>
      </c>
      <c r="E7" s="16">
        <f>'ΣΥΛΛΗΨΕΙΣ ΑΝΑ ΜΗΝΑ '!E7/'ΣΥΛΛΗΨΕΙΣ ΑΝΑ ΜΗΝΑ '!E23-1</f>
        <v>-0.8537477148080439</v>
      </c>
      <c r="F7" s="16">
        <f>'ΣΥΛΛΗΨΕΙΣ ΑΝΑ ΜΗΝΑ '!F7/'ΣΥΛΛΗΨΕΙΣ ΑΝΑ ΜΗΝΑ '!F23-1</f>
        <v>-0.32509270704573545</v>
      </c>
      <c r="G7" s="16">
        <f>'ΣΥΛΛΗΨΕΙΣ ΑΝΑ ΜΗΝΑ '!G7/'ΣΥΛΛΗΨΕΙΣ ΑΝΑ ΜΗΝΑ '!G23-1</f>
        <v>0.92448979591836733</v>
      </c>
      <c r="H7" s="16">
        <f>'ΣΥΛΛΗΨΕΙΣ ΑΝΑ ΜΗΝΑ '!H7/'ΣΥΛΛΗΨΕΙΣ ΑΝΑ ΜΗΝΑ '!H23-1</f>
        <v>4.1255605381165905E-2</v>
      </c>
      <c r="I7" s="16">
        <f>'ΣΥΛΛΗΨΕΙΣ ΑΝΑ ΜΗΝΑ '!I7/'ΣΥΛΛΗΨΕΙΣ ΑΝΑ ΜΗΝΑ '!I23-1</f>
        <v>-0.29980013324450372</v>
      </c>
      <c r="J7" s="16">
        <f>'ΣΥΛΛΗΨΕΙΣ ΑΝΑ ΜΗΝΑ '!J7/'ΣΥΛΛΗΨΕΙΣ ΑΝΑ ΜΗΝΑ '!J23-1</f>
        <v>1.152433425160698</v>
      </c>
      <c r="K7" s="16">
        <f>'ΣΥΛΛΗΨΕΙΣ ΑΝΑ ΜΗΝΑ '!K7/'ΣΥΛΛΗΨΕΙΣ ΑΝΑ ΜΗΝΑ '!K23-1</f>
        <v>2.8714524207011687</v>
      </c>
      <c r="L7" s="16">
        <f>'ΣΥΛΛΗΨΕΙΣ ΑΝΑ ΜΗΝΑ '!L7/'ΣΥΛΛΗΨΕΙΣ ΑΝΑ ΜΗΝΑ '!L23-1</f>
        <v>1.4230769230769229</v>
      </c>
      <c r="M7" s="16">
        <f>'ΣΥΛΛΗΨΕΙΣ ΑΝΑ ΜΗΝΑ '!M7/'ΣΥΛΛΗΨΕΙΣ ΑΝΑ ΜΗΝΑ '!M23-1</f>
        <v>0.58139534883720922</v>
      </c>
      <c r="N7" s="17">
        <f>'ΣΥΛΛΗΨΕΙΣ ΑΝΑ ΜΗΝΑ '!N7/'ΣΥΛΛΗΨΕΙΣ ΑΝΑ ΜΗΝΑ '!N23-1</f>
        <v>-0.87002829426030726</v>
      </c>
    </row>
    <row r="8" spans="1:19" ht="33" customHeight="1">
      <c r="A8" s="3" t="s">
        <v>4</v>
      </c>
      <c r="B8" s="16">
        <f>'ΣΥΛΛΗΨΕΙΣ ΑΝΑ ΜΗΝΑ '!B8/'ΣΥΛΛΗΨΕΙΣ ΑΝΑ ΜΗΝΑ '!B24-1</f>
        <v>-0.97559138164833514</v>
      </c>
      <c r="C8" s="16">
        <f>'ΣΥΛΛΗΨΕΙΣ ΑΝΑ ΜΗΝΑ '!C8/'ΣΥΛΛΗΨΕΙΣ ΑΝΑ ΜΗΝΑ '!C24-1</f>
        <v>-0.98040341684014065</v>
      </c>
      <c r="D8" s="16">
        <f>'ΣΥΛΛΗΨΕΙΣ ΑΝΑ ΜΗΝΑ '!D8/'ΣΥΛΛΗΨΕΙΣ ΑΝΑ ΜΗΝΑ '!D24-1</f>
        <v>-0.89795918367346939</v>
      </c>
      <c r="E8" s="16">
        <f>'ΣΥΛΛΗΨΕΙΣ ΑΝΑ ΜΗΝΑ '!E8/'ΣΥΛΛΗΨΕΙΣ ΑΝΑ ΜΗΝΑ '!E24-1</f>
        <v>-0.55021834061135366</v>
      </c>
      <c r="F8" s="16">
        <f>'ΣΥΛΛΗΨΕΙΣ ΑΝΑ ΜΗΝΑ '!F8/'ΣΥΛΛΗΨΕΙΣ ΑΝΑ ΜΗΝΑ '!F24-1</f>
        <v>0.84567901234567899</v>
      </c>
      <c r="G8" s="16">
        <f>'ΣΥΛΛΗΨΕΙΣ ΑΝΑ ΜΗΝΑ '!G8/'ΣΥΛΛΗΨΕΙΣ ΑΝΑ ΜΗΝΑ '!G24-1</f>
        <v>-0.27011494252873558</v>
      </c>
      <c r="H8" s="16">
        <f>'ΣΥΛΛΗΨΕΙΣ ΑΝΑ ΜΗΝΑ '!H8/'ΣΥΛΛΗΨΕΙΣ ΑΝΑ ΜΗΝΑ '!H24-1</f>
        <v>-0.27450980392156865</v>
      </c>
      <c r="I8" s="16">
        <f>'ΣΥΛΛΗΨΕΙΣ ΑΝΑ ΜΗΝΑ '!I8/'ΣΥΛΛΗΨΕΙΣ ΑΝΑ ΜΗΝΑ '!I24-1</f>
        <v>-0.39847991313789355</v>
      </c>
      <c r="J8" s="16">
        <f>'ΣΥΛΛΗΨΕΙΣ ΑΝΑ ΜΗΝΑ '!J8/'ΣΥΛΛΗΨΕΙΣ ΑΝΑ ΜΗΝΑ '!J24-1</f>
        <v>-0.27388535031847139</v>
      </c>
      <c r="K8" s="16">
        <f>'ΣΥΛΛΗΨΕΙΣ ΑΝΑ ΜΗΝΑ '!K8/'ΣΥΛΛΗΨΕΙΣ ΑΝΑ ΜΗΝΑ '!K24-1</f>
        <v>0.67999999999999994</v>
      </c>
      <c r="L8" s="16">
        <f>'ΣΥΛΛΗΨΕΙΣ ΑΝΑ ΜΗΝΑ '!L8/'ΣΥΛΛΗΨΕΙΣ ΑΝΑ ΜΗΝΑ '!L24-1</f>
        <v>0.45601436265709161</v>
      </c>
      <c r="M8" s="16">
        <f>'ΣΥΛΛΗΨΕΙΣ ΑΝΑ ΜΗΝΑ '!M8/'ΣΥΛΛΗΨΕΙΣ ΑΝΑ ΜΗΝΑ '!M24-1</f>
        <v>-0.27078384798099764</v>
      </c>
      <c r="N8" s="17">
        <f>'ΣΥΛΛΗΨΕΙΣ ΑΝΑ ΜΗΝΑ '!N8/'ΣΥΛΛΗΨΕΙΣ ΑΝΑ ΜΗΝΑ '!N24-1</f>
        <v>-0.8386492470136</v>
      </c>
    </row>
    <row r="9" spans="1:19" ht="33" customHeight="1">
      <c r="A9" s="3" t="s">
        <v>5</v>
      </c>
      <c r="B9" s="16">
        <f>'ΣΥΛΛΗΨΕΙΣ ΑΝΑ ΜΗΝΑ '!B9/'ΣΥΛΛΗΨΕΙΣ ΑΝΑ ΜΗΝΑ '!B25-1</f>
        <v>-0.95083704174613271</v>
      </c>
      <c r="C9" s="16">
        <f>'ΣΥΛΛΗΨΕΙΣ ΑΝΑ ΜΗΝΑ '!C9/'ΣΥΛΛΗΨΕΙΣ ΑΝΑ ΜΗΝΑ '!C25-1</f>
        <v>-0.96040283817807282</v>
      </c>
      <c r="D9" s="16">
        <f>'ΣΥΛΛΗΨΕΙΣ ΑΝΑ ΜΗΝΑ '!D9/'ΣΥΛΛΗΨΕΙΣ ΑΝΑ ΜΗΝΑ '!D25-1</f>
        <v>-0.90715087982029208</v>
      </c>
      <c r="E9" s="16">
        <f>'ΣΥΛΛΗΨΕΙΣ ΑΝΑ ΜΗΝΑ '!E9/'ΣΥΛΛΗΨΕΙΣ ΑΝΑ ΜΗΝΑ '!E25-1</f>
        <v>-0.51696606786427146</v>
      </c>
      <c r="F9" s="16">
        <f>'ΣΥΛΛΗΨΕΙΣ ΑΝΑ ΜΗΝΑ '!F9/'ΣΥΛΛΗΨΕΙΣ ΑΝΑ ΜΗΝΑ '!F25-1</f>
        <v>0.96564885496183206</v>
      </c>
      <c r="G9" s="16">
        <f>'ΣΥΛΛΗΨΕΙΣ ΑΝΑ ΜΗΝΑ '!G9/'ΣΥΛΛΗΨΕΙΣ ΑΝΑ ΜΗΝΑ '!G25-1</f>
        <v>-0.361323155216285</v>
      </c>
      <c r="H9" s="16">
        <f>'ΣΥΛΛΗΨΕΙΣ ΑΝΑ ΜΗΝΑ '!H9/'ΣΥΛΛΗΨΕΙΣ ΑΝΑ ΜΗΝΑ '!H25-1</f>
        <v>7.1451612903225801</v>
      </c>
      <c r="I9" s="16">
        <f>'ΣΥΛΛΗΨΕΙΣ ΑΝΑ ΜΗΝΑ '!I9/'ΣΥΛΛΗΨΕΙΣ ΑΝΑ ΜΗΝΑ '!I25-1</f>
        <v>9.03125</v>
      </c>
      <c r="J9" s="16">
        <f>'ΣΥΛΛΗΨΕΙΣ ΑΝΑ ΜΗΝΑ '!J9/'ΣΥΛΛΗΨΕΙΣ ΑΝΑ ΜΗΝΑ '!J25-1</f>
        <v>1.300925925925926</v>
      </c>
      <c r="K9" s="16">
        <f>'ΣΥΛΛΗΨΕΙΣ ΑΝΑ ΜΗΝΑ '!K9/'ΣΥΛΛΗΨΕΙΣ ΑΝΑ ΜΗΝΑ '!K25-1</f>
        <v>-0.85355029585798814</v>
      </c>
      <c r="L9" s="16">
        <f>'ΣΥΛΛΗΨΕΙΣ ΑΝΑ ΜΗΝΑ '!L9/'ΣΥΛΛΗΨΕΙΣ ΑΝΑ ΜΗΝΑ '!L25-1</f>
        <v>1.4598540145985384E-2</v>
      </c>
      <c r="M9" s="16">
        <f>'ΣΥΛΛΗΨΕΙΣ ΑΝΑ ΜΗΝΑ '!M9/'ΣΥΛΛΗΨΕΙΣ ΑΝΑ ΜΗΝΑ '!M25-1</f>
        <v>15.416666666666668</v>
      </c>
      <c r="N9" s="17">
        <f>'ΣΥΛΛΗΨΕΙΣ ΑΝΑ ΜΗΝΑ '!N9/'ΣΥΛΛΗΨΕΙΣ ΑΝΑ ΜΗΝΑ '!N25-1</f>
        <v>-0.62474525014791926</v>
      </c>
    </row>
    <row r="10" spans="1:19" ht="33" customHeight="1">
      <c r="A10" s="3" t="s">
        <v>6</v>
      </c>
      <c r="B10" s="16">
        <f>'ΣΥΛΛΗΨΕΙΣ ΑΝΑ ΜΗΝΑ '!B10/'ΣΥΛΛΗΨΕΙΣ ΑΝΑ ΜΗΝΑ '!B26-1</f>
        <v>-0.69560975609756093</v>
      </c>
      <c r="C10" s="16">
        <f>'ΣΥΛΛΗΨΕΙΣ ΑΝΑ ΜΗΝΑ '!C10/'ΣΥΛΛΗΨΕΙΣ ΑΝΑ ΜΗΝΑ '!C26-1</f>
        <v>-0.89749536178107603</v>
      </c>
      <c r="D10" s="16">
        <f>'ΣΥΛΛΗΨΕΙΣ ΑΝΑ ΜΗΝΑ '!D10/'ΣΥΛΛΗΨΕΙΣ ΑΝΑ ΜΗΝΑ '!D26-1</f>
        <v>-0.93178294573643416</v>
      </c>
      <c r="E10" s="16">
        <f>'ΣΥΛΛΗΨΕΙΣ ΑΝΑ ΜΗΝΑ '!E10/'ΣΥΛΛΗΨΕΙΣ ΑΝΑ ΜΗΝΑ '!E26-1</f>
        <v>0.390625</v>
      </c>
      <c r="F10" s="16">
        <f>'ΣΥΛΛΗΨΕΙΣ ΑΝΑ ΜΗΝΑ '!F10/'ΣΥΛΛΗΨΕΙΣ ΑΝΑ ΜΗΝΑ '!F26-1</f>
        <v>2.125</v>
      </c>
      <c r="G10" s="16">
        <f>'ΣΥΛΛΗΨΕΙΣ ΑΝΑ ΜΗΝΑ '!G10/'ΣΥΛΛΗΨΕΙΣ ΑΝΑ ΜΗΝΑ '!G26-1</f>
        <v>3.8490566037735849</v>
      </c>
      <c r="H10" s="16">
        <f>'ΣΥΛΛΗΨΕΙΣ ΑΝΑ ΜΗΝΑ '!H10/'ΣΥΛΛΗΨΕΙΣ ΑΝΑ ΜΗΝΑ '!H26-1</f>
        <v>1.1414141414141414</v>
      </c>
      <c r="I10" s="16">
        <f>'ΣΥΛΛΗΨΕΙΣ ΑΝΑ ΜΗΝΑ '!I10/'ΣΥΛΛΗΨΕΙΣ ΑΝΑ ΜΗΝΑ '!I26-1</f>
        <v>1.489539748953975</v>
      </c>
      <c r="J10" s="16">
        <f>'ΣΥΛΛΗΨΕΙΣ ΑΝΑ ΜΗΝΑ '!J10/'ΣΥΛΛΗΨΕΙΣ ΑΝΑ ΜΗΝΑ '!J26-1</f>
        <v>0.52739726027397271</v>
      </c>
      <c r="K10" s="16">
        <f>'ΣΥΛΛΗΨΕΙΣ ΑΝΑ ΜΗΝΑ '!K10/'ΣΥΛΛΗΨΕΙΣ ΑΝΑ ΜΗΝΑ '!K26-1</f>
        <v>0.62237762237762229</v>
      </c>
      <c r="L10" s="16">
        <f>'ΣΥΛΛΗΨΕΙΣ ΑΝΑ ΜΗΝΑ '!L10/'ΣΥΛΛΗΨΕΙΣ ΑΝΑ ΜΗΝΑ '!L26-1</f>
        <v>-0.28676470588235292</v>
      </c>
      <c r="M10" s="16">
        <f>'ΣΥΛΛΗΨΕΙΣ ΑΝΑ ΜΗΝΑ '!M10/'ΣΥΛΛΗΨΕΙΣ ΑΝΑ ΜΗΝΑ '!M26-1</f>
        <v>-0.47826086956521741</v>
      </c>
      <c r="N10" s="17">
        <f>'ΣΥΛΛΗΨΕΙΣ ΑΝΑ ΜΗΝΑ '!N10/'ΣΥΛΛΗΨΕΙΣ ΑΝΑ ΜΗΝΑ '!N26-1</f>
        <v>-0.49680609932000819</v>
      </c>
    </row>
    <row r="11" spans="1:19" ht="33" customHeight="1">
      <c r="A11" s="3" t="s">
        <v>7</v>
      </c>
      <c r="B11" s="16">
        <f>'ΣΥΛΛΗΨΕΙΣ ΑΝΑ ΜΗΝΑ '!B11/'ΣΥΛΛΗΨΕΙΣ ΑΝΑ ΜΗΝΑ '!B27-1</f>
        <v>-0.98655870445344129</v>
      </c>
      <c r="C11" s="16">
        <f>'ΣΥΛΛΗΨΕΙΣ ΑΝΑ ΜΗΝΑ '!C11/'ΣΥΛΛΗΨΕΙΣ ΑΝΑ ΜΗΝΑ '!C27-1</f>
        <v>-0.983651762852078</v>
      </c>
      <c r="D11" s="16">
        <f>'ΣΥΛΛΗΨΕΙΣ ΑΝΑ ΜΗΝΑ '!D11/'ΣΥΛΛΗΨΕΙΣ ΑΝΑ ΜΗΝΑ '!D27-1</f>
        <v>-0.92162162162162165</v>
      </c>
      <c r="E11" s="16">
        <f>'ΣΥΛΛΗΨΕΙΣ ΑΝΑ ΜΗΝΑ '!E11/'ΣΥΛΛΗΨΕΙΣ ΑΝΑ ΜΗΝΑ '!E27-1</f>
        <v>-0.61603375527426163</v>
      </c>
      <c r="F11" s="16">
        <f>'ΣΥΛΛΗΨΕΙΣ ΑΝΑ ΜΗΝΑ '!F11/'ΣΥΛΛΗΨΕΙΣ ΑΝΑ ΜΗΝΑ '!F27-1</f>
        <v>-0.50793650793650791</v>
      </c>
      <c r="G11" s="16">
        <f>'ΣΥΛΛΗΨΕΙΣ ΑΝΑ ΜΗΝΑ '!G11/'ΣΥΛΛΗΨΕΙΣ ΑΝΑ ΜΗΝΑ '!G27-1</f>
        <v>7.4235807860262071E-2</v>
      </c>
      <c r="H11" s="16">
        <f>'ΣΥΛΛΗΨΕΙΣ ΑΝΑ ΜΗΝΑ '!H11/'ΣΥΛΛΗΨΕΙΣ ΑΝΑ ΜΗΝΑ '!H27-1</f>
        <v>-0.5378378378378379</v>
      </c>
      <c r="I11" s="16">
        <f>'ΣΥΛΛΗΨΕΙΣ ΑΝΑ ΜΗΝΑ '!I11/'ΣΥΛΛΗΨΕΙΣ ΑΝΑ ΜΗΝΑ '!I27-1</f>
        <v>-0.6995708154506437</v>
      </c>
      <c r="J11" s="16">
        <f>'ΣΥΛΛΗΨΕΙΣ ΑΝΑ ΜΗΝΑ '!J11/'ΣΥΛΛΗΨΕΙΣ ΑΝΑ ΜΗΝΑ '!J27-1</f>
        <v>-0.14498141263940523</v>
      </c>
      <c r="K11" s="16">
        <f>'ΣΥΛΛΗΨΕΙΣ ΑΝΑ ΜΗΝΑ '!K11/'ΣΥΛΛΗΨΕΙΣ ΑΝΑ ΜΗΝΑ '!K27-1</f>
        <v>1.7483443708609272</v>
      </c>
      <c r="L11" s="16">
        <f>'ΣΥΛΛΗΨΕΙΣ ΑΝΑ ΜΗΝΑ '!L11/'ΣΥΛΛΗΨΕΙΣ ΑΝΑ ΜΗΝΑ '!L27-1</f>
        <v>-0.64367816091954022</v>
      </c>
      <c r="M11" s="16">
        <f>'ΣΥΛΛΗΨΕΙΣ ΑΝΑ ΜΗΝΑ '!M11/'ΣΥΛΛΗΨΕΙΣ ΑΝΑ ΜΗΝΑ '!M27-1</f>
        <v>-0.85079365079365077</v>
      </c>
      <c r="N11" s="17">
        <f>'ΣΥΛΛΗΨΕΙΣ ΑΝΑ ΜΗΝΑ '!N11/'ΣΥΛΛΗΨΕΙΣ ΑΝΑ ΜΗΝΑ '!N27-1</f>
        <v>-0.86731136109466478</v>
      </c>
    </row>
    <row r="12" spans="1:19" ht="33" customHeight="1">
      <c r="A12" s="3" t="s">
        <v>8</v>
      </c>
      <c r="B12" s="16">
        <f>'ΣΥΛΛΗΨΕΙΣ ΑΝΑ ΜΗΝΑ '!B12/'ΣΥΛΛΗΨΕΙΣ ΑΝΑ ΜΗΝΑ '!B28-1</f>
        <v>-0.79365079365079372</v>
      </c>
      <c r="C12" s="16">
        <f>'ΣΥΛΛΗΨΕΙΣ ΑΝΑ ΜΗΝΑ '!C12/'ΣΥΛΛΗΨΕΙΣ ΑΝΑ ΜΗΝΑ '!C28-1</f>
        <v>1.1111111111111112</v>
      </c>
      <c r="D12" s="16">
        <f>'ΣΥΛΛΗΨΕΙΣ ΑΝΑ ΜΗΝΑ '!D12/'ΣΥΛΛΗΨΕΙΣ ΑΝΑ ΜΗΝΑ '!D28-1</f>
        <v>-0.44827586206896552</v>
      </c>
      <c r="E12" s="16">
        <f>'ΣΥΛΛΗΨΕΙΣ ΑΝΑ ΜΗΝΑ '!E12/'ΣΥΛΛΗΨΕΙΣ ΑΝΑ ΜΗΝΑ '!E28-1</f>
        <v>8.5</v>
      </c>
      <c r="F12" s="16">
        <f>'ΣΥΛΛΗΨΕΙΣ ΑΝΑ ΜΗΝΑ '!F12/'ΣΥΛΛΗΨΕΙΣ ΑΝΑ ΜΗΝΑ '!F28-1</f>
        <v>1.5</v>
      </c>
      <c r="G12" s="16">
        <f>'ΣΥΛΛΗΨΕΙΣ ΑΝΑ ΜΗΝΑ '!G12/'ΣΥΛΛΗΨΕΙΣ ΑΝΑ ΜΗΝΑ '!G28-1</f>
        <v>0.11940298507462677</v>
      </c>
      <c r="H12" s="16">
        <f>'ΣΥΛΛΗΨΕΙΣ ΑΝΑ ΜΗΝΑ '!H12/'ΣΥΛΛΗΨΕΙΣ ΑΝΑ ΜΗΝΑ '!H28-1</f>
        <v>2.8571428571428572</v>
      </c>
      <c r="I12" s="16">
        <f>'ΣΥΛΛΗΨΕΙΣ ΑΝΑ ΜΗΝΑ '!I12/'ΣΥΛΛΗΨΕΙΣ ΑΝΑ ΜΗΝΑ '!I28-1</f>
        <v>1.2250000000000001</v>
      </c>
      <c r="J12" s="16">
        <f>'ΣΥΛΛΗΨΕΙΣ ΑΝΑ ΜΗΝΑ '!J12/'ΣΥΛΛΗΨΕΙΣ ΑΝΑ ΜΗΝΑ '!J28-1</f>
        <v>3</v>
      </c>
      <c r="K12" s="16">
        <f>'ΣΥΛΛΗΨΕΙΣ ΑΝΑ ΜΗΝΑ '!K12/'ΣΥΛΛΗΨΕΙΣ ΑΝΑ ΜΗΝΑ '!K28-1</f>
        <v>-0.51333333333333331</v>
      </c>
      <c r="L12" s="16">
        <f>'ΣΥΛΛΗΨΕΙΣ ΑΝΑ ΜΗΝΑ '!L12/'ΣΥΛΛΗΨΕΙΣ ΑΝΑ ΜΗΝΑ '!L28-1</f>
        <v>3</v>
      </c>
      <c r="M12" s="16">
        <f>'ΣΥΛΛΗΨΕΙΣ ΑΝΑ ΜΗΝΑ '!M12/'ΣΥΛΛΗΨΕΙΣ ΑΝΑ ΜΗΝΑ '!M28-1</f>
        <v>5.555555555555558E-2</v>
      </c>
      <c r="N12" s="17">
        <f>'ΣΥΛΛΗΨΕΙΣ ΑΝΑ ΜΗΝΑ '!N12/'ΣΥΛΛΗΨΕΙΣ ΑΝΑ ΜΗΝΑ '!N28-1</f>
        <v>0.61350844277673544</v>
      </c>
    </row>
    <row r="13" spans="1:19" ht="33" customHeight="1">
      <c r="A13" s="3" t="s">
        <v>9</v>
      </c>
      <c r="B13" s="16">
        <f>'ΣΥΛΛΗΨΕΙΣ ΑΝΑ ΜΗΝΑ '!B13/'ΣΥΛΛΗΨΕΙΣ ΑΝΑ ΜΗΝΑ '!B29-1</f>
        <v>-1</v>
      </c>
      <c r="C13" s="16">
        <f>'ΣΥΛΛΗΨΕΙΣ ΑΝΑ ΜΗΝΑ '!C13/'ΣΥΛΛΗΨΕΙΣ ΑΝΑ ΜΗΝΑ '!C29-1</f>
        <v>-1</v>
      </c>
      <c r="D13" s="16">
        <f>'ΣΥΛΛΗΨΕΙΣ ΑΝΑ ΜΗΝΑ '!D13/'ΣΥΛΛΗΨΕΙΣ ΑΝΑ ΜΗΝΑ '!D29-1</f>
        <v>-1</v>
      </c>
      <c r="E13" s="16">
        <f>'ΣΥΛΛΗΨΕΙΣ ΑΝΑ ΜΗΝΑ '!E13/'ΣΥΛΛΗΨΕΙΣ ΑΝΑ ΜΗΝΑ '!E29-1</f>
        <v>-1</v>
      </c>
      <c r="F13" s="18"/>
      <c r="G13" s="16">
        <f>'ΣΥΛΛΗΨΕΙΣ ΑΝΑ ΜΗΝΑ '!G13/'ΣΥΛΛΗΨΕΙΣ ΑΝΑ ΜΗΝΑ '!G29-1</f>
        <v>0.875</v>
      </c>
      <c r="H13" s="18"/>
      <c r="I13" s="18"/>
      <c r="J13" s="16">
        <f>'ΣΥΛΛΗΨΕΙΣ ΑΝΑ ΜΗΝΑ '!J13/'ΣΥΛΛΗΨΕΙΣ ΑΝΑ ΜΗΝΑ '!J29-1</f>
        <v>-1</v>
      </c>
      <c r="K13" s="16">
        <f>'ΣΥΛΛΗΨΕΙΣ ΑΝΑ ΜΗΝΑ '!K13/'ΣΥΛΛΗΨΕΙΣ ΑΝΑ ΜΗΝΑ '!K29-1</f>
        <v>-1</v>
      </c>
      <c r="L13" s="16">
        <f>'ΣΥΛΛΗΨΕΙΣ ΑΝΑ ΜΗΝΑ '!L13/'ΣΥΛΛΗΨΕΙΣ ΑΝΑ ΜΗΝΑ '!L29-1</f>
        <v>-1</v>
      </c>
      <c r="M13" s="18"/>
      <c r="N13" s="17">
        <f>'ΣΥΛΛΗΨΕΙΣ ΑΝΑ ΜΗΝΑ '!N13/'ΣΥΛΛΗΨΕΙΣ ΑΝΑ ΜΗΝΑ '!N29-1</f>
        <v>-0.94628099173553715</v>
      </c>
    </row>
    <row r="14" spans="1:19" ht="33" customHeight="1">
      <c r="A14" s="3" t="s">
        <v>10</v>
      </c>
      <c r="B14" s="16">
        <f>'ΣΥΛΛΗΨΕΙΣ ΑΝΑ ΜΗΝΑ '!B14/'ΣΥΛΛΗΨΕΙΣ ΑΝΑ ΜΗΝΑ '!B30-1</f>
        <v>-8.6538461538461564E-2</v>
      </c>
      <c r="C14" s="16">
        <f>'ΣΥΛΛΗΨΕΙΣ ΑΝΑ ΜΗΝΑ '!C14/'ΣΥΛΛΗΨΕΙΣ ΑΝΑ ΜΗΝΑ '!C30-1</f>
        <v>0.72368421052631571</v>
      </c>
      <c r="D14" s="16">
        <f>'ΣΥΛΛΗΨΕΙΣ ΑΝΑ ΜΗΝΑ '!D14/'ΣΥΛΛΗΨΕΙΣ ΑΝΑ ΜΗΝΑ '!D30-1</f>
        <v>0.30769230769230771</v>
      </c>
      <c r="E14" s="16">
        <f>'ΣΥΛΛΗΨΕΙΣ ΑΝΑ ΜΗΝΑ '!E14/'ΣΥΛΛΗΨΕΙΣ ΑΝΑ ΜΗΝΑ '!E30-1</f>
        <v>-0.19148936170212771</v>
      </c>
      <c r="F14" s="16">
        <f>'ΣΥΛΛΗΨΕΙΣ ΑΝΑ ΜΗΝΑ '!F14/'ΣΥΛΛΗΨΕΙΣ ΑΝΑ ΜΗΝΑ '!F30-1</f>
        <v>-0.465034965034965</v>
      </c>
      <c r="G14" s="16">
        <f>'ΣΥΛΛΗΨΕΙΣ ΑΝΑ ΜΗΝΑ '!G14/'ΣΥΛΛΗΨΕΙΣ ΑΝΑ ΜΗΝΑ '!G30-1</f>
        <v>1.6400000000000001</v>
      </c>
      <c r="H14" s="16">
        <f>'ΣΥΛΛΗΨΕΙΣ ΑΝΑ ΜΗΝΑ '!H14/'ΣΥΛΛΗΨΕΙΣ ΑΝΑ ΜΗΝΑ '!H30-1</f>
        <v>0.75</v>
      </c>
      <c r="I14" s="16">
        <f>'ΣΥΛΛΗΨΕΙΣ ΑΝΑ ΜΗΝΑ '!I14/'ΣΥΛΛΗΨΕΙΣ ΑΝΑ ΜΗΝΑ '!I30-1</f>
        <v>-0.13596491228070173</v>
      </c>
      <c r="J14" s="16">
        <f>'ΣΥΛΛΗΨΕΙΣ ΑΝΑ ΜΗΝΑ '!J14/'ΣΥΛΛΗΨΕΙΣ ΑΝΑ ΜΗΝΑ '!J30-1</f>
        <v>1.7597765363128492</v>
      </c>
      <c r="K14" s="16">
        <f>'ΣΥΛΛΗΨΕΙΣ ΑΝΑ ΜΗΝΑ '!K14/'ΣΥΛΛΗΨΕΙΣ ΑΝΑ ΜΗΝΑ '!K30-1</f>
        <v>0.375</v>
      </c>
      <c r="L14" s="16">
        <f>'ΣΥΛΛΗΨΕΙΣ ΑΝΑ ΜΗΝΑ '!L14/'ΣΥΛΛΗΨΕΙΣ ΑΝΑ ΜΗΝΑ '!L30-1</f>
        <v>-0.48888888888888893</v>
      </c>
      <c r="M14" s="16">
        <f>'ΣΥΛΛΗΨΕΙΣ ΑΝΑ ΜΗΝΑ '!M14/'ΣΥΛΛΗΨΕΙΣ ΑΝΑ ΜΗΝΑ '!M30-1</f>
        <v>3.0303030303030276E-2</v>
      </c>
      <c r="N14" s="17">
        <f>'ΣΥΛΛΗΨΕΙΣ ΑΝΑ ΜΗΝΑ '!N14/'ΣΥΛΛΗΨΕΙΣ ΑΝΑ ΜΗΝΑ '!N30-1</f>
        <v>0.28470588235294114</v>
      </c>
    </row>
    <row r="15" spans="1:19" ht="33" customHeight="1">
      <c r="A15" s="3" t="s">
        <v>11</v>
      </c>
      <c r="B15" s="16">
        <f>'ΣΥΛΛΗΨΕΙΣ ΑΝΑ ΜΗΝΑ '!B15/'ΣΥΛΛΗΨΕΙΣ ΑΝΑ ΜΗΝΑ '!B31-1</f>
        <v>-0.45621621621621622</v>
      </c>
      <c r="C15" s="16">
        <f>'ΣΥΛΛΗΨΕΙΣ ΑΝΑ ΜΗΝΑ '!C15/'ΣΥΛΛΗΨΕΙΣ ΑΝΑ ΜΗΝΑ '!C31-1</f>
        <v>-0.25171467764060351</v>
      </c>
      <c r="D15" s="16">
        <f>'ΣΥΛΛΗΨΕΙΣ ΑΝΑ ΜΗΝΑ '!D15/'ΣΥΛΛΗΨΕΙΣ ΑΝΑ ΜΗΝΑ '!D31-1</f>
        <v>0.15990453460620535</v>
      </c>
      <c r="E15" s="16">
        <f>'ΣΥΛΛΗΨΕΙΣ ΑΝΑ ΜΗΝΑ '!E15/'ΣΥΛΛΗΨΕΙΣ ΑΝΑ ΜΗΝΑ '!E31-1</f>
        <v>6.216696269982247E-2</v>
      </c>
      <c r="F15" s="16">
        <f>'ΣΥΛΛΗΨΕΙΣ ΑΝΑ ΜΗΝΑ '!F15/'ΣΥΛΛΗΨΕΙΣ ΑΝΑ ΜΗΝΑ '!F31-1</f>
        <v>0.58250676284941383</v>
      </c>
      <c r="G15" s="16">
        <f>'ΣΥΛΛΗΨΕΙΣ ΑΝΑ ΜΗΝΑ '!G15/'ΣΥΛΛΗΨΕΙΣ ΑΝΑ ΜΗΝΑ '!G31-1</f>
        <v>0.31972265023112478</v>
      </c>
      <c r="H15" s="16">
        <f>'ΣΥΛΛΗΨΕΙΣ ΑΝΑ ΜΗΝΑ '!H15/'ΣΥΛΛΗΨΕΙΣ ΑΝΑ ΜΗΝΑ '!H31-1</f>
        <v>0.80119284294234583</v>
      </c>
      <c r="I15" s="16">
        <f>'ΣΥΛΛΗΨΕΙΣ ΑΝΑ ΜΗΝΑ '!I15/'ΣΥΛΛΗΨΕΙΣ ΑΝΑ ΜΗΝΑ '!I31-1</f>
        <v>0.86561631139944395</v>
      </c>
      <c r="J15" s="16">
        <f>'ΣΥΛΛΗΨΕΙΣ ΑΝΑ ΜΗΝΑ '!J15/'ΣΥΛΛΗΨΕΙΣ ΑΝΑ ΜΗΝΑ '!J31-1</f>
        <v>0.82230281051677245</v>
      </c>
      <c r="K15" s="16">
        <f>'ΣΥΛΛΗΨΕΙΣ ΑΝΑ ΜΗΝΑ '!K15/'ΣΥΛΛΗΨΕΙΣ ΑΝΑ ΜΗΝΑ '!K31-1</f>
        <v>0.45847176079734209</v>
      </c>
      <c r="L15" s="16">
        <f>'ΣΥΛΛΗΨΕΙΣ ΑΝΑ ΜΗΝΑ '!L15/'ΣΥΛΛΗΨΕΙΣ ΑΝΑ ΜΗΝΑ '!L31-1</f>
        <v>0.31372549019607843</v>
      </c>
      <c r="M15" s="16">
        <f>'ΣΥΛΛΗΨΕΙΣ ΑΝΑ ΜΗΝΑ '!M15/'ΣΥΛΛΗΨΕΙΣ ΑΝΑ ΜΗΝΑ '!M31-1</f>
        <v>0.37994722955145122</v>
      </c>
      <c r="N15" s="17">
        <f>'ΣΥΛΛΗΨΕΙΣ ΑΝΑ ΜΗΝΑ '!N15/'ΣΥΛΛΗΨΕΙΣ ΑΝΑ ΜΗΝΑ '!N31-1</f>
        <v>0.28249544152122952</v>
      </c>
    </row>
    <row r="16" spans="1:19" ht="33" customHeight="1">
      <c r="A16" s="15" t="s">
        <v>12</v>
      </c>
      <c r="B16" s="19">
        <f>'ΣΥΛΛΗΨΕΙΣ ΑΝΑ ΜΗΝΑ '!B16/'ΣΥΛΛΗΨΕΙΣ ΑΝΑ ΜΗΝΑ '!B32-1</f>
        <v>-0.95755169108585514</v>
      </c>
      <c r="C16" s="19">
        <f>'ΣΥΛΛΗΨΕΙΣ ΑΝΑ ΜΗΝΑ '!C16/'ΣΥΛΛΗΨΕΙΣ ΑΝΑ ΜΗΝΑ '!C32-1</f>
        <v>-0.9457720280189027</v>
      </c>
      <c r="D16" s="19">
        <f>'ΣΥΛΛΗΨΕΙΣ ΑΝΑ ΜΗΝΑ '!D16/'ΣΥΛΛΗΨΕΙΣ ΑΝΑ ΜΗΝΑ '!D32-1</f>
        <v>-0.85466429402504962</v>
      </c>
      <c r="E16" s="19">
        <f>'ΣΥΛΛΗΨΕΙΣ ΑΝΑ ΜΗΝΑ '!E16/'ΣΥΛΛΗΨΕΙΣ ΑΝΑ ΜΗΝΑ '!E32-1</f>
        <v>-0.38342934598441203</v>
      </c>
      <c r="F16" s="19">
        <f>'ΣΥΛΛΗΨΕΙΣ ΑΝΑ ΜΗΝΑ '!F16/'ΣΥΛΛΗΨΕΙΣ ΑΝΑ ΜΗΝΑ '!F32-1</f>
        <v>0.28162055335968383</v>
      </c>
      <c r="G16" s="19">
        <f>'ΣΥΛΛΗΨΕΙΣ ΑΝΑ ΜΗΝΑ '!G16/'ΣΥΛΛΗΨΕΙΣ ΑΝΑ ΜΗΝΑ '!G32-1</f>
        <v>0.50526600054010262</v>
      </c>
      <c r="H16" s="19">
        <f>'ΣΥΛΛΗΨΕΙΣ ΑΝΑ ΜΗΝΑ '!H16/'ΣΥΛΛΗΨΕΙΣ ΑΝΑ ΜΗΝΑ '!H32-1</f>
        <v>0.4419535628502802</v>
      </c>
      <c r="I16" s="19">
        <f>'ΣΥΛΛΗΨΕΙΣ ΑΝΑ ΜΗΝΑ '!I16/'ΣΥΛΛΗΨΕΙΣ ΑΝΑ ΜΗΝΑ '!I32-1</f>
        <v>0.30409864536297326</v>
      </c>
      <c r="J16" s="19">
        <f>'ΣΥΛΛΗΨΕΙΣ ΑΝΑ ΜΗΝΑ '!J16/'ΣΥΛΛΗΨΕΙΣ ΑΝΑ ΜΗΝΑ '!J32-1</f>
        <v>0.77465574990695951</v>
      </c>
      <c r="K16" s="19">
        <f>'ΣΥΛΛΗΨΕΙΣ ΑΝΑ ΜΗΝΑ '!K16/'ΣΥΛΛΗΨΕΙΣ ΑΝΑ ΜΗΝΑ '!K32-1</f>
        <v>0.43815513626834379</v>
      </c>
      <c r="L16" s="19">
        <f>'ΣΥΛΛΗΨΕΙΣ ΑΝΑ ΜΗΝΑ '!L16/'ΣΥΛΛΗΨΕΙΣ ΑΝΑ ΜΗΝΑ '!L32-1</f>
        <v>0.50298870932034534</v>
      </c>
      <c r="M16" s="19">
        <f>'ΣΥΛΛΗΨΕΙΣ ΑΝΑ ΜΗΝΑ '!M16/'ΣΥΛΛΗΨΕΙΣ ΑΝΑ ΜΗΝΑ '!M32-1</f>
        <v>0.36443468715697036</v>
      </c>
      <c r="N16" s="17">
        <f>'ΣΥΛΛΗΨΕΙΣ ΑΝΑ ΜΗΝΑ '!N16/'ΣΥΛΛΗΨΕΙΣ ΑΝΑ ΜΗΝΑ '!N32-1</f>
        <v>-0.66745435016111709</v>
      </c>
    </row>
  </sheetData>
  <sheetProtection password="CF7A" sheet="1" objects="1" scenarios="1"/>
  <mergeCells count="1">
    <mergeCell ref="A1:N1"/>
  </mergeCells>
  <conditionalFormatting sqref="B3:N16">
    <cfRule type="cellIs" dxfId="0" priority="1" stopIfTrue="1" operator="greaterThan">
      <formula>0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7" orientation="portrait" verticalDpi="597" r:id="rId1"/>
  <headerFooter alignWithMargins="0">
    <oddHeader>&amp;L&amp;"Times New Roman,Έντονα"Α.Ε.Α / Κ.Α.Π.Σ/ ΔΙΕΥΘΥΝΣΗ ΠΡΟΣΤΑΣΙΑΣ ΣΥΝΟΡΩΝ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3</vt:i4>
      </vt:variant>
    </vt:vector>
  </HeadingPairs>
  <TitlesOfParts>
    <vt:vector size="6" baseType="lpstr">
      <vt:lpstr>ΣΥΛΛΗΨΕΙΣ ΑΝΑ ΜΗΝΑ </vt:lpstr>
      <vt:lpstr>% ΜΕΤΑΒΟΛΗ ΑΝΑ ΜΗΝΑ ΕΤΟΣ 2017</vt:lpstr>
      <vt:lpstr>% ΜΕΤΑΒΟΛΗ 2016 - 2017 ΑΝΑ ΜΗΝΑ</vt:lpstr>
      <vt:lpstr>'% ΜΕΤΑΒΟΛΗ 2016 - 2017 ΑΝΑ ΜΗΝΑ'!Print_Area</vt:lpstr>
      <vt:lpstr>'% ΜΕΤΑΒΟΛΗ ΑΝΑ ΜΗΝΑ ΕΤΟΣ 2017'!Print_Area</vt:lpstr>
      <vt:lpstr>'ΣΥΛΛΗΨΕΙΣ ΑΝΑ ΜΗΝΑ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2018-01-18T08:43:17Z</cp:lastPrinted>
  <dcterms:created xsi:type="dcterms:W3CDTF">2018-01-15T06:57:03Z</dcterms:created>
  <dcterms:modified xsi:type="dcterms:W3CDTF">2018-02-18T08:03:28Z</dcterms:modified>
</cp:coreProperties>
</file>