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t0010/Documents/GitHub/EcoMotionZip/testing/"/>
    </mc:Choice>
  </mc:AlternateContent>
  <xr:revisionPtr revIDLastSave="0" documentId="13_ncr:1_{50FF1EA5-6C77-1148-8777-99D77AC8FCB5}" xr6:coauthVersionLast="47" xr6:coauthVersionMax="47" xr10:uidLastSave="{00000000-0000-0000-0000-000000000000}"/>
  <bookViews>
    <workbookView xWindow="0" yWindow="760" windowWidth="30240" windowHeight="17380" activeTab="2" xr2:uid="{77681ED4-DCB5-BB4A-97C2-4699D8C58627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G10" i="3"/>
  <c r="G9" i="3"/>
  <c r="L8" i="3"/>
  <c r="G8" i="3"/>
  <c r="G7" i="3"/>
  <c r="L6" i="3"/>
  <c r="G6" i="3"/>
  <c r="L49" i="3"/>
  <c r="G49" i="3"/>
  <c r="L46" i="3"/>
  <c r="G46" i="3"/>
  <c r="L47" i="3"/>
  <c r="G47" i="3"/>
  <c r="L48" i="3"/>
  <c r="G48" i="3"/>
  <c r="L45" i="3"/>
  <c r="G45" i="3"/>
  <c r="L44" i="3"/>
  <c r="G44" i="3"/>
  <c r="L43" i="3"/>
  <c r="G43" i="3"/>
  <c r="L42" i="3"/>
  <c r="G42" i="3"/>
  <c r="L38" i="3"/>
  <c r="G38" i="3"/>
  <c r="L37" i="3"/>
  <c r="G37" i="3"/>
  <c r="L36" i="3"/>
  <c r="G36" i="3"/>
  <c r="L40" i="3"/>
  <c r="G40" i="3"/>
  <c r="G41" i="3"/>
  <c r="G39" i="3"/>
  <c r="L35" i="3"/>
  <c r="G35" i="3"/>
  <c r="G34" i="3"/>
  <c r="G33" i="3"/>
  <c r="L32" i="3"/>
  <c r="G32" i="3"/>
  <c r="L31" i="3"/>
  <c r="G31" i="3"/>
  <c r="L30" i="3"/>
  <c r="G30" i="3"/>
  <c r="L29" i="3"/>
  <c r="G29" i="3"/>
  <c r="L26" i="3"/>
  <c r="G26" i="3"/>
  <c r="L28" i="3"/>
  <c r="G28" i="3"/>
  <c r="G27" i="3"/>
  <c r="L25" i="3"/>
  <c r="G25" i="3"/>
  <c r="L22" i="3"/>
  <c r="G22" i="3"/>
  <c r="L21" i="3"/>
  <c r="G21" i="3"/>
  <c r="L24" i="3"/>
  <c r="G24" i="3"/>
  <c r="G23" i="3"/>
  <c r="L20" i="3"/>
  <c r="G20" i="3"/>
  <c r="L19" i="3"/>
  <c r="G19" i="3"/>
  <c r="L18" i="3"/>
  <c r="G18" i="3"/>
  <c r="L17" i="3"/>
  <c r="G17" i="3"/>
  <c r="Z4" i="3" s="1"/>
  <c r="L16" i="3"/>
  <c r="G16" i="3"/>
  <c r="L12" i="3"/>
  <c r="G12" i="3"/>
  <c r="L15" i="3"/>
  <c r="G15" i="3"/>
  <c r="G14" i="3"/>
  <c r="L13" i="3"/>
  <c r="G13" i="3"/>
  <c r="Y6" i="3" s="1"/>
  <c r="L11" i="3"/>
  <c r="G11" i="3"/>
  <c r="L50" i="3"/>
  <c r="G50" i="3"/>
  <c r="L52" i="3"/>
  <c r="G52" i="3"/>
  <c r="L51" i="3"/>
  <c r="G51" i="3"/>
  <c r="G2" i="3"/>
  <c r="L5" i="3"/>
  <c r="G5" i="3"/>
  <c r="L4" i="3"/>
  <c r="G4" i="3"/>
  <c r="L3" i="3"/>
  <c r="G3" i="3"/>
  <c r="L3" i="2"/>
  <c r="L4" i="2"/>
  <c r="L6" i="2"/>
  <c r="L7" i="2"/>
  <c r="L8" i="2"/>
  <c r="L9" i="2"/>
  <c r="L10" i="2"/>
  <c r="L12" i="2"/>
  <c r="L13" i="2"/>
  <c r="L14" i="2"/>
  <c r="L15" i="2"/>
  <c r="L16" i="2"/>
  <c r="L17" i="2"/>
  <c r="L18" i="2"/>
  <c r="L20" i="2"/>
  <c r="L21" i="2"/>
  <c r="L22" i="2"/>
  <c r="L23" i="2"/>
  <c r="L25" i="2"/>
  <c r="L26" i="2"/>
  <c r="L27" i="2"/>
  <c r="L28" i="2"/>
  <c r="L29" i="2"/>
  <c r="L30" i="2"/>
  <c r="L33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50" i="2"/>
  <c r="L52" i="2"/>
  <c r="L2" i="2"/>
  <c r="G47" i="2"/>
  <c r="G21" i="2"/>
  <c r="G13" i="2"/>
  <c r="G12" i="2"/>
  <c r="G11" i="2"/>
  <c r="G10" i="2"/>
  <c r="G52" i="2"/>
  <c r="G51" i="2"/>
  <c r="G50" i="2"/>
  <c r="G49" i="2"/>
  <c r="G48" i="2"/>
  <c r="G33" i="2"/>
  <c r="G32" i="2"/>
  <c r="G31" i="2"/>
  <c r="G30" i="2"/>
  <c r="G29" i="2"/>
  <c r="G28" i="2"/>
  <c r="G27" i="2"/>
  <c r="G8" i="2"/>
  <c r="G7" i="2"/>
  <c r="G6" i="2"/>
  <c r="G5" i="2"/>
  <c r="G4" i="2"/>
  <c r="G3" i="2"/>
  <c r="G2" i="2"/>
  <c r="G22" i="2"/>
  <c r="G20" i="2"/>
  <c r="G19" i="2"/>
  <c r="P7" i="2" s="1"/>
  <c r="G18" i="2"/>
  <c r="G17" i="2"/>
  <c r="G16" i="2"/>
  <c r="G15" i="2"/>
  <c r="G14" i="2"/>
  <c r="G9" i="2"/>
  <c r="G46" i="2"/>
  <c r="G45" i="2"/>
  <c r="G44" i="2"/>
  <c r="G43" i="2"/>
  <c r="G42" i="2"/>
  <c r="G41" i="2"/>
  <c r="G40" i="2"/>
  <c r="G26" i="2"/>
  <c r="G25" i="2"/>
  <c r="G24" i="2"/>
  <c r="G23" i="2"/>
  <c r="G39" i="2"/>
  <c r="G38" i="2"/>
  <c r="G37" i="2"/>
  <c r="G36" i="2"/>
  <c r="G35" i="2"/>
  <c r="G34" i="2"/>
  <c r="J7" i="1"/>
  <c r="J5" i="1"/>
  <c r="J6" i="1"/>
  <c r="J4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3" i="1"/>
  <c r="G4" i="1"/>
  <c r="G5" i="1"/>
  <c r="G6" i="1"/>
  <c r="G7" i="1"/>
  <c r="G2" i="1"/>
  <c r="Y5" i="3" l="1"/>
  <c r="Z6" i="3"/>
  <c r="Z7" i="3"/>
  <c r="Z5" i="3"/>
  <c r="Y7" i="3"/>
  <c r="Y4" i="3"/>
  <c r="P4" i="2"/>
  <c r="Q5" i="2"/>
  <c r="Q6" i="2"/>
  <c r="Q4" i="2"/>
  <c r="Q7" i="2"/>
  <c r="P6" i="2"/>
  <c r="P5" i="2"/>
</calcChain>
</file>

<file path=xl/sharedStrings.xml><?xml version="1.0" encoding="utf-8"?>
<sst xmlns="http://schemas.openxmlformats.org/spreadsheetml/2006/main" count="426" uniqueCount="44">
  <si>
    <t>Video Name</t>
  </si>
  <si>
    <t>Insect</t>
  </si>
  <si>
    <t>Appear</t>
  </si>
  <si>
    <t>Disappear</t>
  </si>
  <si>
    <t>Flowers Visited</t>
  </si>
  <si>
    <t>cam_3_S_video_20210312_123203.h264</t>
  </si>
  <si>
    <t>Honeybee</t>
  </si>
  <si>
    <t>Moth</t>
  </si>
  <si>
    <t>Wasp</t>
  </si>
  <si>
    <t>Frames</t>
  </si>
  <si>
    <t>cam_1_S_video_20210317_123004.h264</t>
  </si>
  <si>
    <t>cam_1_N_video_20210315_132804.h264</t>
  </si>
  <si>
    <t>cam_8_N_video_20210310_133844.h264</t>
  </si>
  <si>
    <t>cam_3_N_video_20210317_142705.h264</t>
  </si>
  <si>
    <t>Under foliage</t>
  </si>
  <si>
    <t>Under flower</t>
  </si>
  <si>
    <t>Under ruler</t>
  </si>
  <si>
    <t>cam_4_N_video_20210309_132604.h264</t>
  </si>
  <si>
    <t>Hoverfly</t>
  </si>
  <si>
    <t>no flower also</t>
  </si>
  <si>
    <t>cam_4_N_video_20210317_114802.h264</t>
  </si>
  <si>
    <t>cam_2_S_video_20210308_112402.h264</t>
  </si>
  <si>
    <t>cam_4_N_video_20210317_120802.h264</t>
  </si>
  <si>
    <t>cam_7_S_video_20210310_142405.h264</t>
  </si>
  <si>
    <t>IJCV_name</t>
  </si>
  <si>
    <t>Min Frames</t>
  </si>
  <si>
    <t>Number</t>
  </si>
  <si>
    <t>FlowerVisits</t>
  </si>
  <si>
    <t>T7</t>
  </si>
  <si>
    <t>T8</t>
  </si>
  <si>
    <t>T5</t>
  </si>
  <si>
    <t>T2</t>
  </si>
  <si>
    <t>T4</t>
  </si>
  <si>
    <t>T1</t>
  </si>
  <si>
    <t>T6</t>
  </si>
  <si>
    <t>T10</t>
  </si>
  <si>
    <t>T9</t>
  </si>
  <si>
    <t>T3</t>
  </si>
  <si>
    <t>Entry Frame</t>
  </si>
  <si>
    <t>Exit Frame</t>
  </si>
  <si>
    <t>Recorded Frame Duration</t>
  </si>
  <si>
    <t>Visible Frames</t>
  </si>
  <si>
    <t>Flower visits observed</t>
  </si>
  <si>
    <t>Flowers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</si>
</sst>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6E0-E3A8-A84D-9492-D1646857AD8A}">
  <dimension ref="A1:K54"/>
  <sheetViews>
    <sheetView topLeftCell="A29" workbookViewId="0">
      <selection activeCell="K10" sqref="K10"/>
    </sheetView>
  </sheetViews>
  <sheetFormatPr baseColWidth="10" defaultRowHeight="16" x14ac:dyDescent="0.2"/>
  <cols>
    <col min="1" max="1" width="35.1640625" bestFit="1" customWidth="1"/>
    <col min="2" max="2" width="35.1640625" customWidth="1"/>
    <col min="4" max="4" width="13.83203125" bestFit="1" customWidth="1"/>
  </cols>
  <sheetData>
    <row r="1" spans="1:11" x14ac:dyDescent="0.2">
      <c r="A1" t="s">
        <v>0</v>
      </c>
      <c r="B1" t="s">
        <v>24</v>
      </c>
      <c r="C1" t="s">
        <v>1</v>
      </c>
      <c r="D1" t="s">
        <v>4</v>
      </c>
      <c r="E1" t="s">
        <v>2</v>
      </c>
      <c r="F1" t="s">
        <v>3</v>
      </c>
      <c r="G1" t="s">
        <v>9</v>
      </c>
      <c r="I1" t="s">
        <v>25</v>
      </c>
      <c r="J1">
        <v>5</v>
      </c>
    </row>
    <row r="2" spans="1:11" x14ac:dyDescent="0.2">
      <c r="A2" t="s">
        <v>5</v>
      </c>
      <c r="C2" t="s">
        <v>7</v>
      </c>
      <c r="D2">
        <v>0</v>
      </c>
      <c r="E2">
        <v>323</v>
      </c>
      <c r="F2">
        <v>325</v>
      </c>
      <c r="G2">
        <f>F2-E2</f>
        <v>2</v>
      </c>
    </row>
    <row r="3" spans="1:11" x14ac:dyDescent="0.2">
      <c r="C3" t="s">
        <v>8</v>
      </c>
      <c r="D3">
        <v>0</v>
      </c>
      <c r="E3">
        <v>2403</v>
      </c>
      <c r="F3">
        <v>2406</v>
      </c>
      <c r="G3">
        <f t="shared" ref="G3:G54" si="0">F3-E3</f>
        <v>3</v>
      </c>
      <c r="I3" t="s">
        <v>1</v>
      </c>
      <c r="J3" t="s">
        <v>26</v>
      </c>
      <c r="K3" t="s">
        <v>27</v>
      </c>
    </row>
    <row r="4" spans="1:11" x14ac:dyDescent="0.2">
      <c r="C4" t="s">
        <v>7</v>
      </c>
      <c r="D4">
        <v>5</v>
      </c>
      <c r="E4">
        <v>8113</v>
      </c>
      <c r="F4">
        <v>11036</v>
      </c>
      <c r="G4">
        <f t="shared" si="0"/>
        <v>2923</v>
      </c>
      <c r="I4" t="s">
        <v>6</v>
      </c>
      <c r="J4">
        <f>COUNTIF($C:$C,I4)</f>
        <v>21</v>
      </c>
    </row>
    <row r="5" spans="1:11" x14ac:dyDescent="0.2">
      <c r="C5" t="s">
        <v>6</v>
      </c>
      <c r="D5">
        <v>10</v>
      </c>
      <c r="E5">
        <v>12608</v>
      </c>
      <c r="F5">
        <v>14210</v>
      </c>
      <c r="G5">
        <f t="shared" si="0"/>
        <v>1602</v>
      </c>
      <c r="I5" t="s">
        <v>18</v>
      </c>
      <c r="J5">
        <f t="shared" ref="J5:J6" si="1">COUNTIF($C:$C,I5)</f>
        <v>9</v>
      </c>
    </row>
    <row r="6" spans="1:11" x14ac:dyDescent="0.2">
      <c r="C6" t="s">
        <v>6</v>
      </c>
      <c r="D6">
        <v>2</v>
      </c>
      <c r="E6">
        <v>15129</v>
      </c>
      <c r="F6">
        <v>15587</v>
      </c>
      <c r="G6">
        <f t="shared" si="0"/>
        <v>458</v>
      </c>
      <c r="I6" t="s">
        <v>7</v>
      </c>
      <c r="J6">
        <f t="shared" si="1"/>
        <v>7</v>
      </c>
    </row>
    <row r="7" spans="1:11" x14ac:dyDescent="0.2">
      <c r="C7" t="s">
        <v>6</v>
      </c>
      <c r="D7">
        <v>3</v>
      </c>
      <c r="E7">
        <v>17015</v>
      </c>
      <c r="F7">
        <v>17343</v>
      </c>
      <c r="G7">
        <f t="shared" si="0"/>
        <v>328</v>
      </c>
      <c r="I7" t="s">
        <v>8</v>
      </c>
      <c r="J7">
        <f>COUNTIF($C:$C,I7)</f>
        <v>16</v>
      </c>
    </row>
    <row r="8" spans="1:11" x14ac:dyDescent="0.2">
      <c r="A8" t="s">
        <v>10</v>
      </c>
      <c r="C8" t="s">
        <v>6</v>
      </c>
      <c r="D8">
        <v>0</v>
      </c>
      <c r="E8">
        <v>925</v>
      </c>
      <c r="F8">
        <v>951</v>
      </c>
      <c r="G8">
        <f t="shared" si="0"/>
        <v>26</v>
      </c>
    </row>
    <row r="9" spans="1:11" x14ac:dyDescent="0.2">
      <c r="C9" t="s">
        <v>8</v>
      </c>
      <c r="D9">
        <v>0</v>
      </c>
      <c r="E9">
        <v>8093</v>
      </c>
      <c r="F9">
        <v>8098</v>
      </c>
      <c r="G9">
        <f t="shared" si="0"/>
        <v>5</v>
      </c>
    </row>
    <row r="10" spans="1:11" x14ac:dyDescent="0.2">
      <c r="C10" t="s">
        <v>8</v>
      </c>
      <c r="D10">
        <v>0</v>
      </c>
      <c r="E10">
        <v>15369</v>
      </c>
      <c r="F10">
        <v>15374</v>
      </c>
      <c r="G10">
        <f t="shared" si="0"/>
        <v>5</v>
      </c>
    </row>
    <row r="11" spans="1:11" x14ac:dyDescent="0.2">
      <c r="C11" t="s">
        <v>6</v>
      </c>
      <c r="D11">
        <v>2</v>
      </c>
      <c r="E11">
        <v>17396</v>
      </c>
      <c r="F11">
        <v>17989</v>
      </c>
      <c r="G11">
        <f t="shared" si="0"/>
        <v>593</v>
      </c>
    </row>
    <row r="12" spans="1:11" x14ac:dyDescent="0.2">
      <c r="A12" t="s">
        <v>11</v>
      </c>
      <c r="C12" t="s">
        <v>6</v>
      </c>
      <c r="D12">
        <v>2</v>
      </c>
      <c r="E12">
        <v>3517</v>
      </c>
      <c r="F12">
        <v>4115</v>
      </c>
      <c r="G12">
        <f t="shared" si="0"/>
        <v>598</v>
      </c>
    </row>
    <row r="13" spans="1:11" x14ac:dyDescent="0.2">
      <c r="C13" t="s">
        <v>6</v>
      </c>
      <c r="D13">
        <v>2</v>
      </c>
      <c r="E13">
        <v>4649</v>
      </c>
      <c r="F13">
        <v>5213</v>
      </c>
      <c r="G13">
        <f t="shared" si="0"/>
        <v>564</v>
      </c>
    </row>
    <row r="14" spans="1:11" x14ac:dyDescent="0.2">
      <c r="C14" t="s">
        <v>6</v>
      </c>
      <c r="D14">
        <v>1</v>
      </c>
      <c r="E14">
        <v>5257</v>
      </c>
      <c r="F14">
        <v>5850</v>
      </c>
      <c r="G14">
        <f t="shared" si="0"/>
        <v>593</v>
      </c>
    </row>
    <row r="15" spans="1:11" x14ac:dyDescent="0.2">
      <c r="C15" t="s">
        <v>6</v>
      </c>
      <c r="D15">
        <v>1</v>
      </c>
      <c r="E15">
        <v>6201</v>
      </c>
      <c r="F15">
        <v>6238</v>
      </c>
      <c r="G15">
        <f t="shared" si="0"/>
        <v>37</v>
      </c>
    </row>
    <row r="16" spans="1:11" x14ac:dyDescent="0.2">
      <c r="C16" t="s">
        <v>8</v>
      </c>
      <c r="D16">
        <v>0</v>
      </c>
      <c r="E16">
        <v>8590</v>
      </c>
      <c r="F16">
        <v>8595</v>
      </c>
      <c r="G16">
        <f t="shared" si="0"/>
        <v>5</v>
      </c>
    </row>
    <row r="17" spans="1:9" x14ac:dyDescent="0.2">
      <c r="C17" t="s">
        <v>7</v>
      </c>
      <c r="D17">
        <v>1</v>
      </c>
      <c r="E17">
        <v>10432</v>
      </c>
      <c r="F17">
        <v>10605</v>
      </c>
      <c r="G17">
        <f t="shared" si="0"/>
        <v>173</v>
      </c>
    </row>
    <row r="18" spans="1:9" x14ac:dyDescent="0.2">
      <c r="C18" t="s">
        <v>6</v>
      </c>
      <c r="D18">
        <v>3</v>
      </c>
      <c r="E18">
        <v>15920</v>
      </c>
      <c r="F18">
        <v>16283</v>
      </c>
      <c r="G18">
        <f t="shared" si="0"/>
        <v>363</v>
      </c>
    </row>
    <row r="19" spans="1:9" x14ac:dyDescent="0.2">
      <c r="A19" t="s">
        <v>12</v>
      </c>
      <c r="C19" t="s">
        <v>6</v>
      </c>
      <c r="D19">
        <v>6</v>
      </c>
      <c r="E19">
        <v>15858</v>
      </c>
      <c r="F19">
        <v>17213</v>
      </c>
      <c r="G19">
        <f t="shared" si="0"/>
        <v>1355</v>
      </c>
    </row>
    <row r="20" spans="1:9" x14ac:dyDescent="0.2">
      <c r="A20" t="s">
        <v>13</v>
      </c>
      <c r="C20" t="s">
        <v>6</v>
      </c>
      <c r="D20">
        <v>1</v>
      </c>
      <c r="E20">
        <v>5903</v>
      </c>
      <c r="F20">
        <v>6115</v>
      </c>
      <c r="G20">
        <f t="shared" si="0"/>
        <v>212</v>
      </c>
      <c r="I20" t="s">
        <v>14</v>
      </c>
    </row>
    <row r="21" spans="1:9" x14ac:dyDescent="0.2">
      <c r="C21" t="s">
        <v>6</v>
      </c>
      <c r="D21">
        <v>1</v>
      </c>
      <c r="E21">
        <v>5128</v>
      </c>
      <c r="F21">
        <v>6136</v>
      </c>
      <c r="G21">
        <f t="shared" si="0"/>
        <v>1008</v>
      </c>
      <c r="I21" t="s">
        <v>15</v>
      </c>
    </row>
    <row r="22" spans="1:9" x14ac:dyDescent="0.2">
      <c r="C22" t="s">
        <v>6</v>
      </c>
      <c r="D22">
        <v>0</v>
      </c>
      <c r="E22">
        <v>6506</v>
      </c>
      <c r="F22">
        <v>6532</v>
      </c>
      <c r="G22">
        <f t="shared" si="0"/>
        <v>26</v>
      </c>
      <c r="I22" t="s">
        <v>16</v>
      </c>
    </row>
    <row r="23" spans="1:9" x14ac:dyDescent="0.2">
      <c r="C23" t="s">
        <v>6</v>
      </c>
      <c r="D23">
        <v>1</v>
      </c>
      <c r="E23">
        <v>6831</v>
      </c>
      <c r="F23">
        <v>7142</v>
      </c>
      <c r="G23">
        <f t="shared" si="0"/>
        <v>311</v>
      </c>
    </row>
    <row r="24" spans="1:9" x14ac:dyDescent="0.2">
      <c r="C24" t="s">
        <v>6</v>
      </c>
      <c r="D24">
        <v>2</v>
      </c>
      <c r="E24">
        <v>7231</v>
      </c>
      <c r="F24">
        <v>7585</v>
      </c>
      <c r="G24">
        <f t="shared" si="0"/>
        <v>354</v>
      </c>
    </row>
    <row r="25" spans="1:9" x14ac:dyDescent="0.2">
      <c r="C25" t="s">
        <v>6</v>
      </c>
      <c r="D25">
        <v>1</v>
      </c>
      <c r="E25">
        <v>7597</v>
      </c>
      <c r="F25">
        <v>7680</v>
      </c>
      <c r="G25">
        <f t="shared" si="0"/>
        <v>83</v>
      </c>
    </row>
    <row r="26" spans="1:9" x14ac:dyDescent="0.2">
      <c r="C26" t="s">
        <v>8</v>
      </c>
      <c r="D26">
        <v>0</v>
      </c>
      <c r="E26">
        <v>10507</v>
      </c>
      <c r="F26">
        <v>10509</v>
      </c>
      <c r="G26">
        <f t="shared" si="0"/>
        <v>2</v>
      </c>
    </row>
    <row r="27" spans="1:9" x14ac:dyDescent="0.2">
      <c r="C27" t="s">
        <v>8</v>
      </c>
      <c r="D27">
        <v>0</v>
      </c>
      <c r="E27">
        <v>10570</v>
      </c>
      <c r="F27">
        <v>10599</v>
      </c>
      <c r="G27">
        <f t="shared" si="0"/>
        <v>29</v>
      </c>
    </row>
    <row r="28" spans="1:9" x14ac:dyDescent="0.2">
      <c r="C28" t="s">
        <v>6</v>
      </c>
      <c r="D28">
        <v>8</v>
      </c>
      <c r="E28">
        <v>11015</v>
      </c>
      <c r="F28">
        <v>11963</v>
      </c>
      <c r="G28">
        <f t="shared" si="0"/>
        <v>948</v>
      </c>
    </row>
    <row r="29" spans="1:9" x14ac:dyDescent="0.2">
      <c r="A29" t="s">
        <v>17</v>
      </c>
      <c r="C29" t="s">
        <v>18</v>
      </c>
      <c r="D29">
        <v>1</v>
      </c>
      <c r="E29">
        <v>10531</v>
      </c>
      <c r="F29">
        <v>10931</v>
      </c>
      <c r="G29">
        <f t="shared" si="0"/>
        <v>400</v>
      </c>
      <c r="I29" t="s">
        <v>19</v>
      </c>
    </row>
    <row r="30" spans="1:9" x14ac:dyDescent="0.2">
      <c r="C30" t="s">
        <v>18</v>
      </c>
      <c r="D30">
        <v>0</v>
      </c>
      <c r="E30">
        <v>11012</v>
      </c>
      <c r="F30">
        <v>11048</v>
      </c>
      <c r="G30">
        <f t="shared" si="0"/>
        <v>36</v>
      </c>
    </row>
    <row r="31" spans="1:9" x14ac:dyDescent="0.2">
      <c r="C31" t="s">
        <v>18</v>
      </c>
      <c r="D31">
        <v>0</v>
      </c>
      <c r="E31">
        <v>11073</v>
      </c>
      <c r="F31">
        <v>11119</v>
      </c>
      <c r="G31">
        <f t="shared" si="0"/>
        <v>46</v>
      </c>
    </row>
    <row r="32" spans="1:9" x14ac:dyDescent="0.2">
      <c r="C32" t="s">
        <v>6</v>
      </c>
      <c r="D32">
        <v>4</v>
      </c>
      <c r="E32">
        <v>14723</v>
      </c>
      <c r="F32">
        <v>16601</v>
      </c>
      <c r="G32">
        <f t="shared" si="0"/>
        <v>1878</v>
      </c>
    </row>
    <row r="33" spans="1:7" x14ac:dyDescent="0.2">
      <c r="C33" t="s">
        <v>6</v>
      </c>
      <c r="D33">
        <v>2</v>
      </c>
      <c r="E33">
        <v>16624</v>
      </c>
      <c r="F33">
        <v>17493</v>
      </c>
      <c r="G33">
        <f t="shared" si="0"/>
        <v>869</v>
      </c>
    </row>
    <row r="34" spans="1:7" x14ac:dyDescent="0.2">
      <c r="A34" t="s">
        <v>20</v>
      </c>
      <c r="C34" t="s">
        <v>7</v>
      </c>
      <c r="D34">
        <v>0</v>
      </c>
      <c r="E34">
        <v>5797</v>
      </c>
      <c r="F34">
        <v>5848</v>
      </c>
      <c r="G34">
        <f t="shared" si="0"/>
        <v>51</v>
      </c>
    </row>
    <row r="35" spans="1:7" x14ac:dyDescent="0.2">
      <c r="C35" t="s">
        <v>7</v>
      </c>
      <c r="D35">
        <v>0</v>
      </c>
      <c r="E35">
        <v>8192</v>
      </c>
      <c r="F35">
        <v>8198</v>
      </c>
      <c r="G35">
        <f t="shared" si="0"/>
        <v>6</v>
      </c>
    </row>
    <row r="36" spans="1:7" x14ac:dyDescent="0.2">
      <c r="C36" t="s">
        <v>18</v>
      </c>
      <c r="D36">
        <v>2</v>
      </c>
      <c r="E36">
        <v>17377</v>
      </c>
      <c r="F36">
        <v>17951</v>
      </c>
      <c r="G36">
        <f t="shared" si="0"/>
        <v>574</v>
      </c>
    </row>
    <row r="37" spans="1:7" x14ac:dyDescent="0.2">
      <c r="A37" t="s">
        <v>21</v>
      </c>
      <c r="C37" t="s">
        <v>8</v>
      </c>
      <c r="D37">
        <v>0</v>
      </c>
      <c r="E37">
        <v>5295</v>
      </c>
      <c r="F37">
        <v>5378</v>
      </c>
      <c r="G37">
        <f t="shared" si="0"/>
        <v>83</v>
      </c>
    </row>
    <row r="38" spans="1:7" x14ac:dyDescent="0.2">
      <c r="C38" t="s">
        <v>8</v>
      </c>
      <c r="D38">
        <v>0</v>
      </c>
      <c r="E38">
        <v>5384</v>
      </c>
      <c r="F38">
        <v>5419</v>
      </c>
      <c r="G38">
        <f t="shared" si="0"/>
        <v>35</v>
      </c>
    </row>
    <row r="39" spans="1:7" x14ac:dyDescent="0.2">
      <c r="C39" t="s">
        <v>8</v>
      </c>
      <c r="D39">
        <v>0</v>
      </c>
      <c r="E39">
        <v>5474</v>
      </c>
      <c r="F39">
        <v>5560</v>
      </c>
      <c r="G39">
        <f t="shared" si="0"/>
        <v>86</v>
      </c>
    </row>
    <row r="40" spans="1:7" x14ac:dyDescent="0.2">
      <c r="C40" t="s">
        <v>8</v>
      </c>
      <c r="D40">
        <v>0</v>
      </c>
      <c r="E40">
        <v>5647</v>
      </c>
      <c r="F40">
        <v>5670</v>
      </c>
      <c r="G40">
        <f t="shared" si="0"/>
        <v>23</v>
      </c>
    </row>
    <row r="41" spans="1:7" x14ac:dyDescent="0.2">
      <c r="C41" t="s">
        <v>8</v>
      </c>
      <c r="D41">
        <v>0</v>
      </c>
      <c r="E41">
        <v>5686</v>
      </c>
      <c r="F41">
        <v>6081</v>
      </c>
      <c r="G41">
        <f t="shared" si="0"/>
        <v>395</v>
      </c>
    </row>
    <row r="42" spans="1:7" x14ac:dyDescent="0.2">
      <c r="C42" t="s">
        <v>8</v>
      </c>
      <c r="D42">
        <v>0</v>
      </c>
      <c r="E42">
        <v>6152</v>
      </c>
      <c r="F42">
        <v>6190</v>
      </c>
      <c r="G42">
        <f t="shared" si="0"/>
        <v>38</v>
      </c>
    </row>
    <row r="43" spans="1:7" x14ac:dyDescent="0.2">
      <c r="C43" t="s">
        <v>8</v>
      </c>
      <c r="D43">
        <v>0</v>
      </c>
      <c r="E43">
        <v>6215</v>
      </c>
      <c r="F43">
        <v>6226</v>
      </c>
      <c r="G43">
        <f t="shared" si="0"/>
        <v>11</v>
      </c>
    </row>
    <row r="44" spans="1:7" x14ac:dyDescent="0.2">
      <c r="C44" t="s">
        <v>8</v>
      </c>
      <c r="D44">
        <v>0</v>
      </c>
      <c r="E44">
        <v>6244</v>
      </c>
      <c r="F44">
        <v>6454</v>
      </c>
      <c r="G44">
        <f t="shared" si="0"/>
        <v>210</v>
      </c>
    </row>
    <row r="45" spans="1:7" x14ac:dyDescent="0.2">
      <c r="C45" t="s">
        <v>8</v>
      </c>
      <c r="D45">
        <v>0</v>
      </c>
      <c r="E45">
        <v>6470</v>
      </c>
      <c r="F45">
        <v>6545</v>
      </c>
      <c r="G45">
        <f t="shared" si="0"/>
        <v>75</v>
      </c>
    </row>
    <row r="46" spans="1:7" x14ac:dyDescent="0.2">
      <c r="A46" t="s">
        <v>22</v>
      </c>
      <c r="C46" t="s">
        <v>18</v>
      </c>
      <c r="D46">
        <v>2</v>
      </c>
      <c r="E46">
        <v>5349</v>
      </c>
      <c r="F46">
        <v>7247</v>
      </c>
      <c r="G46">
        <f t="shared" si="0"/>
        <v>1898</v>
      </c>
    </row>
    <row r="47" spans="1:7" x14ac:dyDescent="0.2">
      <c r="C47" t="s">
        <v>18</v>
      </c>
      <c r="D47">
        <v>0</v>
      </c>
      <c r="E47">
        <v>11008</v>
      </c>
      <c r="F47">
        <v>11059</v>
      </c>
      <c r="G47">
        <f t="shared" si="0"/>
        <v>51</v>
      </c>
    </row>
    <row r="48" spans="1:7" x14ac:dyDescent="0.2">
      <c r="C48" t="s">
        <v>18</v>
      </c>
      <c r="D48">
        <v>0</v>
      </c>
      <c r="E48">
        <v>15539</v>
      </c>
      <c r="F48">
        <v>15863</v>
      </c>
      <c r="G48">
        <f t="shared" si="0"/>
        <v>324</v>
      </c>
    </row>
    <row r="49" spans="1:7" x14ac:dyDescent="0.2">
      <c r="C49" t="s">
        <v>18</v>
      </c>
      <c r="D49">
        <v>0</v>
      </c>
      <c r="E49">
        <v>16103</v>
      </c>
      <c r="F49">
        <v>16431</v>
      </c>
      <c r="G49">
        <f t="shared" si="0"/>
        <v>328</v>
      </c>
    </row>
    <row r="50" spans="1:7" x14ac:dyDescent="0.2">
      <c r="C50" t="s">
        <v>18</v>
      </c>
      <c r="D50">
        <v>0</v>
      </c>
      <c r="E50">
        <v>16716</v>
      </c>
      <c r="F50">
        <v>16950</v>
      </c>
      <c r="G50">
        <f t="shared" si="0"/>
        <v>234</v>
      </c>
    </row>
    <row r="51" spans="1:7" x14ac:dyDescent="0.2">
      <c r="A51" t="s">
        <v>23</v>
      </c>
      <c r="C51" t="s">
        <v>7</v>
      </c>
      <c r="D51">
        <v>0</v>
      </c>
      <c r="E51">
        <v>6351</v>
      </c>
      <c r="F51">
        <v>6368</v>
      </c>
      <c r="G51">
        <f t="shared" si="0"/>
        <v>17</v>
      </c>
    </row>
    <row r="52" spans="1:7" x14ac:dyDescent="0.2">
      <c r="C52" t="s">
        <v>7</v>
      </c>
      <c r="D52">
        <v>0</v>
      </c>
      <c r="E52">
        <v>6384</v>
      </c>
      <c r="F52">
        <v>6387</v>
      </c>
      <c r="G52">
        <f t="shared" si="0"/>
        <v>3</v>
      </c>
    </row>
    <row r="53" spans="1:7" x14ac:dyDescent="0.2">
      <c r="C53" t="s">
        <v>8</v>
      </c>
      <c r="D53">
        <v>0</v>
      </c>
      <c r="E53">
        <v>6959</v>
      </c>
      <c r="F53">
        <v>6969</v>
      </c>
      <c r="G53">
        <f t="shared" si="0"/>
        <v>10</v>
      </c>
    </row>
    <row r="54" spans="1:7" x14ac:dyDescent="0.2">
      <c r="C54" t="s">
        <v>6</v>
      </c>
      <c r="D54">
        <v>9</v>
      </c>
      <c r="E54">
        <v>9917</v>
      </c>
      <c r="F54">
        <v>15474</v>
      </c>
      <c r="G54">
        <f t="shared" si="0"/>
        <v>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04FF-69E4-D24C-806E-79826680E588}">
  <dimension ref="A1:Q52"/>
  <sheetViews>
    <sheetView workbookViewId="0">
      <selection activeCell="C48" sqref="C48"/>
    </sheetView>
  </sheetViews>
  <sheetFormatPr baseColWidth="10" defaultRowHeight="16" x14ac:dyDescent="0.2"/>
  <cols>
    <col min="1" max="1" width="35.1640625" bestFit="1" customWidth="1"/>
    <col min="2" max="2" width="10.1640625" bestFit="1" customWidth="1"/>
    <col min="4" max="4" width="13.83203125" bestFit="1" customWidth="1"/>
    <col min="11" max="11" width="19.5" bestFit="1" customWidth="1"/>
  </cols>
  <sheetData>
    <row r="1" spans="1:17" x14ac:dyDescent="0.2">
      <c r="A1" t="s">
        <v>0</v>
      </c>
      <c r="B1" t="s">
        <v>24</v>
      </c>
      <c r="C1" t="s">
        <v>1</v>
      </c>
      <c r="D1" t="s">
        <v>4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</row>
    <row r="2" spans="1:17" x14ac:dyDescent="0.2">
      <c r="A2" t="s">
        <v>17</v>
      </c>
      <c r="B2" t="s">
        <v>33</v>
      </c>
      <c r="C2" t="s">
        <v>18</v>
      </c>
      <c r="D2">
        <v>1</v>
      </c>
      <c r="E2">
        <v>10531</v>
      </c>
      <c r="F2">
        <v>10931</v>
      </c>
      <c r="G2">
        <f t="shared" ref="G2:G33" si="0">F2-E2</f>
        <v>400</v>
      </c>
      <c r="H2">
        <v>10529</v>
      </c>
      <c r="I2">
        <v>10931</v>
      </c>
      <c r="K2">
        <v>1</v>
      </c>
      <c r="L2" t="b">
        <f>D2=K2</f>
        <v>1</v>
      </c>
    </row>
    <row r="3" spans="1:17" s="3" customFormat="1" x14ac:dyDescent="0.2">
      <c r="A3" s="3" t="s">
        <v>17</v>
      </c>
      <c r="B3" s="3" t="s">
        <v>33</v>
      </c>
      <c r="C3" s="3" t="s">
        <v>18</v>
      </c>
      <c r="D3" s="3">
        <v>0</v>
      </c>
      <c r="E3" s="3">
        <v>11012</v>
      </c>
      <c r="F3" s="3">
        <v>11048</v>
      </c>
      <c r="G3" s="3">
        <f t="shared" si="0"/>
        <v>36</v>
      </c>
      <c r="L3" s="3" t="b">
        <f t="shared" ref="L3:L52" si="1">D3=K3</f>
        <v>1</v>
      </c>
      <c r="O3" s="3" t="s">
        <v>1</v>
      </c>
      <c r="P3" s="3" t="s">
        <v>26</v>
      </c>
      <c r="Q3" s="3" t="s">
        <v>27</v>
      </c>
    </row>
    <row r="4" spans="1:17" x14ac:dyDescent="0.2">
      <c r="A4" t="s">
        <v>17</v>
      </c>
      <c r="B4" t="s">
        <v>33</v>
      </c>
      <c r="C4" t="s">
        <v>18</v>
      </c>
      <c r="D4">
        <v>0</v>
      </c>
      <c r="E4">
        <v>11073</v>
      </c>
      <c r="F4">
        <v>11119</v>
      </c>
      <c r="G4">
        <f t="shared" si="0"/>
        <v>46</v>
      </c>
      <c r="H4">
        <v>11072</v>
      </c>
      <c r="I4">
        <v>11119</v>
      </c>
      <c r="K4">
        <v>0</v>
      </c>
      <c r="L4" t="b">
        <f t="shared" si="1"/>
        <v>1</v>
      </c>
      <c r="O4" t="s">
        <v>6</v>
      </c>
      <c r="P4">
        <f>COUNTIFS($C$2:$C$52,O4,$G$2:$G$52,"&gt;= 5")</f>
        <v>20</v>
      </c>
      <c r="Q4">
        <f>SUMIFS($D$2:$D$52,$C$2:$C$52,O4,$G$2:$G$52,"&gt;= 5")</f>
        <v>64</v>
      </c>
    </row>
    <row r="5" spans="1:17" x14ac:dyDescent="0.2">
      <c r="A5" t="s">
        <v>17</v>
      </c>
      <c r="B5" t="s">
        <v>33</v>
      </c>
      <c r="C5" t="s">
        <v>6</v>
      </c>
      <c r="D5">
        <v>10</v>
      </c>
      <c r="E5">
        <v>14723</v>
      </c>
      <c r="F5">
        <v>17493</v>
      </c>
      <c r="G5">
        <f t="shared" si="0"/>
        <v>2770</v>
      </c>
      <c r="H5">
        <v>14722</v>
      </c>
      <c r="I5">
        <v>17493</v>
      </c>
      <c r="K5">
        <v>10</v>
      </c>
      <c r="L5" s="1" t="b">
        <v>1</v>
      </c>
      <c r="O5" t="s">
        <v>18</v>
      </c>
      <c r="P5">
        <f>COUNTIFS($C$2:$C$52,O5,$G$2:$G$52,"&gt;= 5")</f>
        <v>9</v>
      </c>
      <c r="Q5">
        <f>SUMIFS($D$2:$D$52,$C$2:$C$52,O5,$G$2:$G$52,"&gt;= 5")</f>
        <v>7</v>
      </c>
    </row>
    <row r="6" spans="1:17" x14ac:dyDescent="0.2">
      <c r="A6" t="s">
        <v>20</v>
      </c>
      <c r="B6" t="s">
        <v>36</v>
      </c>
      <c r="C6" t="s">
        <v>7</v>
      </c>
      <c r="D6">
        <v>0</v>
      </c>
      <c r="E6">
        <v>5797</v>
      </c>
      <c r="F6">
        <v>5848</v>
      </c>
      <c r="G6">
        <f t="shared" si="0"/>
        <v>51</v>
      </c>
      <c r="H6">
        <v>5795</v>
      </c>
      <c r="I6">
        <v>5846</v>
      </c>
      <c r="K6">
        <v>0</v>
      </c>
      <c r="L6" t="b">
        <f t="shared" si="1"/>
        <v>1</v>
      </c>
      <c r="O6" t="s">
        <v>7</v>
      </c>
      <c r="P6">
        <f>COUNTIFS($C$2:$C$52,O6,$G$2:$G$52,"&gt;= 5")</f>
        <v>5</v>
      </c>
      <c r="Q6">
        <f>SUMIFS($D$2:$D$52,$C$2:$C$52,O6,$G$2:$G$52,"&gt;= 5")</f>
        <v>6</v>
      </c>
    </row>
    <row r="7" spans="1:17" s="3" customFormat="1" x14ac:dyDescent="0.2">
      <c r="A7" s="3" t="s">
        <v>20</v>
      </c>
      <c r="B7" s="3" t="s">
        <v>36</v>
      </c>
      <c r="C7" s="3" t="s">
        <v>7</v>
      </c>
      <c r="D7" s="3">
        <v>0</v>
      </c>
      <c r="E7" s="3">
        <v>8192</v>
      </c>
      <c r="F7" s="3">
        <v>8198</v>
      </c>
      <c r="G7" s="3">
        <f t="shared" si="0"/>
        <v>6</v>
      </c>
      <c r="L7" s="3" t="b">
        <f t="shared" si="1"/>
        <v>1</v>
      </c>
      <c r="O7" t="s">
        <v>8</v>
      </c>
      <c r="P7">
        <f>COUNTIFS($C$2:$C$52,O7,$G$2:$G$52,"&gt;= 5")</f>
        <v>13</v>
      </c>
      <c r="Q7">
        <f>SUMIFS($D$2:$D$52,$C$2:$C$52,O7,$G$2:$G$52,"&gt;= 5")</f>
        <v>0</v>
      </c>
    </row>
    <row r="8" spans="1:17" x14ac:dyDescent="0.2">
      <c r="A8" t="s">
        <v>20</v>
      </c>
      <c r="B8" t="s">
        <v>36</v>
      </c>
      <c r="C8" t="s">
        <v>18</v>
      </c>
      <c r="D8">
        <v>2</v>
      </c>
      <c r="E8">
        <v>17377</v>
      </c>
      <c r="F8">
        <v>17951</v>
      </c>
      <c r="G8">
        <f t="shared" si="0"/>
        <v>574</v>
      </c>
      <c r="H8">
        <v>17374</v>
      </c>
      <c r="I8">
        <v>17949</v>
      </c>
      <c r="K8">
        <v>0</v>
      </c>
      <c r="L8" t="b">
        <f t="shared" si="1"/>
        <v>0</v>
      </c>
    </row>
    <row r="9" spans="1:17" x14ac:dyDescent="0.2">
      <c r="A9" t="s">
        <v>12</v>
      </c>
      <c r="B9" t="s">
        <v>31</v>
      </c>
      <c r="C9" t="s">
        <v>6</v>
      </c>
      <c r="D9">
        <v>6</v>
      </c>
      <c r="E9">
        <v>15858</v>
      </c>
      <c r="F9">
        <v>17213</v>
      </c>
      <c r="G9">
        <f t="shared" si="0"/>
        <v>1355</v>
      </c>
      <c r="H9">
        <v>15861</v>
      </c>
      <c r="I9">
        <v>17213</v>
      </c>
      <c r="K9">
        <v>7</v>
      </c>
      <c r="L9" t="b">
        <f t="shared" si="1"/>
        <v>0</v>
      </c>
    </row>
    <row r="10" spans="1:17" x14ac:dyDescent="0.2">
      <c r="A10" t="s">
        <v>23</v>
      </c>
      <c r="B10" t="s">
        <v>37</v>
      </c>
      <c r="C10" t="s">
        <v>7</v>
      </c>
      <c r="D10">
        <v>0</v>
      </c>
      <c r="E10">
        <v>6351</v>
      </c>
      <c r="F10">
        <v>6368</v>
      </c>
      <c r="G10">
        <f t="shared" si="0"/>
        <v>17</v>
      </c>
      <c r="H10">
        <v>6352</v>
      </c>
      <c r="I10">
        <v>6367</v>
      </c>
      <c r="K10">
        <v>0</v>
      </c>
      <c r="L10" t="b">
        <f t="shared" si="1"/>
        <v>1</v>
      </c>
    </row>
    <row r="11" spans="1:17" s="2" customFormat="1" x14ac:dyDescent="0.2">
      <c r="A11" s="2" t="s">
        <v>23</v>
      </c>
      <c r="B11" s="2" t="s">
        <v>37</v>
      </c>
      <c r="C11" s="2" t="s">
        <v>7</v>
      </c>
      <c r="D11" s="2">
        <v>0</v>
      </c>
      <c r="E11" s="2">
        <v>6384</v>
      </c>
      <c r="F11" s="2">
        <v>6387</v>
      </c>
      <c r="G11" s="2">
        <f t="shared" si="0"/>
        <v>3</v>
      </c>
      <c r="L11"/>
    </row>
    <row r="12" spans="1:17" x14ac:dyDescent="0.2">
      <c r="A12" t="s">
        <v>23</v>
      </c>
      <c r="B12" t="s">
        <v>37</v>
      </c>
      <c r="C12" t="s">
        <v>8</v>
      </c>
      <c r="D12">
        <v>0</v>
      </c>
      <c r="E12">
        <v>6959</v>
      </c>
      <c r="F12">
        <v>6969</v>
      </c>
      <c r="G12">
        <f t="shared" si="0"/>
        <v>10</v>
      </c>
      <c r="H12">
        <v>6958</v>
      </c>
      <c r="I12">
        <v>6968</v>
      </c>
      <c r="K12">
        <v>0</v>
      </c>
      <c r="L12" t="b">
        <f t="shared" si="1"/>
        <v>1</v>
      </c>
    </row>
    <row r="13" spans="1:17" x14ac:dyDescent="0.2">
      <c r="A13" t="s">
        <v>23</v>
      </c>
      <c r="B13" t="s">
        <v>37</v>
      </c>
      <c r="C13" t="s">
        <v>6</v>
      </c>
      <c r="D13">
        <v>9</v>
      </c>
      <c r="E13">
        <v>9917</v>
      </c>
      <c r="F13">
        <v>15474</v>
      </c>
      <c r="G13">
        <f t="shared" si="0"/>
        <v>5557</v>
      </c>
      <c r="H13">
        <v>9918</v>
      </c>
      <c r="I13">
        <v>15473</v>
      </c>
      <c r="K13">
        <v>11</v>
      </c>
      <c r="L13" t="b">
        <f t="shared" si="1"/>
        <v>0</v>
      </c>
    </row>
    <row r="14" spans="1:17" x14ac:dyDescent="0.2">
      <c r="A14" t="s">
        <v>13</v>
      </c>
      <c r="B14" t="s">
        <v>32</v>
      </c>
      <c r="C14" t="s">
        <v>6</v>
      </c>
      <c r="D14">
        <v>1</v>
      </c>
      <c r="E14">
        <v>5903</v>
      </c>
      <c r="F14">
        <v>6136</v>
      </c>
      <c r="G14">
        <f t="shared" si="0"/>
        <v>233</v>
      </c>
      <c r="H14">
        <v>5902</v>
      </c>
      <c r="I14">
        <v>6126</v>
      </c>
      <c r="K14">
        <v>1</v>
      </c>
      <c r="L14" t="b">
        <f t="shared" si="1"/>
        <v>1</v>
      </c>
    </row>
    <row r="15" spans="1:17" x14ac:dyDescent="0.2">
      <c r="A15" t="s">
        <v>13</v>
      </c>
      <c r="B15" t="s">
        <v>32</v>
      </c>
      <c r="C15" t="s">
        <v>6</v>
      </c>
      <c r="D15">
        <v>0</v>
      </c>
      <c r="E15">
        <v>6506</v>
      </c>
      <c r="F15">
        <v>6532</v>
      </c>
      <c r="G15">
        <f t="shared" si="0"/>
        <v>26</v>
      </c>
      <c r="H15">
        <v>6505</v>
      </c>
      <c r="I15">
        <v>6585</v>
      </c>
      <c r="K15">
        <v>0</v>
      </c>
      <c r="L15" t="b">
        <f t="shared" si="1"/>
        <v>1</v>
      </c>
    </row>
    <row r="16" spans="1:17" x14ac:dyDescent="0.2">
      <c r="A16" t="s">
        <v>13</v>
      </c>
      <c r="B16" t="s">
        <v>32</v>
      </c>
      <c r="C16" t="s">
        <v>6</v>
      </c>
      <c r="D16">
        <v>1</v>
      </c>
      <c r="E16">
        <v>6831</v>
      </c>
      <c r="F16">
        <v>7142</v>
      </c>
      <c r="G16">
        <f t="shared" si="0"/>
        <v>311</v>
      </c>
      <c r="H16">
        <v>6831</v>
      </c>
      <c r="I16">
        <v>7142</v>
      </c>
      <c r="K16">
        <v>2</v>
      </c>
      <c r="L16" t="b">
        <f t="shared" si="1"/>
        <v>0</v>
      </c>
    </row>
    <row r="17" spans="1:12" x14ac:dyDescent="0.2">
      <c r="A17" t="s">
        <v>13</v>
      </c>
      <c r="B17" t="s">
        <v>32</v>
      </c>
      <c r="C17" t="s">
        <v>6</v>
      </c>
      <c r="D17">
        <v>2</v>
      </c>
      <c r="E17">
        <v>7231</v>
      </c>
      <c r="F17">
        <v>7585</v>
      </c>
      <c r="G17">
        <f t="shared" si="0"/>
        <v>354</v>
      </c>
      <c r="H17">
        <v>7232</v>
      </c>
      <c r="I17">
        <v>7586</v>
      </c>
      <c r="K17">
        <v>2</v>
      </c>
      <c r="L17" t="b">
        <f t="shared" si="1"/>
        <v>1</v>
      </c>
    </row>
    <row r="18" spans="1:12" x14ac:dyDescent="0.2">
      <c r="A18" t="s">
        <v>13</v>
      </c>
      <c r="B18" t="s">
        <v>32</v>
      </c>
      <c r="C18" t="s">
        <v>6</v>
      </c>
      <c r="D18">
        <v>1</v>
      </c>
      <c r="E18">
        <v>7597</v>
      </c>
      <c r="F18">
        <v>7680</v>
      </c>
      <c r="G18">
        <f t="shared" si="0"/>
        <v>83</v>
      </c>
      <c r="H18">
        <v>7596</v>
      </c>
      <c r="I18">
        <v>7679</v>
      </c>
      <c r="K18">
        <v>1</v>
      </c>
      <c r="L18" t="b">
        <f t="shared" si="1"/>
        <v>1</v>
      </c>
    </row>
    <row r="19" spans="1:12" s="2" customFormat="1" x14ac:dyDescent="0.2">
      <c r="A19" s="2" t="s">
        <v>13</v>
      </c>
      <c r="B19" s="2" t="s">
        <v>32</v>
      </c>
      <c r="C19" s="2" t="s">
        <v>8</v>
      </c>
      <c r="D19" s="2">
        <v>0</v>
      </c>
      <c r="E19" s="2">
        <v>10507</v>
      </c>
      <c r="F19" s="2">
        <v>10509</v>
      </c>
      <c r="G19" s="2">
        <f t="shared" si="0"/>
        <v>2</v>
      </c>
      <c r="L19"/>
    </row>
    <row r="20" spans="1:12" x14ac:dyDescent="0.2">
      <c r="A20" t="s">
        <v>13</v>
      </c>
      <c r="B20" t="s">
        <v>32</v>
      </c>
      <c r="C20" t="s">
        <v>8</v>
      </c>
      <c r="D20">
        <v>0</v>
      </c>
      <c r="E20">
        <v>10570</v>
      </c>
      <c r="F20">
        <v>10599</v>
      </c>
      <c r="G20">
        <f t="shared" si="0"/>
        <v>29</v>
      </c>
      <c r="H20">
        <v>10569</v>
      </c>
      <c r="I20">
        <v>10598</v>
      </c>
      <c r="K20">
        <v>0</v>
      </c>
      <c r="L20" t="b">
        <f t="shared" si="1"/>
        <v>1</v>
      </c>
    </row>
    <row r="21" spans="1:12" x14ac:dyDescent="0.2">
      <c r="A21" t="s">
        <v>13</v>
      </c>
      <c r="B21" t="s">
        <v>32</v>
      </c>
      <c r="C21" t="s">
        <v>6</v>
      </c>
      <c r="D21">
        <v>0</v>
      </c>
      <c r="E21">
        <v>10733</v>
      </c>
      <c r="F21">
        <v>10745</v>
      </c>
      <c r="G21">
        <f t="shared" si="0"/>
        <v>12</v>
      </c>
      <c r="H21">
        <v>10733</v>
      </c>
      <c r="I21">
        <v>10749</v>
      </c>
      <c r="K21">
        <v>0</v>
      </c>
      <c r="L21" t="b">
        <f t="shared" si="1"/>
        <v>1</v>
      </c>
    </row>
    <row r="22" spans="1:12" x14ac:dyDescent="0.2">
      <c r="A22" t="s">
        <v>13</v>
      </c>
      <c r="B22" t="s">
        <v>32</v>
      </c>
      <c r="C22" t="s">
        <v>6</v>
      </c>
      <c r="D22">
        <v>8</v>
      </c>
      <c r="E22">
        <v>11015</v>
      </c>
      <c r="F22">
        <v>11963</v>
      </c>
      <c r="G22">
        <f t="shared" si="0"/>
        <v>948</v>
      </c>
      <c r="H22">
        <v>11014</v>
      </c>
      <c r="I22">
        <v>11961</v>
      </c>
      <c r="K22">
        <v>7</v>
      </c>
      <c r="L22" t="b">
        <f t="shared" si="1"/>
        <v>0</v>
      </c>
    </row>
    <row r="23" spans="1:12" x14ac:dyDescent="0.2">
      <c r="A23" t="s">
        <v>10</v>
      </c>
      <c r="B23" t="s">
        <v>30</v>
      </c>
      <c r="C23" t="s">
        <v>6</v>
      </c>
      <c r="D23">
        <v>0</v>
      </c>
      <c r="E23">
        <v>925</v>
      </c>
      <c r="F23">
        <v>951</v>
      </c>
      <c r="G23">
        <f t="shared" si="0"/>
        <v>26</v>
      </c>
      <c r="H23">
        <v>925</v>
      </c>
      <c r="I23">
        <v>950</v>
      </c>
      <c r="K23">
        <v>0</v>
      </c>
      <c r="L23" t="b">
        <f t="shared" si="1"/>
        <v>1</v>
      </c>
    </row>
    <row r="24" spans="1:12" s="3" customFormat="1" x14ac:dyDescent="0.2">
      <c r="A24" s="3" t="s">
        <v>10</v>
      </c>
      <c r="B24" s="3" t="s">
        <v>30</v>
      </c>
      <c r="C24" s="3" t="s">
        <v>8</v>
      </c>
      <c r="D24" s="3">
        <v>0</v>
      </c>
      <c r="E24" s="3">
        <v>8093</v>
      </c>
      <c r="F24" s="3">
        <v>8098</v>
      </c>
      <c r="G24" s="3">
        <f t="shared" si="0"/>
        <v>5</v>
      </c>
    </row>
    <row r="25" spans="1:12" x14ac:dyDescent="0.2">
      <c r="A25" t="s">
        <v>10</v>
      </c>
      <c r="B25" t="s">
        <v>30</v>
      </c>
      <c r="C25" t="s">
        <v>8</v>
      </c>
      <c r="D25">
        <v>0</v>
      </c>
      <c r="E25">
        <v>15369</v>
      </c>
      <c r="F25">
        <v>15374</v>
      </c>
      <c r="G25">
        <f t="shared" si="0"/>
        <v>5</v>
      </c>
      <c r="H25">
        <v>15368</v>
      </c>
      <c r="I25">
        <v>15373</v>
      </c>
      <c r="K25">
        <v>0</v>
      </c>
      <c r="L25" t="b">
        <f t="shared" si="1"/>
        <v>1</v>
      </c>
    </row>
    <row r="26" spans="1:12" x14ac:dyDescent="0.2">
      <c r="A26" t="s">
        <v>10</v>
      </c>
      <c r="B26" t="s">
        <v>30</v>
      </c>
      <c r="C26" t="s">
        <v>6</v>
      </c>
      <c r="D26">
        <v>2</v>
      </c>
      <c r="E26">
        <v>17396</v>
      </c>
      <c r="F26">
        <v>17989</v>
      </c>
      <c r="G26">
        <f t="shared" si="0"/>
        <v>593</v>
      </c>
      <c r="H26">
        <v>17396</v>
      </c>
      <c r="I26">
        <v>18011</v>
      </c>
      <c r="K26">
        <v>2</v>
      </c>
      <c r="L26" t="b">
        <f t="shared" si="1"/>
        <v>1</v>
      </c>
    </row>
    <row r="27" spans="1:12" x14ac:dyDescent="0.2">
      <c r="A27" t="s">
        <v>21</v>
      </c>
      <c r="B27" t="s">
        <v>34</v>
      </c>
      <c r="C27" t="s">
        <v>8</v>
      </c>
      <c r="D27">
        <v>0</v>
      </c>
      <c r="E27">
        <v>5295</v>
      </c>
      <c r="F27">
        <v>5419</v>
      </c>
      <c r="G27">
        <f t="shared" si="0"/>
        <v>124</v>
      </c>
      <c r="H27">
        <v>5296</v>
      </c>
      <c r="I27">
        <v>5420</v>
      </c>
      <c r="K27">
        <v>0</v>
      </c>
      <c r="L27" t="b">
        <f t="shared" si="1"/>
        <v>1</v>
      </c>
    </row>
    <row r="28" spans="1:12" x14ac:dyDescent="0.2">
      <c r="A28" t="s">
        <v>21</v>
      </c>
      <c r="B28" t="s">
        <v>34</v>
      </c>
      <c r="C28" t="s">
        <v>8</v>
      </c>
      <c r="D28">
        <v>0</v>
      </c>
      <c r="E28">
        <v>5474</v>
      </c>
      <c r="F28">
        <v>5560</v>
      </c>
      <c r="G28">
        <f t="shared" si="0"/>
        <v>86</v>
      </c>
      <c r="H28">
        <v>5474</v>
      </c>
      <c r="I28">
        <v>5563</v>
      </c>
      <c r="K28">
        <v>0</v>
      </c>
      <c r="L28" t="b">
        <f t="shared" si="1"/>
        <v>1</v>
      </c>
    </row>
    <row r="29" spans="1:12" x14ac:dyDescent="0.2">
      <c r="A29" t="s">
        <v>21</v>
      </c>
      <c r="B29" t="s">
        <v>34</v>
      </c>
      <c r="C29" t="s">
        <v>8</v>
      </c>
      <c r="D29">
        <v>0</v>
      </c>
      <c r="E29">
        <v>5647</v>
      </c>
      <c r="F29">
        <v>5670</v>
      </c>
      <c r="G29">
        <f t="shared" si="0"/>
        <v>23</v>
      </c>
      <c r="H29">
        <v>5648</v>
      </c>
      <c r="I29">
        <v>5670</v>
      </c>
      <c r="K29">
        <v>0</v>
      </c>
      <c r="L29" t="b">
        <f t="shared" si="1"/>
        <v>1</v>
      </c>
    </row>
    <row r="30" spans="1:12" x14ac:dyDescent="0.2">
      <c r="A30" t="s">
        <v>21</v>
      </c>
      <c r="B30" t="s">
        <v>34</v>
      </c>
      <c r="C30" t="s">
        <v>8</v>
      </c>
      <c r="D30">
        <v>0</v>
      </c>
      <c r="E30">
        <v>5686</v>
      </c>
      <c r="F30">
        <v>5761</v>
      </c>
      <c r="G30">
        <f t="shared" si="0"/>
        <v>75</v>
      </c>
      <c r="H30">
        <v>5686</v>
      </c>
      <c r="I30">
        <v>5768</v>
      </c>
      <c r="K30">
        <v>0</v>
      </c>
      <c r="L30" t="b">
        <f t="shared" si="1"/>
        <v>1</v>
      </c>
    </row>
    <row r="31" spans="1:12" s="3" customFormat="1" x14ac:dyDescent="0.2">
      <c r="A31" s="3" t="s">
        <v>21</v>
      </c>
      <c r="B31" s="3" t="s">
        <v>34</v>
      </c>
      <c r="C31" s="3" t="s">
        <v>8</v>
      </c>
      <c r="D31" s="3">
        <v>0</v>
      </c>
      <c r="E31" s="3">
        <v>6152</v>
      </c>
      <c r="F31" s="3">
        <v>6190</v>
      </c>
      <c r="G31" s="3">
        <f t="shared" si="0"/>
        <v>38</v>
      </c>
    </row>
    <row r="32" spans="1:12" s="3" customFormat="1" x14ac:dyDescent="0.2">
      <c r="A32" s="3" t="s">
        <v>21</v>
      </c>
      <c r="B32" s="3" t="s">
        <v>34</v>
      </c>
      <c r="C32" s="3" t="s">
        <v>8</v>
      </c>
      <c r="D32" s="3">
        <v>0</v>
      </c>
      <c r="E32" s="3">
        <v>6215</v>
      </c>
      <c r="F32" s="3">
        <v>6226</v>
      </c>
      <c r="G32" s="3">
        <f t="shared" si="0"/>
        <v>11</v>
      </c>
    </row>
    <row r="33" spans="1:12" x14ac:dyDescent="0.2">
      <c r="A33" t="s">
        <v>21</v>
      </c>
      <c r="B33" t="s">
        <v>34</v>
      </c>
      <c r="C33" t="s">
        <v>8</v>
      </c>
      <c r="D33">
        <v>0</v>
      </c>
      <c r="E33">
        <v>6244</v>
      </c>
      <c r="F33">
        <v>6545</v>
      </c>
      <c r="G33">
        <f t="shared" si="0"/>
        <v>301</v>
      </c>
      <c r="H33">
        <v>6244</v>
      </c>
      <c r="I33">
        <v>6545</v>
      </c>
      <c r="K33">
        <v>0</v>
      </c>
      <c r="L33" t="b">
        <f t="shared" si="1"/>
        <v>1</v>
      </c>
    </row>
    <row r="34" spans="1:12" s="2" customFormat="1" x14ac:dyDescent="0.2">
      <c r="A34" s="2" t="s">
        <v>5</v>
      </c>
      <c r="B34" s="2" t="s">
        <v>28</v>
      </c>
      <c r="C34" s="2" t="s">
        <v>7</v>
      </c>
      <c r="D34" s="2">
        <v>0</v>
      </c>
      <c r="E34" s="2">
        <v>323</v>
      </c>
      <c r="F34" s="2">
        <v>325</v>
      </c>
      <c r="G34" s="2">
        <f t="shared" ref="G34:G52" si="2">F34-E34</f>
        <v>2</v>
      </c>
      <c r="L34"/>
    </row>
    <row r="35" spans="1:12" s="2" customFormat="1" x14ac:dyDescent="0.2">
      <c r="A35" s="2" t="s">
        <v>5</v>
      </c>
      <c r="B35" s="2" t="s">
        <v>28</v>
      </c>
      <c r="C35" s="2" t="s">
        <v>8</v>
      </c>
      <c r="D35" s="2">
        <v>0</v>
      </c>
      <c r="E35" s="2">
        <v>2403</v>
      </c>
      <c r="F35" s="2">
        <v>2406</v>
      </c>
      <c r="G35" s="2">
        <f t="shared" si="2"/>
        <v>3</v>
      </c>
      <c r="L35"/>
    </row>
    <row r="36" spans="1:12" x14ac:dyDescent="0.2">
      <c r="A36" t="s">
        <v>5</v>
      </c>
      <c r="B36" t="s">
        <v>28</v>
      </c>
      <c r="C36" t="s">
        <v>7</v>
      </c>
      <c r="D36">
        <v>5</v>
      </c>
      <c r="E36">
        <v>8113</v>
      </c>
      <c r="F36">
        <v>11036</v>
      </c>
      <c r="G36">
        <f t="shared" si="2"/>
        <v>2923</v>
      </c>
      <c r="H36">
        <v>8113</v>
      </c>
      <c r="I36">
        <v>11037</v>
      </c>
      <c r="K36">
        <v>5</v>
      </c>
      <c r="L36" t="b">
        <f t="shared" si="1"/>
        <v>1</v>
      </c>
    </row>
    <row r="37" spans="1:12" x14ac:dyDescent="0.2">
      <c r="A37" t="s">
        <v>5</v>
      </c>
      <c r="B37" t="s">
        <v>28</v>
      </c>
      <c r="C37" t="s">
        <v>6</v>
      </c>
      <c r="D37">
        <v>10</v>
      </c>
      <c r="E37">
        <v>12608</v>
      </c>
      <c r="F37">
        <v>14210</v>
      </c>
      <c r="G37">
        <f t="shared" si="2"/>
        <v>1602</v>
      </c>
      <c r="H37">
        <v>12608</v>
      </c>
      <c r="I37">
        <v>14210</v>
      </c>
      <c r="K37">
        <v>11</v>
      </c>
      <c r="L37" t="b">
        <f t="shared" si="1"/>
        <v>0</v>
      </c>
    </row>
    <row r="38" spans="1:12" x14ac:dyDescent="0.2">
      <c r="A38" t="s">
        <v>5</v>
      </c>
      <c r="B38" t="s">
        <v>28</v>
      </c>
      <c r="C38" t="s">
        <v>6</v>
      </c>
      <c r="D38">
        <v>2</v>
      </c>
      <c r="E38">
        <v>15129</v>
      </c>
      <c r="F38">
        <v>15587</v>
      </c>
      <c r="G38">
        <f t="shared" si="2"/>
        <v>458</v>
      </c>
      <c r="H38">
        <v>15129</v>
      </c>
      <c r="I38">
        <v>15587</v>
      </c>
      <c r="K38">
        <v>2</v>
      </c>
      <c r="L38" t="b">
        <f t="shared" si="1"/>
        <v>1</v>
      </c>
    </row>
    <row r="39" spans="1:12" x14ac:dyDescent="0.2">
      <c r="A39" t="s">
        <v>5</v>
      </c>
      <c r="B39" t="s">
        <v>28</v>
      </c>
      <c r="C39" t="s">
        <v>6</v>
      </c>
      <c r="D39">
        <v>3</v>
      </c>
      <c r="E39">
        <v>17015</v>
      </c>
      <c r="F39">
        <v>17343</v>
      </c>
      <c r="G39">
        <f t="shared" si="2"/>
        <v>328</v>
      </c>
      <c r="H39">
        <v>17013</v>
      </c>
      <c r="I39">
        <v>17348</v>
      </c>
      <c r="K39">
        <v>3</v>
      </c>
      <c r="L39" t="b">
        <f t="shared" si="1"/>
        <v>1</v>
      </c>
    </row>
    <row r="40" spans="1:12" x14ac:dyDescent="0.2">
      <c r="A40" t="s">
        <v>11</v>
      </c>
      <c r="B40" t="s">
        <v>29</v>
      </c>
      <c r="C40" t="s">
        <v>6</v>
      </c>
      <c r="D40">
        <v>2</v>
      </c>
      <c r="E40">
        <v>3517</v>
      </c>
      <c r="F40">
        <v>4115</v>
      </c>
      <c r="G40">
        <f t="shared" si="2"/>
        <v>598</v>
      </c>
      <c r="H40">
        <v>3517</v>
      </c>
      <c r="I40">
        <v>4116</v>
      </c>
      <c r="K40">
        <v>2</v>
      </c>
      <c r="L40" t="b">
        <f t="shared" si="1"/>
        <v>1</v>
      </c>
    </row>
    <row r="41" spans="1:12" x14ac:dyDescent="0.2">
      <c r="A41" t="s">
        <v>11</v>
      </c>
      <c r="B41" t="s">
        <v>29</v>
      </c>
      <c r="C41" t="s">
        <v>6</v>
      </c>
      <c r="D41">
        <v>2</v>
      </c>
      <c r="E41">
        <v>4649</v>
      </c>
      <c r="F41">
        <v>5213</v>
      </c>
      <c r="G41">
        <f t="shared" si="2"/>
        <v>564</v>
      </c>
      <c r="H41">
        <v>4649</v>
      </c>
      <c r="I41">
        <v>5213</v>
      </c>
      <c r="K41">
        <v>2</v>
      </c>
      <c r="L41" t="b">
        <f t="shared" si="1"/>
        <v>1</v>
      </c>
    </row>
    <row r="42" spans="1:12" x14ac:dyDescent="0.2">
      <c r="A42" t="s">
        <v>11</v>
      </c>
      <c r="B42" t="s">
        <v>29</v>
      </c>
      <c r="C42" t="s">
        <v>6</v>
      </c>
      <c r="D42">
        <v>1</v>
      </c>
      <c r="E42">
        <v>5257</v>
      </c>
      <c r="F42">
        <v>5850</v>
      </c>
      <c r="G42">
        <f t="shared" si="2"/>
        <v>593</v>
      </c>
      <c r="H42">
        <v>5258</v>
      </c>
      <c r="I42">
        <v>5851</v>
      </c>
      <c r="K42">
        <v>1</v>
      </c>
      <c r="L42" t="b">
        <f t="shared" si="1"/>
        <v>1</v>
      </c>
    </row>
    <row r="43" spans="1:12" x14ac:dyDescent="0.2">
      <c r="A43" t="s">
        <v>11</v>
      </c>
      <c r="B43" t="s">
        <v>29</v>
      </c>
      <c r="C43" t="s">
        <v>6</v>
      </c>
      <c r="D43">
        <v>1</v>
      </c>
      <c r="E43">
        <v>6201</v>
      </c>
      <c r="F43">
        <v>6238</v>
      </c>
      <c r="G43">
        <f t="shared" si="2"/>
        <v>37</v>
      </c>
      <c r="H43">
        <v>6200</v>
      </c>
      <c r="I43">
        <v>6238</v>
      </c>
      <c r="K43">
        <v>1</v>
      </c>
      <c r="L43" t="b">
        <f t="shared" si="1"/>
        <v>1</v>
      </c>
    </row>
    <row r="44" spans="1:12" x14ac:dyDescent="0.2">
      <c r="A44" t="s">
        <v>11</v>
      </c>
      <c r="B44" t="s">
        <v>29</v>
      </c>
      <c r="C44" t="s">
        <v>8</v>
      </c>
      <c r="D44">
        <v>0</v>
      </c>
      <c r="E44">
        <v>8590</v>
      </c>
      <c r="F44">
        <v>8595</v>
      </c>
      <c r="G44">
        <f t="shared" si="2"/>
        <v>5</v>
      </c>
      <c r="H44">
        <v>8590</v>
      </c>
      <c r="I44">
        <v>8596</v>
      </c>
      <c r="K44">
        <v>0</v>
      </c>
      <c r="L44" t="b">
        <f t="shared" si="1"/>
        <v>1</v>
      </c>
    </row>
    <row r="45" spans="1:12" x14ac:dyDescent="0.2">
      <c r="A45" t="s">
        <v>11</v>
      </c>
      <c r="B45" t="s">
        <v>29</v>
      </c>
      <c r="C45" t="s">
        <v>7</v>
      </c>
      <c r="D45">
        <v>1</v>
      </c>
      <c r="E45">
        <v>10432</v>
      </c>
      <c r="F45">
        <v>10605</v>
      </c>
      <c r="G45">
        <f t="shared" si="2"/>
        <v>173</v>
      </c>
      <c r="H45">
        <v>10434</v>
      </c>
      <c r="I45">
        <v>10605</v>
      </c>
      <c r="K45">
        <v>1</v>
      </c>
      <c r="L45" t="b">
        <f t="shared" si="1"/>
        <v>1</v>
      </c>
    </row>
    <row r="46" spans="1:12" x14ac:dyDescent="0.2">
      <c r="A46" t="s">
        <v>11</v>
      </c>
      <c r="B46" t="s">
        <v>29</v>
      </c>
      <c r="C46" t="s">
        <v>6</v>
      </c>
      <c r="D46">
        <v>3</v>
      </c>
      <c r="E46">
        <v>15920</v>
      </c>
      <c r="F46">
        <v>16283</v>
      </c>
      <c r="G46">
        <f t="shared" si="2"/>
        <v>363</v>
      </c>
      <c r="H46">
        <v>15919</v>
      </c>
      <c r="I46">
        <v>16282</v>
      </c>
      <c r="K46">
        <v>2</v>
      </c>
      <c r="L46" t="b">
        <f t="shared" si="1"/>
        <v>0</v>
      </c>
    </row>
    <row r="47" spans="1:12" x14ac:dyDescent="0.2">
      <c r="A47" t="s">
        <v>11</v>
      </c>
      <c r="B47" t="s">
        <v>29</v>
      </c>
      <c r="C47" t="s">
        <v>8</v>
      </c>
      <c r="D47">
        <v>0</v>
      </c>
      <c r="E47">
        <v>17878</v>
      </c>
      <c r="F47">
        <v>17884</v>
      </c>
      <c r="G47">
        <f t="shared" si="2"/>
        <v>6</v>
      </c>
      <c r="H47">
        <v>17374</v>
      </c>
      <c r="I47">
        <v>17949</v>
      </c>
      <c r="K47">
        <v>0</v>
      </c>
      <c r="L47" t="b">
        <f t="shared" si="1"/>
        <v>1</v>
      </c>
    </row>
    <row r="48" spans="1:12" x14ac:dyDescent="0.2">
      <c r="A48" t="s">
        <v>22</v>
      </c>
      <c r="B48" t="s">
        <v>35</v>
      </c>
      <c r="C48" t="s">
        <v>18</v>
      </c>
      <c r="D48">
        <v>2</v>
      </c>
      <c r="E48">
        <v>5349</v>
      </c>
      <c r="F48">
        <v>7247</v>
      </c>
      <c r="G48">
        <f t="shared" si="2"/>
        <v>1898</v>
      </c>
      <c r="H48">
        <v>5350</v>
      </c>
      <c r="I48">
        <v>7257</v>
      </c>
      <c r="K48">
        <v>2</v>
      </c>
      <c r="L48" t="b">
        <f t="shared" si="1"/>
        <v>1</v>
      </c>
    </row>
    <row r="49" spans="1:12" s="3" customFormat="1" x14ac:dyDescent="0.2">
      <c r="A49" s="3" t="s">
        <v>22</v>
      </c>
      <c r="B49" s="3" t="s">
        <v>35</v>
      </c>
      <c r="C49" s="3" t="s">
        <v>18</v>
      </c>
      <c r="D49" s="3">
        <v>0</v>
      </c>
      <c r="E49" s="3">
        <v>11008</v>
      </c>
      <c r="F49" s="3">
        <v>11059</v>
      </c>
      <c r="G49" s="3">
        <f t="shared" si="2"/>
        <v>51</v>
      </c>
    </row>
    <row r="50" spans="1:12" x14ac:dyDescent="0.2">
      <c r="A50" t="s">
        <v>22</v>
      </c>
      <c r="B50" t="s">
        <v>35</v>
      </c>
      <c r="C50" t="s">
        <v>18</v>
      </c>
      <c r="D50">
        <v>1</v>
      </c>
      <c r="E50">
        <v>15539</v>
      </c>
      <c r="F50">
        <v>15863</v>
      </c>
      <c r="G50">
        <f t="shared" si="2"/>
        <v>324</v>
      </c>
      <c r="H50">
        <v>15593</v>
      </c>
      <c r="I50">
        <v>15864</v>
      </c>
      <c r="K50">
        <v>1</v>
      </c>
      <c r="L50" t="b">
        <f t="shared" si="1"/>
        <v>1</v>
      </c>
    </row>
    <row r="51" spans="1:12" s="3" customFormat="1" x14ac:dyDescent="0.2">
      <c r="A51" s="3" t="s">
        <v>22</v>
      </c>
      <c r="B51" s="3" t="s">
        <v>35</v>
      </c>
      <c r="C51" s="3" t="s">
        <v>18</v>
      </c>
      <c r="D51" s="3">
        <v>0</v>
      </c>
      <c r="E51" s="3">
        <v>16103</v>
      </c>
      <c r="F51" s="3">
        <v>16431</v>
      </c>
      <c r="G51" s="3">
        <f t="shared" si="2"/>
        <v>328</v>
      </c>
    </row>
    <row r="52" spans="1:12" x14ac:dyDescent="0.2">
      <c r="A52" t="s">
        <v>22</v>
      </c>
      <c r="B52" t="s">
        <v>35</v>
      </c>
      <c r="C52" t="s">
        <v>18</v>
      </c>
      <c r="D52">
        <v>1</v>
      </c>
      <c r="E52">
        <v>16716</v>
      </c>
      <c r="F52">
        <v>16950</v>
      </c>
      <c r="G52">
        <f t="shared" si="2"/>
        <v>234</v>
      </c>
      <c r="H52">
        <v>16716</v>
      </c>
      <c r="I52">
        <v>16950</v>
      </c>
      <c r="K52">
        <v>1</v>
      </c>
      <c r="L52" t="b">
        <f t="shared" si="1"/>
        <v>1</v>
      </c>
    </row>
  </sheetData>
  <sortState xmlns:xlrd2="http://schemas.microsoft.com/office/spreadsheetml/2017/richdata2" ref="A2:K52">
    <sortCondition ref="B2:B5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67D2-D598-7344-ABCF-8D7694DDA01A}">
  <dimension ref="A1:Z52"/>
  <sheetViews>
    <sheetView tabSelected="1" workbookViewId="0">
      <selection activeCell="N16" sqref="N16"/>
    </sheetView>
  </sheetViews>
  <sheetFormatPr baseColWidth="10" defaultRowHeight="16" x14ac:dyDescent="0.2"/>
  <cols>
    <col min="1" max="1" width="35.1640625" bestFit="1" customWidth="1"/>
    <col min="2" max="2" width="10.1640625" bestFit="1" customWidth="1"/>
    <col min="4" max="4" width="13.83203125" bestFit="1" customWidth="1"/>
    <col min="11" max="11" width="19.5" bestFit="1" customWidth="1"/>
  </cols>
  <sheetData>
    <row r="1" spans="1:26" x14ac:dyDescent="0.2">
      <c r="A1" t="s">
        <v>0</v>
      </c>
      <c r="B1" t="s">
        <v>24</v>
      </c>
      <c r="C1" t="s">
        <v>1</v>
      </c>
      <c r="D1" t="s">
        <v>4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</row>
    <row r="2" spans="1:26" x14ac:dyDescent="0.2">
      <c r="A2" t="s">
        <v>17</v>
      </c>
      <c r="B2" t="s">
        <v>33</v>
      </c>
      <c r="C2" t="s">
        <v>6</v>
      </c>
      <c r="D2">
        <v>10</v>
      </c>
      <c r="E2">
        <v>14723</v>
      </c>
      <c r="F2">
        <v>17493</v>
      </c>
      <c r="G2">
        <f>F2-E2</f>
        <v>2770</v>
      </c>
      <c r="H2">
        <v>14722</v>
      </c>
      <c r="I2">
        <v>17493</v>
      </c>
      <c r="K2">
        <v>10</v>
      </c>
      <c r="L2" s="1" t="b">
        <v>1</v>
      </c>
    </row>
    <row r="3" spans="1:26" s="3" customFormat="1" x14ac:dyDescent="0.2">
      <c r="A3" t="s">
        <v>17</v>
      </c>
      <c r="B3" t="s">
        <v>33</v>
      </c>
      <c r="C3" t="s">
        <v>18</v>
      </c>
      <c r="D3">
        <v>1</v>
      </c>
      <c r="E3">
        <v>10531</v>
      </c>
      <c r="F3">
        <v>10931</v>
      </c>
      <c r="G3">
        <f>F3-E3</f>
        <v>400</v>
      </c>
      <c r="H3">
        <v>10529</v>
      </c>
      <c r="I3">
        <v>10931</v>
      </c>
      <c r="J3"/>
      <c r="K3">
        <v>1</v>
      </c>
      <c r="L3" t="b">
        <f>D3=K3</f>
        <v>1</v>
      </c>
      <c r="X3" s="3" t="s">
        <v>1</v>
      </c>
      <c r="Y3" s="3" t="s">
        <v>26</v>
      </c>
      <c r="Z3" s="3" t="s">
        <v>27</v>
      </c>
    </row>
    <row r="4" spans="1:26" x14ac:dyDescent="0.2">
      <c r="A4" s="3" t="s">
        <v>17</v>
      </c>
      <c r="B4" s="3" t="s">
        <v>33</v>
      </c>
      <c r="C4" s="3" t="s">
        <v>18</v>
      </c>
      <c r="D4" s="3">
        <v>0</v>
      </c>
      <c r="E4" s="3">
        <v>11012</v>
      </c>
      <c r="F4" s="3">
        <v>11048</v>
      </c>
      <c r="G4" s="3">
        <f>F4-E4</f>
        <v>36</v>
      </c>
      <c r="H4" s="3"/>
      <c r="I4" s="3"/>
      <c r="J4" s="3"/>
      <c r="K4" s="3"/>
      <c r="L4" s="3" t="b">
        <f>D4=K4</f>
        <v>1</v>
      </c>
      <c r="X4" t="s">
        <v>6</v>
      </c>
      <c r="Y4">
        <f>COUNTIFS($C$2:$C$52,X4,$G$2:$G$52,"&gt;= 5")</f>
        <v>20</v>
      </c>
      <c r="Z4">
        <f>SUMIFS($D$2:$D$52,$C$2:$C$52,X4,$G$2:$G$52,"&gt;= 5")</f>
        <v>67</v>
      </c>
    </row>
    <row r="5" spans="1:26" x14ac:dyDescent="0.2">
      <c r="A5" t="s">
        <v>17</v>
      </c>
      <c r="B5" t="s">
        <v>33</v>
      </c>
      <c r="C5" t="s">
        <v>18</v>
      </c>
      <c r="D5">
        <v>0</v>
      </c>
      <c r="E5">
        <v>11073</v>
      </c>
      <c r="F5">
        <v>11119</v>
      </c>
      <c r="G5">
        <f>F5-E5</f>
        <v>46</v>
      </c>
      <c r="H5">
        <v>11072</v>
      </c>
      <c r="I5">
        <v>11119</v>
      </c>
      <c r="K5">
        <v>0</v>
      </c>
      <c r="L5" t="b">
        <f>D5=K5</f>
        <v>1</v>
      </c>
      <c r="X5" t="s">
        <v>18</v>
      </c>
      <c r="Y5">
        <f>COUNTIFS($C$2:$C$52,X5,$G$2:$G$52,"&gt;= 5")</f>
        <v>9</v>
      </c>
      <c r="Z5">
        <f>SUMIFS($D$2:$D$52,$C$2:$C$52,X5,$G$2:$G$52,"&gt;= 5")</f>
        <v>6</v>
      </c>
    </row>
    <row r="6" spans="1:26" x14ac:dyDescent="0.2">
      <c r="A6" t="s">
        <v>22</v>
      </c>
      <c r="B6" t="s">
        <v>35</v>
      </c>
      <c r="C6" t="s">
        <v>18</v>
      </c>
      <c r="D6">
        <v>2</v>
      </c>
      <c r="E6">
        <v>5349</v>
      </c>
      <c r="F6">
        <v>7247</v>
      </c>
      <c r="G6">
        <f>F6-E6</f>
        <v>1898</v>
      </c>
      <c r="H6">
        <v>5350</v>
      </c>
      <c r="I6">
        <v>7257</v>
      </c>
      <c r="K6">
        <v>2</v>
      </c>
      <c r="L6" t="b">
        <f>D6=K6</f>
        <v>1</v>
      </c>
      <c r="X6" t="s">
        <v>7</v>
      </c>
      <c r="Y6">
        <f>COUNTIFS($C$2:$C$52,X6,$G$2:$G$52,"&gt;= 5")</f>
        <v>5</v>
      </c>
      <c r="Z6">
        <f>SUMIFS($D$2:$D$52,$C$2:$C$52,X6,$G$2:$G$52,"&gt;= 5")</f>
        <v>6</v>
      </c>
    </row>
    <row r="7" spans="1:26" s="3" customFormat="1" x14ac:dyDescent="0.2">
      <c r="A7" s="3" t="s">
        <v>22</v>
      </c>
      <c r="B7" s="3" t="s">
        <v>35</v>
      </c>
      <c r="C7" s="3" t="s">
        <v>18</v>
      </c>
      <c r="D7" s="3">
        <v>0</v>
      </c>
      <c r="E7" s="3">
        <v>11008</v>
      </c>
      <c r="F7" s="3">
        <v>11059</v>
      </c>
      <c r="G7" s="3">
        <f>F7-E7</f>
        <v>51</v>
      </c>
      <c r="X7" t="s">
        <v>8</v>
      </c>
      <c r="Y7">
        <f>COUNTIFS($C$2:$C$52,X7,$G$2:$G$52,"&gt;= 5")</f>
        <v>13</v>
      </c>
      <c r="Z7">
        <f>SUMIFS($D$2:$D$52,$C$2:$C$52,X7,$G$2:$G$52,"&gt;= 5")</f>
        <v>0</v>
      </c>
    </row>
    <row r="8" spans="1:26" x14ac:dyDescent="0.2">
      <c r="A8" t="s">
        <v>22</v>
      </c>
      <c r="B8" t="s">
        <v>35</v>
      </c>
      <c r="C8" t="s">
        <v>18</v>
      </c>
      <c r="D8">
        <v>1</v>
      </c>
      <c r="E8">
        <v>15539</v>
      </c>
      <c r="F8">
        <v>15863</v>
      </c>
      <c r="G8">
        <f>F8-E8</f>
        <v>324</v>
      </c>
      <c r="H8">
        <v>15593</v>
      </c>
      <c r="I8">
        <v>15864</v>
      </c>
      <c r="K8">
        <v>1</v>
      </c>
      <c r="L8" t="b">
        <f>D8=K8</f>
        <v>1</v>
      </c>
    </row>
    <row r="9" spans="1:26" x14ac:dyDescent="0.2">
      <c r="A9" s="3" t="s">
        <v>22</v>
      </c>
      <c r="B9" s="3" t="s">
        <v>35</v>
      </c>
      <c r="C9" s="3" t="s">
        <v>18</v>
      </c>
      <c r="D9" s="3">
        <v>0</v>
      </c>
      <c r="E9" s="3">
        <v>16103</v>
      </c>
      <c r="F9" s="3">
        <v>16431</v>
      </c>
      <c r="G9" s="3">
        <f>F9-E9</f>
        <v>328</v>
      </c>
      <c r="H9" s="3"/>
      <c r="I9" s="3"/>
      <c r="J9" s="3"/>
      <c r="K9" s="3"/>
      <c r="L9" s="3"/>
    </row>
    <row r="10" spans="1:26" x14ac:dyDescent="0.2">
      <c r="A10" t="s">
        <v>22</v>
      </c>
      <c r="B10" t="s">
        <v>35</v>
      </c>
      <c r="C10" t="s">
        <v>18</v>
      </c>
      <c r="D10">
        <v>1</v>
      </c>
      <c r="E10">
        <v>16716</v>
      </c>
      <c r="F10">
        <v>16950</v>
      </c>
      <c r="G10">
        <f>F10-E10</f>
        <v>234</v>
      </c>
      <c r="H10">
        <v>16716</v>
      </c>
      <c r="I10">
        <v>16950</v>
      </c>
      <c r="K10">
        <v>1</v>
      </c>
      <c r="L10" t="b">
        <f>D10=K10</f>
        <v>1</v>
      </c>
    </row>
    <row r="11" spans="1:26" s="2" customFormat="1" x14ac:dyDescent="0.2">
      <c r="A11" t="s">
        <v>12</v>
      </c>
      <c r="B11" t="s">
        <v>31</v>
      </c>
      <c r="C11" t="s">
        <v>6</v>
      </c>
      <c r="D11">
        <v>7</v>
      </c>
      <c r="E11">
        <v>15858</v>
      </c>
      <c r="F11">
        <v>17213</v>
      </c>
      <c r="G11">
        <f>F11-E11</f>
        <v>1355</v>
      </c>
      <c r="H11">
        <v>15861</v>
      </c>
      <c r="I11">
        <v>17213</v>
      </c>
      <c r="J11"/>
      <c r="K11">
        <v>7</v>
      </c>
      <c r="L11" t="b">
        <f>D11=K11</f>
        <v>1</v>
      </c>
    </row>
    <row r="12" spans="1:26" x14ac:dyDescent="0.2">
      <c r="A12" t="s">
        <v>23</v>
      </c>
      <c r="B12" t="s">
        <v>37</v>
      </c>
      <c r="C12" t="s">
        <v>6</v>
      </c>
      <c r="D12">
        <v>11</v>
      </c>
      <c r="E12">
        <v>9917</v>
      </c>
      <c r="F12">
        <v>15474</v>
      </c>
      <c r="G12">
        <f>F12-E12</f>
        <v>5557</v>
      </c>
      <c r="H12">
        <v>9918</v>
      </c>
      <c r="I12">
        <v>15473</v>
      </c>
      <c r="K12">
        <v>11</v>
      </c>
      <c r="L12" t="b">
        <f>D12=K12</f>
        <v>1</v>
      </c>
    </row>
    <row r="13" spans="1:26" x14ac:dyDescent="0.2">
      <c r="A13" t="s">
        <v>23</v>
      </c>
      <c r="B13" t="s">
        <v>37</v>
      </c>
      <c r="C13" t="s">
        <v>7</v>
      </c>
      <c r="D13">
        <v>0</v>
      </c>
      <c r="E13">
        <v>6351</v>
      </c>
      <c r="F13">
        <v>6368</v>
      </c>
      <c r="G13">
        <f>F13-E13</f>
        <v>17</v>
      </c>
      <c r="H13">
        <v>6352</v>
      </c>
      <c r="I13">
        <v>6367</v>
      </c>
      <c r="K13">
        <v>0</v>
      </c>
      <c r="L13" t="b">
        <f>D13=K13</f>
        <v>1</v>
      </c>
    </row>
    <row r="14" spans="1:26" x14ac:dyDescent="0.2">
      <c r="A14" s="2" t="s">
        <v>23</v>
      </c>
      <c r="B14" s="2" t="s">
        <v>37</v>
      </c>
      <c r="C14" s="2" t="s">
        <v>7</v>
      </c>
      <c r="D14" s="2">
        <v>0</v>
      </c>
      <c r="E14" s="2">
        <v>6384</v>
      </c>
      <c r="F14" s="2">
        <v>6387</v>
      </c>
      <c r="G14" s="2">
        <f>F14-E14</f>
        <v>3</v>
      </c>
      <c r="H14" s="2"/>
      <c r="I14" s="2"/>
      <c r="J14" s="2"/>
      <c r="K14" s="2"/>
    </row>
    <row r="15" spans="1:26" x14ac:dyDescent="0.2">
      <c r="A15" t="s">
        <v>23</v>
      </c>
      <c r="B15" t="s">
        <v>37</v>
      </c>
      <c r="C15" t="s">
        <v>8</v>
      </c>
      <c r="D15">
        <v>0</v>
      </c>
      <c r="E15">
        <v>6959</v>
      </c>
      <c r="F15">
        <v>6969</v>
      </c>
      <c r="G15">
        <f>F15-E15</f>
        <v>10</v>
      </c>
      <c r="H15">
        <v>6958</v>
      </c>
      <c r="I15">
        <v>6968</v>
      </c>
      <c r="K15">
        <v>0</v>
      </c>
      <c r="L15" t="b">
        <f>D15=K15</f>
        <v>1</v>
      </c>
    </row>
    <row r="16" spans="1:26" x14ac:dyDescent="0.2">
      <c r="A16" t="s">
        <v>13</v>
      </c>
      <c r="B16" t="s">
        <v>32</v>
      </c>
      <c r="C16" t="s">
        <v>6</v>
      </c>
      <c r="D16">
        <v>1</v>
      </c>
      <c r="E16">
        <v>5903</v>
      </c>
      <c r="F16">
        <v>6136</v>
      </c>
      <c r="G16">
        <f>F16-E16</f>
        <v>233</v>
      </c>
      <c r="H16">
        <v>5902</v>
      </c>
      <c r="I16">
        <v>6126</v>
      </c>
      <c r="K16">
        <v>1</v>
      </c>
      <c r="L16" t="b">
        <f>D16=K16</f>
        <v>1</v>
      </c>
    </row>
    <row r="17" spans="1:12" x14ac:dyDescent="0.2">
      <c r="A17" t="s">
        <v>13</v>
      </c>
      <c r="B17" t="s">
        <v>32</v>
      </c>
      <c r="C17" t="s">
        <v>6</v>
      </c>
      <c r="D17">
        <v>0</v>
      </c>
      <c r="E17">
        <v>6506</v>
      </c>
      <c r="F17">
        <v>6532</v>
      </c>
      <c r="G17">
        <f>F17-E17</f>
        <v>26</v>
      </c>
      <c r="H17">
        <v>6505</v>
      </c>
      <c r="I17">
        <v>6585</v>
      </c>
      <c r="K17">
        <v>0</v>
      </c>
      <c r="L17" t="b">
        <f>D17=K17</f>
        <v>1</v>
      </c>
    </row>
    <row r="18" spans="1:12" x14ac:dyDescent="0.2">
      <c r="A18" t="s">
        <v>13</v>
      </c>
      <c r="B18" t="s">
        <v>32</v>
      </c>
      <c r="C18" t="s">
        <v>6</v>
      </c>
      <c r="D18">
        <v>1</v>
      </c>
      <c r="E18">
        <v>6831</v>
      </c>
      <c r="F18">
        <v>7142</v>
      </c>
      <c r="G18">
        <f>F18-E18</f>
        <v>311</v>
      </c>
      <c r="H18">
        <v>6831</v>
      </c>
      <c r="I18">
        <v>7142</v>
      </c>
      <c r="K18">
        <v>2</v>
      </c>
      <c r="L18" t="b">
        <f>D18=K18</f>
        <v>0</v>
      </c>
    </row>
    <row r="19" spans="1:12" s="2" customFormat="1" x14ac:dyDescent="0.2">
      <c r="A19" t="s">
        <v>13</v>
      </c>
      <c r="B19" t="s">
        <v>32</v>
      </c>
      <c r="C19" t="s">
        <v>6</v>
      </c>
      <c r="D19">
        <v>2</v>
      </c>
      <c r="E19">
        <v>7231</v>
      </c>
      <c r="F19">
        <v>7585</v>
      </c>
      <c r="G19">
        <f>F19-E19</f>
        <v>354</v>
      </c>
      <c r="H19">
        <v>7232</v>
      </c>
      <c r="I19">
        <v>7586</v>
      </c>
      <c r="J19"/>
      <c r="K19">
        <v>2</v>
      </c>
      <c r="L19" t="b">
        <f>D19=K19</f>
        <v>1</v>
      </c>
    </row>
    <row r="20" spans="1:12" x14ac:dyDescent="0.2">
      <c r="A20" t="s">
        <v>13</v>
      </c>
      <c r="B20" t="s">
        <v>32</v>
      </c>
      <c r="C20" t="s">
        <v>6</v>
      </c>
      <c r="D20">
        <v>1</v>
      </c>
      <c r="E20">
        <v>7597</v>
      </c>
      <c r="F20">
        <v>7680</v>
      </c>
      <c r="G20">
        <f>F20-E20</f>
        <v>83</v>
      </c>
      <c r="H20">
        <v>7596</v>
      </c>
      <c r="I20">
        <v>7679</v>
      </c>
      <c r="K20">
        <v>1</v>
      </c>
      <c r="L20" t="b">
        <f>D20=K20</f>
        <v>1</v>
      </c>
    </row>
    <row r="21" spans="1:12" x14ac:dyDescent="0.2">
      <c r="A21" t="s">
        <v>13</v>
      </c>
      <c r="B21" t="s">
        <v>32</v>
      </c>
      <c r="C21" t="s">
        <v>6</v>
      </c>
      <c r="D21">
        <v>0</v>
      </c>
      <c r="E21">
        <v>10733</v>
      </c>
      <c r="F21">
        <v>10745</v>
      </c>
      <c r="G21">
        <f>F21-E21</f>
        <v>12</v>
      </c>
      <c r="H21">
        <v>10733</v>
      </c>
      <c r="I21">
        <v>10749</v>
      </c>
      <c r="K21">
        <v>0</v>
      </c>
      <c r="L21" t="b">
        <f>D21=K21</f>
        <v>1</v>
      </c>
    </row>
    <row r="22" spans="1:12" x14ac:dyDescent="0.2">
      <c r="A22" t="s">
        <v>13</v>
      </c>
      <c r="B22" t="s">
        <v>32</v>
      </c>
      <c r="C22" t="s">
        <v>6</v>
      </c>
      <c r="D22">
        <v>8</v>
      </c>
      <c r="E22">
        <v>11015</v>
      </c>
      <c r="F22">
        <v>11963</v>
      </c>
      <c r="G22">
        <f>F22-E22</f>
        <v>948</v>
      </c>
      <c r="H22">
        <v>11014</v>
      </c>
      <c r="I22">
        <v>11961</v>
      </c>
      <c r="K22">
        <v>7</v>
      </c>
      <c r="L22" t="b">
        <f>D22=K22</f>
        <v>0</v>
      </c>
    </row>
    <row r="23" spans="1:12" x14ac:dyDescent="0.2">
      <c r="A23" s="2" t="s">
        <v>13</v>
      </c>
      <c r="B23" s="2" t="s">
        <v>32</v>
      </c>
      <c r="C23" s="2" t="s">
        <v>8</v>
      </c>
      <c r="D23" s="2">
        <v>0</v>
      </c>
      <c r="E23" s="2">
        <v>10507</v>
      </c>
      <c r="F23" s="2">
        <v>10509</v>
      </c>
      <c r="G23" s="2">
        <f>F23-E23</f>
        <v>2</v>
      </c>
      <c r="H23" s="2"/>
      <c r="I23" s="2"/>
      <c r="J23" s="2"/>
      <c r="K23" s="2"/>
    </row>
    <row r="24" spans="1:12" s="3" customFormat="1" x14ac:dyDescent="0.2">
      <c r="A24" t="s">
        <v>13</v>
      </c>
      <c r="B24" t="s">
        <v>32</v>
      </c>
      <c r="C24" t="s">
        <v>8</v>
      </c>
      <c r="D24">
        <v>0</v>
      </c>
      <c r="E24">
        <v>10570</v>
      </c>
      <c r="F24">
        <v>10599</v>
      </c>
      <c r="G24">
        <f>F24-E24</f>
        <v>29</v>
      </c>
      <c r="H24">
        <v>10569</v>
      </c>
      <c r="I24">
        <v>10598</v>
      </c>
      <c r="J24"/>
      <c r="K24">
        <v>0</v>
      </c>
      <c r="L24" t="b">
        <f>D24=K24</f>
        <v>1</v>
      </c>
    </row>
    <row r="25" spans="1:12" x14ac:dyDescent="0.2">
      <c r="A25" t="s">
        <v>10</v>
      </c>
      <c r="B25" t="s">
        <v>30</v>
      </c>
      <c r="C25" t="s">
        <v>6</v>
      </c>
      <c r="D25">
        <v>0</v>
      </c>
      <c r="E25">
        <v>925</v>
      </c>
      <c r="F25">
        <v>951</v>
      </c>
      <c r="G25">
        <f>F25-E25</f>
        <v>26</v>
      </c>
      <c r="H25">
        <v>925</v>
      </c>
      <c r="I25">
        <v>950</v>
      </c>
      <c r="K25">
        <v>0</v>
      </c>
      <c r="L25" t="b">
        <f>D25=K25</f>
        <v>1</v>
      </c>
    </row>
    <row r="26" spans="1:12" x14ac:dyDescent="0.2">
      <c r="A26" t="s">
        <v>10</v>
      </c>
      <c r="B26" t="s">
        <v>30</v>
      </c>
      <c r="C26" t="s">
        <v>6</v>
      </c>
      <c r="D26">
        <v>2</v>
      </c>
      <c r="E26">
        <v>17396</v>
      </c>
      <c r="F26">
        <v>17989</v>
      </c>
      <c r="G26">
        <f>F26-E26</f>
        <v>593</v>
      </c>
      <c r="H26">
        <v>17396</v>
      </c>
      <c r="I26">
        <v>18011</v>
      </c>
      <c r="K26">
        <v>2</v>
      </c>
      <c r="L26" t="b">
        <f>D26=K26</f>
        <v>1</v>
      </c>
    </row>
    <row r="27" spans="1:12" x14ac:dyDescent="0.2">
      <c r="A27" s="3" t="s">
        <v>10</v>
      </c>
      <c r="B27" s="3" t="s">
        <v>30</v>
      </c>
      <c r="C27" s="3" t="s">
        <v>8</v>
      </c>
      <c r="D27" s="3">
        <v>0</v>
      </c>
      <c r="E27" s="3">
        <v>8093</v>
      </c>
      <c r="F27" s="3">
        <v>8098</v>
      </c>
      <c r="G27" s="3">
        <f>F27-E27</f>
        <v>5</v>
      </c>
      <c r="H27" s="3"/>
      <c r="I27" s="3"/>
      <c r="J27" s="3"/>
      <c r="K27" s="3"/>
      <c r="L27" s="3"/>
    </row>
    <row r="28" spans="1:12" x14ac:dyDescent="0.2">
      <c r="A28" t="s">
        <v>10</v>
      </c>
      <c r="B28" t="s">
        <v>30</v>
      </c>
      <c r="C28" t="s">
        <v>8</v>
      </c>
      <c r="D28">
        <v>0</v>
      </c>
      <c r="E28">
        <v>15369</v>
      </c>
      <c r="F28">
        <v>15374</v>
      </c>
      <c r="G28">
        <f>F28-E28</f>
        <v>5</v>
      </c>
      <c r="H28">
        <v>15368</v>
      </c>
      <c r="I28">
        <v>15373</v>
      </c>
      <c r="K28">
        <v>0</v>
      </c>
      <c r="L28" t="b">
        <f>D28=K28</f>
        <v>1</v>
      </c>
    </row>
    <row r="29" spans="1:12" x14ac:dyDescent="0.2">
      <c r="A29" t="s">
        <v>21</v>
      </c>
      <c r="B29" t="s">
        <v>34</v>
      </c>
      <c r="C29" t="s">
        <v>8</v>
      </c>
      <c r="D29">
        <v>0</v>
      </c>
      <c r="E29">
        <v>5295</v>
      </c>
      <c r="F29">
        <v>5419</v>
      </c>
      <c r="G29">
        <f>F29-E29</f>
        <v>124</v>
      </c>
      <c r="H29">
        <v>5296</v>
      </c>
      <c r="I29">
        <v>5420</v>
      </c>
      <c r="K29">
        <v>0</v>
      </c>
      <c r="L29" t="b">
        <f>D29=K29</f>
        <v>1</v>
      </c>
    </row>
    <row r="30" spans="1:12" x14ac:dyDescent="0.2">
      <c r="A30" t="s">
        <v>21</v>
      </c>
      <c r="B30" t="s">
        <v>34</v>
      </c>
      <c r="C30" t="s">
        <v>8</v>
      </c>
      <c r="D30">
        <v>0</v>
      </c>
      <c r="E30">
        <v>5474</v>
      </c>
      <c r="F30">
        <v>5560</v>
      </c>
      <c r="G30">
        <f>F30-E30</f>
        <v>86</v>
      </c>
      <c r="H30">
        <v>5474</v>
      </c>
      <c r="I30">
        <v>5563</v>
      </c>
      <c r="K30">
        <v>0</v>
      </c>
      <c r="L30" t="b">
        <f>D30=K30</f>
        <v>1</v>
      </c>
    </row>
    <row r="31" spans="1:12" s="3" customFormat="1" x14ac:dyDescent="0.2">
      <c r="A31" t="s">
        <v>21</v>
      </c>
      <c r="B31" t="s">
        <v>34</v>
      </c>
      <c r="C31" t="s">
        <v>8</v>
      </c>
      <c r="D31">
        <v>0</v>
      </c>
      <c r="E31">
        <v>5647</v>
      </c>
      <c r="F31">
        <v>5670</v>
      </c>
      <c r="G31">
        <f>F31-E31</f>
        <v>23</v>
      </c>
      <c r="H31">
        <v>5648</v>
      </c>
      <c r="I31">
        <v>5670</v>
      </c>
      <c r="J31"/>
      <c r="K31">
        <v>0</v>
      </c>
      <c r="L31" t="b">
        <f>D31=K31</f>
        <v>1</v>
      </c>
    </row>
    <row r="32" spans="1:12" s="3" customFormat="1" x14ac:dyDescent="0.2">
      <c r="A32" t="s">
        <v>21</v>
      </c>
      <c r="B32" t="s">
        <v>34</v>
      </c>
      <c r="C32" t="s">
        <v>8</v>
      </c>
      <c r="D32">
        <v>0</v>
      </c>
      <c r="E32">
        <v>5686</v>
      </c>
      <c r="F32">
        <v>5761</v>
      </c>
      <c r="G32">
        <f>F32-E32</f>
        <v>75</v>
      </c>
      <c r="H32">
        <v>5686</v>
      </c>
      <c r="I32">
        <v>5768</v>
      </c>
      <c r="J32"/>
      <c r="K32">
        <v>0</v>
      </c>
      <c r="L32" t="b">
        <f>D32=K32</f>
        <v>1</v>
      </c>
    </row>
    <row r="33" spans="1:12" x14ac:dyDescent="0.2">
      <c r="A33" s="3" t="s">
        <v>21</v>
      </c>
      <c r="B33" s="3" t="s">
        <v>34</v>
      </c>
      <c r="C33" s="3" t="s">
        <v>8</v>
      </c>
      <c r="D33" s="3">
        <v>0</v>
      </c>
      <c r="E33" s="3">
        <v>6152</v>
      </c>
      <c r="F33" s="3">
        <v>6190</v>
      </c>
      <c r="G33" s="3">
        <f>F33-E33</f>
        <v>38</v>
      </c>
      <c r="H33" s="3"/>
      <c r="I33" s="3"/>
      <c r="J33" s="3"/>
      <c r="K33" s="3"/>
      <c r="L33" s="3"/>
    </row>
    <row r="34" spans="1:12" s="2" customFormat="1" x14ac:dyDescent="0.2">
      <c r="A34" s="3" t="s">
        <v>21</v>
      </c>
      <c r="B34" s="3" t="s">
        <v>34</v>
      </c>
      <c r="C34" s="3" t="s">
        <v>8</v>
      </c>
      <c r="D34" s="3">
        <v>0</v>
      </c>
      <c r="E34" s="3">
        <v>6215</v>
      </c>
      <c r="F34" s="3">
        <v>6226</v>
      </c>
      <c r="G34" s="3">
        <f>F34-E34</f>
        <v>11</v>
      </c>
      <c r="H34" s="3"/>
      <c r="I34" s="3"/>
      <c r="J34" s="3"/>
      <c r="K34" s="3"/>
      <c r="L34" s="3"/>
    </row>
    <row r="35" spans="1:12" s="2" customFormat="1" x14ac:dyDescent="0.2">
      <c r="A35" t="s">
        <v>21</v>
      </c>
      <c r="B35" t="s">
        <v>34</v>
      </c>
      <c r="C35" t="s">
        <v>8</v>
      </c>
      <c r="D35">
        <v>0</v>
      </c>
      <c r="E35">
        <v>6244</v>
      </c>
      <c r="F35">
        <v>6545</v>
      </c>
      <c r="G35">
        <f>F35-E35</f>
        <v>301</v>
      </c>
      <c r="H35">
        <v>6244</v>
      </c>
      <c r="I35">
        <v>6545</v>
      </c>
      <c r="J35"/>
      <c r="K35">
        <v>0</v>
      </c>
      <c r="L35" t="b">
        <f>D35=K35</f>
        <v>1</v>
      </c>
    </row>
    <row r="36" spans="1:12" x14ac:dyDescent="0.2">
      <c r="A36" t="s">
        <v>5</v>
      </c>
      <c r="B36" t="s">
        <v>28</v>
      </c>
      <c r="C36" t="s">
        <v>6</v>
      </c>
      <c r="D36">
        <v>10</v>
      </c>
      <c r="E36">
        <v>12608</v>
      </c>
      <c r="F36">
        <v>14210</v>
      </c>
      <c r="G36">
        <f>F36-E36</f>
        <v>1602</v>
      </c>
      <c r="H36">
        <v>12608</v>
      </c>
      <c r="I36">
        <v>14210</v>
      </c>
      <c r="K36">
        <v>11</v>
      </c>
      <c r="L36" t="b">
        <f>D36=K36</f>
        <v>0</v>
      </c>
    </row>
    <row r="37" spans="1:12" x14ac:dyDescent="0.2">
      <c r="A37" t="s">
        <v>5</v>
      </c>
      <c r="B37" t="s">
        <v>28</v>
      </c>
      <c r="C37" t="s">
        <v>6</v>
      </c>
      <c r="D37">
        <v>2</v>
      </c>
      <c r="E37">
        <v>15129</v>
      </c>
      <c r="F37">
        <v>15587</v>
      </c>
      <c r="G37">
        <f>F37-E37</f>
        <v>458</v>
      </c>
      <c r="H37">
        <v>15129</v>
      </c>
      <c r="I37">
        <v>15587</v>
      </c>
      <c r="K37">
        <v>2</v>
      </c>
      <c r="L37" t="b">
        <f>D37=K37</f>
        <v>1</v>
      </c>
    </row>
    <row r="38" spans="1:12" x14ac:dyDescent="0.2">
      <c r="A38" t="s">
        <v>5</v>
      </c>
      <c r="B38" t="s">
        <v>28</v>
      </c>
      <c r="C38" t="s">
        <v>6</v>
      </c>
      <c r="D38">
        <v>3</v>
      </c>
      <c r="E38">
        <v>17015</v>
      </c>
      <c r="F38">
        <v>17343</v>
      </c>
      <c r="G38">
        <f>F38-E38</f>
        <v>328</v>
      </c>
      <c r="H38">
        <v>17013</v>
      </c>
      <c r="I38">
        <v>17348</v>
      </c>
      <c r="K38">
        <v>3</v>
      </c>
      <c r="L38" t="b">
        <f>D38=K38</f>
        <v>1</v>
      </c>
    </row>
    <row r="39" spans="1:12" x14ac:dyDescent="0.2">
      <c r="A39" s="2" t="s">
        <v>5</v>
      </c>
      <c r="B39" s="2" t="s">
        <v>28</v>
      </c>
      <c r="C39" s="2" t="s">
        <v>7</v>
      </c>
      <c r="D39" s="2">
        <v>0</v>
      </c>
      <c r="E39" s="2">
        <v>323</v>
      </c>
      <c r="F39" s="2">
        <v>325</v>
      </c>
      <c r="G39" s="2">
        <f>F39-E39</f>
        <v>2</v>
      </c>
      <c r="H39" s="2"/>
      <c r="I39" s="2"/>
      <c r="J39" s="2"/>
      <c r="K39" s="2"/>
    </row>
    <row r="40" spans="1:12" x14ac:dyDescent="0.2">
      <c r="A40" t="s">
        <v>5</v>
      </c>
      <c r="B40" t="s">
        <v>28</v>
      </c>
      <c r="C40" t="s">
        <v>7</v>
      </c>
      <c r="D40">
        <v>5</v>
      </c>
      <c r="E40">
        <v>8113</v>
      </c>
      <c r="F40">
        <v>11036</v>
      </c>
      <c r="G40">
        <f>F40-E40</f>
        <v>2923</v>
      </c>
      <c r="H40">
        <v>8113</v>
      </c>
      <c r="I40">
        <v>11037</v>
      </c>
      <c r="K40">
        <v>5</v>
      </c>
      <c r="L40" t="b">
        <f>D40=K40</f>
        <v>1</v>
      </c>
    </row>
    <row r="41" spans="1:12" x14ac:dyDescent="0.2">
      <c r="A41" s="2" t="s">
        <v>5</v>
      </c>
      <c r="B41" s="2" t="s">
        <v>28</v>
      </c>
      <c r="C41" s="2" t="s">
        <v>8</v>
      </c>
      <c r="D41" s="2">
        <v>0</v>
      </c>
      <c r="E41" s="2">
        <v>2403</v>
      </c>
      <c r="F41" s="2">
        <v>2406</v>
      </c>
      <c r="G41" s="2">
        <f>F41-E41</f>
        <v>3</v>
      </c>
      <c r="H41" s="2"/>
      <c r="I41" s="2"/>
      <c r="J41" s="2"/>
      <c r="K41" s="2"/>
    </row>
    <row r="42" spans="1:12" x14ac:dyDescent="0.2">
      <c r="A42" t="s">
        <v>11</v>
      </c>
      <c r="B42" t="s">
        <v>29</v>
      </c>
      <c r="C42" t="s">
        <v>6</v>
      </c>
      <c r="D42">
        <v>2</v>
      </c>
      <c r="E42">
        <v>3517</v>
      </c>
      <c r="F42">
        <v>4115</v>
      </c>
      <c r="G42">
        <f>F42-E42</f>
        <v>598</v>
      </c>
      <c r="H42">
        <v>3517</v>
      </c>
      <c r="I42">
        <v>4116</v>
      </c>
      <c r="K42">
        <v>2</v>
      </c>
      <c r="L42" t="b">
        <f>D42=K42</f>
        <v>1</v>
      </c>
    </row>
    <row r="43" spans="1:12" x14ac:dyDescent="0.2">
      <c r="A43" t="s">
        <v>11</v>
      </c>
      <c r="B43" t="s">
        <v>29</v>
      </c>
      <c r="C43" t="s">
        <v>6</v>
      </c>
      <c r="D43">
        <v>2</v>
      </c>
      <c r="E43">
        <v>4649</v>
      </c>
      <c r="F43">
        <v>5213</v>
      </c>
      <c r="G43">
        <f>F43-E43</f>
        <v>564</v>
      </c>
      <c r="H43">
        <v>4649</v>
      </c>
      <c r="I43">
        <v>5213</v>
      </c>
      <c r="K43">
        <v>2</v>
      </c>
      <c r="L43" t="b">
        <f>D43=K43</f>
        <v>1</v>
      </c>
    </row>
    <row r="44" spans="1:12" x14ac:dyDescent="0.2">
      <c r="A44" t="s">
        <v>11</v>
      </c>
      <c r="B44" t="s">
        <v>29</v>
      </c>
      <c r="C44" t="s">
        <v>6</v>
      </c>
      <c r="D44">
        <v>1</v>
      </c>
      <c r="E44">
        <v>5257</v>
      </c>
      <c r="F44">
        <v>5850</v>
      </c>
      <c r="G44">
        <f>F44-E44</f>
        <v>593</v>
      </c>
      <c r="H44">
        <v>5258</v>
      </c>
      <c r="I44">
        <v>5851</v>
      </c>
      <c r="K44">
        <v>1</v>
      </c>
      <c r="L44" t="b">
        <f>D44=K44</f>
        <v>1</v>
      </c>
    </row>
    <row r="45" spans="1:12" x14ac:dyDescent="0.2">
      <c r="A45" t="s">
        <v>11</v>
      </c>
      <c r="B45" t="s">
        <v>29</v>
      </c>
      <c r="C45" t="s">
        <v>6</v>
      </c>
      <c r="D45">
        <v>1</v>
      </c>
      <c r="E45">
        <v>6201</v>
      </c>
      <c r="F45">
        <v>6238</v>
      </c>
      <c r="G45">
        <f>F45-E45</f>
        <v>37</v>
      </c>
      <c r="H45">
        <v>6200</v>
      </c>
      <c r="I45">
        <v>6238</v>
      </c>
      <c r="K45">
        <v>1</v>
      </c>
      <c r="L45" t="b">
        <f>D45=K45</f>
        <v>1</v>
      </c>
    </row>
    <row r="46" spans="1:12" x14ac:dyDescent="0.2">
      <c r="A46" t="s">
        <v>11</v>
      </c>
      <c r="B46" t="s">
        <v>29</v>
      </c>
      <c r="C46" t="s">
        <v>6</v>
      </c>
      <c r="D46">
        <v>3</v>
      </c>
      <c r="E46">
        <v>15920</v>
      </c>
      <c r="F46">
        <v>16283</v>
      </c>
      <c r="G46">
        <f>F46-E46</f>
        <v>363</v>
      </c>
      <c r="H46">
        <v>15919</v>
      </c>
      <c r="I46">
        <v>16282</v>
      </c>
      <c r="K46">
        <v>2</v>
      </c>
      <c r="L46" t="b">
        <f>D46=K46</f>
        <v>0</v>
      </c>
    </row>
    <row r="47" spans="1:12" x14ac:dyDescent="0.2">
      <c r="A47" t="s">
        <v>11</v>
      </c>
      <c r="B47" t="s">
        <v>29</v>
      </c>
      <c r="C47" t="s">
        <v>7</v>
      </c>
      <c r="D47">
        <v>1</v>
      </c>
      <c r="E47">
        <v>10432</v>
      </c>
      <c r="F47">
        <v>10605</v>
      </c>
      <c r="G47">
        <f>F47-E47</f>
        <v>173</v>
      </c>
      <c r="H47">
        <v>10434</v>
      </c>
      <c r="I47">
        <v>10605</v>
      </c>
      <c r="K47">
        <v>1</v>
      </c>
      <c r="L47" t="b">
        <f>D47=K47</f>
        <v>1</v>
      </c>
    </row>
    <row r="48" spans="1:12" x14ac:dyDescent="0.2">
      <c r="A48" t="s">
        <v>11</v>
      </c>
      <c r="B48" t="s">
        <v>29</v>
      </c>
      <c r="C48" t="s">
        <v>8</v>
      </c>
      <c r="D48">
        <v>0</v>
      </c>
      <c r="E48">
        <v>8590</v>
      </c>
      <c r="F48">
        <v>8595</v>
      </c>
      <c r="G48">
        <f>F48-E48</f>
        <v>5</v>
      </c>
      <c r="H48">
        <v>8590</v>
      </c>
      <c r="I48">
        <v>8596</v>
      </c>
      <c r="K48">
        <v>0</v>
      </c>
      <c r="L48" t="b">
        <f>D48=K48</f>
        <v>1</v>
      </c>
    </row>
    <row r="49" spans="1:12" s="3" customFormat="1" x14ac:dyDescent="0.2">
      <c r="A49" t="s">
        <v>11</v>
      </c>
      <c r="B49" t="s">
        <v>29</v>
      </c>
      <c r="C49" t="s">
        <v>8</v>
      </c>
      <c r="D49">
        <v>0</v>
      </c>
      <c r="E49">
        <v>17878</v>
      </c>
      <c r="F49">
        <v>17884</v>
      </c>
      <c r="G49">
        <f>F49-E49</f>
        <v>6</v>
      </c>
      <c r="H49">
        <v>17374</v>
      </c>
      <c r="I49">
        <v>17949</v>
      </c>
      <c r="J49"/>
      <c r="K49">
        <v>0</v>
      </c>
      <c r="L49" t="b">
        <f>D49=K49</f>
        <v>1</v>
      </c>
    </row>
    <row r="50" spans="1:12" x14ac:dyDescent="0.2">
      <c r="A50" t="s">
        <v>20</v>
      </c>
      <c r="B50" t="s">
        <v>36</v>
      </c>
      <c r="C50" t="s">
        <v>18</v>
      </c>
      <c r="D50">
        <v>1</v>
      </c>
      <c r="E50">
        <v>17377</v>
      </c>
      <c r="F50">
        <v>17951</v>
      </c>
      <c r="G50">
        <f>F50-E50</f>
        <v>574</v>
      </c>
      <c r="H50">
        <v>17374</v>
      </c>
      <c r="I50">
        <v>17949</v>
      </c>
      <c r="K50">
        <v>0</v>
      </c>
      <c r="L50" t="b">
        <f>D50=K50</f>
        <v>0</v>
      </c>
    </row>
    <row r="51" spans="1:12" s="3" customFormat="1" x14ac:dyDescent="0.2">
      <c r="A51" t="s">
        <v>20</v>
      </c>
      <c r="B51" t="s">
        <v>36</v>
      </c>
      <c r="C51" t="s">
        <v>7</v>
      </c>
      <c r="D51">
        <v>0</v>
      </c>
      <c r="E51">
        <v>5797</v>
      </c>
      <c r="F51">
        <v>5848</v>
      </c>
      <c r="G51">
        <f>F51-E51</f>
        <v>51</v>
      </c>
      <c r="H51">
        <v>5795</v>
      </c>
      <c r="I51">
        <v>5846</v>
      </c>
      <c r="J51"/>
      <c r="K51">
        <v>0</v>
      </c>
      <c r="L51" t="b">
        <f>D51=K51</f>
        <v>1</v>
      </c>
    </row>
    <row r="52" spans="1:12" x14ac:dyDescent="0.2">
      <c r="A52" s="3" t="s">
        <v>20</v>
      </c>
      <c r="B52" s="3" t="s">
        <v>36</v>
      </c>
      <c r="C52" s="3" t="s">
        <v>7</v>
      </c>
      <c r="D52" s="3">
        <v>0</v>
      </c>
      <c r="E52" s="3">
        <v>8192</v>
      </c>
      <c r="F52" s="3">
        <v>8198</v>
      </c>
      <c r="G52" s="3">
        <f>F52-E52</f>
        <v>6</v>
      </c>
      <c r="H52" s="3"/>
      <c r="I52" s="3"/>
      <c r="J52" s="3"/>
      <c r="K52" s="3"/>
      <c r="L52" s="3" t="b">
        <f>D52=K52</f>
        <v>1</v>
      </c>
    </row>
  </sheetData>
  <sortState xmlns:xlrd2="http://schemas.microsoft.com/office/spreadsheetml/2017/richdata2" ref="A2:L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Malika Nisal Ratnayake Mudiyanselage</dc:creator>
  <cp:lastModifiedBy>Malika Nisal Ratnayake Mudiyanselage</cp:lastModifiedBy>
  <dcterms:created xsi:type="dcterms:W3CDTF">2023-12-14T23:32:44Z</dcterms:created>
  <dcterms:modified xsi:type="dcterms:W3CDTF">2023-12-18T03:18:27Z</dcterms:modified>
</cp:coreProperties>
</file>