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rax\Desktop\Projects\Monte-Carlo-Github\"/>
    </mc:Choice>
  </mc:AlternateContent>
  <xr:revisionPtr revIDLastSave="0" documentId="13_ncr:1_{737F6E62-9C24-429A-A1DF-8F28D82EB9AD}" xr6:coauthVersionLast="47" xr6:coauthVersionMax="47" xr10:uidLastSave="{00000000-0000-0000-0000-000000000000}"/>
  <bookViews>
    <workbookView xWindow="2055" yWindow="4035" windowWidth="19800" windowHeight="10605" xr2:uid="{76CC209C-33FD-42C1-B08B-638FC71C7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K3" i="1" s="1"/>
  <c r="C5" i="1"/>
  <c r="K5" i="1" s="1"/>
  <c r="C4" i="1"/>
  <c r="K4" i="1" s="1"/>
  <c r="J4" i="1"/>
  <c r="J3" i="1"/>
  <c r="J5" i="1"/>
  <c r="F5" i="1"/>
  <c r="F4" i="1"/>
  <c r="F3" i="1"/>
  <c r="G3" i="1" s="1"/>
  <c r="H3" i="1" s="1"/>
  <c r="D4" i="1"/>
  <c r="D3" i="1"/>
  <c r="D5" i="1"/>
  <c r="G4" i="1"/>
  <c r="H4" i="1" s="1"/>
  <c r="G5" i="1" l="1"/>
  <c r="H5" i="1" s="1"/>
</calcChain>
</file>

<file path=xl/sharedStrings.xml><?xml version="1.0" encoding="utf-8"?>
<sst xmlns="http://schemas.openxmlformats.org/spreadsheetml/2006/main" count="12" uniqueCount="12">
  <si>
    <t>odds</t>
  </si>
  <si>
    <t>winnings</t>
  </si>
  <si>
    <t>stake</t>
  </si>
  <si>
    <t>winnings multiplier</t>
  </si>
  <si>
    <t>payout</t>
  </si>
  <si>
    <t>edge</t>
  </si>
  <si>
    <t>EV</t>
  </si>
  <si>
    <t>bankroll</t>
  </si>
  <si>
    <t>kelly</t>
  </si>
  <si>
    <t>win %</t>
  </si>
  <si>
    <t>implied win %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</si>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</sst>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0" xfId="0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B65F-C4A0-43C0-A853-E2491AB7EF67}">
  <dimension ref="A1:K5"/>
  <sheetViews>
    <sheetView tabSelected="1" workbookViewId="0">
      <selection activeCell="G8" sqref="G8"/>
    </sheetView>
  </sheetViews>
  <sheetFormatPr defaultRowHeight="15" x14ac:dyDescent="0.25"/>
  <cols>
    <col min="1" max="1" width="8.28515625" bestFit="1" customWidth="1"/>
    <col min="2" max="2" width="5.85546875" bestFit="1" customWidth="1"/>
    <col min="3" max="3" width="18.85546875" bestFit="1" customWidth="1"/>
    <col min="4" max="4" width="13.5703125" bestFit="1" customWidth="1"/>
    <col min="5" max="5" width="5.42578125" bestFit="1" customWidth="1"/>
    <col min="6" max="6" width="18.5703125" bestFit="1" customWidth="1"/>
    <col min="7" max="10" width="12" bestFit="1" customWidth="1"/>
    <col min="11" max="11" width="7.140625" bestFit="1" customWidth="1"/>
  </cols>
  <sheetData>
    <row r="1" spans="1:11" x14ac:dyDescent="0.25">
      <c r="I1" t="s">
        <v>11</v>
      </c>
    </row>
    <row r="2" spans="1:11" x14ac:dyDescent="0.25">
      <c r="A2" s="4" t="s">
        <v>7</v>
      </c>
      <c r="B2" s="4" t="s">
        <v>2</v>
      </c>
      <c r="C2" s="4" t="s">
        <v>9</v>
      </c>
      <c r="D2" s="4" t="s">
        <v>10</v>
      </c>
      <c r="E2" s="4" t="s">
        <v>0</v>
      </c>
      <c r="F2" s="4" t="s">
        <v>3</v>
      </c>
      <c r="G2" s="4" t="s">
        <v>1</v>
      </c>
      <c r="H2" s="4" t="s">
        <v>4</v>
      </c>
      <c r="I2" s="5" t="s">
        <v>6</v>
      </c>
      <c r="J2" s="4" t="s">
        <v>5</v>
      </c>
      <c r="K2" s="4" t="s">
        <v>8</v>
      </c>
    </row>
    <row r="3" spans="1:11" x14ac:dyDescent="0.25">
      <c r="A3">
        <v>1000</v>
      </c>
      <c r="B3">
        <v>100</v>
      </c>
      <c r="C3" s="1">
        <f>I3/(100+(100*((1/D3)-1)))</f>
        <v>0.5</v>
      </c>
      <c r="D3">
        <f t="shared" ref="D3:D4" si="0">IF(E3&gt;0,100/(100+E3), -E3/(100-E3))</f>
        <v>0.47619047619047616</v>
      </c>
      <c r="E3">
        <v>110</v>
      </c>
      <c r="F3" s="2">
        <f>(1/D3)-1</f>
        <v>1.1000000000000001</v>
      </c>
      <c r="G3" s="2">
        <f>F3*B3</f>
        <v>110.00000000000001</v>
      </c>
      <c r="H3" s="2">
        <f>G3+B3</f>
        <v>210</v>
      </c>
      <c r="I3" s="2">
        <v>105</v>
      </c>
      <c r="J3" s="2">
        <f>(I3/B3)-1</f>
        <v>5.0000000000000044E-2</v>
      </c>
      <c r="K3" s="3">
        <f>C3-(1-C3)/F3</f>
        <v>4.545454545454547E-2</v>
      </c>
    </row>
    <row r="4" spans="1:11" x14ac:dyDescent="0.25">
      <c r="A4">
        <v>1000</v>
      </c>
      <c r="B4">
        <v>100</v>
      </c>
      <c r="C4" s="1">
        <f>I4/(100+(100*((1/D4)-1)))</f>
        <v>9.1304347826086957E-2</v>
      </c>
      <c r="D4">
        <f t="shared" si="0"/>
        <v>8.6956521739130432E-2</v>
      </c>
      <c r="E4">
        <v>1050</v>
      </c>
      <c r="F4" s="2">
        <f t="shared" ref="F4:F5" si="1">(1/D4)-1</f>
        <v>10.5</v>
      </c>
      <c r="G4" s="2">
        <f>F4*B4</f>
        <v>1050</v>
      </c>
      <c r="H4" s="2">
        <f>G4+B4</f>
        <v>1150</v>
      </c>
      <c r="I4" s="2">
        <v>105</v>
      </c>
      <c r="J4" s="2">
        <f>(I4/B4)-1</f>
        <v>5.0000000000000044E-2</v>
      </c>
      <c r="K4" s="3">
        <f>C4-(1-C4)/F4</f>
        <v>4.7619047619047589E-3</v>
      </c>
    </row>
    <row r="5" spans="1:11" x14ac:dyDescent="0.25">
      <c r="A5">
        <v>1000</v>
      </c>
      <c r="B5">
        <v>100</v>
      </c>
      <c r="C5" s="1">
        <f t="shared" ref="C5" si="2">I5/(100+(100*((1/D5)-1)))</f>
        <v>0.94499999999999995</v>
      </c>
      <c r="D5">
        <f>IF(E5&gt;0,100/(100+E5), -E5/(100-E5))</f>
        <v>0.9</v>
      </c>
      <c r="E5">
        <v>-900</v>
      </c>
      <c r="F5" s="2">
        <f t="shared" si="1"/>
        <v>0.11111111111111116</v>
      </c>
      <c r="G5" s="2">
        <f>F5*B5</f>
        <v>11.111111111111116</v>
      </c>
      <c r="H5" s="2">
        <f>G5+B5</f>
        <v>111.11111111111111</v>
      </c>
      <c r="I5" s="2">
        <v>105</v>
      </c>
      <c r="J5" s="2">
        <f>(I5/B5)-1</f>
        <v>5.0000000000000044E-2</v>
      </c>
      <c r="K5" s="3">
        <f>C5-(1-C5)/F5</f>
        <v>0.44999999999999973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Felix</dc:creator>
  <cp:lastModifiedBy>Liang, Felix</cp:lastModifiedBy>
  <cp:lastPrinted>2024-11-10T23:11:26Z</cp:lastPrinted>
  <dcterms:created xsi:type="dcterms:W3CDTF">2024-11-10T22:44:58Z</dcterms:created>
  <dcterms:modified xsi:type="dcterms:W3CDTF">2024-11-11T00:21:26Z</dcterms:modified>
</cp:coreProperties>
</file>