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2.xml" ContentType="application/vnd.openxmlformats-officedocument.spreadsheetml.pivotTable+xml"/>
  <Override PartName="/xl/drawings/drawing13.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3.xml" ContentType="application/vnd.openxmlformats-officedocument.spreadsheetml.pivotTable+xml"/>
  <Override PartName="/xl/drawings/drawing14.xml" ContentType="application/vnd.openxmlformats-officedocument.drawing+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4.xml" ContentType="application/vnd.openxmlformats-officedocument.spreadsheetml.pivotTable+xml"/>
  <Override PartName="/xl/drawings/drawing15.xml" ContentType="application/vnd.openxmlformats-officedocument.drawing+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5.xml" ContentType="application/vnd.openxmlformats-officedocument.spreadsheetml.pivotTable+xml"/>
  <Override PartName="/xl/drawings/drawing16.xml" ContentType="application/vnd.openxmlformats-officedocument.drawing+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6.xml" ContentType="application/vnd.openxmlformats-officedocument.spreadsheetml.pivotTable+xml"/>
  <Override PartName="/xl/drawings/drawing17.xml" ContentType="application/vnd.openxmlformats-officedocument.drawing+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tables/table1.xml" ContentType="application/vnd.openxmlformats-officedocument.spreadsheetml.table+xml"/>
  <Override PartName="/xl/drawings/drawing18.xml" ContentType="application/vnd.openxmlformats-officedocument.drawing+xml"/>
  <Override PartName="/xl/slicers/slicer1.xml" ContentType="application/vnd.ms-excel.slicer+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9.xml" ContentType="application/vnd.openxmlformats-officedocument.drawing+xml"/>
  <Override PartName="/xl/slicers/slicer2.xml" ContentType="application/vnd.ms-excel.slicer+xml"/>
  <Override PartName="/xl/charts/chartEx3.xml" ContentType="application/vnd.ms-office.chartex+xml"/>
  <Override PartName="/xl/charts/style23.xml" ContentType="application/vnd.ms-office.chartstyle+xml"/>
  <Override PartName="/xl/charts/colors23.xml" ContentType="application/vnd.ms-office.chartcolorstyle+xml"/>
  <Override PartName="/xl/charts/chart21.xml" ContentType="application/vnd.openxmlformats-officedocument.drawingml.chart+xml"/>
  <Override PartName="/xl/charts/style24.xml" ContentType="application/vnd.ms-office.chartstyle+xml"/>
  <Override PartName="/xl/charts/colors24.xml" ContentType="application/vnd.ms-office.chartcolorstyle+xml"/>
  <Override PartName="/xl/charts/chart22.xml" ContentType="application/vnd.openxmlformats-officedocument.drawingml.chart+xml"/>
  <Override PartName="/xl/charts/style25.xml" ContentType="application/vnd.ms-office.chartstyle+xml"/>
  <Override PartName="/xl/charts/colors25.xml" ContentType="application/vnd.ms-office.chartcolorstyle+xml"/>
  <Override PartName="/xl/charts/chart23.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0.xml" ContentType="application/vnd.openxmlformats-officedocument.drawing+xml"/>
  <Override PartName="/xl/slicers/slicer3.xml" ContentType="application/vnd.ms-excel.slicer+xml"/>
  <Override PartName="/xl/charts/chart24.xml" ContentType="application/vnd.openxmlformats-officedocument.drawingml.chart+xml"/>
  <Override PartName="/xl/charts/style27.xml" ContentType="application/vnd.ms-office.chartstyle+xml"/>
  <Override PartName="/xl/charts/colors27.xml" ContentType="application/vnd.ms-office.chartcolorstyle+xml"/>
  <Override PartName="/xl/charts/chart25.xml" ContentType="application/vnd.openxmlformats-officedocument.drawingml.chart+xml"/>
  <Override PartName="/xl/charts/style28.xml" ContentType="application/vnd.ms-office.chartstyle+xml"/>
  <Override PartName="/xl/charts/colors28.xml" ContentType="application/vnd.ms-office.chartcolorstyle+xml"/>
  <Override PartName="/xl/charts/chart26.xml" ContentType="application/vnd.openxmlformats-officedocument.drawingml.chart+xml"/>
  <Override PartName="/xl/charts/style29.xml" ContentType="application/vnd.ms-office.chartstyle+xml"/>
  <Override PartName="/xl/charts/colors29.xml" ContentType="application/vnd.ms-office.chartcolorstyle+xml"/>
  <Override PartName="/xl/charts/chart27.xml" ContentType="application/vnd.openxmlformats-officedocument.drawingml.chart+xml"/>
  <Override PartName="/xl/charts/style30.xml" ContentType="application/vnd.ms-office.chartstyle+xml"/>
  <Override PartName="/xl/charts/colors30.xml" ContentType="application/vnd.ms-office.chartcolorstyle+xml"/>
  <Override PartName="/xl/charts/chart28.xml" ContentType="application/vnd.openxmlformats-officedocument.drawingml.chart+xml"/>
  <Override PartName="/xl/charts/style31.xml" ContentType="application/vnd.ms-office.chartstyle+xml"/>
  <Override PartName="/xl/charts/colors31.xml" ContentType="application/vnd.ms-office.chartcolorstyle+xml"/>
  <Override PartName="/xl/charts/chart29.xml" ContentType="application/vnd.openxmlformats-officedocument.drawingml.chart+xml"/>
  <Override PartName="/xl/charts/style32.xml" ContentType="application/vnd.ms-office.chartstyle+xml"/>
  <Override PartName="/xl/charts/colors32.xml" ContentType="application/vnd.ms-office.chartcolorstyle+xml"/>
  <Override PartName="/xl/charts/chart30.xml" ContentType="application/vnd.openxmlformats-officedocument.drawingml.chart+xml"/>
  <Override PartName="/xl/charts/style33.xml" ContentType="application/vnd.ms-office.chartstyle+xml"/>
  <Override PartName="/xl/charts/colors33.xml" ContentType="application/vnd.ms-office.chartcolorstyle+xml"/>
  <Override PartName="/xl/charts/chart31.xml" ContentType="application/vnd.openxmlformats-officedocument.drawingml.chart+xml"/>
  <Override PartName="/xl/charts/style34.xml" ContentType="application/vnd.ms-office.chartstyle+xml"/>
  <Override PartName="/xl/charts/colors34.xml" ContentType="application/vnd.ms-office.chartcolorstyle+xml"/>
  <Override PartName="/xl/charts/chart32.xml" ContentType="application/vnd.openxmlformats-officedocument.drawingml.chart+xml"/>
  <Override PartName="/xl/charts/style35.xml" ContentType="application/vnd.ms-office.chartstyle+xml"/>
  <Override PartName="/xl/charts/colors35.xml" ContentType="application/vnd.ms-office.chartcolorstyle+xml"/>
  <Override PartName="/xl/charts/chart33.xml" ContentType="application/vnd.openxmlformats-officedocument.drawingml.chart+xml"/>
  <Override PartName="/xl/charts/style36.xml" ContentType="application/vnd.ms-office.chartstyle+xml"/>
  <Override PartName="/xl/charts/colors36.xml" ContentType="application/vnd.ms-office.chartcolorstyle+xml"/>
  <Override PartName="/xl/charts/chart34.xml" ContentType="application/vnd.openxmlformats-officedocument.drawingml.chart+xml"/>
  <Override PartName="/xl/charts/style37.xml" ContentType="application/vnd.ms-office.chartstyle+xml"/>
  <Override PartName="/xl/charts/colors37.xml" ContentType="application/vnd.ms-office.chartcolorstyle+xml"/>
  <Override PartName="/xl/charts/chart35.xml" ContentType="application/vnd.openxmlformats-officedocument.drawingml.chart+xml"/>
  <Override PartName="/xl/charts/style38.xml" ContentType="application/vnd.ms-office.chartstyle+xml"/>
  <Override PartName="/xl/charts/colors38.xml" ContentType="application/vnd.ms-office.chartcolorstyle+xml"/>
  <Override PartName="/xl/charts/chart36.xml" ContentType="application/vnd.openxmlformats-officedocument.drawingml.chart+xml"/>
  <Override PartName="/xl/charts/style39.xml" ContentType="application/vnd.ms-office.chartstyle+xml"/>
  <Override PartName="/xl/charts/colors39.xml" ContentType="application/vnd.ms-office.chartcolorstyle+xml"/>
  <Override PartName="/xl/charts/chart37.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21.xml" ContentType="application/vnd.openxmlformats-officedocument.drawing+xml"/>
  <Override PartName="/xl/slicers/slicer4.xml" ContentType="application/vnd.ms-excel.slicer+xml"/>
  <Override PartName="/xl/charts/chart38.xml" ContentType="application/vnd.openxmlformats-officedocument.drawingml.chart+xml"/>
  <Override PartName="/xl/charts/style41.xml" ContentType="application/vnd.ms-office.chartstyle+xml"/>
  <Override PartName="/xl/charts/colors41.xml" ContentType="application/vnd.ms-office.chartcolorstyle+xml"/>
  <Override PartName="/xl/charts/chart39.xml" ContentType="application/vnd.openxmlformats-officedocument.drawingml.chart+xml"/>
  <Override PartName="/xl/charts/style42.xml" ContentType="application/vnd.ms-office.chartstyle+xml"/>
  <Override PartName="/xl/charts/colors42.xml" ContentType="application/vnd.ms-office.chartcolorstyle+xml"/>
  <Override PartName="/xl/charts/chart40.xml" ContentType="application/vnd.openxmlformats-officedocument.drawingml.chart+xml"/>
  <Override PartName="/xl/charts/style43.xml" ContentType="application/vnd.ms-office.chartstyle+xml"/>
  <Override PartName="/xl/charts/colors43.xml" ContentType="application/vnd.ms-office.chartcolorstyle+xml"/>
  <Override PartName="/xl/charts/chart41.xml" ContentType="application/vnd.openxmlformats-officedocument.drawingml.chart+xml"/>
  <Override PartName="/xl/charts/style44.xml" ContentType="application/vnd.ms-office.chartstyle+xml"/>
  <Override PartName="/xl/charts/colors44.xml" ContentType="application/vnd.ms-office.chartcolorstyle+xml"/>
  <Override PartName="/xl/charts/chart42.xml" ContentType="application/vnd.openxmlformats-officedocument.drawingml.chart+xml"/>
  <Override PartName="/xl/charts/style45.xml" ContentType="application/vnd.ms-office.chartstyle+xml"/>
  <Override PartName="/xl/charts/colors45.xml" ContentType="application/vnd.ms-office.chartcolorstyle+xml"/>
  <Override PartName="/xl/charts/chart43.xml" ContentType="application/vnd.openxmlformats-officedocument.drawingml.chart+xml"/>
  <Override PartName="/xl/charts/style46.xml" ContentType="application/vnd.ms-office.chartstyle+xml"/>
  <Override PartName="/xl/charts/colors46.xml" ContentType="application/vnd.ms-office.chartcolorstyle+xml"/>
  <Override PartName="/xl/charts/chart44.xml" ContentType="application/vnd.openxmlformats-officedocument.drawingml.chart+xml"/>
  <Override PartName="/xl/charts/style47.xml" ContentType="application/vnd.ms-office.chartstyle+xml"/>
  <Override PartName="/xl/charts/colors47.xml" ContentType="application/vnd.ms-office.chartcolorstyle+xml"/>
  <Override PartName="/xl/charts/chart45.xml" ContentType="application/vnd.openxmlformats-officedocument.drawingml.chart+xml"/>
  <Override PartName="/xl/charts/style48.xml" ContentType="application/vnd.ms-office.chartstyle+xml"/>
  <Override PartName="/xl/charts/colors48.xml" ContentType="application/vnd.ms-office.chartcolorstyle+xml"/>
  <Override PartName="/xl/charts/chart46.xml" ContentType="application/vnd.openxmlformats-officedocument.drawingml.chart+xml"/>
  <Override PartName="/xl/charts/style49.xml" ContentType="application/vnd.ms-office.chartstyle+xml"/>
  <Override PartName="/xl/charts/colors49.xml" ContentType="application/vnd.ms-office.chartcolorstyle+xml"/>
  <Override PartName="/xl/charts/chart47.xml" ContentType="application/vnd.openxmlformats-officedocument.drawingml.chart+xml"/>
  <Override PartName="/xl/charts/style50.xml" ContentType="application/vnd.ms-office.chartstyle+xml"/>
  <Override PartName="/xl/charts/colors50.xml" ContentType="application/vnd.ms-office.chartcolorstyle+xml"/>
  <Override PartName="/xl/charts/chart48.xml" ContentType="application/vnd.openxmlformats-officedocument.drawingml.chart+xml"/>
  <Override PartName="/xl/charts/style51.xml" ContentType="application/vnd.ms-office.chartstyle+xml"/>
  <Override PartName="/xl/charts/colors51.xml" ContentType="application/vnd.ms-office.chartcolorstyle+xml"/>
  <Override PartName="/xl/charts/chart49.xml" ContentType="application/vnd.openxmlformats-officedocument.drawingml.chart+xml"/>
  <Override PartName="/xl/charts/style52.xml" ContentType="application/vnd.ms-office.chartstyle+xml"/>
  <Override PartName="/xl/charts/colors52.xml" ContentType="application/vnd.ms-office.chartcolorstyle+xml"/>
  <Override PartName="/xl/charts/chart50.xml" ContentType="application/vnd.openxmlformats-officedocument.drawingml.chart+xml"/>
  <Override PartName="/xl/charts/style53.xml" ContentType="application/vnd.ms-office.chartstyle+xml"/>
  <Override PartName="/xl/charts/colors5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https://d.docs.live.net/0a5156c8219a2f24/Desktop/"/>
    </mc:Choice>
  </mc:AlternateContent>
  <bookViews>
    <workbookView xWindow="0" yWindow="0" windowWidth="16815" windowHeight="7500" firstSheet="20" activeTab="22"/>
  </bookViews>
  <sheets>
    <sheet name="Age Distribution of Participant" sheetId="3" r:id="rId1"/>
    <sheet name="Gender Distribution" sheetId="4" r:id="rId2"/>
    <sheet name="Favourite Product Categories" sheetId="5" r:id="rId3"/>
    <sheet name="Sheet4" sheetId="6" r:id="rId4"/>
    <sheet name="Favourite Categories by Gender" sheetId="7" r:id="rId5"/>
    <sheet name="Favourite Categories by Region" sheetId="8" r:id="rId6"/>
    <sheet name="Number of People per Region" sheetId="9" r:id="rId7"/>
    <sheet name="Average Income by Gender" sheetId="10" r:id="rId8"/>
    <sheet name="Purchases by Region" sheetId="11" r:id="rId9"/>
    <sheet name="Total Spend by Region" sheetId="12" r:id="rId10"/>
    <sheet name="Average Spend by Gender" sheetId="13" r:id="rId11"/>
    <sheet name="Spending on Fav Category" sheetId="14" r:id="rId12"/>
    <sheet name="Average Satisfaction by Region" sheetId="15" r:id="rId13"/>
    <sheet name="Satisfaction by Gender" sheetId="16" r:id="rId14"/>
    <sheet name="Satisfaction by Spend Level" sheetId="17" r:id="rId15"/>
    <sheet name="Avg Income based on Category" sheetId="18" r:id="rId16"/>
    <sheet name="Income Distribution" sheetId="19" r:id="rId17"/>
    <sheet name="KPI_Backend" sheetId="21" r:id="rId18"/>
    <sheet name="Customer Data" sheetId="1" r:id="rId19"/>
    <sheet name="Demographics Dashboard" sheetId="22" r:id="rId20"/>
    <sheet name="Product Preferences Dashboard" sheetId="20" r:id="rId21"/>
    <sheet name="Income Insights Dashboard" sheetId="23" r:id="rId22"/>
    <sheet name="Customer Satisfaction Dashboard" sheetId="24" r:id="rId23"/>
  </sheets>
  <definedNames>
    <definedName name="_xlchart.v1.0" hidden="1">Sheet4!$D$6:$D$11</definedName>
    <definedName name="_xlchart.v1.1" hidden="1">Sheet4!$E$5</definedName>
    <definedName name="_xlchart.v1.10" hidden="1">Sheet4!$E$5</definedName>
    <definedName name="_xlchart.v1.11" hidden="1">Sheet4!$E$6:$E$11</definedName>
    <definedName name="_xlchart.v1.12" hidden="1">Sheet4!$D$6:$D$11</definedName>
    <definedName name="_xlchart.v1.13" hidden="1">Sheet4!$E$5</definedName>
    <definedName name="_xlchart.v1.14" hidden="1">Sheet4!$E$6:$E$11</definedName>
    <definedName name="_xlchart.v1.2" hidden="1">Sheet4!$E$6:$E$11</definedName>
    <definedName name="_xlchart.v1.3" hidden="1">Sheet4!$D$6:$D$11</definedName>
    <definedName name="_xlchart.v1.4" hidden="1">Sheet4!$E$5</definedName>
    <definedName name="_xlchart.v1.5" hidden="1">Sheet4!$E$6:$E$11</definedName>
    <definedName name="_xlchart.v1.6" hidden="1">Sheet4!$D$6:$D$11</definedName>
    <definedName name="_xlchart.v1.7" hidden="1">Sheet4!$E$5</definedName>
    <definedName name="_xlchart.v1.8" hidden="1">Sheet4!$E$6:$E$11</definedName>
    <definedName name="_xlchart.v1.9" hidden="1">Sheet4!$D$6:$D$11</definedName>
    <definedName name="Slicer_Age_Group">#N/A</definedName>
    <definedName name="Slicer_Favorite_Product_Category">#N/A</definedName>
    <definedName name="Slicer_Gender">#N/A</definedName>
    <definedName name="Slicer_Region">#N/A</definedName>
    <definedName name="Slicer_Satisfaction_Score">#N/A</definedName>
    <definedName name="Slicer_Spend_Group">#N/A</definedName>
  </definedNames>
  <calcPr calcId="162913"/>
  <pivotCaches>
    <pivotCache cacheId="9" r:id="rId24"/>
  </pivotCaches>
  <fileRecoveryPr repairLoad="1"/>
  <extLst>
    <ext xmlns:x14="http://schemas.microsoft.com/office/spreadsheetml/2009/9/main" uri="{BBE1A952-AA13-448e-AADC-164F8A28A991}">
      <x14:slicerCaches>
        <x14:slicerCache r:id="rId25"/>
        <x14:slicerCache r:id="rId26"/>
        <x14:slicerCache r:id="rId27"/>
        <x14:slicerCache r:id="rId28"/>
        <x14:slicerCache r:id="rId29"/>
        <x14:slicerCache r:id="rId30"/>
      </x14:slicerCaches>
    </ext>
    <ext xmlns:x14="http://schemas.microsoft.com/office/spreadsheetml/2009/9/main" uri="{79F54976-1DA5-4618-B147-4CDE4B953A38}">
      <x14:workbookPr/>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C251" i="1" l="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F3" i="24"/>
  <c r="D3" i="24"/>
  <c r="B3" i="24"/>
  <c r="F3" i="23"/>
  <c r="D3" i="23"/>
  <c r="B3" i="23"/>
  <c r="F3" i="20"/>
  <c r="D3" i="20"/>
  <c r="B3" i="20"/>
  <c r="F3" i="22"/>
  <c r="D3" i="22"/>
  <c r="B3" i="22"/>
</calcChain>
</file>

<file path=xl/sharedStrings.xml><?xml version="1.0" encoding="utf-8"?>
<sst xmlns="http://schemas.openxmlformats.org/spreadsheetml/2006/main" count="1153" uniqueCount="292">
  <si>
    <t>Customer_ID</t>
  </si>
  <si>
    <t>Age</t>
  </si>
  <si>
    <t>Gender</t>
  </si>
  <si>
    <t>Region</t>
  </si>
  <si>
    <t>Monthly_Income</t>
  </si>
  <si>
    <t>Favorite_Product_Category</t>
  </si>
  <si>
    <t>Number_of_Purchases</t>
  </si>
  <si>
    <t>Total_Spend</t>
  </si>
  <si>
    <t>Satisfaction_Score</t>
  </si>
  <si>
    <t>CUST0001</t>
  </si>
  <si>
    <t>Male</t>
  </si>
  <si>
    <t>Nairobi</t>
  </si>
  <si>
    <t>Home &amp; Living</t>
  </si>
  <si>
    <t>CUST0002</t>
  </si>
  <si>
    <t>Mombasa</t>
  </si>
  <si>
    <t>Groceries</t>
  </si>
  <si>
    <t>CUST0003</t>
  </si>
  <si>
    <t>Female</t>
  </si>
  <si>
    <t>Nakuru</t>
  </si>
  <si>
    <t>Health &amp; Beauty</t>
  </si>
  <si>
    <t>CUST0004</t>
  </si>
  <si>
    <t>Eldoret</t>
  </si>
  <si>
    <t>CUST0005</t>
  </si>
  <si>
    <t>Electronics</t>
  </si>
  <si>
    <t>CUST0006</t>
  </si>
  <si>
    <t>CUST0007</t>
  </si>
  <si>
    <t>CUST0008</t>
  </si>
  <si>
    <t>CUST0009</t>
  </si>
  <si>
    <t>CUST0010</t>
  </si>
  <si>
    <t>CUST0011</t>
  </si>
  <si>
    <t>Fashion</t>
  </si>
  <si>
    <t>CUST0012</t>
  </si>
  <si>
    <t>CUST0013</t>
  </si>
  <si>
    <t>CUST0014</t>
  </si>
  <si>
    <t>CUST0015</t>
  </si>
  <si>
    <t>CUST0016</t>
  </si>
  <si>
    <t>CUST0017</t>
  </si>
  <si>
    <t>CUST0018</t>
  </si>
  <si>
    <t>CUST0019</t>
  </si>
  <si>
    <t>CUST0020</t>
  </si>
  <si>
    <t>CUST0021</t>
  </si>
  <si>
    <t>CUST0022</t>
  </si>
  <si>
    <t>CUST0023</t>
  </si>
  <si>
    <t>CUST0024</t>
  </si>
  <si>
    <t>CUST0025</t>
  </si>
  <si>
    <t>CUST0026</t>
  </si>
  <si>
    <t>CUST0027</t>
  </si>
  <si>
    <t>CUST0028</t>
  </si>
  <si>
    <t>CUST0029</t>
  </si>
  <si>
    <t>CUST0030</t>
  </si>
  <si>
    <t>CUST0031</t>
  </si>
  <si>
    <t>CUST0032</t>
  </si>
  <si>
    <t>Kisumu</t>
  </si>
  <si>
    <t>CUST0033</t>
  </si>
  <si>
    <t>CUST0034</t>
  </si>
  <si>
    <t>CUST0035</t>
  </si>
  <si>
    <t>CUST0036</t>
  </si>
  <si>
    <t>CUST0037</t>
  </si>
  <si>
    <t>CUST0038</t>
  </si>
  <si>
    <t>CUST0039</t>
  </si>
  <si>
    <t>CUST0040</t>
  </si>
  <si>
    <t>CUST0041</t>
  </si>
  <si>
    <t>CUST0042</t>
  </si>
  <si>
    <t>CUST0043</t>
  </si>
  <si>
    <t>CUST0044</t>
  </si>
  <si>
    <t>CUST0045</t>
  </si>
  <si>
    <t>CUST0046</t>
  </si>
  <si>
    <t>CUST0047</t>
  </si>
  <si>
    <t>CUST0048</t>
  </si>
  <si>
    <t>CUST0049</t>
  </si>
  <si>
    <t>CUST0050</t>
  </si>
  <si>
    <t>CUST0051</t>
  </si>
  <si>
    <t>CUST0052</t>
  </si>
  <si>
    <t>CUST0053</t>
  </si>
  <si>
    <t>CUST0054</t>
  </si>
  <si>
    <t>CUST0055</t>
  </si>
  <si>
    <t>CUST0056</t>
  </si>
  <si>
    <t>CUST0057</t>
  </si>
  <si>
    <t>CUST0058</t>
  </si>
  <si>
    <t>CUST0059</t>
  </si>
  <si>
    <t>CUST0060</t>
  </si>
  <si>
    <t>CUST0061</t>
  </si>
  <si>
    <t>CUST0062</t>
  </si>
  <si>
    <t>CUST0063</t>
  </si>
  <si>
    <t>CUST0064</t>
  </si>
  <si>
    <t>CUST0065</t>
  </si>
  <si>
    <t>CUST0066</t>
  </si>
  <si>
    <t>CUST0067</t>
  </si>
  <si>
    <t>CUST0068</t>
  </si>
  <si>
    <t>CUST0069</t>
  </si>
  <si>
    <t>CUST0070</t>
  </si>
  <si>
    <t>CUST0071</t>
  </si>
  <si>
    <t>CUST0072</t>
  </si>
  <si>
    <t>CUST0073</t>
  </si>
  <si>
    <t>CUST0074</t>
  </si>
  <si>
    <t>CUST0075</t>
  </si>
  <si>
    <t>CUST0076</t>
  </si>
  <si>
    <t>CUST0077</t>
  </si>
  <si>
    <t>CUST0078</t>
  </si>
  <si>
    <t>CUST0079</t>
  </si>
  <si>
    <t>CUST0080</t>
  </si>
  <si>
    <t>CUST0081</t>
  </si>
  <si>
    <t>CUST0082</t>
  </si>
  <si>
    <t>CUST0083</t>
  </si>
  <si>
    <t>CUST0084</t>
  </si>
  <si>
    <t>CUST0085</t>
  </si>
  <si>
    <t>CUST0086</t>
  </si>
  <si>
    <t>CUST0087</t>
  </si>
  <si>
    <t>CUST0088</t>
  </si>
  <si>
    <t>CUST0089</t>
  </si>
  <si>
    <t>CUST0090</t>
  </si>
  <si>
    <t>CUST0091</t>
  </si>
  <si>
    <t>CUST0092</t>
  </si>
  <si>
    <t>CUST0093</t>
  </si>
  <si>
    <t>CUST0094</t>
  </si>
  <si>
    <t>CUST0095</t>
  </si>
  <si>
    <t>CUST0096</t>
  </si>
  <si>
    <t>CUST0097</t>
  </si>
  <si>
    <t>CUST0098</t>
  </si>
  <si>
    <t>CUST0099</t>
  </si>
  <si>
    <t>CUST0100</t>
  </si>
  <si>
    <t>CUST0101</t>
  </si>
  <si>
    <t>CUST0102</t>
  </si>
  <si>
    <t>CUST0103</t>
  </si>
  <si>
    <t>CUST0104</t>
  </si>
  <si>
    <t>CUST0105</t>
  </si>
  <si>
    <t>CUST0106</t>
  </si>
  <si>
    <t>CUST0107</t>
  </si>
  <si>
    <t>CUST0108</t>
  </si>
  <si>
    <t>CUST0109</t>
  </si>
  <si>
    <t>CUST0110</t>
  </si>
  <si>
    <t>CUST0111</t>
  </si>
  <si>
    <t>CUST0112</t>
  </si>
  <si>
    <t>CUST0113</t>
  </si>
  <si>
    <t>CUST0114</t>
  </si>
  <si>
    <t>CUST0115</t>
  </si>
  <si>
    <t>CUST0116</t>
  </si>
  <si>
    <t>CUST0117</t>
  </si>
  <si>
    <t>CUST0118</t>
  </si>
  <si>
    <t>CUST0119</t>
  </si>
  <si>
    <t>CUST0120</t>
  </si>
  <si>
    <t>CUST0121</t>
  </si>
  <si>
    <t>CUST0122</t>
  </si>
  <si>
    <t>CUST0123</t>
  </si>
  <si>
    <t>CUST0124</t>
  </si>
  <si>
    <t>CUST0125</t>
  </si>
  <si>
    <t>CUST0126</t>
  </si>
  <si>
    <t>CUST0127</t>
  </si>
  <si>
    <t>CUST0128</t>
  </si>
  <si>
    <t>CUST0129</t>
  </si>
  <si>
    <t>CUST0130</t>
  </si>
  <si>
    <t>CUST0131</t>
  </si>
  <si>
    <t>CUST0132</t>
  </si>
  <si>
    <t>CUST0133</t>
  </si>
  <si>
    <t>CUST0134</t>
  </si>
  <si>
    <t>CUST0135</t>
  </si>
  <si>
    <t>CUST0136</t>
  </si>
  <si>
    <t>CUST0137</t>
  </si>
  <si>
    <t>CUST0138</t>
  </si>
  <si>
    <t>CUST0139</t>
  </si>
  <si>
    <t>CUST0140</t>
  </si>
  <si>
    <t>CUST0141</t>
  </si>
  <si>
    <t>CUST0142</t>
  </si>
  <si>
    <t>CUST0143</t>
  </si>
  <si>
    <t>CUST0144</t>
  </si>
  <si>
    <t>CUST0145</t>
  </si>
  <si>
    <t>CUST0146</t>
  </si>
  <si>
    <t>CUST0147</t>
  </si>
  <si>
    <t>CUST0148</t>
  </si>
  <si>
    <t>CUST0149</t>
  </si>
  <si>
    <t>CUST0150</t>
  </si>
  <si>
    <t>CUST0151</t>
  </si>
  <si>
    <t>CUST0152</t>
  </si>
  <si>
    <t>CUST0153</t>
  </si>
  <si>
    <t>CUST0154</t>
  </si>
  <si>
    <t>CUST0155</t>
  </si>
  <si>
    <t>CUST0156</t>
  </si>
  <si>
    <t>CUST0157</t>
  </si>
  <si>
    <t>CUST0158</t>
  </si>
  <si>
    <t>CUST0159</t>
  </si>
  <si>
    <t>CUST0160</t>
  </si>
  <si>
    <t>CUST0161</t>
  </si>
  <si>
    <t>CUST0162</t>
  </si>
  <si>
    <t>CUST0163</t>
  </si>
  <si>
    <t>CUST0164</t>
  </si>
  <si>
    <t>CUST0165</t>
  </si>
  <si>
    <t>CUST0166</t>
  </si>
  <si>
    <t>CUST0167</t>
  </si>
  <si>
    <t>CUST0168</t>
  </si>
  <si>
    <t>CUST0169</t>
  </si>
  <si>
    <t>CUST0170</t>
  </si>
  <si>
    <t>CUST0171</t>
  </si>
  <si>
    <t>CUST0172</t>
  </si>
  <si>
    <t>CUST0173</t>
  </si>
  <si>
    <t>CUST0174</t>
  </si>
  <si>
    <t>CUST0175</t>
  </si>
  <si>
    <t>CUST0176</t>
  </si>
  <si>
    <t>CUST0177</t>
  </si>
  <si>
    <t>CUST0178</t>
  </si>
  <si>
    <t>CUST0179</t>
  </si>
  <si>
    <t>CUST0180</t>
  </si>
  <si>
    <t>CUST0181</t>
  </si>
  <si>
    <t>CUST0182</t>
  </si>
  <si>
    <t>CUST0183</t>
  </si>
  <si>
    <t>CUST0184</t>
  </si>
  <si>
    <t>CUST0185</t>
  </si>
  <si>
    <t>CUST0186</t>
  </si>
  <si>
    <t>CUST0187</t>
  </si>
  <si>
    <t>CUST0188</t>
  </si>
  <si>
    <t>CUST0189</t>
  </si>
  <si>
    <t>CUST0190</t>
  </si>
  <si>
    <t>CUST0191</t>
  </si>
  <si>
    <t>CUST0192</t>
  </si>
  <si>
    <t>CUST0193</t>
  </si>
  <si>
    <t>CUST0194</t>
  </si>
  <si>
    <t>CUST0195</t>
  </si>
  <si>
    <t>CUST0196</t>
  </si>
  <si>
    <t>CUST0197</t>
  </si>
  <si>
    <t>CUST0198</t>
  </si>
  <si>
    <t>CUST0199</t>
  </si>
  <si>
    <t>CUST0200</t>
  </si>
  <si>
    <t>CUST0201</t>
  </si>
  <si>
    <t>CUST0202</t>
  </si>
  <si>
    <t>CUST0203</t>
  </si>
  <si>
    <t>CUST0204</t>
  </si>
  <si>
    <t>CUST0205</t>
  </si>
  <si>
    <t>CUST0206</t>
  </si>
  <si>
    <t>CUST0207</t>
  </si>
  <si>
    <t>CUST0208</t>
  </si>
  <si>
    <t>CUST0209</t>
  </si>
  <si>
    <t>CUST0210</t>
  </si>
  <si>
    <t>CUST0211</t>
  </si>
  <si>
    <t>CUST0212</t>
  </si>
  <si>
    <t>CUST0213</t>
  </si>
  <si>
    <t>CUST0214</t>
  </si>
  <si>
    <t>CUST0215</t>
  </si>
  <si>
    <t>CUST0216</t>
  </si>
  <si>
    <t>CUST0217</t>
  </si>
  <si>
    <t>CUST0218</t>
  </si>
  <si>
    <t>CUST0219</t>
  </si>
  <si>
    <t>CUST0220</t>
  </si>
  <si>
    <t>CUST0221</t>
  </si>
  <si>
    <t>CUST0222</t>
  </si>
  <si>
    <t>CUST0223</t>
  </si>
  <si>
    <t>CUST0224</t>
  </si>
  <si>
    <t>CUST0225</t>
  </si>
  <si>
    <t>CUST0226</t>
  </si>
  <si>
    <t>CUST0227</t>
  </si>
  <si>
    <t>CUST0228</t>
  </si>
  <si>
    <t>CUST0229</t>
  </si>
  <si>
    <t>CUST0230</t>
  </si>
  <si>
    <t>CUST0231</t>
  </si>
  <si>
    <t>CUST0232</t>
  </si>
  <si>
    <t>CUST0233</t>
  </si>
  <si>
    <t>CUST0234</t>
  </si>
  <si>
    <t>CUST0235</t>
  </si>
  <si>
    <t>CUST0236</t>
  </si>
  <si>
    <t>CUST0237</t>
  </si>
  <si>
    <t>CUST0238</t>
  </si>
  <si>
    <t>CUST0239</t>
  </si>
  <si>
    <t>CUST0240</t>
  </si>
  <si>
    <t>CUST0241</t>
  </si>
  <si>
    <t>CUST0242</t>
  </si>
  <si>
    <t>CUST0243</t>
  </si>
  <si>
    <t>CUST0244</t>
  </si>
  <si>
    <t>CUST0245</t>
  </si>
  <si>
    <t>CUST0246</t>
  </si>
  <si>
    <t>CUST0247</t>
  </si>
  <si>
    <t>CUST0248</t>
  </si>
  <si>
    <t>CUST0249</t>
  </si>
  <si>
    <t>CUST0250</t>
  </si>
  <si>
    <t>Row Labels</t>
  </si>
  <si>
    <t>Grand Total</t>
  </si>
  <si>
    <t>Count of Age</t>
  </si>
  <si>
    <t>Count of Gender</t>
  </si>
  <si>
    <t>Count of Favorite_Product_Category</t>
  </si>
  <si>
    <t>Column Labels</t>
  </si>
  <si>
    <t>Count of Region</t>
  </si>
  <si>
    <t>Average of Monthly_Income</t>
  </si>
  <si>
    <t>Sum of Number_of_Purchases</t>
  </si>
  <si>
    <t>Sum of Total_Spend</t>
  </si>
  <si>
    <t>Average of Total_Spend</t>
  </si>
  <si>
    <t>Average of Satisfaction_Score</t>
  </si>
  <si>
    <t>Spend_Group</t>
  </si>
  <si>
    <t>High</t>
  </si>
  <si>
    <t>Low</t>
  </si>
  <si>
    <t>Min of Monthly_Income</t>
  </si>
  <si>
    <t>Max of Monthly_Income</t>
  </si>
  <si>
    <t>Count of Customer_ID</t>
  </si>
  <si>
    <t>Age_Group</t>
  </si>
  <si>
    <t xml:space="preserve">                               </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</si>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</sst>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5" x14ac:knownFonts="1">
    <font>
      <sz val="11"/>
      <color theme="1"/>
      <name val="Century Gothic"/>
      <family val="2"/>
      <scheme val="minor"/>
    </font>
    <font>
      <b/>
      <sz val="18"/>
      <color theme="1"/>
      <name val="Century Gothic"/>
      <family val="2"/>
      <scheme val="minor"/>
    </font>
    <font>
      <sz val="14"/>
      <color theme="1"/>
      <name val="Century Gothic"/>
      <family val="2"/>
      <scheme val="minor"/>
    </font>
    <font>
      <sz val="16"/>
      <color theme="1"/>
      <name val="Arial Rounded MT Bold"/>
      <family val="2"/>
    </font>
    <font>
      <b/>
      <sz val="18"/>
      <color theme="0"/>
      <name val="Century Gothic"/>
      <family val="2"/>
      <scheme val="major"/>
    </font>
  </fonts>
  <fills count="4">
    <fill>
      <patternFill patternType="none"/>
    </fill>
    <fill>
      <patternFill patternType="gray125"/>
    </fill>
    <fill>
      <patternFill patternType="solid">
        <fgColor theme="3" tint="0.59999389629810485"/>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2" fontId="0" fillId="0" borderId="0" xfId="0" applyNumberFormat="1"/>
    <xf numFmtId="1" fontId="0" fillId="0" borderId="0" xfId="0" applyNumberFormat="1"/>
    <xf numFmtId="0" fontId="1" fillId="2" borderId="0" xfId="0" applyFont="1" applyFill="1"/>
    <xf numFmtId="0" fontId="3" fillId="0" borderId="0" xfId="0" applyFont="1" applyFill="1"/>
    <xf numFmtId="0" fontId="0" fillId="0" borderId="0" xfId="0" applyFill="1" applyAlignment="1">
      <alignment wrapText="1"/>
    </xf>
    <xf numFmtId="0" fontId="0" fillId="0" borderId="0" xfId="0" applyFill="1"/>
    <xf numFmtId="164" fontId="0" fillId="0" borderId="0" xfId="0" applyNumberFormat="1" applyFill="1"/>
    <xf numFmtId="0" fontId="2" fillId="0" borderId="0" xfId="0" applyFont="1" applyFill="1"/>
    <xf numFmtId="1" fontId="1" fillId="2" borderId="0" xfId="0" applyNumberFormat="1" applyFont="1" applyFill="1"/>
    <xf numFmtId="0" fontId="4" fillId="3" borderId="0" xfId="0" applyFont="1" applyFill="1"/>
    <xf numFmtId="0" fontId="0" fillId="3" borderId="0" xfId="0" applyFill="1" applyAlignment="1"/>
    <xf numFmtId="0" fontId="0" fillId="3" borderId="0" xfId="0" applyFill="1"/>
    <xf numFmtId="164" fontId="0" fillId="3" borderId="0" xfId="0" applyNumberFormat="1" applyFill="1"/>
  </cellXfs>
  <cellStyles count="1">
    <cellStyle name="Normal" xfId="0" builtinId="0"/>
  </cellStyles>
  <dxfs count="821">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2" formatCode="0.00"/>
    </dxf>
    <dxf>
      <numFmt numFmtId="2" formatCode="0.00"/>
    </dxf>
    <dxf>
      <numFmt numFmtId="2" formatCode="0.00"/>
    </dxf>
    <dxf>
      <numFmt numFmtId="165" formatCode="&quot;$&quot;#,##0.00"/>
    </dxf>
    <dxf>
      <numFmt numFmtId="165" formatCode="&quot;$&quot;#,##0.0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2" formatCode="0.00"/>
    </dxf>
    <dxf>
      <numFmt numFmtId="2" formatCode="0.00"/>
    </dxf>
    <dxf>
      <numFmt numFmtId="2" formatCode="0.00"/>
    </dxf>
    <dxf>
      <numFmt numFmtId="165" formatCode="&quot;$&quot;#,##0.00"/>
    </dxf>
    <dxf>
      <numFmt numFmtId="165" formatCode="&quot;$&quot;#,##0.0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2" formatCode="0.00"/>
    </dxf>
    <dxf>
      <numFmt numFmtId="2" formatCode="0.00"/>
    </dxf>
    <dxf>
      <numFmt numFmtId="2" formatCode="0.00"/>
    </dxf>
    <dxf>
      <numFmt numFmtId="165" formatCode="&quot;$&quot;#,##0.00"/>
    </dxf>
    <dxf>
      <numFmt numFmtId="165" formatCode="&quot;$&quot;#,##0.0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2" formatCode="0.00"/>
    </dxf>
    <dxf>
      <numFmt numFmtId="2" formatCode="0.00"/>
    </dxf>
    <dxf>
      <numFmt numFmtId="2" formatCode="0.00"/>
    </dxf>
    <dxf>
      <numFmt numFmtId="165" formatCode="&quot;$&quot;#,##0.00"/>
    </dxf>
    <dxf>
      <numFmt numFmtId="165" formatCode="&quot;$&quot;#,##0.0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2" formatCode="0.00"/>
    </dxf>
    <dxf>
      <numFmt numFmtId="2" formatCode="0.00"/>
    </dxf>
    <dxf>
      <numFmt numFmtId="2" formatCode="0.00"/>
    </dxf>
    <dxf>
      <numFmt numFmtId="165" formatCode="&quot;$&quot;#,##0.00"/>
    </dxf>
    <dxf>
      <numFmt numFmtId="165" formatCode="&quot;$&quot;#,##0.0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2" formatCode="0.00"/>
    </dxf>
    <dxf>
      <numFmt numFmtId="2" formatCode="0.00"/>
    </dxf>
    <dxf>
      <numFmt numFmtId="2" formatCode="0.00"/>
    </dxf>
    <dxf>
      <numFmt numFmtId="165" formatCode="&quot;$&quot;#,##0.00"/>
    </dxf>
    <dxf>
      <numFmt numFmtId="165" formatCode="&quot;$&quot;#,##0.0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2" formatCode="0.00"/>
    </dxf>
    <dxf>
      <numFmt numFmtId="2" formatCode="0.00"/>
    </dxf>
    <dxf>
      <numFmt numFmtId="2" formatCode="0.00"/>
    </dxf>
    <dxf>
      <numFmt numFmtId="165" formatCode="&quot;$&quot;#,##0.00"/>
    </dxf>
    <dxf>
      <numFmt numFmtId="165" formatCode="&quot;$&quot;#,##0.0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2" formatCode="0.00"/>
    </dxf>
    <dxf>
      <numFmt numFmtId="2" formatCode="0.00"/>
    </dxf>
    <dxf>
      <numFmt numFmtId="2" formatCode="0.00"/>
    </dxf>
    <dxf>
      <numFmt numFmtId="165" formatCode="&quot;$&quot;#,##0.00"/>
    </dxf>
    <dxf>
      <numFmt numFmtId="165" formatCode="&quot;$&quot;#,##0.0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2" formatCode="0.00"/>
    </dxf>
    <dxf>
      <numFmt numFmtId="2" formatCode="0.00"/>
    </dxf>
    <dxf>
      <numFmt numFmtId="2" formatCode="0.00"/>
    </dxf>
    <dxf>
      <numFmt numFmtId="165" formatCode="&quot;$&quot;#,##0.00"/>
    </dxf>
    <dxf>
      <numFmt numFmtId="165" formatCode="&quot;$&quot;#,##0.0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2" formatCode="0.00"/>
    </dxf>
    <dxf>
      <numFmt numFmtId="2" formatCode="0.00"/>
    </dxf>
    <dxf>
      <numFmt numFmtId="2" formatCode="0.00"/>
    </dxf>
    <dxf>
      <numFmt numFmtId="165" formatCode="&quot;$&quot;#,##0.00"/>
    </dxf>
    <dxf>
      <numFmt numFmtId="165" formatCode="&quot;$&quot;#,##0.0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2" formatCode="0.00"/>
    </dxf>
    <dxf>
      <numFmt numFmtId="2" formatCode="0.00"/>
    </dxf>
    <dxf>
      <numFmt numFmtId="2" formatCode="0.00"/>
    </dxf>
    <dxf>
      <numFmt numFmtId="165" formatCode="&quot;$&quot;#,##0.00"/>
    </dxf>
    <dxf>
      <numFmt numFmtId="165" formatCode="&quot;$&quot;#,##0.0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2" formatCode="0.00"/>
    </dxf>
    <dxf>
      <numFmt numFmtId="2" formatCode="0.00"/>
    </dxf>
    <dxf>
      <numFmt numFmtId="2" formatCode="0.00"/>
    </dxf>
    <dxf>
      <numFmt numFmtId="165" formatCode="&quot;$&quot;#,##0.00"/>
    </dxf>
    <dxf>
      <numFmt numFmtId="165" formatCode="&quot;$&quot;#,##0.0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2" formatCode="0.00"/>
    </dxf>
    <dxf>
      <numFmt numFmtId="2" formatCode="0.00"/>
    </dxf>
    <dxf>
      <numFmt numFmtId="2" formatCode="0.00"/>
    </dxf>
    <dxf>
      <numFmt numFmtId="165" formatCode="&quot;$&quot;#,##0.00"/>
    </dxf>
    <dxf>
      <numFmt numFmtId="165" formatCode="&quot;$&quot;#,##0.0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2" formatCode="0.00"/>
    </dxf>
    <dxf>
      <numFmt numFmtId="2" formatCode="0.00"/>
    </dxf>
    <dxf>
      <numFmt numFmtId="2" formatCode="0.00"/>
    </dxf>
    <dxf>
      <numFmt numFmtId="165" formatCode="&quot;$&quot;#,##0.00"/>
    </dxf>
    <dxf>
      <numFmt numFmtId="165" formatCode="&quot;$&quot;#,##0.0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2" formatCode="0.00"/>
    </dxf>
    <dxf>
      <numFmt numFmtId="2" formatCode="0.00"/>
    </dxf>
    <dxf>
      <numFmt numFmtId="2" formatCode="0.00"/>
    </dxf>
    <dxf>
      <numFmt numFmtId="165" formatCode="&quot;$&quot;#,##0.00"/>
    </dxf>
    <dxf>
      <numFmt numFmtId="165" formatCode="&quot;$&quot;#,##0.0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2" formatCode="0.00"/>
    </dxf>
    <dxf>
      <numFmt numFmtId="2" formatCode="0.00"/>
    </dxf>
    <dxf>
      <numFmt numFmtId="2" formatCode="0.00"/>
    </dxf>
    <dxf>
      <numFmt numFmtId="165" formatCode="&quot;$&quot;#,##0.00"/>
    </dxf>
    <dxf>
      <numFmt numFmtId="165" formatCode="&quot;$&quot;#,##0.0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2" formatCode="0.00"/>
    </dxf>
    <dxf>
      <numFmt numFmtId="2" formatCode="0.00"/>
    </dxf>
    <dxf>
      <numFmt numFmtId="2" formatCode="0.00"/>
    </dxf>
    <dxf>
      <numFmt numFmtId="165" formatCode="&quot;$&quot;#,##0.00"/>
    </dxf>
    <dxf>
      <numFmt numFmtId="165" formatCode="&quot;$&quot;#,##0.0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2" formatCode="0.00"/>
    </dxf>
    <dxf>
      <numFmt numFmtId="2" formatCode="0.00"/>
    </dxf>
    <dxf>
      <numFmt numFmtId="2" formatCode="0.00"/>
    </dxf>
    <dxf>
      <numFmt numFmtId="165" formatCode="&quot;$&quot;#,##0.00"/>
    </dxf>
    <dxf>
      <numFmt numFmtId="165" formatCode="&quot;$&quot;#,##0.0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2" formatCode="0.00"/>
    </dxf>
    <dxf>
      <numFmt numFmtId="2" formatCode="0.00"/>
    </dxf>
    <dxf>
      <numFmt numFmtId="2" formatCode="0.00"/>
    </dxf>
    <dxf>
      <numFmt numFmtId="165" formatCode="&quot;$&quot;#,##0.00"/>
    </dxf>
    <dxf>
      <numFmt numFmtId="165" formatCode="&quot;$&quot;#,##0.0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2" formatCode="0.00"/>
    </dxf>
    <dxf>
      <numFmt numFmtId="2" formatCode="0.00"/>
    </dxf>
    <dxf>
      <numFmt numFmtId="2" formatCode="0.0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numFmt numFmtId="0" formatCode="General"/>
    </dxf>
    <dxf>
      <numFmt numFmtId="164" formatCode="&quot;$&quot;#,##0"/>
    </dxf>
    <dxf>
      <numFmt numFmtId="164" formatCode="&quot;$&quot;#,##0"/>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1.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07/relationships/slicerCache" Target="slicerCaches/slicerCache3.xml"/><Relationship Id="rId30" Type="http://schemas.microsoft.com/office/2007/relationships/slicerCache" Target="slicerCaches/slicerCache6.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2.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3.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4.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5.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6.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7.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8.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29.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0.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1.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2.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3.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4.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5.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6.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37.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38.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39.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0.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1.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2.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3.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4.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5.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6.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47.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48.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49.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0.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TUESDAY.xlsx]Age Distribution of Participant!PivotTable1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Age Distribution of Participants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pivotFmt>
    </c:pivotFmts>
    <c:plotArea>
      <c:layout/>
      <c:barChart>
        <c:barDir val="col"/>
        <c:grouping val="clustered"/>
        <c:varyColors val="0"/>
        <c:ser>
          <c:idx val="0"/>
          <c:order val="0"/>
          <c:tx>
            <c:strRef>
              <c:f>'Age Distribution of Participant'!$B$3</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invertIfNegative val="0"/>
          <c:cat>
            <c:strRef>
              <c:f>'Age Distribution of Participant'!$A$4:$A$52</c:f>
              <c:strCache>
                <c:ptCount val="48"/>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strCache>
            </c:strRef>
          </c:cat>
          <c:val>
            <c:numRef>
              <c:f>'Age Distribution of Participant'!$B$4:$B$52</c:f>
              <c:numCache>
                <c:formatCode>General</c:formatCode>
                <c:ptCount val="48"/>
                <c:pt idx="0">
                  <c:v>5</c:v>
                </c:pt>
                <c:pt idx="1">
                  <c:v>5</c:v>
                </c:pt>
                <c:pt idx="2">
                  <c:v>4</c:v>
                </c:pt>
                <c:pt idx="3">
                  <c:v>4</c:v>
                </c:pt>
                <c:pt idx="4">
                  <c:v>7</c:v>
                </c:pt>
                <c:pt idx="5">
                  <c:v>8</c:v>
                </c:pt>
                <c:pt idx="6">
                  <c:v>5</c:v>
                </c:pt>
                <c:pt idx="7">
                  <c:v>7</c:v>
                </c:pt>
                <c:pt idx="8">
                  <c:v>5</c:v>
                </c:pt>
                <c:pt idx="9">
                  <c:v>4</c:v>
                </c:pt>
                <c:pt idx="10">
                  <c:v>8</c:v>
                </c:pt>
                <c:pt idx="11">
                  <c:v>1</c:v>
                </c:pt>
                <c:pt idx="12">
                  <c:v>4</c:v>
                </c:pt>
                <c:pt idx="13">
                  <c:v>6</c:v>
                </c:pt>
                <c:pt idx="14">
                  <c:v>12</c:v>
                </c:pt>
                <c:pt idx="15">
                  <c:v>6</c:v>
                </c:pt>
                <c:pt idx="16">
                  <c:v>6</c:v>
                </c:pt>
                <c:pt idx="17">
                  <c:v>8</c:v>
                </c:pt>
                <c:pt idx="18">
                  <c:v>3</c:v>
                </c:pt>
                <c:pt idx="19">
                  <c:v>3</c:v>
                </c:pt>
                <c:pt idx="20">
                  <c:v>4</c:v>
                </c:pt>
                <c:pt idx="21">
                  <c:v>4</c:v>
                </c:pt>
                <c:pt idx="22">
                  <c:v>3</c:v>
                </c:pt>
                <c:pt idx="23">
                  <c:v>7</c:v>
                </c:pt>
                <c:pt idx="24">
                  <c:v>6</c:v>
                </c:pt>
                <c:pt idx="25">
                  <c:v>4</c:v>
                </c:pt>
                <c:pt idx="26">
                  <c:v>1</c:v>
                </c:pt>
                <c:pt idx="27">
                  <c:v>6</c:v>
                </c:pt>
                <c:pt idx="28">
                  <c:v>3</c:v>
                </c:pt>
                <c:pt idx="29">
                  <c:v>6</c:v>
                </c:pt>
                <c:pt idx="30">
                  <c:v>1</c:v>
                </c:pt>
                <c:pt idx="31">
                  <c:v>4</c:v>
                </c:pt>
                <c:pt idx="32">
                  <c:v>5</c:v>
                </c:pt>
                <c:pt idx="33">
                  <c:v>4</c:v>
                </c:pt>
                <c:pt idx="34">
                  <c:v>9</c:v>
                </c:pt>
                <c:pt idx="35">
                  <c:v>7</c:v>
                </c:pt>
                <c:pt idx="36">
                  <c:v>3</c:v>
                </c:pt>
                <c:pt idx="37">
                  <c:v>6</c:v>
                </c:pt>
                <c:pt idx="38">
                  <c:v>8</c:v>
                </c:pt>
                <c:pt idx="39">
                  <c:v>1</c:v>
                </c:pt>
                <c:pt idx="40">
                  <c:v>9</c:v>
                </c:pt>
                <c:pt idx="41">
                  <c:v>6</c:v>
                </c:pt>
                <c:pt idx="42">
                  <c:v>4</c:v>
                </c:pt>
                <c:pt idx="43">
                  <c:v>6</c:v>
                </c:pt>
                <c:pt idx="44">
                  <c:v>5</c:v>
                </c:pt>
                <c:pt idx="45">
                  <c:v>5</c:v>
                </c:pt>
                <c:pt idx="46">
                  <c:v>7</c:v>
                </c:pt>
                <c:pt idx="47">
                  <c:v>5</c:v>
                </c:pt>
              </c:numCache>
            </c:numRef>
          </c:val>
          <c:extLst>
            <c:ext xmlns:c16="http://schemas.microsoft.com/office/drawing/2014/chart" uri="{C3380CC4-5D6E-409C-BE32-E72D297353CC}">
              <c16:uniqueId val="{00000000-3E1F-4B82-A357-F0AA7C733C0A}"/>
            </c:ext>
          </c:extLst>
        </c:ser>
        <c:dLbls>
          <c:showLegendKey val="0"/>
          <c:showVal val="0"/>
          <c:showCatName val="0"/>
          <c:showSerName val="0"/>
          <c:showPercent val="0"/>
          <c:showBubbleSize val="0"/>
        </c:dLbls>
        <c:gapWidth val="100"/>
        <c:overlap val="-24"/>
        <c:axId val="214409439"/>
        <c:axId val="214413599"/>
      </c:barChart>
      <c:catAx>
        <c:axId val="21440943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4413599"/>
        <c:crosses val="autoZero"/>
        <c:auto val="1"/>
        <c:lblAlgn val="ctr"/>
        <c:lblOffset val="100"/>
        <c:noMultiLvlLbl val="0"/>
      </c:catAx>
      <c:valAx>
        <c:axId val="2144135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44094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TUESDAY.xlsx]Average Spend by Gender!PivotTable15</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a:t>
            </a:r>
            <a:r>
              <a:rPr lang="en-US" baseline="0"/>
              <a:t> Spend by Gender</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pivotFmt>
    </c:pivotFmts>
    <c:plotArea>
      <c:layout/>
      <c:barChart>
        <c:barDir val="col"/>
        <c:grouping val="clustered"/>
        <c:varyColors val="0"/>
        <c:ser>
          <c:idx val="0"/>
          <c:order val="0"/>
          <c:tx>
            <c:strRef>
              <c:f>'Average Spend by Gender'!$B$3</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invertIfNegative val="0"/>
          <c:cat>
            <c:strRef>
              <c:f>'Average Spend by Gender'!$A$4:$A$6</c:f>
              <c:strCache>
                <c:ptCount val="2"/>
                <c:pt idx="0">
                  <c:v>Female</c:v>
                </c:pt>
                <c:pt idx="1">
                  <c:v>Male</c:v>
                </c:pt>
              </c:strCache>
            </c:strRef>
          </c:cat>
          <c:val>
            <c:numRef>
              <c:f>'Average Spend by Gender'!$B$4:$B$6</c:f>
              <c:numCache>
                <c:formatCode>"$"#,##0</c:formatCode>
                <c:ptCount val="2"/>
                <c:pt idx="0">
                  <c:v>26686.45</c:v>
                </c:pt>
                <c:pt idx="1">
                  <c:v>26283.092307692306</c:v>
                </c:pt>
              </c:numCache>
            </c:numRef>
          </c:val>
          <c:extLst>
            <c:ext xmlns:c16="http://schemas.microsoft.com/office/drawing/2014/chart" uri="{C3380CC4-5D6E-409C-BE32-E72D297353CC}">
              <c16:uniqueId val="{00000000-83E5-4550-B8D1-3C0F4A034857}"/>
            </c:ext>
          </c:extLst>
        </c:ser>
        <c:dLbls>
          <c:showLegendKey val="0"/>
          <c:showVal val="0"/>
          <c:showCatName val="0"/>
          <c:showSerName val="0"/>
          <c:showPercent val="0"/>
          <c:showBubbleSize val="0"/>
        </c:dLbls>
        <c:gapWidth val="100"/>
        <c:overlap val="-24"/>
        <c:axId val="272200095"/>
        <c:axId val="272197183"/>
      </c:barChart>
      <c:catAx>
        <c:axId val="27220009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2197183"/>
        <c:crosses val="autoZero"/>
        <c:auto val="1"/>
        <c:lblAlgn val="ctr"/>
        <c:lblOffset val="100"/>
        <c:noMultiLvlLbl val="0"/>
      </c:catAx>
      <c:valAx>
        <c:axId val="272197183"/>
        <c:scaling>
          <c:orientation val="minMax"/>
        </c:scaling>
        <c:delete val="0"/>
        <c:axPos val="l"/>
        <c:majorGridlines>
          <c:spPr>
            <a:ln w="9525" cap="flat" cmpd="sng" algn="ctr">
              <a:solidFill>
                <a:schemeClr val="tx2">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22000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Spend by Favourite Product Category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Sheet4!$P$7</c:f>
              <c:strCache>
                <c:ptCount val="1"/>
                <c:pt idx="0">
                  <c:v>Sum of Total_Spend</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Sheet4!$O$8:$O$13</c:f>
              <c:strCache>
                <c:ptCount val="6"/>
                <c:pt idx="0">
                  <c:v>Electronics</c:v>
                </c:pt>
                <c:pt idx="1">
                  <c:v>Fashion</c:v>
                </c:pt>
                <c:pt idx="2">
                  <c:v>Groceries</c:v>
                </c:pt>
                <c:pt idx="3">
                  <c:v>Health &amp; Beauty</c:v>
                </c:pt>
                <c:pt idx="4">
                  <c:v>Home &amp; Living</c:v>
                </c:pt>
                <c:pt idx="5">
                  <c:v>Grand Total</c:v>
                </c:pt>
              </c:strCache>
            </c:strRef>
          </c:cat>
          <c:val>
            <c:numRef>
              <c:f>Sheet4!$P$8:$P$13</c:f>
              <c:numCache>
                <c:formatCode>General</c:formatCode>
                <c:ptCount val="6"/>
                <c:pt idx="0">
                  <c:v>1215966</c:v>
                </c:pt>
                <c:pt idx="1">
                  <c:v>1027819</c:v>
                </c:pt>
                <c:pt idx="2">
                  <c:v>1594387</c:v>
                </c:pt>
                <c:pt idx="3">
                  <c:v>1185403</c:v>
                </c:pt>
                <c:pt idx="4">
                  <c:v>1595601</c:v>
                </c:pt>
                <c:pt idx="5">
                  <c:v>6619176</c:v>
                </c:pt>
              </c:numCache>
            </c:numRef>
          </c:val>
          <c:extLst>
            <c:ext xmlns:c16="http://schemas.microsoft.com/office/drawing/2014/chart" uri="{C3380CC4-5D6E-409C-BE32-E72D297353CC}">
              <c16:uniqueId val="{00000000-8810-4072-AC95-29F35635BB01}"/>
            </c:ext>
          </c:extLst>
        </c:ser>
        <c:dLbls>
          <c:showLegendKey val="0"/>
          <c:showVal val="0"/>
          <c:showCatName val="0"/>
          <c:showSerName val="0"/>
          <c:showPercent val="0"/>
          <c:showBubbleSize val="0"/>
        </c:dLbls>
        <c:gapWidth val="115"/>
        <c:overlap val="-20"/>
        <c:axId val="272198431"/>
        <c:axId val="272199263"/>
      </c:barChart>
      <c:catAx>
        <c:axId val="27219843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99263"/>
        <c:crosses val="autoZero"/>
        <c:auto val="1"/>
        <c:lblAlgn val="ctr"/>
        <c:lblOffset val="100"/>
        <c:noMultiLvlLbl val="0"/>
      </c:catAx>
      <c:valAx>
        <c:axId val="272199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98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TUESDAY.xlsx]Average Satisfaction by Region!PivotTable20</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Average Satisfaction by Region</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'Average Satisfaction by Region'!$B$3</c:f>
              <c:strCache>
                <c:ptCount val="1"/>
                <c:pt idx="0">
                  <c:v>Total</c:v>
                </c:pt>
              </c:strCache>
            </c:strRef>
          </c:tx>
          <c:spPr>
            <a:solidFill>
              <a:schemeClr val="accent1"/>
            </a:solidFill>
            <a:ln>
              <a:noFill/>
            </a:ln>
            <a:effectLst/>
          </c:spPr>
          <c:invertIfNegative val="0"/>
          <c:cat>
            <c:strRef>
              <c:f>'Average Satisfaction by Region'!$A$4:$A$9</c:f>
              <c:strCache>
                <c:ptCount val="5"/>
                <c:pt idx="0">
                  <c:v>Eldoret</c:v>
                </c:pt>
                <c:pt idx="1">
                  <c:v>Kisumu</c:v>
                </c:pt>
                <c:pt idx="2">
                  <c:v>Mombasa</c:v>
                </c:pt>
                <c:pt idx="3">
                  <c:v>Nairobi</c:v>
                </c:pt>
                <c:pt idx="4">
                  <c:v>Nakuru</c:v>
                </c:pt>
              </c:strCache>
            </c:strRef>
          </c:cat>
          <c:val>
            <c:numRef>
              <c:f>'Average Satisfaction by Region'!$B$4:$B$9</c:f>
              <c:numCache>
                <c:formatCode>0.00</c:formatCode>
                <c:ptCount val="5"/>
                <c:pt idx="0">
                  <c:v>3.0208333333333335</c:v>
                </c:pt>
                <c:pt idx="1">
                  <c:v>2.7608695652173911</c:v>
                </c:pt>
                <c:pt idx="2">
                  <c:v>2.978723404255319</c:v>
                </c:pt>
                <c:pt idx="3">
                  <c:v>2.7073170731707319</c:v>
                </c:pt>
                <c:pt idx="4">
                  <c:v>3.1617647058823528</c:v>
                </c:pt>
              </c:numCache>
            </c:numRef>
          </c:val>
          <c:extLst>
            <c:ext xmlns:c16="http://schemas.microsoft.com/office/drawing/2014/chart" uri="{C3380CC4-5D6E-409C-BE32-E72D297353CC}">
              <c16:uniqueId val="{00000000-2825-431D-A47D-841C3000026C}"/>
            </c:ext>
          </c:extLst>
        </c:ser>
        <c:dLbls>
          <c:showLegendKey val="0"/>
          <c:showVal val="0"/>
          <c:showCatName val="0"/>
          <c:showSerName val="0"/>
          <c:showPercent val="0"/>
          <c:showBubbleSize val="0"/>
        </c:dLbls>
        <c:gapWidth val="199"/>
        <c:axId val="263544607"/>
        <c:axId val="263551263"/>
      </c:barChart>
      <c:catAx>
        <c:axId val="26354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63551263"/>
        <c:crosses val="autoZero"/>
        <c:auto val="1"/>
        <c:lblAlgn val="ctr"/>
        <c:lblOffset val="100"/>
        <c:noMultiLvlLbl val="0"/>
      </c:catAx>
      <c:valAx>
        <c:axId val="26355126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5446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TUESDAY.xlsx]Satisfaction by Gender!PivotTable21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Satisfaction by Gender</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'Satisfaction by Gender'!$B$3</c:f>
              <c:strCache>
                <c:ptCount val="1"/>
                <c:pt idx="0">
                  <c:v>Total</c:v>
                </c:pt>
              </c:strCache>
            </c:strRef>
          </c:tx>
          <c:spPr>
            <a:solidFill>
              <a:schemeClr val="accent1"/>
            </a:solidFill>
            <a:ln>
              <a:noFill/>
            </a:ln>
            <a:effectLst/>
          </c:spPr>
          <c:invertIfNegative val="0"/>
          <c:cat>
            <c:strRef>
              <c:f>'Satisfaction by Gender'!$A$4:$A$6</c:f>
              <c:strCache>
                <c:ptCount val="2"/>
                <c:pt idx="0">
                  <c:v>Female</c:v>
                </c:pt>
                <c:pt idx="1">
                  <c:v>Male</c:v>
                </c:pt>
              </c:strCache>
            </c:strRef>
          </c:cat>
          <c:val>
            <c:numRef>
              <c:f>'Satisfaction by Gender'!$B$4:$B$6</c:f>
              <c:numCache>
                <c:formatCode>0.00</c:formatCode>
                <c:ptCount val="2"/>
                <c:pt idx="0">
                  <c:v>3.2083333333333335</c:v>
                </c:pt>
                <c:pt idx="1">
                  <c:v>2.7153846153846155</c:v>
                </c:pt>
              </c:numCache>
            </c:numRef>
          </c:val>
          <c:extLst>
            <c:ext xmlns:c16="http://schemas.microsoft.com/office/drawing/2014/chart" uri="{C3380CC4-5D6E-409C-BE32-E72D297353CC}">
              <c16:uniqueId val="{00000000-C1C3-463C-BE85-94EF98D2266E}"/>
            </c:ext>
          </c:extLst>
        </c:ser>
        <c:dLbls>
          <c:showLegendKey val="0"/>
          <c:showVal val="0"/>
          <c:showCatName val="0"/>
          <c:showSerName val="0"/>
          <c:showPercent val="0"/>
          <c:showBubbleSize val="0"/>
        </c:dLbls>
        <c:gapWidth val="199"/>
        <c:axId val="272170975"/>
        <c:axId val="272171391"/>
      </c:barChart>
      <c:catAx>
        <c:axId val="27217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72171391"/>
        <c:crosses val="autoZero"/>
        <c:auto val="1"/>
        <c:lblAlgn val="ctr"/>
        <c:lblOffset val="100"/>
        <c:noMultiLvlLbl val="0"/>
      </c:catAx>
      <c:valAx>
        <c:axId val="27217139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709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TUESDAY.xlsx]Satisfaction by Spend Level!PivotTable22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Satisfaction by Spending Level</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pivotFmt>
    </c:pivotFmts>
    <c:plotArea>
      <c:layout/>
      <c:lineChart>
        <c:grouping val="standard"/>
        <c:varyColors val="0"/>
        <c:ser>
          <c:idx val="0"/>
          <c:order val="0"/>
          <c:tx>
            <c:strRef>
              <c:f>'Satisfaction by Spend Level'!$B$3</c:f>
              <c:strCache>
                <c:ptCount val="1"/>
                <c:pt idx="0">
                  <c:v>Total</c:v>
                </c:pt>
              </c:strCache>
            </c:strRef>
          </c:tx>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'Satisfaction by Spend Level'!$A$4:$A$7</c:f>
              <c:strCache>
                <c:ptCount val="3"/>
                <c:pt idx="0">
                  <c:v>High</c:v>
                </c:pt>
                <c:pt idx="1">
                  <c:v>Low</c:v>
                </c:pt>
                <c:pt idx="2">
                  <c:v>Medium</c:v>
                </c:pt>
              </c:strCache>
            </c:strRef>
          </c:cat>
          <c:val>
            <c:numRef>
              <c:f>'Satisfaction by Spend Level'!$B$4:$B$7</c:f>
              <c:numCache>
                <c:formatCode>0.00</c:formatCode>
                <c:ptCount val="3"/>
                <c:pt idx="0">
                  <c:v>3</c:v>
                </c:pt>
                <c:pt idx="1">
                  <c:v>2.5405405405405403</c:v>
                </c:pt>
                <c:pt idx="2">
                  <c:v>3.1020408163265305</c:v>
                </c:pt>
              </c:numCache>
            </c:numRef>
          </c:val>
          <c:smooth val="0"/>
          <c:extLst>
            <c:ext xmlns:c16="http://schemas.microsoft.com/office/drawing/2014/chart" uri="{C3380CC4-5D6E-409C-BE32-E72D297353CC}">
              <c16:uniqueId val="{00000000-2CB6-4B2A-832C-4DD5FA35A0F4}"/>
            </c:ext>
          </c:extLst>
        </c:ser>
        <c:dLbls>
          <c:showLegendKey val="0"/>
          <c:showVal val="0"/>
          <c:showCatName val="0"/>
          <c:showSerName val="0"/>
          <c:showPercent val="0"/>
          <c:showBubbleSize val="0"/>
        </c:dLbls>
        <c:marker val="1"/>
        <c:smooth val="0"/>
        <c:axId val="404455807"/>
        <c:axId val="404456639"/>
      </c:lineChart>
      <c:catAx>
        <c:axId val="40445580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456639"/>
        <c:crosses val="autoZero"/>
        <c:auto val="1"/>
        <c:lblAlgn val="ctr"/>
        <c:lblOffset val="100"/>
        <c:noMultiLvlLbl val="0"/>
      </c:catAx>
      <c:valAx>
        <c:axId val="40445663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4558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TUESDAY.xlsx]Avg Income based on Category!PivotTable23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 of People who Favor each Product Category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'Avg Income based on Category'!$B$3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'Avg Income based on Category'!$A$4:$A$9</c:f>
              <c:strCache>
                <c:ptCount val="5"/>
                <c:pt idx="0">
                  <c:v>Electronics</c:v>
                </c:pt>
                <c:pt idx="1">
                  <c:v>Fashion</c:v>
                </c:pt>
                <c:pt idx="2">
                  <c:v>Groceries</c:v>
                </c:pt>
                <c:pt idx="3">
                  <c:v>Health &amp; Beauty</c:v>
                </c:pt>
                <c:pt idx="4">
                  <c:v>Home &amp; Living</c:v>
                </c:pt>
              </c:strCache>
            </c:strRef>
          </c:cat>
          <c:val>
            <c:numRef>
              <c:f>'Avg Income based on Category'!$B$4:$B$9</c:f>
              <c:numCache>
                <c:formatCode>"$"#,##0</c:formatCode>
                <c:ptCount val="5"/>
                <c:pt idx="0">
                  <c:v>105903.5625</c:v>
                </c:pt>
                <c:pt idx="1">
                  <c:v>110977.55813953489</c:v>
                </c:pt>
                <c:pt idx="2">
                  <c:v>117368.44827586207</c:v>
                </c:pt>
                <c:pt idx="3">
                  <c:v>118285.81395348837</c:v>
                </c:pt>
                <c:pt idx="4">
                  <c:v>95772.275862068971</c:v>
                </c:pt>
              </c:numCache>
            </c:numRef>
          </c:val>
          <c:extLst>
            <c:ext xmlns:c16="http://schemas.microsoft.com/office/drawing/2014/chart" uri="{C3380CC4-5D6E-409C-BE32-E72D297353CC}">
              <c16:uniqueId val="{00000000-783E-4553-BF60-E0D5E4373842}"/>
            </c:ext>
          </c:extLst>
        </c:ser>
        <c:dLbls>
          <c:dLblPos val="inEnd"/>
          <c:showLegendKey val="0"/>
          <c:showVal val="1"/>
          <c:showCatName val="0"/>
          <c:showSerName val="0"/>
          <c:showPercent val="0"/>
          <c:showBubbleSize val="0"/>
        </c:dLbls>
        <c:gapWidth val="65"/>
        <c:axId val="404447487"/>
        <c:axId val="404457887"/>
      </c:barChart>
      <c:catAx>
        <c:axId val="4044474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4457887"/>
        <c:crosses val="autoZero"/>
        <c:auto val="1"/>
        <c:lblAlgn val="ctr"/>
        <c:lblOffset val="100"/>
        <c:noMultiLvlLbl val="0"/>
      </c:catAx>
      <c:valAx>
        <c:axId val="40445788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 sourceLinked="1"/>
        <c:majorTickMark val="none"/>
        <c:minorTickMark val="none"/>
        <c:tickLblPos val="nextTo"/>
        <c:crossAx val="404447487"/>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TUESDAY.xlsx]Income Distribution!PivotTable24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Products Purchased Based on levels of Income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s>
    <c:plotArea>
      <c:layout/>
      <c:barChart>
        <c:barDir val="col"/>
        <c:grouping val="clustered"/>
        <c:varyColors val="0"/>
        <c:ser>
          <c:idx val="0"/>
          <c:order val="0"/>
          <c:tx>
            <c:strRef>
              <c:f>'Income Distribution'!$B$3</c:f>
              <c:strCache>
                <c:ptCount val="1"/>
                <c:pt idx="0">
                  <c:v>Min of Monthly_Income</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'Income Distribution'!$A$4:$A$9</c:f>
              <c:strCache>
                <c:ptCount val="5"/>
                <c:pt idx="0">
                  <c:v>Electronics</c:v>
                </c:pt>
                <c:pt idx="1">
                  <c:v>Fashion</c:v>
                </c:pt>
                <c:pt idx="2">
                  <c:v>Groceries</c:v>
                </c:pt>
                <c:pt idx="3">
                  <c:v>Health &amp; Beauty</c:v>
                </c:pt>
                <c:pt idx="4">
                  <c:v>Home &amp; Living</c:v>
                </c:pt>
              </c:strCache>
            </c:strRef>
          </c:cat>
          <c:val>
            <c:numRef>
              <c:f>'Income Distribution'!$B$4:$B$9</c:f>
              <c:numCache>
                <c:formatCode>"$"#,##0</c:formatCode>
                <c:ptCount val="5"/>
                <c:pt idx="0">
                  <c:v>20301</c:v>
                </c:pt>
                <c:pt idx="1">
                  <c:v>25438</c:v>
                </c:pt>
                <c:pt idx="2">
                  <c:v>23215</c:v>
                </c:pt>
                <c:pt idx="3">
                  <c:v>20701</c:v>
                </c:pt>
                <c:pt idx="4">
                  <c:v>23708</c:v>
                </c:pt>
              </c:numCache>
            </c:numRef>
          </c:val>
          <c:extLst>
            <c:ext xmlns:c16="http://schemas.microsoft.com/office/drawing/2014/chart" uri="{C3380CC4-5D6E-409C-BE32-E72D297353CC}">
              <c16:uniqueId val="{00000000-6A9E-4D81-B364-3E8919B0C798}"/>
            </c:ext>
          </c:extLst>
        </c:ser>
        <c:ser>
          <c:idx val="1"/>
          <c:order val="1"/>
          <c:tx>
            <c:strRef>
              <c:f>'Income Distribution'!$C$3</c:f>
              <c:strCache>
                <c:ptCount val="1"/>
                <c:pt idx="0">
                  <c:v>Average of Monthly_Income</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'Income Distribution'!$A$4:$A$9</c:f>
              <c:strCache>
                <c:ptCount val="5"/>
                <c:pt idx="0">
                  <c:v>Electronics</c:v>
                </c:pt>
                <c:pt idx="1">
                  <c:v>Fashion</c:v>
                </c:pt>
                <c:pt idx="2">
                  <c:v>Groceries</c:v>
                </c:pt>
                <c:pt idx="3">
                  <c:v>Health &amp; Beauty</c:v>
                </c:pt>
                <c:pt idx="4">
                  <c:v>Home &amp; Living</c:v>
                </c:pt>
              </c:strCache>
            </c:strRef>
          </c:cat>
          <c:val>
            <c:numRef>
              <c:f>'Income Distribution'!$C$4:$C$9</c:f>
              <c:numCache>
                <c:formatCode>"$"#,##0</c:formatCode>
                <c:ptCount val="5"/>
                <c:pt idx="0">
                  <c:v>105903.5625</c:v>
                </c:pt>
                <c:pt idx="1">
                  <c:v>110977.55813953489</c:v>
                </c:pt>
                <c:pt idx="2">
                  <c:v>117368.44827586207</c:v>
                </c:pt>
                <c:pt idx="3">
                  <c:v>118285.81395348837</c:v>
                </c:pt>
                <c:pt idx="4">
                  <c:v>95772.275862068971</c:v>
                </c:pt>
              </c:numCache>
            </c:numRef>
          </c:val>
          <c:extLst>
            <c:ext xmlns:c16="http://schemas.microsoft.com/office/drawing/2014/chart" uri="{C3380CC4-5D6E-409C-BE32-E72D297353CC}">
              <c16:uniqueId val="{00000001-6A9E-4D81-B364-3E8919B0C798}"/>
            </c:ext>
          </c:extLst>
        </c:ser>
        <c:ser>
          <c:idx val="2"/>
          <c:order val="2"/>
          <c:tx>
            <c:strRef>
              <c:f>'Income Distribution'!$D$3</c:f>
              <c:strCache>
                <c:ptCount val="1"/>
                <c:pt idx="0">
                  <c:v>Max of Monthly_Income</c:v>
                </c:pt>
              </c:strCache>
            </c:strRef>
          </c:tx>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'Income Distribution'!$A$4:$A$9</c:f>
              <c:strCache>
                <c:ptCount val="5"/>
                <c:pt idx="0">
                  <c:v>Electronics</c:v>
                </c:pt>
                <c:pt idx="1">
                  <c:v>Fashion</c:v>
                </c:pt>
                <c:pt idx="2">
                  <c:v>Groceries</c:v>
                </c:pt>
                <c:pt idx="3">
                  <c:v>Health &amp; Beauty</c:v>
                </c:pt>
                <c:pt idx="4">
                  <c:v>Home &amp; Living</c:v>
                </c:pt>
              </c:strCache>
            </c:strRef>
          </c:cat>
          <c:val>
            <c:numRef>
              <c:f>'Income Distribution'!$D$4:$D$9</c:f>
              <c:numCache>
                <c:formatCode>"$"#,##0</c:formatCode>
                <c:ptCount val="5"/>
                <c:pt idx="0">
                  <c:v>196763</c:v>
                </c:pt>
                <c:pt idx="1">
                  <c:v>195671</c:v>
                </c:pt>
                <c:pt idx="2">
                  <c:v>193692</c:v>
                </c:pt>
                <c:pt idx="3">
                  <c:v>199949</c:v>
                </c:pt>
                <c:pt idx="4">
                  <c:v>189793</c:v>
                </c:pt>
              </c:numCache>
            </c:numRef>
          </c:val>
          <c:extLst>
            <c:ext xmlns:c16="http://schemas.microsoft.com/office/drawing/2014/chart" uri="{C3380CC4-5D6E-409C-BE32-E72D297353CC}">
              <c16:uniqueId val="{00000002-6A9E-4D81-B364-3E8919B0C798}"/>
            </c:ext>
          </c:extLst>
        </c:ser>
        <c:dLbls>
          <c:showLegendKey val="0"/>
          <c:showVal val="0"/>
          <c:showCatName val="0"/>
          <c:showSerName val="0"/>
          <c:showPercent val="0"/>
          <c:showBubbleSize val="0"/>
        </c:dLbls>
        <c:gapWidth val="100"/>
        <c:overlap val="-24"/>
        <c:axId val="404442079"/>
        <c:axId val="404464959"/>
      </c:barChart>
      <c:catAx>
        <c:axId val="4044420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64959"/>
        <c:crosses val="autoZero"/>
        <c:auto val="1"/>
        <c:lblAlgn val="ctr"/>
        <c:lblOffset val="100"/>
        <c:noMultiLvlLbl val="0"/>
      </c:catAx>
      <c:valAx>
        <c:axId val="4044649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420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TUESDAY.xlsx]Age Distribution of Participant!PivotTable1</c:name>
    <c:fmtId val="4"/>
  </c:pivotSource>
  <c:chart>
    <c:title>
      <c:tx>
        <c:rich>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r>
              <a:rPr lang="en-US" sz="1800"/>
              <a:t>Age Distribution of Participants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40000" dist="23000" dir="5400000" rotWithShape="0">
              <a:srgbClr val="000000">
                <a:alpha val="35000"/>
              </a:srgbClr>
            </a:outerShdw>
          </a:effectLst>
        </c:spPr>
        <c:marker>
          <c:symbol val="none"/>
        </c:marker>
      </c:pivotFmt>
      <c:pivotFmt>
        <c:idx val="2"/>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40000" dist="23000" dir="5400000" rotWithShape="0">
              <a:srgbClr val="000000">
                <a:alpha val="35000"/>
              </a:srgbClr>
            </a:outerShdw>
          </a:effectLst>
        </c:spPr>
        <c:marker>
          <c:symbol val="none"/>
        </c:marker>
      </c:pivotFmt>
      <c:pivotFmt>
        <c:idx val="3"/>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40000" dist="23000" dir="5400000" rotWithShape="0">
              <a:srgbClr val="000000">
                <a:alpha val="35000"/>
              </a:srgbClr>
            </a:outerShdw>
          </a:effectLst>
        </c:spPr>
        <c:marker>
          <c:symbol val="none"/>
        </c:marker>
      </c:pivotFmt>
      <c:pivotFmt>
        <c:idx val="4"/>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pivotFmt>
      <c:pivotFmt>
        <c:idx val="5"/>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pivotFmt>
    </c:pivotFmts>
    <c:plotArea>
      <c:layout/>
      <c:barChart>
        <c:barDir val="col"/>
        <c:grouping val="clustered"/>
        <c:varyColors val="0"/>
        <c:ser>
          <c:idx val="0"/>
          <c:order val="0"/>
          <c:tx>
            <c:strRef>
              <c:f>'Age Distribution of Participant'!$B$3</c:f>
              <c:strCache>
                <c:ptCount val="1"/>
                <c:pt idx="0">
                  <c:v>Total</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invertIfNegative val="0"/>
          <c:cat>
            <c:strRef>
              <c:f>'Age Distribution of Participant'!$A$4:$A$52</c:f>
              <c:strCache>
                <c:ptCount val="48"/>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strCache>
            </c:strRef>
          </c:cat>
          <c:val>
            <c:numRef>
              <c:f>'Age Distribution of Participant'!$B$4:$B$52</c:f>
              <c:numCache>
                <c:formatCode>General</c:formatCode>
                <c:ptCount val="48"/>
                <c:pt idx="0">
                  <c:v>5</c:v>
                </c:pt>
                <c:pt idx="1">
                  <c:v>5</c:v>
                </c:pt>
                <c:pt idx="2">
                  <c:v>4</c:v>
                </c:pt>
                <c:pt idx="3">
                  <c:v>4</c:v>
                </c:pt>
                <c:pt idx="4">
                  <c:v>7</c:v>
                </c:pt>
                <c:pt idx="5">
                  <c:v>8</c:v>
                </c:pt>
                <c:pt idx="6">
                  <c:v>5</c:v>
                </c:pt>
                <c:pt idx="7">
                  <c:v>7</c:v>
                </c:pt>
                <c:pt idx="8">
                  <c:v>5</c:v>
                </c:pt>
                <c:pt idx="9">
                  <c:v>4</c:v>
                </c:pt>
                <c:pt idx="10">
                  <c:v>8</c:v>
                </c:pt>
                <c:pt idx="11">
                  <c:v>1</c:v>
                </c:pt>
                <c:pt idx="12">
                  <c:v>4</c:v>
                </c:pt>
                <c:pt idx="13">
                  <c:v>6</c:v>
                </c:pt>
                <c:pt idx="14">
                  <c:v>12</c:v>
                </c:pt>
                <c:pt idx="15">
                  <c:v>6</c:v>
                </c:pt>
                <c:pt idx="16">
                  <c:v>6</c:v>
                </c:pt>
                <c:pt idx="17">
                  <c:v>8</c:v>
                </c:pt>
                <c:pt idx="18">
                  <c:v>3</c:v>
                </c:pt>
                <c:pt idx="19">
                  <c:v>3</c:v>
                </c:pt>
                <c:pt idx="20">
                  <c:v>4</c:v>
                </c:pt>
                <c:pt idx="21">
                  <c:v>4</c:v>
                </c:pt>
                <c:pt idx="22">
                  <c:v>3</c:v>
                </c:pt>
                <c:pt idx="23">
                  <c:v>7</c:v>
                </c:pt>
                <c:pt idx="24">
                  <c:v>6</c:v>
                </c:pt>
                <c:pt idx="25">
                  <c:v>4</c:v>
                </c:pt>
                <c:pt idx="26">
                  <c:v>1</c:v>
                </c:pt>
                <c:pt idx="27">
                  <c:v>6</c:v>
                </c:pt>
                <c:pt idx="28">
                  <c:v>3</c:v>
                </c:pt>
                <c:pt idx="29">
                  <c:v>6</c:v>
                </c:pt>
                <c:pt idx="30">
                  <c:v>1</c:v>
                </c:pt>
                <c:pt idx="31">
                  <c:v>4</c:v>
                </c:pt>
                <c:pt idx="32">
                  <c:v>5</c:v>
                </c:pt>
                <c:pt idx="33">
                  <c:v>4</c:v>
                </c:pt>
                <c:pt idx="34">
                  <c:v>9</c:v>
                </c:pt>
                <c:pt idx="35">
                  <c:v>7</c:v>
                </c:pt>
                <c:pt idx="36">
                  <c:v>3</c:v>
                </c:pt>
                <c:pt idx="37">
                  <c:v>6</c:v>
                </c:pt>
                <c:pt idx="38">
                  <c:v>8</c:v>
                </c:pt>
                <c:pt idx="39">
                  <c:v>1</c:v>
                </c:pt>
                <c:pt idx="40">
                  <c:v>9</c:v>
                </c:pt>
                <c:pt idx="41">
                  <c:v>6</c:v>
                </c:pt>
                <c:pt idx="42">
                  <c:v>4</c:v>
                </c:pt>
                <c:pt idx="43">
                  <c:v>6</c:v>
                </c:pt>
                <c:pt idx="44">
                  <c:v>5</c:v>
                </c:pt>
                <c:pt idx="45">
                  <c:v>5</c:v>
                </c:pt>
                <c:pt idx="46">
                  <c:v>7</c:v>
                </c:pt>
                <c:pt idx="47">
                  <c:v>5</c:v>
                </c:pt>
              </c:numCache>
            </c:numRef>
          </c:val>
          <c:extLst>
            <c:ext xmlns:c16="http://schemas.microsoft.com/office/drawing/2014/chart" uri="{C3380CC4-5D6E-409C-BE32-E72D297353CC}">
              <c16:uniqueId val="{00000000-7361-411F-A5B5-111CB826B46A}"/>
            </c:ext>
          </c:extLst>
        </c:ser>
        <c:dLbls>
          <c:showLegendKey val="0"/>
          <c:showVal val="0"/>
          <c:showCatName val="0"/>
          <c:showSerName val="0"/>
          <c:showPercent val="0"/>
          <c:showBubbleSize val="0"/>
        </c:dLbls>
        <c:gapWidth val="100"/>
        <c:overlap val="-24"/>
        <c:axId val="214409439"/>
        <c:axId val="214413599"/>
      </c:barChart>
      <c:catAx>
        <c:axId val="21440943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214413599"/>
        <c:crosses val="autoZero"/>
        <c:auto val="1"/>
        <c:lblAlgn val="ctr"/>
        <c:lblOffset val="100"/>
        <c:noMultiLvlLbl val="0"/>
      </c:catAx>
      <c:valAx>
        <c:axId val="2144135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crossAx val="2144094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TUESDAY.xlsx]Gender Distribution!PivotTable2</c:name>
    <c:fmtId val="5"/>
  </c:pivotSource>
  <c:chart>
    <c:title>
      <c:tx>
        <c:rich>
          <a:bodyPr rot="0" spcFirstLastPara="1" vertOverflow="ellipsis" vert="horz" wrap="square" anchor="ctr" anchorCtr="1"/>
          <a:lstStyle/>
          <a:p>
            <a:pPr>
              <a:defRPr sz="2000" b="1" i="0" u="none" strike="noStrike" kern="1200" baseline="0">
                <a:solidFill>
                  <a:schemeClr val="dk1">
                    <a:lumMod val="65000"/>
                    <a:lumOff val="35000"/>
                  </a:schemeClr>
                </a:solidFill>
                <a:latin typeface="+mn-lt"/>
                <a:ea typeface="+mn-ea"/>
                <a:cs typeface="+mn-cs"/>
              </a:defRPr>
            </a:pPr>
            <a:r>
              <a:rPr lang="en-US" sz="2000"/>
              <a:t>Gender Distribution</a:t>
            </a:r>
          </a:p>
        </c:rich>
      </c:tx>
      <c:layout/>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
      </c:pivotFmt>
      <c:pivotFmt>
        <c:idx val="11"/>
      </c:pivotFmt>
      <c:pivotFmt>
        <c:idx val="1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
      </c:pivotFmt>
      <c:pivotFmt>
        <c:idx val="14"/>
      </c:pivotFmt>
      <c:pivotFmt>
        <c:idx val="15"/>
        <c:spPr>
          <a:solidFill>
            <a:schemeClr val="accent2"/>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16"/>
        <c:spPr>
          <a:solidFill>
            <a:schemeClr val="accent2"/>
          </a:solidFill>
          <a:ln>
            <a:noFill/>
          </a:ln>
          <a:effectLst>
            <a:outerShdw blurRad="317500" algn="ctr" rotWithShape="0">
              <a:prstClr val="black">
                <a:alpha val="25000"/>
              </a:prstClr>
            </a:outerShdw>
          </a:effectLst>
        </c:spPr>
      </c:pivotFmt>
      <c:pivotFmt>
        <c:idx val="17"/>
        <c:spPr>
          <a:solidFill>
            <a:schemeClr val="accent2"/>
          </a:solidFill>
          <a:ln>
            <a:noFill/>
          </a:ln>
          <a:effectLst>
            <a:outerShdw blurRad="317500" algn="ctr" rotWithShape="0">
              <a:prstClr val="black">
                <a:alpha val="25000"/>
              </a:prstClr>
            </a:outerShdw>
          </a:effectLst>
        </c:spPr>
      </c:pivotFmt>
    </c:pivotFmts>
    <c:plotArea>
      <c:layout/>
      <c:pieChart>
        <c:varyColors val="1"/>
        <c:ser>
          <c:idx val="0"/>
          <c:order val="0"/>
          <c:tx>
            <c:strRef>
              <c:f>'Gender Distribution'!$B$3</c:f>
              <c:strCache>
                <c:ptCount val="1"/>
                <c:pt idx="0">
                  <c:v>Total</c:v>
                </c:pt>
              </c:strCache>
            </c:strRef>
          </c:tx>
          <c:dPt>
            <c:idx val="0"/>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66C-4353-B16E-5E329656B493}"/>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66C-4353-B16E-5E329656B493}"/>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'Gender Distribution'!$A$4:$A$6</c:f>
              <c:strCache>
                <c:ptCount val="2"/>
                <c:pt idx="0">
                  <c:v>Female</c:v>
                </c:pt>
                <c:pt idx="1">
                  <c:v>Male</c:v>
                </c:pt>
              </c:strCache>
            </c:strRef>
          </c:cat>
          <c:val>
            <c:numRef>
              <c:f>'Gender Distribution'!$B$4:$B$6</c:f>
              <c:numCache>
                <c:formatCode>General</c:formatCode>
                <c:ptCount val="2"/>
                <c:pt idx="0">
                  <c:v>120</c:v>
                </c:pt>
                <c:pt idx="1">
                  <c:v>130</c:v>
                </c:pt>
              </c:numCache>
            </c:numRef>
          </c:val>
          <c:extLst>
            <c:ext xmlns:c16="http://schemas.microsoft.com/office/drawing/2014/chart" uri="{C3380CC4-5D6E-409C-BE32-E72D297353CC}">
              <c16:uniqueId val="{00000004-866C-4353-B16E-5E329656B49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[customer_dashboard TUESDAY.xlsx]Number of People per Region!PivotTable11</c:name>
    <c:fmtId val="7"/>
  </c:pivotSource>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sz="1800"/>
              <a:t>Number of People by Region</a:t>
            </a:r>
          </a:p>
        </c:rich>
      </c:tx>
      <c:layout>
        <c:manualLayout>
          <c:xMode val="edge"/>
          <c:yMode val="edge"/>
          <c:x val="0.2282152230971129"/>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5"/>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s>
    <c:plotArea>
      <c:layout/>
      <c:barChart>
        <c:barDir val="bar"/>
        <c:grouping val="clustered"/>
        <c:varyColors val="0"/>
        <c:ser>
          <c:idx val="0"/>
          <c:order val="0"/>
          <c:tx>
            <c:strRef>
              <c:f>'Number of People per Region'!$B$3</c:f>
              <c:strCache>
                <c:ptCount val="1"/>
                <c:pt idx="0">
                  <c:v>Total</c:v>
                </c:pt>
              </c:strCache>
            </c:strRef>
          </c:tx>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'Number of People per Region'!$A$4:$A$9</c:f>
              <c:strCache>
                <c:ptCount val="5"/>
                <c:pt idx="0">
                  <c:v>Eldoret</c:v>
                </c:pt>
                <c:pt idx="1">
                  <c:v>Kisumu</c:v>
                </c:pt>
                <c:pt idx="2">
                  <c:v>Mombasa</c:v>
                </c:pt>
                <c:pt idx="3">
                  <c:v>Nairobi</c:v>
                </c:pt>
                <c:pt idx="4">
                  <c:v>Nakuru</c:v>
                </c:pt>
              </c:strCache>
            </c:strRef>
          </c:cat>
          <c:val>
            <c:numRef>
              <c:f>'Number of People per Region'!$B$4:$B$9</c:f>
              <c:numCache>
                <c:formatCode>General</c:formatCode>
                <c:ptCount val="5"/>
                <c:pt idx="0">
                  <c:v>48</c:v>
                </c:pt>
                <c:pt idx="1">
                  <c:v>46</c:v>
                </c:pt>
                <c:pt idx="2">
                  <c:v>47</c:v>
                </c:pt>
                <c:pt idx="3">
                  <c:v>41</c:v>
                </c:pt>
                <c:pt idx="4">
                  <c:v>68</c:v>
                </c:pt>
              </c:numCache>
            </c:numRef>
          </c:val>
          <c:extLst>
            <c:ext xmlns:c16="http://schemas.microsoft.com/office/drawing/2014/chart" uri="{C3380CC4-5D6E-409C-BE32-E72D297353CC}">
              <c16:uniqueId val="{00000000-760B-4109-8218-7FA7438438B9}"/>
            </c:ext>
          </c:extLst>
        </c:ser>
        <c:dLbls>
          <c:showLegendKey val="0"/>
          <c:showVal val="0"/>
          <c:showCatName val="0"/>
          <c:showSerName val="0"/>
          <c:showPercent val="0"/>
          <c:showBubbleSize val="0"/>
        </c:dLbls>
        <c:gapWidth val="115"/>
        <c:overlap val="-20"/>
        <c:axId val="272185951"/>
        <c:axId val="272187615"/>
      </c:barChart>
      <c:catAx>
        <c:axId val="27218595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72187615"/>
        <c:crosses val="autoZero"/>
        <c:auto val="1"/>
        <c:lblAlgn val="ctr"/>
        <c:lblOffset val="100"/>
        <c:noMultiLvlLbl val="0"/>
      </c:catAx>
      <c:valAx>
        <c:axId val="2721876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721859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TUESDAY.xlsx]Gender Distribution!PivotTable2</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Gender Distribution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'Gender Distribution'!$B$3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886-4707-B5D1-45712E562AA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886-4707-B5D1-45712E562AA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'Gender Distribution'!$A$4:$A$6</c:f>
              <c:strCache>
                <c:ptCount val="2"/>
                <c:pt idx="0">
                  <c:v>Female</c:v>
                </c:pt>
                <c:pt idx="1">
                  <c:v>Male</c:v>
                </c:pt>
              </c:strCache>
            </c:strRef>
          </c:cat>
          <c:val>
            <c:numRef>
              <c:f>'Gender Distribution'!$B$4:$B$6</c:f>
              <c:numCache>
                <c:formatCode>General</c:formatCode>
                <c:ptCount val="2"/>
                <c:pt idx="0">
                  <c:v>120</c:v>
                </c:pt>
                <c:pt idx="1">
                  <c:v>130</c:v>
                </c:pt>
              </c:numCache>
            </c:numRef>
          </c:val>
          <c:extLst>
            <c:ext xmlns:c16="http://schemas.microsoft.com/office/drawing/2014/chart" uri="{C3380CC4-5D6E-409C-BE32-E72D297353CC}">
              <c16:uniqueId val="{00000000-FC5E-445D-8355-F17C62DC368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[customer_dashboard TUESDAY.xlsx]Purchases by Region!PivotTable13</c:name>
    <c:fmtId val="5"/>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Total Purchases by Region</a:t>
            </a:r>
          </a:p>
        </c:rich>
      </c:tx>
      <c:layout/>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5"/>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6"/>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7"/>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s>
    <c:plotArea>
      <c:layout/>
      <c:barChart>
        <c:barDir val="col"/>
        <c:grouping val="clustered"/>
        <c:varyColors val="0"/>
        <c:ser>
          <c:idx val="0"/>
          <c:order val="0"/>
          <c:tx>
            <c:strRef>
              <c:f>'Purchases by Region'!$B$3</c:f>
              <c:strCache>
                <c:ptCount val="1"/>
                <c:pt idx="0">
                  <c:v>Total</c:v>
                </c:pt>
              </c:strCache>
            </c:strRef>
          </c:tx>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'Purchases by Region'!$A$4:$A$9</c:f>
              <c:strCache>
                <c:ptCount val="5"/>
                <c:pt idx="0">
                  <c:v>Eldoret</c:v>
                </c:pt>
                <c:pt idx="1">
                  <c:v>Kisumu</c:v>
                </c:pt>
                <c:pt idx="2">
                  <c:v>Mombasa</c:v>
                </c:pt>
                <c:pt idx="3">
                  <c:v>Nairobi</c:v>
                </c:pt>
                <c:pt idx="4">
                  <c:v>Nakuru</c:v>
                </c:pt>
              </c:strCache>
            </c:strRef>
          </c:cat>
          <c:val>
            <c:numRef>
              <c:f>'Purchases by Region'!$B$4:$B$9</c:f>
              <c:numCache>
                <c:formatCode>General</c:formatCode>
                <c:ptCount val="5"/>
                <c:pt idx="0">
                  <c:v>551</c:v>
                </c:pt>
                <c:pt idx="1">
                  <c:v>449</c:v>
                </c:pt>
                <c:pt idx="2">
                  <c:v>502</c:v>
                </c:pt>
                <c:pt idx="3">
                  <c:v>390</c:v>
                </c:pt>
                <c:pt idx="4">
                  <c:v>729</c:v>
                </c:pt>
              </c:numCache>
            </c:numRef>
          </c:val>
          <c:extLst>
            <c:ext xmlns:c16="http://schemas.microsoft.com/office/drawing/2014/chart" uri="{C3380CC4-5D6E-409C-BE32-E72D297353CC}">
              <c16:uniqueId val="{00000000-0324-4C1C-BAF1-DB5BB320FEB6}"/>
            </c:ext>
          </c:extLst>
        </c:ser>
        <c:dLbls>
          <c:showLegendKey val="0"/>
          <c:showVal val="0"/>
          <c:showCatName val="0"/>
          <c:showSerName val="0"/>
          <c:showPercent val="0"/>
          <c:showBubbleSize val="0"/>
        </c:dLbls>
        <c:gapWidth val="100"/>
        <c:overlap val="-24"/>
        <c:axId val="272173471"/>
        <c:axId val="272191775"/>
      </c:barChart>
      <c:catAx>
        <c:axId val="2721734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272191775"/>
        <c:crosses val="autoZero"/>
        <c:auto val="1"/>
        <c:lblAlgn val="ctr"/>
        <c:lblOffset val="100"/>
        <c:noMultiLvlLbl val="0"/>
      </c:catAx>
      <c:valAx>
        <c:axId val="2721917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crossAx val="2721734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TUESDAY.xlsx]Favourite Categories by Gender!PivotTable9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a:t>Favourite Categories by Gender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2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s>
    <c:plotArea>
      <c:layout/>
      <c:barChart>
        <c:barDir val="col"/>
        <c:grouping val="clustered"/>
        <c:varyColors val="0"/>
        <c:ser>
          <c:idx val="0"/>
          <c:order val="0"/>
          <c:tx>
            <c:strRef>
              <c:f>'Favourite Categories by Gender'!$B$3:$B$4</c:f>
              <c:strCache>
                <c:ptCount val="1"/>
                <c:pt idx="0">
                  <c:v>Electronics</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'Favourite Categories by Gender'!$A$5:$A$7</c:f>
              <c:strCache>
                <c:ptCount val="2"/>
                <c:pt idx="0">
                  <c:v>Female</c:v>
                </c:pt>
                <c:pt idx="1">
                  <c:v>Male</c:v>
                </c:pt>
              </c:strCache>
            </c:strRef>
          </c:cat>
          <c:val>
            <c:numRef>
              <c:f>'Favourite Categories by Gender'!$B$5:$B$7</c:f>
              <c:numCache>
                <c:formatCode>General</c:formatCode>
                <c:ptCount val="2"/>
                <c:pt idx="0">
                  <c:v>19</c:v>
                </c:pt>
                <c:pt idx="1">
                  <c:v>29</c:v>
                </c:pt>
              </c:numCache>
            </c:numRef>
          </c:val>
          <c:extLst>
            <c:ext xmlns:c16="http://schemas.microsoft.com/office/drawing/2014/chart" uri="{C3380CC4-5D6E-409C-BE32-E72D297353CC}">
              <c16:uniqueId val="{00000000-BEF8-4727-B8AE-0E3EA768252A}"/>
            </c:ext>
          </c:extLst>
        </c:ser>
        <c:ser>
          <c:idx val="1"/>
          <c:order val="1"/>
          <c:tx>
            <c:strRef>
              <c:f>'Favourite Categories by Gender'!$C$3:$C$4</c:f>
              <c:strCache>
                <c:ptCount val="1"/>
                <c:pt idx="0">
                  <c:v>Fashion</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'Favourite Categories by Gender'!$A$5:$A$7</c:f>
              <c:strCache>
                <c:ptCount val="2"/>
                <c:pt idx="0">
                  <c:v>Female</c:v>
                </c:pt>
                <c:pt idx="1">
                  <c:v>Male</c:v>
                </c:pt>
              </c:strCache>
            </c:strRef>
          </c:cat>
          <c:val>
            <c:numRef>
              <c:f>'Favourite Categories by Gender'!$C$5:$C$7</c:f>
              <c:numCache>
                <c:formatCode>General</c:formatCode>
                <c:ptCount val="2"/>
                <c:pt idx="0">
                  <c:v>21</c:v>
                </c:pt>
                <c:pt idx="1">
                  <c:v>22</c:v>
                </c:pt>
              </c:numCache>
            </c:numRef>
          </c:val>
          <c:extLst>
            <c:ext xmlns:c16="http://schemas.microsoft.com/office/drawing/2014/chart" uri="{C3380CC4-5D6E-409C-BE32-E72D297353CC}">
              <c16:uniqueId val="{0000001C-13A2-4BFA-A25E-01752034E74D}"/>
            </c:ext>
          </c:extLst>
        </c:ser>
        <c:ser>
          <c:idx val="2"/>
          <c:order val="2"/>
          <c:tx>
            <c:strRef>
              <c:f>'Favourite Categories by Gender'!$D$3:$D$4</c:f>
              <c:strCache>
                <c:ptCount val="1"/>
                <c:pt idx="0">
                  <c:v>Groceries</c:v>
                </c:pt>
              </c:strCache>
            </c:strRef>
          </c:tx>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'Favourite Categories by Gender'!$A$5:$A$7</c:f>
              <c:strCache>
                <c:ptCount val="2"/>
                <c:pt idx="0">
                  <c:v>Female</c:v>
                </c:pt>
                <c:pt idx="1">
                  <c:v>Male</c:v>
                </c:pt>
              </c:strCache>
            </c:strRef>
          </c:cat>
          <c:val>
            <c:numRef>
              <c:f>'Favourite Categories by Gender'!$D$5:$D$7</c:f>
              <c:numCache>
                <c:formatCode>General</c:formatCode>
                <c:ptCount val="2"/>
                <c:pt idx="0">
                  <c:v>24</c:v>
                </c:pt>
                <c:pt idx="1">
                  <c:v>34</c:v>
                </c:pt>
              </c:numCache>
            </c:numRef>
          </c:val>
          <c:extLst>
            <c:ext xmlns:c16="http://schemas.microsoft.com/office/drawing/2014/chart" uri="{C3380CC4-5D6E-409C-BE32-E72D297353CC}">
              <c16:uniqueId val="{0000001D-13A2-4BFA-A25E-01752034E74D}"/>
            </c:ext>
          </c:extLst>
        </c:ser>
        <c:ser>
          <c:idx val="3"/>
          <c:order val="3"/>
          <c:tx>
            <c:strRef>
              <c:f>'Favourite Categories by Gender'!$E$3:$E$4</c:f>
              <c:strCache>
                <c:ptCount val="1"/>
                <c:pt idx="0">
                  <c:v>Health &amp; Beauty</c:v>
                </c:pt>
              </c:strCache>
            </c:strRef>
          </c:tx>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'Favourite Categories by Gender'!$A$5:$A$7</c:f>
              <c:strCache>
                <c:ptCount val="2"/>
                <c:pt idx="0">
                  <c:v>Female</c:v>
                </c:pt>
                <c:pt idx="1">
                  <c:v>Male</c:v>
                </c:pt>
              </c:strCache>
            </c:strRef>
          </c:cat>
          <c:val>
            <c:numRef>
              <c:f>'Favourite Categories by Gender'!$E$5:$E$7</c:f>
              <c:numCache>
                <c:formatCode>General</c:formatCode>
                <c:ptCount val="2"/>
                <c:pt idx="0">
                  <c:v>28</c:v>
                </c:pt>
                <c:pt idx="1">
                  <c:v>15</c:v>
                </c:pt>
              </c:numCache>
            </c:numRef>
          </c:val>
          <c:extLst>
            <c:ext xmlns:c16="http://schemas.microsoft.com/office/drawing/2014/chart" uri="{C3380CC4-5D6E-409C-BE32-E72D297353CC}">
              <c16:uniqueId val="{0000001E-13A2-4BFA-A25E-01752034E74D}"/>
            </c:ext>
          </c:extLst>
        </c:ser>
        <c:ser>
          <c:idx val="4"/>
          <c:order val="4"/>
          <c:tx>
            <c:strRef>
              <c:f>'Favourite Categories by Gender'!$F$3:$F$4</c:f>
              <c:strCache>
                <c:ptCount val="1"/>
                <c:pt idx="0">
                  <c:v>Home &amp; Living</c:v>
                </c:pt>
              </c:strCache>
            </c:strRef>
          </c:tx>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'Favourite Categories by Gender'!$A$5:$A$7</c:f>
              <c:strCache>
                <c:ptCount val="2"/>
                <c:pt idx="0">
                  <c:v>Female</c:v>
                </c:pt>
                <c:pt idx="1">
                  <c:v>Male</c:v>
                </c:pt>
              </c:strCache>
            </c:strRef>
          </c:cat>
          <c:val>
            <c:numRef>
              <c:f>'Favourite Categories by Gender'!$F$5:$F$7</c:f>
              <c:numCache>
                <c:formatCode>General</c:formatCode>
                <c:ptCount val="2"/>
                <c:pt idx="0">
                  <c:v>28</c:v>
                </c:pt>
                <c:pt idx="1">
                  <c:v>30</c:v>
                </c:pt>
              </c:numCache>
            </c:numRef>
          </c:val>
          <c:extLst>
            <c:ext xmlns:c16="http://schemas.microsoft.com/office/drawing/2014/chart" uri="{C3380CC4-5D6E-409C-BE32-E72D297353CC}">
              <c16:uniqueId val="{0000001F-13A2-4BFA-A25E-01752034E74D}"/>
            </c:ext>
          </c:extLst>
        </c:ser>
        <c:dLbls>
          <c:showLegendKey val="0"/>
          <c:showVal val="0"/>
          <c:showCatName val="0"/>
          <c:showSerName val="0"/>
          <c:showPercent val="0"/>
          <c:showBubbleSize val="0"/>
        </c:dLbls>
        <c:gapWidth val="100"/>
        <c:overlap val="-24"/>
        <c:axId val="272181375"/>
        <c:axId val="272193023"/>
      </c:barChart>
      <c:catAx>
        <c:axId val="2721813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crossAx val="272193023"/>
        <c:crosses val="autoZero"/>
        <c:auto val="1"/>
        <c:lblAlgn val="ctr"/>
        <c:lblOffset val="100"/>
        <c:noMultiLvlLbl val="0"/>
      </c:catAx>
      <c:valAx>
        <c:axId val="2721930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crossAx val="2721813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TUESDAY.xlsx]Favourite Categories by Region!PivotTable10</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a:t>Favourite Categories by Region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2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s>
    <c:plotArea>
      <c:layout/>
      <c:barChart>
        <c:barDir val="bar"/>
        <c:grouping val="stacked"/>
        <c:varyColors val="0"/>
        <c:ser>
          <c:idx val="0"/>
          <c:order val="0"/>
          <c:tx>
            <c:strRef>
              <c:f>'Favourite Categories by Region'!$B$3:$B$4</c:f>
              <c:strCache>
                <c:ptCount val="1"/>
                <c:pt idx="0">
                  <c:v>Electronics</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'Favourite Categories by Region'!$A$5:$A$10</c:f>
              <c:strCache>
                <c:ptCount val="5"/>
                <c:pt idx="0">
                  <c:v>Eldoret</c:v>
                </c:pt>
                <c:pt idx="1">
                  <c:v>Kisumu</c:v>
                </c:pt>
                <c:pt idx="2">
                  <c:v>Mombasa</c:v>
                </c:pt>
                <c:pt idx="3">
                  <c:v>Nairobi</c:v>
                </c:pt>
                <c:pt idx="4">
                  <c:v>Nakuru</c:v>
                </c:pt>
              </c:strCache>
            </c:strRef>
          </c:cat>
          <c:val>
            <c:numRef>
              <c:f>'Favourite Categories by Region'!$B$5:$B$10</c:f>
              <c:numCache>
                <c:formatCode>General</c:formatCode>
                <c:ptCount val="5"/>
                <c:pt idx="0">
                  <c:v>11</c:v>
                </c:pt>
                <c:pt idx="1">
                  <c:v>8</c:v>
                </c:pt>
                <c:pt idx="2">
                  <c:v>2</c:v>
                </c:pt>
                <c:pt idx="3">
                  <c:v>11</c:v>
                </c:pt>
                <c:pt idx="4">
                  <c:v>16</c:v>
                </c:pt>
              </c:numCache>
            </c:numRef>
          </c:val>
          <c:extLst>
            <c:ext xmlns:c16="http://schemas.microsoft.com/office/drawing/2014/chart" uri="{C3380CC4-5D6E-409C-BE32-E72D297353CC}">
              <c16:uniqueId val="{00000000-F790-4C56-87EC-6B0BEE7D6552}"/>
            </c:ext>
          </c:extLst>
        </c:ser>
        <c:ser>
          <c:idx val="1"/>
          <c:order val="1"/>
          <c:tx>
            <c:strRef>
              <c:f>'Favourite Categories by Region'!$C$3:$C$4</c:f>
              <c:strCache>
                <c:ptCount val="1"/>
                <c:pt idx="0">
                  <c:v>Fashion</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'Favourite Categories by Region'!$A$5:$A$10</c:f>
              <c:strCache>
                <c:ptCount val="5"/>
                <c:pt idx="0">
                  <c:v>Eldoret</c:v>
                </c:pt>
                <c:pt idx="1">
                  <c:v>Kisumu</c:v>
                </c:pt>
                <c:pt idx="2">
                  <c:v>Mombasa</c:v>
                </c:pt>
                <c:pt idx="3">
                  <c:v>Nairobi</c:v>
                </c:pt>
                <c:pt idx="4">
                  <c:v>Nakuru</c:v>
                </c:pt>
              </c:strCache>
            </c:strRef>
          </c:cat>
          <c:val>
            <c:numRef>
              <c:f>'Favourite Categories by Region'!$C$5:$C$10</c:f>
              <c:numCache>
                <c:formatCode>General</c:formatCode>
                <c:ptCount val="5"/>
                <c:pt idx="0">
                  <c:v>6</c:v>
                </c:pt>
                <c:pt idx="1">
                  <c:v>7</c:v>
                </c:pt>
                <c:pt idx="2">
                  <c:v>10</c:v>
                </c:pt>
                <c:pt idx="3">
                  <c:v>3</c:v>
                </c:pt>
                <c:pt idx="4">
                  <c:v>17</c:v>
                </c:pt>
              </c:numCache>
            </c:numRef>
          </c:val>
          <c:extLst>
            <c:ext xmlns:c16="http://schemas.microsoft.com/office/drawing/2014/chart" uri="{C3380CC4-5D6E-409C-BE32-E72D297353CC}">
              <c16:uniqueId val="{0000001C-CD58-47D5-A3A7-56CFF4CC9382}"/>
            </c:ext>
          </c:extLst>
        </c:ser>
        <c:ser>
          <c:idx val="2"/>
          <c:order val="2"/>
          <c:tx>
            <c:strRef>
              <c:f>'Favourite Categories by Region'!$D$3:$D$4</c:f>
              <c:strCache>
                <c:ptCount val="1"/>
                <c:pt idx="0">
                  <c:v>Groceries</c:v>
                </c:pt>
              </c:strCache>
            </c:strRef>
          </c:tx>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'Favourite Categories by Region'!$A$5:$A$10</c:f>
              <c:strCache>
                <c:ptCount val="5"/>
                <c:pt idx="0">
                  <c:v>Eldoret</c:v>
                </c:pt>
                <c:pt idx="1">
                  <c:v>Kisumu</c:v>
                </c:pt>
                <c:pt idx="2">
                  <c:v>Mombasa</c:v>
                </c:pt>
                <c:pt idx="3">
                  <c:v>Nairobi</c:v>
                </c:pt>
                <c:pt idx="4">
                  <c:v>Nakuru</c:v>
                </c:pt>
              </c:strCache>
            </c:strRef>
          </c:cat>
          <c:val>
            <c:numRef>
              <c:f>'Favourite Categories by Region'!$D$5:$D$10</c:f>
              <c:numCache>
                <c:formatCode>General</c:formatCode>
                <c:ptCount val="5"/>
                <c:pt idx="0">
                  <c:v>12</c:v>
                </c:pt>
                <c:pt idx="1">
                  <c:v>11</c:v>
                </c:pt>
                <c:pt idx="2">
                  <c:v>10</c:v>
                </c:pt>
                <c:pt idx="3">
                  <c:v>13</c:v>
                </c:pt>
                <c:pt idx="4">
                  <c:v>12</c:v>
                </c:pt>
              </c:numCache>
            </c:numRef>
          </c:val>
          <c:extLst>
            <c:ext xmlns:c16="http://schemas.microsoft.com/office/drawing/2014/chart" uri="{C3380CC4-5D6E-409C-BE32-E72D297353CC}">
              <c16:uniqueId val="{0000001D-CD58-47D5-A3A7-56CFF4CC9382}"/>
            </c:ext>
          </c:extLst>
        </c:ser>
        <c:ser>
          <c:idx val="3"/>
          <c:order val="3"/>
          <c:tx>
            <c:strRef>
              <c:f>'Favourite Categories by Region'!$E$3:$E$4</c:f>
              <c:strCache>
                <c:ptCount val="1"/>
                <c:pt idx="0">
                  <c:v>Health &amp; Beauty</c:v>
                </c:pt>
              </c:strCache>
            </c:strRef>
          </c:tx>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'Favourite Categories by Region'!$A$5:$A$10</c:f>
              <c:strCache>
                <c:ptCount val="5"/>
                <c:pt idx="0">
                  <c:v>Eldoret</c:v>
                </c:pt>
                <c:pt idx="1">
                  <c:v>Kisumu</c:v>
                </c:pt>
                <c:pt idx="2">
                  <c:v>Mombasa</c:v>
                </c:pt>
                <c:pt idx="3">
                  <c:v>Nairobi</c:v>
                </c:pt>
                <c:pt idx="4">
                  <c:v>Nakuru</c:v>
                </c:pt>
              </c:strCache>
            </c:strRef>
          </c:cat>
          <c:val>
            <c:numRef>
              <c:f>'Favourite Categories by Region'!$E$5:$E$10</c:f>
              <c:numCache>
                <c:formatCode>General</c:formatCode>
                <c:ptCount val="5"/>
                <c:pt idx="0">
                  <c:v>8</c:v>
                </c:pt>
                <c:pt idx="1">
                  <c:v>5</c:v>
                </c:pt>
                <c:pt idx="2">
                  <c:v>11</c:v>
                </c:pt>
                <c:pt idx="3">
                  <c:v>7</c:v>
                </c:pt>
                <c:pt idx="4">
                  <c:v>12</c:v>
                </c:pt>
              </c:numCache>
            </c:numRef>
          </c:val>
          <c:extLst>
            <c:ext xmlns:c16="http://schemas.microsoft.com/office/drawing/2014/chart" uri="{C3380CC4-5D6E-409C-BE32-E72D297353CC}">
              <c16:uniqueId val="{0000001E-CD58-47D5-A3A7-56CFF4CC9382}"/>
            </c:ext>
          </c:extLst>
        </c:ser>
        <c:ser>
          <c:idx val="4"/>
          <c:order val="4"/>
          <c:tx>
            <c:strRef>
              <c:f>'Favourite Categories by Region'!$F$3:$F$4</c:f>
              <c:strCache>
                <c:ptCount val="1"/>
                <c:pt idx="0">
                  <c:v>Home &amp; Living</c:v>
                </c:pt>
              </c:strCache>
            </c:strRef>
          </c:tx>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'Favourite Categories by Region'!$A$5:$A$10</c:f>
              <c:strCache>
                <c:ptCount val="5"/>
                <c:pt idx="0">
                  <c:v>Eldoret</c:v>
                </c:pt>
                <c:pt idx="1">
                  <c:v>Kisumu</c:v>
                </c:pt>
                <c:pt idx="2">
                  <c:v>Mombasa</c:v>
                </c:pt>
                <c:pt idx="3">
                  <c:v>Nairobi</c:v>
                </c:pt>
                <c:pt idx="4">
                  <c:v>Nakuru</c:v>
                </c:pt>
              </c:strCache>
            </c:strRef>
          </c:cat>
          <c:val>
            <c:numRef>
              <c:f>'Favourite Categories by Region'!$F$5:$F$10</c:f>
              <c:numCache>
                <c:formatCode>General</c:formatCode>
                <c:ptCount val="5"/>
                <c:pt idx="0">
                  <c:v>11</c:v>
                </c:pt>
                <c:pt idx="1">
                  <c:v>15</c:v>
                </c:pt>
                <c:pt idx="2">
                  <c:v>14</c:v>
                </c:pt>
                <c:pt idx="3">
                  <c:v>7</c:v>
                </c:pt>
                <c:pt idx="4">
                  <c:v>11</c:v>
                </c:pt>
              </c:numCache>
            </c:numRef>
          </c:val>
          <c:extLst>
            <c:ext xmlns:c16="http://schemas.microsoft.com/office/drawing/2014/chart" uri="{C3380CC4-5D6E-409C-BE32-E72D297353CC}">
              <c16:uniqueId val="{0000001F-CD58-47D5-A3A7-56CFF4CC9382}"/>
            </c:ext>
          </c:extLst>
        </c:ser>
        <c:dLbls>
          <c:showLegendKey val="0"/>
          <c:showVal val="0"/>
          <c:showCatName val="0"/>
          <c:showSerName val="0"/>
          <c:showPercent val="0"/>
          <c:showBubbleSize val="0"/>
        </c:dLbls>
        <c:gapWidth val="150"/>
        <c:overlap val="100"/>
        <c:axId val="272180543"/>
        <c:axId val="272179295"/>
      </c:barChart>
      <c:catAx>
        <c:axId val="2721805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272179295"/>
        <c:crosses val="autoZero"/>
        <c:auto val="1"/>
        <c:lblAlgn val="ctr"/>
        <c:lblOffset val="100"/>
        <c:noMultiLvlLbl val="0"/>
      </c:catAx>
      <c:valAx>
        <c:axId val="27217929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27218054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sz="1800"/>
              <a:t>Spend by Favourite Product Category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Sheet4!$P$7</c:f>
              <c:strCache>
                <c:ptCount val="1"/>
                <c:pt idx="0">
                  <c:v>Sum of Total_Spend</c:v>
                </c:pt>
              </c:strCache>
            </c:strRef>
          </c:tx>
          <c:spPr>
            <a:gradFill rotWithShape="1">
              <a:gsLst>
                <a:gs pos="0">
                  <a:schemeClr val="dk1">
                    <a:tint val="88500"/>
                    <a:tint val="98000"/>
                    <a:lumMod val="114000"/>
                  </a:schemeClr>
                </a:gs>
                <a:gs pos="100000">
                  <a:schemeClr val="dk1">
                    <a:tint val="885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Sheet4!$O$8:$O$13</c:f>
              <c:strCache>
                <c:ptCount val="6"/>
                <c:pt idx="0">
                  <c:v>Electronics</c:v>
                </c:pt>
                <c:pt idx="1">
                  <c:v>Fashion</c:v>
                </c:pt>
                <c:pt idx="2">
                  <c:v>Groceries</c:v>
                </c:pt>
                <c:pt idx="3">
                  <c:v>Health &amp; Beauty</c:v>
                </c:pt>
                <c:pt idx="4">
                  <c:v>Home &amp; Living</c:v>
                </c:pt>
                <c:pt idx="5">
                  <c:v>Grand Total</c:v>
                </c:pt>
              </c:strCache>
            </c:strRef>
          </c:cat>
          <c:val>
            <c:numRef>
              <c:f>Sheet4!$P$8:$P$13</c:f>
              <c:numCache>
                <c:formatCode>General</c:formatCode>
                <c:ptCount val="6"/>
                <c:pt idx="0">
                  <c:v>1215966</c:v>
                </c:pt>
                <c:pt idx="1">
                  <c:v>1027819</c:v>
                </c:pt>
                <c:pt idx="2">
                  <c:v>1594387</c:v>
                </c:pt>
                <c:pt idx="3">
                  <c:v>1185403</c:v>
                </c:pt>
                <c:pt idx="4">
                  <c:v>1595601</c:v>
                </c:pt>
                <c:pt idx="5">
                  <c:v>6619176</c:v>
                </c:pt>
              </c:numCache>
            </c:numRef>
          </c:val>
          <c:extLst>
            <c:ext xmlns:c16="http://schemas.microsoft.com/office/drawing/2014/chart" uri="{C3380CC4-5D6E-409C-BE32-E72D297353CC}">
              <c16:uniqueId val="{00000000-2BC6-46FB-824F-991C80EDFF77}"/>
            </c:ext>
          </c:extLst>
        </c:ser>
        <c:dLbls>
          <c:showLegendKey val="0"/>
          <c:showVal val="0"/>
          <c:showCatName val="0"/>
          <c:showSerName val="0"/>
          <c:showPercent val="0"/>
          <c:showBubbleSize val="0"/>
        </c:dLbls>
        <c:gapWidth val="115"/>
        <c:overlap val="-20"/>
        <c:axId val="272198431"/>
        <c:axId val="272199263"/>
      </c:barChart>
      <c:catAx>
        <c:axId val="27219843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72199263"/>
        <c:crosses val="autoZero"/>
        <c:auto val="1"/>
        <c:lblAlgn val="ctr"/>
        <c:lblOffset val="100"/>
        <c:noMultiLvlLbl val="0"/>
      </c:catAx>
      <c:valAx>
        <c:axId val="272199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72198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TUESDAY.xlsx]Average Income by Gender!PivotTable12</c:name>
    <c:fmtId val="7"/>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Average Income by Gender</a:t>
            </a:r>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'Average Income by Gender'!$B$3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'Average Income by Gender'!$A$4:$A$6</c:f>
              <c:strCache>
                <c:ptCount val="2"/>
                <c:pt idx="0">
                  <c:v>Female</c:v>
                </c:pt>
                <c:pt idx="1">
                  <c:v>Male</c:v>
                </c:pt>
              </c:strCache>
            </c:strRef>
          </c:cat>
          <c:val>
            <c:numRef>
              <c:f>'Average Income by Gender'!$B$4:$B$6</c:f>
              <c:numCache>
                <c:formatCode>"$"#,##0</c:formatCode>
                <c:ptCount val="2"/>
                <c:pt idx="0">
                  <c:v>108101.74166666667</c:v>
                </c:pt>
                <c:pt idx="1">
                  <c:v>110243.45384615385</c:v>
                </c:pt>
              </c:numCache>
            </c:numRef>
          </c:val>
          <c:extLst>
            <c:ext xmlns:c16="http://schemas.microsoft.com/office/drawing/2014/chart" uri="{C3380CC4-5D6E-409C-BE32-E72D297353CC}">
              <c16:uniqueId val="{00000000-7326-4B30-B39B-BFEB7043F914}"/>
            </c:ext>
          </c:extLst>
        </c:ser>
        <c:dLbls>
          <c:dLblPos val="inEnd"/>
          <c:showLegendKey val="0"/>
          <c:showVal val="1"/>
          <c:showCatName val="0"/>
          <c:showSerName val="0"/>
          <c:showPercent val="0"/>
          <c:showBubbleSize val="0"/>
        </c:dLbls>
        <c:gapWidth val="41"/>
        <c:axId val="272196351"/>
        <c:axId val="272195935"/>
      </c:barChart>
      <c:catAx>
        <c:axId val="2721963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72195935"/>
        <c:crosses val="autoZero"/>
        <c:auto val="1"/>
        <c:lblAlgn val="ctr"/>
        <c:lblOffset val="100"/>
        <c:noMultiLvlLbl val="0"/>
      </c:catAx>
      <c:valAx>
        <c:axId val="272195935"/>
        <c:scaling>
          <c:orientation val="minMax"/>
        </c:scaling>
        <c:delete val="1"/>
        <c:axPos val="l"/>
        <c:numFmt formatCode="&quot;$&quot;#,##0" sourceLinked="1"/>
        <c:majorTickMark val="none"/>
        <c:minorTickMark val="none"/>
        <c:tickLblPos val="nextTo"/>
        <c:crossAx val="2721963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TUESDAY.xlsx]Purchases by Region!PivotTable13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Purchases by Region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s>
    <c:plotArea>
      <c:layout/>
      <c:barChart>
        <c:barDir val="col"/>
        <c:grouping val="clustered"/>
        <c:varyColors val="0"/>
        <c:ser>
          <c:idx val="0"/>
          <c:order val="0"/>
          <c:tx>
            <c:strRef>
              <c:f>'Purchases by Region'!$B$3</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'Purchases by Region'!$A$4:$A$9</c:f>
              <c:strCache>
                <c:ptCount val="5"/>
                <c:pt idx="0">
                  <c:v>Eldoret</c:v>
                </c:pt>
                <c:pt idx="1">
                  <c:v>Kisumu</c:v>
                </c:pt>
                <c:pt idx="2">
                  <c:v>Mombasa</c:v>
                </c:pt>
                <c:pt idx="3">
                  <c:v>Nairobi</c:v>
                </c:pt>
                <c:pt idx="4">
                  <c:v>Nakuru</c:v>
                </c:pt>
              </c:strCache>
            </c:strRef>
          </c:cat>
          <c:val>
            <c:numRef>
              <c:f>'Purchases by Region'!$B$4:$B$9</c:f>
              <c:numCache>
                <c:formatCode>General</c:formatCode>
                <c:ptCount val="5"/>
                <c:pt idx="0">
                  <c:v>551</c:v>
                </c:pt>
                <c:pt idx="1">
                  <c:v>449</c:v>
                </c:pt>
                <c:pt idx="2">
                  <c:v>502</c:v>
                </c:pt>
                <c:pt idx="3">
                  <c:v>390</c:v>
                </c:pt>
                <c:pt idx="4">
                  <c:v>729</c:v>
                </c:pt>
              </c:numCache>
            </c:numRef>
          </c:val>
          <c:extLst>
            <c:ext xmlns:c16="http://schemas.microsoft.com/office/drawing/2014/chart" uri="{C3380CC4-5D6E-409C-BE32-E72D297353CC}">
              <c16:uniqueId val="{00000000-F14F-4F4E-9AF7-5E70EFC7852C}"/>
            </c:ext>
          </c:extLst>
        </c:ser>
        <c:dLbls>
          <c:showLegendKey val="0"/>
          <c:showVal val="0"/>
          <c:showCatName val="0"/>
          <c:showSerName val="0"/>
          <c:showPercent val="0"/>
          <c:showBubbleSize val="0"/>
        </c:dLbls>
        <c:gapWidth val="100"/>
        <c:overlap val="-24"/>
        <c:axId val="272173471"/>
        <c:axId val="272191775"/>
      </c:barChart>
      <c:catAx>
        <c:axId val="2721734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191775"/>
        <c:crosses val="autoZero"/>
        <c:auto val="1"/>
        <c:lblAlgn val="ctr"/>
        <c:lblOffset val="100"/>
        <c:noMultiLvlLbl val="0"/>
      </c:catAx>
      <c:valAx>
        <c:axId val="2721917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1734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TUESDAY.xlsx]Total Spend by Region!PivotTable14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Spend by Region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s>
    <c:plotArea>
      <c:layout/>
      <c:barChart>
        <c:barDir val="bar"/>
        <c:grouping val="clustered"/>
        <c:varyColors val="0"/>
        <c:ser>
          <c:idx val="0"/>
          <c:order val="0"/>
          <c:tx>
            <c:strRef>
              <c:f>'Total Spend by Region'!$B$3</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'Total Spend by Region'!$A$4:$A$9</c:f>
              <c:strCache>
                <c:ptCount val="5"/>
                <c:pt idx="0">
                  <c:v>Eldoret</c:v>
                </c:pt>
                <c:pt idx="1">
                  <c:v>Kisumu</c:v>
                </c:pt>
                <c:pt idx="2">
                  <c:v>Mombasa</c:v>
                </c:pt>
                <c:pt idx="3">
                  <c:v>Nairobi</c:v>
                </c:pt>
                <c:pt idx="4">
                  <c:v>Nakuru</c:v>
                </c:pt>
              </c:strCache>
            </c:strRef>
          </c:cat>
          <c:val>
            <c:numRef>
              <c:f>'Total Spend by Region'!$B$4:$B$9</c:f>
              <c:numCache>
                <c:formatCode>"$"#,##0</c:formatCode>
                <c:ptCount val="5"/>
                <c:pt idx="0">
                  <c:v>1298134</c:v>
                </c:pt>
                <c:pt idx="1">
                  <c:v>1201584</c:v>
                </c:pt>
                <c:pt idx="2">
                  <c:v>1277744</c:v>
                </c:pt>
                <c:pt idx="3">
                  <c:v>1081544</c:v>
                </c:pt>
                <c:pt idx="4">
                  <c:v>1760170</c:v>
                </c:pt>
              </c:numCache>
            </c:numRef>
          </c:val>
          <c:extLst>
            <c:ext xmlns:c16="http://schemas.microsoft.com/office/drawing/2014/chart" uri="{C3380CC4-5D6E-409C-BE32-E72D297353CC}">
              <c16:uniqueId val="{00000000-14F5-41DB-ADB7-D599D1E48C65}"/>
            </c:ext>
          </c:extLst>
        </c:ser>
        <c:dLbls>
          <c:showLegendKey val="0"/>
          <c:showVal val="0"/>
          <c:showCatName val="0"/>
          <c:showSerName val="0"/>
          <c:showPercent val="0"/>
          <c:showBubbleSize val="0"/>
        </c:dLbls>
        <c:gapWidth val="115"/>
        <c:overlap val="-20"/>
        <c:axId val="272174303"/>
        <c:axId val="272175135"/>
      </c:barChart>
      <c:catAx>
        <c:axId val="2721743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175135"/>
        <c:crosses val="autoZero"/>
        <c:auto val="1"/>
        <c:lblAlgn val="ctr"/>
        <c:lblOffset val="100"/>
        <c:noMultiLvlLbl val="0"/>
      </c:catAx>
      <c:valAx>
        <c:axId val="272175135"/>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1743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TUESDAY.xlsx]Average Spend by Gender!PivotTable15</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a:t>
            </a:r>
            <a:r>
              <a:rPr lang="en-US" baseline="0"/>
              <a:t> Spend by Gender</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pivotFmt>
      <c:pivotFmt>
        <c:idx val="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pivotFmt>
    </c:pivotFmts>
    <c:plotArea>
      <c:layout/>
      <c:barChart>
        <c:barDir val="col"/>
        <c:grouping val="clustered"/>
        <c:varyColors val="0"/>
        <c:ser>
          <c:idx val="0"/>
          <c:order val="0"/>
          <c:tx>
            <c:strRef>
              <c:f>'Average Spend by Gender'!$B$3</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invertIfNegative val="0"/>
          <c:cat>
            <c:strRef>
              <c:f>'Average Spend by Gender'!$A$4:$A$6</c:f>
              <c:strCache>
                <c:ptCount val="2"/>
                <c:pt idx="0">
                  <c:v>Female</c:v>
                </c:pt>
                <c:pt idx="1">
                  <c:v>Male</c:v>
                </c:pt>
              </c:strCache>
            </c:strRef>
          </c:cat>
          <c:val>
            <c:numRef>
              <c:f>'Average Spend by Gender'!$B$4:$B$6</c:f>
              <c:numCache>
                <c:formatCode>"$"#,##0</c:formatCode>
                <c:ptCount val="2"/>
                <c:pt idx="0">
                  <c:v>26686.45</c:v>
                </c:pt>
                <c:pt idx="1">
                  <c:v>26283.092307692306</c:v>
                </c:pt>
              </c:numCache>
            </c:numRef>
          </c:val>
          <c:extLst>
            <c:ext xmlns:c16="http://schemas.microsoft.com/office/drawing/2014/chart" uri="{C3380CC4-5D6E-409C-BE32-E72D297353CC}">
              <c16:uniqueId val="{00000000-DCF9-4D69-83A0-8D62F5019625}"/>
            </c:ext>
          </c:extLst>
        </c:ser>
        <c:dLbls>
          <c:showLegendKey val="0"/>
          <c:showVal val="0"/>
          <c:showCatName val="0"/>
          <c:showSerName val="0"/>
          <c:showPercent val="0"/>
          <c:showBubbleSize val="0"/>
        </c:dLbls>
        <c:gapWidth val="100"/>
        <c:overlap val="-24"/>
        <c:axId val="272200095"/>
        <c:axId val="272197183"/>
      </c:barChart>
      <c:catAx>
        <c:axId val="27220009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2197183"/>
        <c:crosses val="autoZero"/>
        <c:auto val="1"/>
        <c:lblAlgn val="ctr"/>
        <c:lblOffset val="100"/>
        <c:noMultiLvlLbl val="0"/>
      </c:catAx>
      <c:valAx>
        <c:axId val="272197183"/>
        <c:scaling>
          <c:orientation val="minMax"/>
        </c:scaling>
        <c:delete val="0"/>
        <c:axPos val="l"/>
        <c:majorGridlines>
          <c:spPr>
            <a:ln w="9525" cap="flat" cmpd="sng" algn="ctr">
              <a:solidFill>
                <a:schemeClr val="tx2">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22000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TUESDAY.xlsx]Average Satisfaction by Region!PivotTable20</c:name>
    <c:fmtId val="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Average Satisfaction by Region</a:t>
            </a:r>
          </a:p>
        </c:rich>
      </c:tx>
      <c:layout>
        <c:manualLayout>
          <c:xMode val="edge"/>
          <c:yMode val="edge"/>
          <c:x val="0.12984011373578302"/>
          <c:y val="2.7777777777777776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'Average Satisfaction by Region'!$B$3</c:f>
              <c:strCache>
                <c:ptCount val="1"/>
                <c:pt idx="0">
                  <c:v>Total</c:v>
                </c:pt>
              </c:strCache>
            </c:strRef>
          </c:tx>
          <c:spPr>
            <a:solidFill>
              <a:schemeClr val="accent1"/>
            </a:solidFill>
            <a:ln>
              <a:noFill/>
            </a:ln>
            <a:effectLst/>
          </c:spPr>
          <c:invertIfNegative val="0"/>
          <c:cat>
            <c:strRef>
              <c:f>'Average Satisfaction by Region'!$A$4:$A$9</c:f>
              <c:strCache>
                <c:ptCount val="5"/>
                <c:pt idx="0">
                  <c:v>Eldoret</c:v>
                </c:pt>
                <c:pt idx="1">
                  <c:v>Kisumu</c:v>
                </c:pt>
                <c:pt idx="2">
                  <c:v>Mombasa</c:v>
                </c:pt>
                <c:pt idx="3">
                  <c:v>Nairobi</c:v>
                </c:pt>
                <c:pt idx="4">
                  <c:v>Nakuru</c:v>
                </c:pt>
              </c:strCache>
            </c:strRef>
          </c:cat>
          <c:val>
            <c:numRef>
              <c:f>'Average Satisfaction by Region'!$B$4:$B$9</c:f>
              <c:numCache>
                <c:formatCode>0.00</c:formatCode>
                <c:ptCount val="5"/>
                <c:pt idx="0">
                  <c:v>3.0208333333333335</c:v>
                </c:pt>
                <c:pt idx="1">
                  <c:v>2.7608695652173911</c:v>
                </c:pt>
                <c:pt idx="2">
                  <c:v>2.978723404255319</c:v>
                </c:pt>
                <c:pt idx="3">
                  <c:v>2.7073170731707319</c:v>
                </c:pt>
                <c:pt idx="4">
                  <c:v>3.1617647058823528</c:v>
                </c:pt>
              </c:numCache>
            </c:numRef>
          </c:val>
          <c:extLst>
            <c:ext xmlns:c16="http://schemas.microsoft.com/office/drawing/2014/chart" uri="{C3380CC4-5D6E-409C-BE32-E72D297353CC}">
              <c16:uniqueId val="{00000000-6770-470F-9E87-1082AA85F607}"/>
            </c:ext>
          </c:extLst>
        </c:ser>
        <c:dLbls>
          <c:showLegendKey val="0"/>
          <c:showVal val="0"/>
          <c:showCatName val="0"/>
          <c:showSerName val="0"/>
          <c:showPercent val="0"/>
          <c:showBubbleSize val="0"/>
        </c:dLbls>
        <c:gapWidth val="199"/>
        <c:axId val="263544607"/>
        <c:axId val="263551263"/>
      </c:barChart>
      <c:catAx>
        <c:axId val="26354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63551263"/>
        <c:crosses val="autoZero"/>
        <c:auto val="1"/>
        <c:lblAlgn val="ctr"/>
        <c:lblOffset val="100"/>
        <c:noMultiLvlLbl val="0"/>
      </c:catAx>
      <c:valAx>
        <c:axId val="26355126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5446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TUESDAY.xlsx]Satisfaction by Gender!PivotTable21</c:name>
    <c:fmtId val="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Satisfaction by Gender</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'Satisfaction by Gender'!$B$3</c:f>
              <c:strCache>
                <c:ptCount val="1"/>
                <c:pt idx="0">
                  <c:v>Total</c:v>
                </c:pt>
              </c:strCache>
            </c:strRef>
          </c:tx>
          <c:spPr>
            <a:solidFill>
              <a:schemeClr val="accent1"/>
            </a:solidFill>
            <a:ln>
              <a:noFill/>
            </a:ln>
            <a:effectLst/>
          </c:spPr>
          <c:invertIfNegative val="0"/>
          <c:cat>
            <c:strRef>
              <c:f>'Satisfaction by Gender'!$A$4:$A$6</c:f>
              <c:strCache>
                <c:ptCount val="2"/>
                <c:pt idx="0">
                  <c:v>Female</c:v>
                </c:pt>
                <c:pt idx="1">
                  <c:v>Male</c:v>
                </c:pt>
              </c:strCache>
            </c:strRef>
          </c:cat>
          <c:val>
            <c:numRef>
              <c:f>'Satisfaction by Gender'!$B$4:$B$6</c:f>
              <c:numCache>
                <c:formatCode>0.00</c:formatCode>
                <c:ptCount val="2"/>
                <c:pt idx="0">
                  <c:v>3.2083333333333335</c:v>
                </c:pt>
                <c:pt idx="1">
                  <c:v>2.7153846153846155</c:v>
                </c:pt>
              </c:numCache>
            </c:numRef>
          </c:val>
          <c:extLst>
            <c:ext xmlns:c16="http://schemas.microsoft.com/office/drawing/2014/chart" uri="{C3380CC4-5D6E-409C-BE32-E72D297353CC}">
              <c16:uniqueId val="{00000000-B644-4A5F-8FA0-F3BD08427948}"/>
            </c:ext>
          </c:extLst>
        </c:ser>
        <c:dLbls>
          <c:showLegendKey val="0"/>
          <c:showVal val="0"/>
          <c:showCatName val="0"/>
          <c:showSerName val="0"/>
          <c:showPercent val="0"/>
          <c:showBubbleSize val="0"/>
        </c:dLbls>
        <c:gapWidth val="199"/>
        <c:axId val="272170975"/>
        <c:axId val="272171391"/>
      </c:barChart>
      <c:catAx>
        <c:axId val="27217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72171391"/>
        <c:crosses val="autoZero"/>
        <c:auto val="1"/>
        <c:lblAlgn val="ctr"/>
        <c:lblOffset val="100"/>
        <c:noMultiLvlLbl val="0"/>
      </c:catAx>
      <c:valAx>
        <c:axId val="27217139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709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Sheet4!$P$7</c:f>
              <c:strCache>
                <c:ptCount val="1"/>
                <c:pt idx="0">
                  <c:v>Sum of Total_Spend</c:v>
                </c:pt>
              </c:strCache>
            </c:strRef>
          </c:tx>
          <c:spPr>
            <a:solidFill>
              <a:schemeClr val="accent1"/>
            </a:solidFill>
            <a:ln>
              <a:noFill/>
            </a:ln>
            <a:effectLst/>
          </c:spPr>
          <c:invertIfNegative val="0"/>
          <c:cat>
            <c:strRef>
              <c:f>Sheet4!$O$8:$O$13</c:f>
              <c:strCache>
                <c:ptCount val="6"/>
                <c:pt idx="0">
                  <c:v>Electronics</c:v>
                </c:pt>
                <c:pt idx="1">
                  <c:v>Fashion</c:v>
                </c:pt>
                <c:pt idx="2">
                  <c:v>Groceries</c:v>
                </c:pt>
                <c:pt idx="3">
                  <c:v>Health &amp; Beauty</c:v>
                </c:pt>
                <c:pt idx="4">
                  <c:v>Home &amp; Living</c:v>
                </c:pt>
                <c:pt idx="5">
                  <c:v>Grand Total</c:v>
                </c:pt>
              </c:strCache>
            </c:strRef>
          </c:cat>
          <c:val>
            <c:numRef>
              <c:f>Sheet4!$P$8:$P$13</c:f>
              <c:numCache>
                <c:formatCode>General</c:formatCode>
                <c:ptCount val="6"/>
                <c:pt idx="0">
                  <c:v>1215966</c:v>
                </c:pt>
                <c:pt idx="1">
                  <c:v>1027819</c:v>
                </c:pt>
                <c:pt idx="2">
                  <c:v>1594387</c:v>
                </c:pt>
                <c:pt idx="3">
                  <c:v>1185403</c:v>
                </c:pt>
                <c:pt idx="4">
                  <c:v>1595601</c:v>
                </c:pt>
                <c:pt idx="5">
                  <c:v>6619176</c:v>
                </c:pt>
              </c:numCache>
            </c:numRef>
          </c:val>
          <c:extLst>
            <c:ext xmlns:c16="http://schemas.microsoft.com/office/drawing/2014/chart" uri="{C3380CC4-5D6E-409C-BE32-E72D297353CC}">
              <c16:uniqueId val="{00000000-3E0A-4005-95CC-52B8B91FDA11}"/>
            </c:ext>
          </c:extLst>
        </c:ser>
        <c:dLbls>
          <c:showLegendKey val="0"/>
          <c:showVal val="0"/>
          <c:showCatName val="0"/>
          <c:showSerName val="0"/>
          <c:showPercent val="0"/>
          <c:showBubbleSize val="0"/>
        </c:dLbls>
        <c:gapWidth val="182"/>
        <c:axId val="272198431"/>
        <c:axId val="272199263"/>
      </c:barChart>
      <c:catAx>
        <c:axId val="272198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99263"/>
        <c:crosses val="autoZero"/>
        <c:auto val="1"/>
        <c:lblAlgn val="ctr"/>
        <c:lblOffset val="100"/>
        <c:noMultiLvlLbl val="0"/>
      </c:catAx>
      <c:valAx>
        <c:axId val="272199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98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TUESDAY.xlsx]Satisfaction by Spend Level!PivotTable22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Satisfaction by Spending Level</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3"/>
        <c:spPr>
          <a:gradFill rotWithShape="1">
            <a:gsLst>
              <a:gs pos="0">
                <a:schemeClr val="accent1">
                  <a:tint val="98000"/>
                  <a:lumMod val="114000"/>
                </a:schemeClr>
              </a:gs>
              <a:gs pos="100000">
                <a:schemeClr val="accent1">
                  <a:shade val="90000"/>
                  <a:lumMod val="84000"/>
                </a:schemeClr>
              </a:gs>
            </a:gsLst>
            <a:lin ang="5400000" scaled="0"/>
          </a:gradFill>
          <a:ln w="34925" cap="rnd">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pivotFmt>
      <c:pivotFmt>
        <c:idx val="4"/>
        <c:spPr>
          <a:gradFill rotWithShape="1">
            <a:gsLst>
              <a:gs pos="0">
                <a:schemeClr val="accent1">
                  <a:tint val="98000"/>
                  <a:lumMod val="114000"/>
                </a:schemeClr>
              </a:gs>
              <a:gs pos="100000">
                <a:schemeClr val="accent1">
                  <a:shade val="90000"/>
                  <a:lumMod val="84000"/>
                </a:schemeClr>
              </a:gs>
            </a:gsLst>
            <a:lin ang="5400000" scaled="0"/>
          </a:gradFill>
          <a:ln w="34925" cap="rnd">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pivotFmt>
      <c:pivotFmt>
        <c:idx val="5"/>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pivotFmt>
    </c:pivotFmts>
    <c:plotArea>
      <c:layout/>
      <c:lineChart>
        <c:grouping val="standard"/>
        <c:varyColors val="0"/>
        <c:ser>
          <c:idx val="0"/>
          <c:order val="0"/>
          <c:tx>
            <c:strRef>
              <c:f>'Satisfaction by Spend Level'!$B$3</c:f>
              <c:strCache>
                <c:ptCount val="1"/>
                <c:pt idx="0">
                  <c:v>Total</c:v>
                </c:pt>
              </c:strCache>
            </c:strRef>
          </c:tx>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'Satisfaction by Spend Level'!$A$4:$A$7</c:f>
              <c:strCache>
                <c:ptCount val="3"/>
                <c:pt idx="0">
                  <c:v>High</c:v>
                </c:pt>
                <c:pt idx="1">
                  <c:v>Low</c:v>
                </c:pt>
                <c:pt idx="2">
                  <c:v>Medium</c:v>
                </c:pt>
              </c:strCache>
            </c:strRef>
          </c:cat>
          <c:val>
            <c:numRef>
              <c:f>'Satisfaction by Spend Level'!$B$4:$B$7</c:f>
              <c:numCache>
                <c:formatCode>0.00</c:formatCode>
                <c:ptCount val="3"/>
                <c:pt idx="0">
                  <c:v>3</c:v>
                </c:pt>
                <c:pt idx="1">
                  <c:v>2.5405405405405403</c:v>
                </c:pt>
                <c:pt idx="2">
                  <c:v>3.1020408163265305</c:v>
                </c:pt>
              </c:numCache>
            </c:numRef>
          </c:val>
          <c:smooth val="0"/>
          <c:extLst>
            <c:ext xmlns:c16="http://schemas.microsoft.com/office/drawing/2014/chart" uri="{C3380CC4-5D6E-409C-BE32-E72D297353CC}">
              <c16:uniqueId val="{00000000-4A61-45B1-9B58-BB0B7FCD6C4C}"/>
            </c:ext>
          </c:extLst>
        </c:ser>
        <c:dLbls>
          <c:showLegendKey val="0"/>
          <c:showVal val="0"/>
          <c:showCatName val="0"/>
          <c:showSerName val="0"/>
          <c:showPercent val="0"/>
          <c:showBubbleSize val="0"/>
        </c:dLbls>
        <c:marker val="1"/>
        <c:smooth val="0"/>
        <c:axId val="404455807"/>
        <c:axId val="404456639"/>
      </c:lineChart>
      <c:catAx>
        <c:axId val="40445580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456639"/>
        <c:crosses val="autoZero"/>
        <c:auto val="1"/>
        <c:lblAlgn val="ctr"/>
        <c:lblOffset val="100"/>
        <c:noMultiLvlLbl val="0"/>
      </c:catAx>
      <c:valAx>
        <c:axId val="40445663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4558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TUESDAY.xlsx]Avg Income based on Category!PivotTable23</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 of People who Favor each Product Category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'Avg Income based on Category'!$B$3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'Avg Income based on Category'!$A$4:$A$9</c:f>
              <c:strCache>
                <c:ptCount val="5"/>
                <c:pt idx="0">
                  <c:v>Electronics</c:v>
                </c:pt>
                <c:pt idx="1">
                  <c:v>Fashion</c:v>
                </c:pt>
                <c:pt idx="2">
                  <c:v>Groceries</c:v>
                </c:pt>
                <c:pt idx="3">
                  <c:v>Health &amp; Beauty</c:v>
                </c:pt>
                <c:pt idx="4">
                  <c:v>Home &amp; Living</c:v>
                </c:pt>
              </c:strCache>
            </c:strRef>
          </c:cat>
          <c:val>
            <c:numRef>
              <c:f>'Avg Income based on Category'!$B$4:$B$9</c:f>
              <c:numCache>
                <c:formatCode>"$"#,##0</c:formatCode>
                <c:ptCount val="5"/>
                <c:pt idx="0">
                  <c:v>105903.5625</c:v>
                </c:pt>
                <c:pt idx="1">
                  <c:v>110977.55813953489</c:v>
                </c:pt>
                <c:pt idx="2">
                  <c:v>117368.44827586207</c:v>
                </c:pt>
                <c:pt idx="3">
                  <c:v>118285.81395348837</c:v>
                </c:pt>
                <c:pt idx="4">
                  <c:v>95772.275862068971</c:v>
                </c:pt>
              </c:numCache>
            </c:numRef>
          </c:val>
          <c:extLst>
            <c:ext xmlns:c16="http://schemas.microsoft.com/office/drawing/2014/chart" uri="{C3380CC4-5D6E-409C-BE32-E72D297353CC}">
              <c16:uniqueId val="{00000000-6D1B-4233-AE3A-B04EA121740B}"/>
            </c:ext>
          </c:extLst>
        </c:ser>
        <c:dLbls>
          <c:dLblPos val="inEnd"/>
          <c:showLegendKey val="0"/>
          <c:showVal val="1"/>
          <c:showCatName val="0"/>
          <c:showSerName val="0"/>
          <c:showPercent val="0"/>
          <c:showBubbleSize val="0"/>
        </c:dLbls>
        <c:gapWidth val="65"/>
        <c:axId val="404447487"/>
        <c:axId val="404457887"/>
      </c:barChart>
      <c:catAx>
        <c:axId val="4044474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4457887"/>
        <c:crosses val="autoZero"/>
        <c:auto val="1"/>
        <c:lblAlgn val="ctr"/>
        <c:lblOffset val="100"/>
        <c:noMultiLvlLbl val="0"/>
      </c:catAx>
      <c:valAx>
        <c:axId val="40445788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 sourceLinked="1"/>
        <c:majorTickMark val="none"/>
        <c:minorTickMark val="none"/>
        <c:tickLblPos val="nextTo"/>
        <c:crossAx val="404447487"/>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TUESDAY.xlsx]Income Distribution!PivotTable24</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Products Purchased Based on levels of Income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1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1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1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1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1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s>
    <c:plotArea>
      <c:layout/>
      <c:barChart>
        <c:barDir val="col"/>
        <c:grouping val="clustered"/>
        <c:varyColors val="0"/>
        <c:ser>
          <c:idx val="0"/>
          <c:order val="0"/>
          <c:tx>
            <c:strRef>
              <c:f>'Income Distribution'!$B$3</c:f>
              <c:strCache>
                <c:ptCount val="1"/>
                <c:pt idx="0">
                  <c:v>Min of Monthly_Income</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'Income Distribution'!$A$4:$A$9</c:f>
              <c:strCache>
                <c:ptCount val="5"/>
                <c:pt idx="0">
                  <c:v>Electronics</c:v>
                </c:pt>
                <c:pt idx="1">
                  <c:v>Fashion</c:v>
                </c:pt>
                <c:pt idx="2">
                  <c:v>Groceries</c:v>
                </c:pt>
                <c:pt idx="3">
                  <c:v>Health &amp; Beauty</c:v>
                </c:pt>
                <c:pt idx="4">
                  <c:v>Home &amp; Living</c:v>
                </c:pt>
              </c:strCache>
            </c:strRef>
          </c:cat>
          <c:val>
            <c:numRef>
              <c:f>'Income Distribution'!$B$4:$B$9</c:f>
              <c:numCache>
                <c:formatCode>"$"#,##0</c:formatCode>
                <c:ptCount val="5"/>
                <c:pt idx="0">
                  <c:v>20301</c:v>
                </c:pt>
                <c:pt idx="1">
                  <c:v>25438</c:v>
                </c:pt>
                <c:pt idx="2">
                  <c:v>23215</c:v>
                </c:pt>
                <c:pt idx="3">
                  <c:v>20701</c:v>
                </c:pt>
                <c:pt idx="4">
                  <c:v>23708</c:v>
                </c:pt>
              </c:numCache>
            </c:numRef>
          </c:val>
          <c:extLst>
            <c:ext xmlns:c16="http://schemas.microsoft.com/office/drawing/2014/chart" uri="{C3380CC4-5D6E-409C-BE32-E72D297353CC}">
              <c16:uniqueId val="{00000000-9841-4434-8B4A-203672CA5FDE}"/>
            </c:ext>
          </c:extLst>
        </c:ser>
        <c:ser>
          <c:idx val="1"/>
          <c:order val="1"/>
          <c:tx>
            <c:strRef>
              <c:f>'Income Distribution'!$C$3</c:f>
              <c:strCache>
                <c:ptCount val="1"/>
                <c:pt idx="0">
                  <c:v>Average of Monthly_Income</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'Income Distribution'!$A$4:$A$9</c:f>
              <c:strCache>
                <c:ptCount val="5"/>
                <c:pt idx="0">
                  <c:v>Electronics</c:v>
                </c:pt>
                <c:pt idx="1">
                  <c:v>Fashion</c:v>
                </c:pt>
                <c:pt idx="2">
                  <c:v>Groceries</c:v>
                </c:pt>
                <c:pt idx="3">
                  <c:v>Health &amp; Beauty</c:v>
                </c:pt>
                <c:pt idx="4">
                  <c:v>Home &amp; Living</c:v>
                </c:pt>
              </c:strCache>
            </c:strRef>
          </c:cat>
          <c:val>
            <c:numRef>
              <c:f>'Income Distribution'!$C$4:$C$9</c:f>
              <c:numCache>
                <c:formatCode>"$"#,##0</c:formatCode>
                <c:ptCount val="5"/>
                <c:pt idx="0">
                  <c:v>105903.5625</c:v>
                </c:pt>
                <c:pt idx="1">
                  <c:v>110977.55813953489</c:v>
                </c:pt>
                <c:pt idx="2">
                  <c:v>117368.44827586207</c:v>
                </c:pt>
                <c:pt idx="3">
                  <c:v>118285.81395348837</c:v>
                </c:pt>
                <c:pt idx="4">
                  <c:v>95772.275862068971</c:v>
                </c:pt>
              </c:numCache>
            </c:numRef>
          </c:val>
          <c:extLst>
            <c:ext xmlns:c16="http://schemas.microsoft.com/office/drawing/2014/chart" uri="{C3380CC4-5D6E-409C-BE32-E72D297353CC}">
              <c16:uniqueId val="{00000001-9841-4434-8B4A-203672CA5FDE}"/>
            </c:ext>
          </c:extLst>
        </c:ser>
        <c:ser>
          <c:idx val="2"/>
          <c:order val="2"/>
          <c:tx>
            <c:strRef>
              <c:f>'Income Distribution'!$D$3</c:f>
              <c:strCache>
                <c:ptCount val="1"/>
                <c:pt idx="0">
                  <c:v>Max of Monthly_Income</c:v>
                </c:pt>
              </c:strCache>
            </c:strRef>
          </c:tx>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'Income Distribution'!$A$4:$A$9</c:f>
              <c:strCache>
                <c:ptCount val="5"/>
                <c:pt idx="0">
                  <c:v>Electronics</c:v>
                </c:pt>
                <c:pt idx="1">
                  <c:v>Fashion</c:v>
                </c:pt>
                <c:pt idx="2">
                  <c:v>Groceries</c:v>
                </c:pt>
                <c:pt idx="3">
                  <c:v>Health &amp; Beauty</c:v>
                </c:pt>
                <c:pt idx="4">
                  <c:v>Home &amp; Living</c:v>
                </c:pt>
              </c:strCache>
            </c:strRef>
          </c:cat>
          <c:val>
            <c:numRef>
              <c:f>'Income Distribution'!$D$4:$D$9</c:f>
              <c:numCache>
                <c:formatCode>"$"#,##0</c:formatCode>
                <c:ptCount val="5"/>
                <c:pt idx="0">
                  <c:v>196763</c:v>
                </c:pt>
                <c:pt idx="1">
                  <c:v>195671</c:v>
                </c:pt>
                <c:pt idx="2">
                  <c:v>193692</c:v>
                </c:pt>
                <c:pt idx="3">
                  <c:v>199949</c:v>
                </c:pt>
                <c:pt idx="4">
                  <c:v>189793</c:v>
                </c:pt>
              </c:numCache>
            </c:numRef>
          </c:val>
          <c:extLst>
            <c:ext xmlns:c16="http://schemas.microsoft.com/office/drawing/2014/chart" uri="{C3380CC4-5D6E-409C-BE32-E72D297353CC}">
              <c16:uniqueId val="{00000002-9841-4434-8B4A-203672CA5FDE}"/>
            </c:ext>
          </c:extLst>
        </c:ser>
        <c:dLbls>
          <c:showLegendKey val="0"/>
          <c:showVal val="0"/>
          <c:showCatName val="0"/>
          <c:showSerName val="0"/>
          <c:showPercent val="0"/>
          <c:showBubbleSize val="0"/>
        </c:dLbls>
        <c:gapWidth val="100"/>
        <c:overlap val="-24"/>
        <c:axId val="404442079"/>
        <c:axId val="404464959"/>
      </c:barChart>
      <c:catAx>
        <c:axId val="4044420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64959"/>
        <c:crosses val="autoZero"/>
        <c:auto val="1"/>
        <c:lblAlgn val="ctr"/>
        <c:lblOffset val="100"/>
        <c:noMultiLvlLbl val="0"/>
      </c:catAx>
      <c:valAx>
        <c:axId val="4044649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420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TUESDAY.xlsx]Average Income by Gender!PivotTable12</c:name>
    <c:fmtId val="11"/>
  </c:pivotSource>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Average Income by Gender</a:t>
            </a:r>
          </a:p>
        </c:rich>
      </c:tx>
      <c:layout/>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pivotFmt>
    </c:pivotFmts>
    <c:plotArea>
      <c:layout/>
      <c:barChart>
        <c:barDir val="col"/>
        <c:grouping val="clustered"/>
        <c:varyColors val="0"/>
        <c:ser>
          <c:idx val="0"/>
          <c:order val="0"/>
          <c:tx>
            <c:strRef>
              <c:f>'Average Income by Gender'!$B$3</c:f>
              <c:strCache>
                <c:ptCount val="1"/>
                <c:pt idx="0">
                  <c:v>Total</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delete val="1"/>
          </c:dLbls>
          <c:cat>
            <c:strRef>
              <c:f>'Average Income by Gender'!$A$4:$A$6</c:f>
              <c:strCache>
                <c:ptCount val="2"/>
                <c:pt idx="0">
                  <c:v>Female</c:v>
                </c:pt>
                <c:pt idx="1">
                  <c:v>Male</c:v>
                </c:pt>
              </c:strCache>
            </c:strRef>
          </c:cat>
          <c:val>
            <c:numRef>
              <c:f>'Average Income by Gender'!$B$4:$B$6</c:f>
              <c:numCache>
                <c:formatCode>"$"#,##0</c:formatCode>
                <c:ptCount val="2"/>
                <c:pt idx="0">
                  <c:v>108101.74166666667</c:v>
                </c:pt>
                <c:pt idx="1">
                  <c:v>110243.45384615385</c:v>
                </c:pt>
              </c:numCache>
            </c:numRef>
          </c:val>
          <c:extLst>
            <c:ext xmlns:c16="http://schemas.microsoft.com/office/drawing/2014/chart" uri="{C3380CC4-5D6E-409C-BE32-E72D297353CC}">
              <c16:uniqueId val="{00000000-AC3E-4E94-A783-22A0D1C76021}"/>
            </c:ext>
          </c:extLst>
        </c:ser>
        <c:dLbls>
          <c:dLblPos val="inEnd"/>
          <c:showLegendKey val="0"/>
          <c:showVal val="1"/>
          <c:showCatName val="0"/>
          <c:showSerName val="0"/>
          <c:showPercent val="0"/>
          <c:showBubbleSize val="0"/>
        </c:dLbls>
        <c:gapWidth val="41"/>
        <c:axId val="272196351"/>
        <c:axId val="272195935"/>
      </c:barChart>
      <c:catAx>
        <c:axId val="2721963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dk1">
                    <a:lumMod val="65000"/>
                    <a:lumOff val="35000"/>
                  </a:schemeClr>
                </a:solidFill>
                <a:effectLst/>
                <a:latin typeface="+mn-lt"/>
                <a:ea typeface="+mn-ea"/>
                <a:cs typeface="+mn-cs"/>
              </a:defRPr>
            </a:pPr>
            <a:endParaRPr lang="en-US"/>
          </a:p>
        </c:txPr>
        <c:crossAx val="272195935"/>
        <c:crosses val="autoZero"/>
        <c:auto val="1"/>
        <c:lblAlgn val="ctr"/>
        <c:lblOffset val="100"/>
        <c:noMultiLvlLbl val="0"/>
      </c:catAx>
      <c:valAx>
        <c:axId val="272195935"/>
        <c:scaling>
          <c:orientation val="minMax"/>
        </c:scaling>
        <c:delete val="1"/>
        <c:axPos val="l"/>
        <c:numFmt formatCode="&quot;$&quot;#,##0" sourceLinked="1"/>
        <c:majorTickMark val="none"/>
        <c:minorTickMark val="none"/>
        <c:tickLblPos val="nextTo"/>
        <c:crossAx val="2721963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[customer_dashboard TUESDAY.xlsx]Average Spend by Gender!PivotTable15</c:name>
    <c:fmtId val="12"/>
  </c:pivotSource>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Average Spend by Gender</a:t>
            </a:r>
          </a:p>
        </c:rich>
      </c:tx>
      <c:layout/>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'Average Spend by Gender'!$B$3</c:f>
              <c:strCache>
                <c:ptCount val="1"/>
                <c:pt idx="0">
                  <c:v>Total</c:v>
                </c:pt>
              </c:strCache>
            </c:strRef>
          </c:tx>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'Average Spend by Gender'!$A$4:$A$6</c:f>
              <c:strCache>
                <c:ptCount val="2"/>
                <c:pt idx="0">
                  <c:v>Female</c:v>
                </c:pt>
                <c:pt idx="1">
                  <c:v>Male</c:v>
                </c:pt>
              </c:strCache>
            </c:strRef>
          </c:cat>
          <c:val>
            <c:numRef>
              <c:f>'Average Spend by Gender'!$B$4:$B$6</c:f>
              <c:numCache>
                <c:formatCode>"$"#,##0</c:formatCode>
                <c:ptCount val="2"/>
                <c:pt idx="0">
                  <c:v>26686.45</c:v>
                </c:pt>
                <c:pt idx="1">
                  <c:v>26283.092307692306</c:v>
                </c:pt>
              </c:numCache>
            </c:numRef>
          </c:val>
          <c:extLst>
            <c:ext xmlns:c16="http://schemas.microsoft.com/office/drawing/2014/chart" uri="{C3380CC4-5D6E-409C-BE32-E72D297353CC}">
              <c16:uniqueId val="{00000000-CBBE-49E7-B88E-A975BFDE25A7}"/>
            </c:ext>
          </c:extLst>
        </c:ser>
        <c:dLbls>
          <c:dLblPos val="inEnd"/>
          <c:showLegendKey val="0"/>
          <c:showVal val="1"/>
          <c:showCatName val="0"/>
          <c:showSerName val="0"/>
          <c:showPercent val="0"/>
          <c:showBubbleSize val="0"/>
        </c:dLbls>
        <c:gapWidth val="41"/>
        <c:axId val="272200095"/>
        <c:axId val="272197183"/>
      </c:barChart>
      <c:catAx>
        <c:axId val="2722000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dk1">
                    <a:lumMod val="65000"/>
                    <a:lumOff val="35000"/>
                  </a:schemeClr>
                </a:solidFill>
                <a:effectLst/>
                <a:latin typeface="+mn-lt"/>
                <a:ea typeface="+mn-ea"/>
                <a:cs typeface="+mn-cs"/>
              </a:defRPr>
            </a:pPr>
            <a:endParaRPr lang="en-US"/>
          </a:p>
        </c:txPr>
        <c:crossAx val="272197183"/>
        <c:crosses val="autoZero"/>
        <c:auto val="1"/>
        <c:lblAlgn val="ctr"/>
        <c:lblOffset val="100"/>
        <c:noMultiLvlLbl val="0"/>
      </c:catAx>
      <c:valAx>
        <c:axId val="272197183"/>
        <c:scaling>
          <c:orientation val="minMax"/>
        </c:scaling>
        <c:delete val="1"/>
        <c:axPos val="l"/>
        <c:numFmt formatCode="&quot;$&quot;#,##0" sourceLinked="1"/>
        <c:majorTickMark val="none"/>
        <c:minorTickMark val="none"/>
        <c:tickLblPos val="nextTo"/>
        <c:crossAx val="2722000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[customer_dashboard TUESDAY.xlsx]Avg Income based on Category!PivotTable23</c:name>
    <c:fmtId val="11"/>
  </c:pivotSource>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Average Income of People who Favor each Product Category</a:t>
            </a:r>
          </a:p>
        </c:rich>
      </c:tx>
      <c:layout/>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'Avg Income based on Category'!$B$3</c:f>
              <c:strCache>
                <c:ptCount val="1"/>
                <c:pt idx="0">
                  <c:v>Total</c:v>
                </c:pt>
              </c:strCache>
            </c:strRef>
          </c:tx>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'Avg Income based on Category'!$A$4:$A$9</c:f>
              <c:strCache>
                <c:ptCount val="5"/>
                <c:pt idx="0">
                  <c:v>Electronics</c:v>
                </c:pt>
                <c:pt idx="1">
                  <c:v>Fashion</c:v>
                </c:pt>
                <c:pt idx="2">
                  <c:v>Groceries</c:v>
                </c:pt>
                <c:pt idx="3">
                  <c:v>Health &amp; Beauty</c:v>
                </c:pt>
                <c:pt idx="4">
                  <c:v>Home &amp; Living</c:v>
                </c:pt>
              </c:strCache>
            </c:strRef>
          </c:cat>
          <c:val>
            <c:numRef>
              <c:f>'Avg Income based on Category'!$B$4:$B$9</c:f>
              <c:numCache>
                <c:formatCode>"$"#,##0</c:formatCode>
                <c:ptCount val="5"/>
                <c:pt idx="0">
                  <c:v>105903.5625</c:v>
                </c:pt>
                <c:pt idx="1">
                  <c:v>110977.55813953489</c:v>
                </c:pt>
                <c:pt idx="2">
                  <c:v>117368.44827586207</c:v>
                </c:pt>
                <c:pt idx="3">
                  <c:v>118285.81395348837</c:v>
                </c:pt>
                <c:pt idx="4">
                  <c:v>95772.275862068971</c:v>
                </c:pt>
              </c:numCache>
            </c:numRef>
          </c:val>
          <c:extLst>
            <c:ext xmlns:c16="http://schemas.microsoft.com/office/drawing/2014/chart" uri="{C3380CC4-5D6E-409C-BE32-E72D297353CC}">
              <c16:uniqueId val="{00000000-7A11-43E0-A603-1A3520B3D094}"/>
            </c:ext>
          </c:extLst>
        </c:ser>
        <c:dLbls>
          <c:dLblPos val="inEnd"/>
          <c:showLegendKey val="0"/>
          <c:showVal val="1"/>
          <c:showCatName val="0"/>
          <c:showSerName val="0"/>
          <c:showPercent val="0"/>
          <c:showBubbleSize val="0"/>
        </c:dLbls>
        <c:gapWidth val="41"/>
        <c:axId val="404447487"/>
        <c:axId val="404457887"/>
      </c:barChart>
      <c:catAx>
        <c:axId val="404447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dk1">
                    <a:lumMod val="65000"/>
                    <a:lumOff val="35000"/>
                  </a:schemeClr>
                </a:solidFill>
                <a:effectLst/>
                <a:latin typeface="+mj-lt"/>
                <a:ea typeface="+mn-ea"/>
                <a:cs typeface="+mn-cs"/>
              </a:defRPr>
            </a:pPr>
            <a:endParaRPr lang="en-US"/>
          </a:p>
        </c:txPr>
        <c:crossAx val="404457887"/>
        <c:crosses val="autoZero"/>
        <c:auto val="1"/>
        <c:lblAlgn val="ctr"/>
        <c:lblOffset val="100"/>
        <c:noMultiLvlLbl val="0"/>
      </c:catAx>
      <c:valAx>
        <c:axId val="404457887"/>
        <c:scaling>
          <c:orientation val="minMax"/>
        </c:scaling>
        <c:delete val="1"/>
        <c:axPos val="l"/>
        <c:numFmt formatCode="&quot;$&quot;#,##0" sourceLinked="1"/>
        <c:majorTickMark val="none"/>
        <c:minorTickMark val="none"/>
        <c:tickLblPos val="nextTo"/>
        <c:crossAx val="4044474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TUESDAY.xlsx]Total Spend by Region!PivotTable14</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t>Total Spend by Region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s>
    <c:plotArea>
      <c:layout/>
      <c:barChart>
        <c:barDir val="bar"/>
        <c:grouping val="clustered"/>
        <c:varyColors val="0"/>
        <c:ser>
          <c:idx val="0"/>
          <c:order val="0"/>
          <c:tx>
            <c:strRef>
              <c:f>'Total Spend by Region'!$B$3</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'Total Spend by Region'!$A$4:$A$9</c:f>
              <c:strCache>
                <c:ptCount val="5"/>
                <c:pt idx="0">
                  <c:v>Eldoret</c:v>
                </c:pt>
                <c:pt idx="1">
                  <c:v>Kisumu</c:v>
                </c:pt>
                <c:pt idx="2">
                  <c:v>Mombasa</c:v>
                </c:pt>
                <c:pt idx="3">
                  <c:v>Nairobi</c:v>
                </c:pt>
                <c:pt idx="4">
                  <c:v>Nakuru</c:v>
                </c:pt>
              </c:strCache>
            </c:strRef>
          </c:cat>
          <c:val>
            <c:numRef>
              <c:f>'Total Spend by Region'!$B$4:$B$9</c:f>
              <c:numCache>
                <c:formatCode>"$"#,##0</c:formatCode>
                <c:ptCount val="5"/>
                <c:pt idx="0">
                  <c:v>1298134</c:v>
                </c:pt>
                <c:pt idx="1">
                  <c:v>1201584</c:v>
                </c:pt>
                <c:pt idx="2">
                  <c:v>1277744</c:v>
                </c:pt>
                <c:pt idx="3">
                  <c:v>1081544</c:v>
                </c:pt>
                <c:pt idx="4">
                  <c:v>1760170</c:v>
                </c:pt>
              </c:numCache>
            </c:numRef>
          </c:val>
          <c:extLst>
            <c:ext xmlns:c16="http://schemas.microsoft.com/office/drawing/2014/chart" uri="{C3380CC4-5D6E-409C-BE32-E72D297353CC}">
              <c16:uniqueId val="{00000000-06AE-40E0-A408-999687D43FAD}"/>
            </c:ext>
          </c:extLst>
        </c:ser>
        <c:dLbls>
          <c:showLegendKey val="0"/>
          <c:showVal val="0"/>
          <c:showCatName val="0"/>
          <c:showSerName val="0"/>
          <c:showPercent val="0"/>
          <c:showBubbleSize val="0"/>
        </c:dLbls>
        <c:gapWidth val="115"/>
        <c:overlap val="-20"/>
        <c:axId val="272174303"/>
        <c:axId val="272175135"/>
      </c:barChart>
      <c:catAx>
        <c:axId val="2721743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272175135"/>
        <c:crosses val="autoZero"/>
        <c:auto val="1"/>
        <c:lblAlgn val="ctr"/>
        <c:lblOffset val="100"/>
        <c:noMultiLvlLbl val="0"/>
      </c:catAx>
      <c:valAx>
        <c:axId val="272175135"/>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2721743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TUESDAY.xlsx]Income Distribution!PivotTable24</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Products Purchased Based on levels of Income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s>
    <c:plotArea>
      <c:layout/>
      <c:barChart>
        <c:barDir val="col"/>
        <c:grouping val="clustered"/>
        <c:varyColors val="0"/>
        <c:ser>
          <c:idx val="0"/>
          <c:order val="0"/>
          <c:tx>
            <c:strRef>
              <c:f>'Income Distribution'!$B$3</c:f>
              <c:strCache>
                <c:ptCount val="1"/>
                <c:pt idx="0">
                  <c:v>Min of Monthly_Income</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'Income Distribution'!$A$4:$A$9</c:f>
              <c:strCache>
                <c:ptCount val="5"/>
                <c:pt idx="0">
                  <c:v>Electronics</c:v>
                </c:pt>
                <c:pt idx="1">
                  <c:v>Fashion</c:v>
                </c:pt>
                <c:pt idx="2">
                  <c:v>Groceries</c:v>
                </c:pt>
                <c:pt idx="3">
                  <c:v>Health &amp; Beauty</c:v>
                </c:pt>
                <c:pt idx="4">
                  <c:v>Home &amp; Living</c:v>
                </c:pt>
              </c:strCache>
            </c:strRef>
          </c:cat>
          <c:val>
            <c:numRef>
              <c:f>'Income Distribution'!$B$4:$B$9</c:f>
              <c:numCache>
                <c:formatCode>"$"#,##0</c:formatCode>
                <c:ptCount val="5"/>
                <c:pt idx="0">
                  <c:v>20301</c:v>
                </c:pt>
                <c:pt idx="1">
                  <c:v>25438</c:v>
                </c:pt>
                <c:pt idx="2">
                  <c:v>23215</c:v>
                </c:pt>
                <c:pt idx="3">
                  <c:v>20701</c:v>
                </c:pt>
                <c:pt idx="4">
                  <c:v>23708</c:v>
                </c:pt>
              </c:numCache>
            </c:numRef>
          </c:val>
          <c:extLst>
            <c:ext xmlns:c16="http://schemas.microsoft.com/office/drawing/2014/chart" uri="{C3380CC4-5D6E-409C-BE32-E72D297353CC}">
              <c16:uniqueId val="{00000000-6FB3-483D-91E1-0FCA748059E6}"/>
            </c:ext>
          </c:extLst>
        </c:ser>
        <c:ser>
          <c:idx val="1"/>
          <c:order val="1"/>
          <c:tx>
            <c:strRef>
              <c:f>'Income Distribution'!$C$3</c:f>
              <c:strCache>
                <c:ptCount val="1"/>
                <c:pt idx="0">
                  <c:v>Average of Monthly_Income</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'Income Distribution'!$A$4:$A$9</c:f>
              <c:strCache>
                <c:ptCount val="5"/>
                <c:pt idx="0">
                  <c:v>Electronics</c:v>
                </c:pt>
                <c:pt idx="1">
                  <c:v>Fashion</c:v>
                </c:pt>
                <c:pt idx="2">
                  <c:v>Groceries</c:v>
                </c:pt>
                <c:pt idx="3">
                  <c:v>Health &amp; Beauty</c:v>
                </c:pt>
                <c:pt idx="4">
                  <c:v>Home &amp; Living</c:v>
                </c:pt>
              </c:strCache>
            </c:strRef>
          </c:cat>
          <c:val>
            <c:numRef>
              <c:f>'Income Distribution'!$C$4:$C$9</c:f>
              <c:numCache>
                <c:formatCode>"$"#,##0</c:formatCode>
                <c:ptCount val="5"/>
                <c:pt idx="0">
                  <c:v>105903.5625</c:v>
                </c:pt>
                <c:pt idx="1">
                  <c:v>110977.55813953489</c:v>
                </c:pt>
                <c:pt idx="2">
                  <c:v>117368.44827586207</c:v>
                </c:pt>
                <c:pt idx="3">
                  <c:v>118285.81395348837</c:v>
                </c:pt>
                <c:pt idx="4">
                  <c:v>95772.275862068971</c:v>
                </c:pt>
              </c:numCache>
            </c:numRef>
          </c:val>
          <c:extLst>
            <c:ext xmlns:c16="http://schemas.microsoft.com/office/drawing/2014/chart" uri="{C3380CC4-5D6E-409C-BE32-E72D297353CC}">
              <c16:uniqueId val="{00000001-6FB3-483D-91E1-0FCA748059E6}"/>
            </c:ext>
          </c:extLst>
        </c:ser>
        <c:ser>
          <c:idx val="2"/>
          <c:order val="2"/>
          <c:tx>
            <c:strRef>
              <c:f>'Income Distribution'!$D$3</c:f>
              <c:strCache>
                <c:ptCount val="1"/>
                <c:pt idx="0">
                  <c:v>Max of Monthly_Income</c:v>
                </c:pt>
              </c:strCache>
            </c:strRef>
          </c:tx>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'Income Distribution'!$A$4:$A$9</c:f>
              <c:strCache>
                <c:ptCount val="5"/>
                <c:pt idx="0">
                  <c:v>Electronics</c:v>
                </c:pt>
                <c:pt idx="1">
                  <c:v>Fashion</c:v>
                </c:pt>
                <c:pt idx="2">
                  <c:v>Groceries</c:v>
                </c:pt>
                <c:pt idx="3">
                  <c:v>Health &amp; Beauty</c:v>
                </c:pt>
                <c:pt idx="4">
                  <c:v>Home &amp; Living</c:v>
                </c:pt>
              </c:strCache>
            </c:strRef>
          </c:cat>
          <c:val>
            <c:numRef>
              <c:f>'Income Distribution'!$D$4:$D$9</c:f>
              <c:numCache>
                <c:formatCode>"$"#,##0</c:formatCode>
                <c:ptCount val="5"/>
                <c:pt idx="0">
                  <c:v>196763</c:v>
                </c:pt>
                <c:pt idx="1">
                  <c:v>195671</c:v>
                </c:pt>
                <c:pt idx="2">
                  <c:v>193692</c:v>
                </c:pt>
                <c:pt idx="3">
                  <c:v>199949</c:v>
                </c:pt>
                <c:pt idx="4">
                  <c:v>189793</c:v>
                </c:pt>
              </c:numCache>
            </c:numRef>
          </c:val>
          <c:extLst>
            <c:ext xmlns:c16="http://schemas.microsoft.com/office/drawing/2014/chart" uri="{C3380CC4-5D6E-409C-BE32-E72D297353CC}">
              <c16:uniqueId val="{00000002-6FB3-483D-91E1-0FCA748059E6}"/>
            </c:ext>
          </c:extLst>
        </c:ser>
        <c:dLbls>
          <c:showLegendKey val="0"/>
          <c:showVal val="0"/>
          <c:showCatName val="0"/>
          <c:showSerName val="0"/>
          <c:showPercent val="0"/>
          <c:showBubbleSize val="0"/>
        </c:dLbls>
        <c:gapWidth val="100"/>
        <c:overlap val="-24"/>
        <c:axId val="404442079"/>
        <c:axId val="404464959"/>
      </c:barChart>
      <c:catAx>
        <c:axId val="4044420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404464959"/>
        <c:crosses val="autoZero"/>
        <c:auto val="1"/>
        <c:lblAlgn val="ctr"/>
        <c:lblOffset val="100"/>
        <c:noMultiLvlLbl val="0"/>
      </c:catAx>
      <c:valAx>
        <c:axId val="404464959"/>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4044420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TUESDAY.xlsx]Average Income by Gender!PivotTable12</c:name>
    <c:fmtId val="9"/>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Income by Gender'!$B$3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'Average Income by Gender'!$A$4:$A$6</c:f>
              <c:strCache>
                <c:ptCount val="2"/>
                <c:pt idx="0">
                  <c:v>Female</c:v>
                </c:pt>
                <c:pt idx="1">
                  <c:v>Male</c:v>
                </c:pt>
              </c:strCache>
            </c:strRef>
          </c:cat>
          <c:val>
            <c:numRef>
              <c:f>'Average Income by Gender'!$B$4:$B$6</c:f>
              <c:numCache>
                <c:formatCode>"$"#,##0</c:formatCode>
                <c:ptCount val="2"/>
                <c:pt idx="0">
                  <c:v>108101.74166666667</c:v>
                </c:pt>
                <c:pt idx="1">
                  <c:v>110243.45384615385</c:v>
                </c:pt>
              </c:numCache>
            </c:numRef>
          </c:val>
          <c:extLst>
            <c:ext xmlns:c16="http://schemas.microsoft.com/office/drawing/2014/chart" uri="{C3380CC4-5D6E-409C-BE32-E72D297353CC}">
              <c16:uniqueId val="{00000000-BA39-4CFA-9D04-AB93024AC54C}"/>
            </c:ext>
          </c:extLst>
        </c:ser>
        <c:dLbls>
          <c:dLblPos val="inEnd"/>
          <c:showLegendKey val="0"/>
          <c:showVal val="1"/>
          <c:showCatName val="0"/>
          <c:showSerName val="0"/>
          <c:showPercent val="0"/>
          <c:showBubbleSize val="0"/>
        </c:dLbls>
        <c:gapWidth val="41"/>
        <c:axId val="272196351"/>
        <c:axId val="272195935"/>
      </c:barChart>
      <c:catAx>
        <c:axId val="2721963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72195935"/>
        <c:crosses val="autoZero"/>
        <c:auto val="1"/>
        <c:lblAlgn val="ctr"/>
        <c:lblOffset val="100"/>
        <c:noMultiLvlLbl val="0"/>
      </c:catAx>
      <c:valAx>
        <c:axId val="272195935"/>
        <c:scaling>
          <c:orientation val="minMax"/>
        </c:scaling>
        <c:delete val="1"/>
        <c:axPos val="l"/>
        <c:numFmt formatCode="&quot;$&quot;#,##0" sourceLinked="1"/>
        <c:majorTickMark val="none"/>
        <c:minorTickMark val="none"/>
        <c:tickLblPos val="nextTo"/>
        <c:crossAx val="27219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TUESDAY.xlsx]Purchases by Region!PivotTable13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Purchases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s>
    <c:plotArea>
      <c:layout/>
      <c:barChart>
        <c:barDir val="col"/>
        <c:grouping val="clustered"/>
        <c:varyColors val="0"/>
        <c:ser>
          <c:idx val="0"/>
          <c:order val="0"/>
          <c:tx>
            <c:strRef>
              <c:f>'Purchases by Region'!$B$3</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'Purchases by Region'!$A$4:$A$9</c:f>
              <c:strCache>
                <c:ptCount val="5"/>
                <c:pt idx="0">
                  <c:v>Eldoret</c:v>
                </c:pt>
                <c:pt idx="1">
                  <c:v>Kisumu</c:v>
                </c:pt>
                <c:pt idx="2">
                  <c:v>Mombasa</c:v>
                </c:pt>
                <c:pt idx="3">
                  <c:v>Nairobi</c:v>
                </c:pt>
                <c:pt idx="4">
                  <c:v>Nakuru</c:v>
                </c:pt>
              </c:strCache>
            </c:strRef>
          </c:cat>
          <c:val>
            <c:numRef>
              <c:f>'Purchases by Region'!$B$4:$B$9</c:f>
              <c:numCache>
                <c:formatCode>General</c:formatCode>
                <c:ptCount val="5"/>
                <c:pt idx="0">
                  <c:v>551</c:v>
                </c:pt>
                <c:pt idx="1">
                  <c:v>449</c:v>
                </c:pt>
                <c:pt idx="2">
                  <c:v>502</c:v>
                </c:pt>
                <c:pt idx="3">
                  <c:v>390</c:v>
                </c:pt>
                <c:pt idx="4">
                  <c:v>729</c:v>
                </c:pt>
              </c:numCache>
            </c:numRef>
          </c:val>
          <c:extLst>
            <c:ext xmlns:c16="http://schemas.microsoft.com/office/drawing/2014/chart" uri="{C3380CC4-5D6E-409C-BE32-E72D297353CC}">
              <c16:uniqueId val="{00000000-0DE8-4330-AA6F-1FE7205B46F7}"/>
            </c:ext>
          </c:extLst>
        </c:ser>
        <c:dLbls>
          <c:showLegendKey val="0"/>
          <c:showVal val="0"/>
          <c:showCatName val="0"/>
          <c:showSerName val="0"/>
          <c:showPercent val="0"/>
          <c:showBubbleSize val="0"/>
        </c:dLbls>
        <c:gapWidth val="100"/>
        <c:overlap val="-24"/>
        <c:axId val="272173471"/>
        <c:axId val="272191775"/>
      </c:barChart>
      <c:catAx>
        <c:axId val="2721734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191775"/>
        <c:crosses val="autoZero"/>
        <c:auto val="1"/>
        <c:lblAlgn val="ctr"/>
        <c:lblOffset val="100"/>
        <c:noMultiLvlLbl val="0"/>
      </c:catAx>
      <c:valAx>
        <c:axId val="2721917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17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TUESDAY.xlsx]Favourite Categories by Gender!PivotTable9</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Favourite Categories by Gender</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s>
    <c:plotArea>
      <c:layout/>
      <c:barChart>
        <c:barDir val="col"/>
        <c:grouping val="clustered"/>
        <c:varyColors val="0"/>
        <c:ser>
          <c:idx val="0"/>
          <c:order val="0"/>
          <c:tx>
            <c:strRef>
              <c:f>'Favourite Categories by Gender'!$B$3:$B$4</c:f>
              <c:strCache>
                <c:ptCount val="1"/>
                <c:pt idx="0">
                  <c:v>Electronics</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'Favourite Categories by Gender'!$A$5:$A$7</c:f>
              <c:strCache>
                <c:ptCount val="2"/>
                <c:pt idx="0">
                  <c:v>Female</c:v>
                </c:pt>
                <c:pt idx="1">
                  <c:v>Male</c:v>
                </c:pt>
              </c:strCache>
            </c:strRef>
          </c:cat>
          <c:val>
            <c:numRef>
              <c:f>'Favourite Categories by Gender'!$B$5:$B$7</c:f>
              <c:numCache>
                <c:formatCode>General</c:formatCode>
                <c:ptCount val="2"/>
                <c:pt idx="0">
                  <c:v>19</c:v>
                </c:pt>
                <c:pt idx="1">
                  <c:v>29</c:v>
                </c:pt>
              </c:numCache>
            </c:numRef>
          </c:val>
          <c:extLst>
            <c:ext xmlns:c16="http://schemas.microsoft.com/office/drawing/2014/chart" uri="{C3380CC4-5D6E-409C-BE32-E72D297353CC}">
              <c16:uniqueId val="{00000000-2790-4775-9A6A-D6483A21CF6C}"/>
            </c:ext>
          </c:extLst>
        </c:ser>
        <c:ser>
          <c:idx val="1"/>
          <c:order val="1"/>
          <c:tx>
            <c:strRef>
              <c:f>'Favourite Categories by Gender'!$C$3:$C$4</c:f>
              <c:strCache>
                <c:ptCount val="1"/>
                <c:pt idx="0">
                  <c:v>Fashion</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'Favourite Categories by Gender'!$A$5:$A$7</c:f>
              <c:strCache>
                <c:ptCount val="2"/>
                <c:pt idx="0">
                  <c:v>Female</c:v>
                </c:pt>
                <c:pt idx="1">
                  <c:v>Male</c:v>
                </c:pt>
              </c:strCache>
            </c:strRef>
          </c:cat>
          <c:val>
            <c:numRef>
              <c:f>'Favourite Categories by Gender'!$C$5:$C$7</c:f>
              <c:numCache>
                <c:formatCode>General</c:formatCode>
                <c:ptCount val="2"/>
                <c:pt idx="0">
                  <c:v>21</c:v>
                </c:pt>
                <c:pt idx="1">
                  <c:v>22</c:v>
                </c:pt>
              </c:numCache>
            </c:numRef>
          </c:val>
          <c:extLst>
            <c:ext xmlns:c16="http://schemas.microsoft.com/office/drawing/2014/chart" uri="{C3380CC4-5D6E-409C-BE32-E72D297353CC}">
              <c16:uniqueId val="{0000001C-B106-4A90-93DF-D5292CA1972A}"/>
            </c:ext>
          </c:extLst>
        </c:ser>
        <c:ser>
          <c:idx val="2"/>
          <c:order val="2"/>
          <c:tx>
            <c:strRef>
              <c:f>'Favourite Categories by Gender'!$D$3:$D$4</c:f>
              <c:strCache>
                <c:ptCount val="1"/>
                <c:pt idx="0">
                  <c:v>Groceries</c:v>
                </c:pt>
              </c:strCache>
            </c:strRef>
          </c:tx>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'Favourite Categories by Gender'!$A$5:$A$7</c:f>
              <c:strCache>
                <c:ptCount val="2"/>
                <c:pt idx="0">
                  <c:v>Female</c:v>
                </c:pt>
                <c:pt idx="1">
                  <c:v>Male</c:v>
                </c:pt>
              </c:strCache>
            </c:strRef>
          </c:cat>
          <c:val>
            <c:numRef>
              <c:f>'Favourite Categories by Gender'!$D$5:$D$7</c:f>
              <c:numCache>
                <c:formatCode>General</c:formatCode>
                <c:ptCount val="2"/>
                <c:pt idx="0">
                  <c:v>24</c:v>
                </c:pt>
                <c:pt idx="1">
                  <c:v>34</c:v>
                </c:pt>
              </c:numCache>
            </c:numRef>
          </c:val>
          <c:extLst>
            <c:ext xmlns:c16="http://schemas.microsoft.com/office/drawing/2014/chart" uri="{C3380CC4-5D6E-409C-BE32-E72D297353CC}">
              <c16:uniqueId val="{0000001D-B106-4A90-93DF-D5292CA1972A}"/>
            </c:ext>
          </c:extLst>
        </c:ser>
        <c:ser>
          <c:idx val="3"/>
          <c:order val="3"/>
          <c:tx>
            <c:strRef>
              <c:f>'Favourite Categories by Gender'!$E$3:$E$4</c:f>
              <c:strCache>
                <c:ptCount val="1"/>
                <c:pt idx="0">
                  <c:v>Health &amp; Beauty</c:v>
                </c:pt>
              </c:strCache>
            </c:strRef>
          </c:tx>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'Favourite Categories by Gender'!$A$5:$A$7</c:f>
              <c:strCache>
                <c:ptCount val="2"/>
                <c:pt idx="0">
                  <c:v>Female</c:v>
                </c:pt>
                <c:pt idx="1">
                  <c:v>Male</c:v>
                </c:pt>
              </c:strCache>
            </c:strRef>
          </c:cat>
          <c:val>
            <c:numRef>
              <c:f>'Favourite Categories by Gender'!$E$5:$E$7</c:f>
              <c:numCache>
                <c:formatCode>General</c:formatCode>
                <c:ptCount val="2"/>
                <c:pt idx="0">
                  <c:v>28</c:v>
                </c:pt>
                <c:pt idx="1">
                  <c:v>15</c:v>
                </c:pt>
              </c:numCache>
            </c:numRef>
          </c:val>
          <c:extLst>
            <c:ext xmlns:c16="http://schemas.microsoft.com/office/drawing/2014/chart" uri="{C3380CC4-5D6E-409C-BE32-E72D297353CC}">
              <c16:uniqueId val="{0000001E-B106-4A90-93DF-D5292CA1972A}"/>
            </c:ext>
          </c:extLst>
        </c:ser>
        <c:ser>
          <c:idx val="4"/>
          <c:order val="4"/>
          <c:tx>
            <c:strRef>
              <c:f>'Favourite Categories by Gender'!$F$3:$F$4</c:f>
              <c:strCache>
                <c:ptCount val="1"/>
                <c:pt idx="0">
                  <c:v>Home &amp; Living</c:v>
                </c:pt>
              </c:strCache>
            </c:strRef>
          </c:tx>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'Favourite Categories by Gender'!$A$5:$A$7</c:f>
              <c:strCache>
                <c:ptCount val="2"/>
                <c:pt idx="0">
                  <c:v>Female</c:v>
                </c:pt>
                <c:pt idx="1">
                  <c:v>Male</c:v>
                </c:pt>
              </c:strCache>
            </c:strRef>
          </c:cat>
          <c:val>
            <c:numRef>
              <c:f>'Favourite Categories by Gender'!$F$5:$F$7</c:f>
              <c:numCache>
                <c:formatCode>General</c:formatCode>
                <c:ptCount val="2"/>
                <c:pt idx="0">
                  <c:v>28</c:v>
                </c:pt>
                <c:pt idx="1">
                  <c:v>30</c:v>
                </c:pt>
              </c:numCache>
            </c:numRef>
          </c:val>
          <c:extLst>
            <c:ext xmlns:c16="http://schemas.microsoft.com/office/drawing/2014/chart" uri="{C3380CC4-5D6E-409C-BE32-E72D297353CC}">
              <c16:uniqueId val="{0000001F-B106-4A90-93DF-D5292CA1972A}"/>
            </c:ext>
          </c:extLst>
        </c:ser>
        <c:dLbls>
          <c:showLegendKey val="0"/>
          <c:showVal val="0"/>
          <c:showCatName val="0"/>
          <c:showSerName val="0"/>
          <c:showPercent val="0"/>
          <c:showBubbleSize val="0"/>
        </c:dLbls>
        <c:gapWidth val="100"/>
        <c:overlap val="-24"/>
        <c:axId val="272181375"/>
        <c:axId val="272193023"/>
      </c:barChart>
      <c:catAx>
        <c:axId val="2721813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93023"/>
        <c:crosses val="autoZero"/>
        <c:auto val="1"/>
        <c:lblAlgn val="ctr"/>
        <c:lblOffset val="100"/>
        <c:noMultiLvlLbl val="0"/>
      </c:catAx>
      <c:valAx>
        <c:axId val="272193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813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TUESDAY.xlsx]Total Spend by Region!PivotTable14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Spend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s>
    <c:plotArea>
      <c:layout/>
      <c:barChart>
        <c:barDir val="bar"/>
        <c:grouping val="clustered"/>
        <c:varyColors val="0"/>
        <c:ser>
          <c:idx val="0"/>
          <c:order val="0"/>
          <c:tx>
            <c:strRef>
              <c:f>'Total Spend by Region'!$B$3</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'Total Spend by Region'!$A$4:$A$9</c:f>
              <c:strCache>
                <c:ptCount val="5"/>
                <c:pt idx="0">
                  <c:v>Eldoret</c:v>
                </c:pt>
                <c:pt idx="1">
                  <c:v>Kisumu</c:v>
                </c:pt>
                <c:pt idx="2">
                  <c:v>Mombasa</c:v>
                </c:pt>
                <c:pt idx="3">
                  <c:v>Nairobi</c:v>
                </c:pt>
                <c:pt idx="4">
                  <c:v>Nakuru</c:v>
                </c:pt>
              </c:strCache>
            </c:strRef>
          </c:cat>
          <c:val>
            <c:numRef>
              <c:f>'Total Spend by Region'!$B$4:$B$9</c:f>
              <c:numCache>
                <c:formatCode>"$"#,##0</c:formatCode>
                <c:ptCount val="5"/>
                <c:pt idx="0">
                  <c:v>1298134</c:v>
                </c:pt>
                <c:pt idx="1">
                  <c:v>1201584</c:v>
                </c:pt>
                <c:pt idx="2">
                  <c:v>1277744</c:v>
                </c:pt>
                <c:pt idx="3">
                  <c:v>1081544</c:v>
                </c:pt>
                <c:pt idx="4">
                  <c:v>1760170</c:v>
                </c:pt>
              </c:numCache>
            </c:numRef>
          </c:val>
          <c:extLst>
            <c:ext xmlns:c16="http://schemas.microsoft.com/office/drawing/2014/chart" uri="{C3380CC4-5D6E-409C-BE32-E72D297353CC}">
              <c16:uniqueId val="{00000000-F65E-4E75-BB87-D0C195953980}"/>
            </c:ext>
          </c:extLst>
        </c:ser>
        <c:dLbls>
          <c:showLegendKey val="0"/>
          <c:showVal val="0"/>
          <c:showCatName val="0"/>
          <c:showSerName val="0"/>
          <c:showPercent val="0"/>
          <c:showBubbleSize val="0"/>
        </c:dLbls>
        <c:gapWidth val="115"/>
        <c:overlap val="-20"/>
        <c:axId val="272174303"/>
        <c:axId val="272175135"/>
      </c:barChart>
      <c:catAx>
        <c:axId val="2721743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175135"/>
        <c:crosses val="autoZero"/>
        <c:auto val="1"/>
        <c:lblAlgn val="ctr"/>
        <c:lblOffset val="100"/>
        <c:noMultiLvlLbl val="0"/>
      </c:catAx>
      <c:valAx>
        <c:axId val="272175135"/>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17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TUESDAY.xlsx]Average Spend by Gender!PivotTable15</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a:t>
            </a:r>
            <a:r>
              <a:rPr lang="en-US" baseline="0"/>
              <a:t> Spend by Gender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pivotFmt>
      <c:pivotFmt>
        <c:idx val="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pivotFmt>
      <c:pivotFmt>
        <c:idx val="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pivotFmt>
    </c:pivotFmts>
    <c:plotArea>
      <c:layout/>
      <c:barChart>
        <c:barDir val="col"/>
        <c:grouping val="clustered"/>
        <c:varyColors val="0"/>
        <c:ser>
          <c:idx val="0"/>
          <c:order val="0"/>
          <c:tx>
            <c:strRef>
              <c:f>'Average Spend by Gender'!$B$3</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invertIfNegative val="0"/>
          <c:cat>
            <c:strRef>
              <c:f>'Average Spend by Gender'!$A$4:$A$6</c:f>
              <c:strCache>
                <c:ptCount val="2"/>
                <c:pt idx="0">
                  <c:v>Female</c:v>
                </c:pt>
                <c:pt idx="1">
                  <c:v>Male</c:v>
                </c:pt>
              </c:strCache>
            </c:strRef>
          </c:cat>
          <c:val>
            <c:numRef>
              <c:f>'Average Spend by Gender'!$B$4:$B$6</c:f>
              <c:numCache>
                <c:formatCode>"$"#,##0</c:formatCode>
                <c:ptCount val="2"/>
                <c:pt idx="0">
                  <c:v>26686.45</c:v>
                </c:pt>
                <c:pt idx="1">
                  <c:v>26283.092307692306</c:v>
                </c:pt>
              </c:numCache>
            </c:numRef>
          </c:val>
          <c:extLst>
            <c:ext xmlns:c16="http://schemas.microsoft.com/office/drawing/2014/chart" uri="{C3380CC4-5D6E-409C-BE32-E72D297353CC}">
              <c16:uniqueId val="{00000000-95E9-4C0E-9136-36239A6A2B01}"/>
            </c:ext>
          </c:extLst>
        </c:ser>
        <c:dLbls>
          <c:showLegendKey val="0"/>
          <c:showVal val="0"/>
          <c:showCatName val="0"/>
          <c:showSerName val="0"/>
          <c:showPercent val="0"/>
          <c:showBubbleSize val="0"/>
        </c:dLbls>
        <c:gapWidth val="100"/>
        <c:overlap val="-24"/>
        <c:axId val="272200095"/>
        <c:axId val="272197183"/>
      </c:barChart>
      <c:catAx>
        <c:axId val="27220009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2197183"/>
        <c:crosses val="autoZero"/>
        <c:auto val="1"/>
        <c:lblAlgn val="ctr"/>
        <c:lblOffset val="100"/>
        <c:noMultiLvlLbl val="0"/>
      </c:catAx>
      <c:valAx>
        <c:axId val="272197183"/>
        <c:scaling>
          <c:orientation val="minMax"/>
        </c:scaling>
        <c:delete val="0"/>
        <c:axPos val="l"/>
        <c:majorGridlines>
          <c:spPr>
            <a:ln w="9525" cap="flat" cmpd="sng" algn="ctr">
              <a:solidFill>
                <a:schemeClr val="tx2">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220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TUESDAY.xlsx]Average Satisfaction by Region!PivotTable20</c:name>
    <c:fmtId val="9"/>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Average Satisfaction by Region</a:t>
            </a:r>
          </a:p>
        </c:rich>
      </c:tx>
      <c:layout>
        <c:manualLayout>
          <c:xMode val="edge"/>
          <c:yMode val="edge"/>
          <c:x val="0.12984011373578302"/>
          <c:y val="2.7777777777777776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'Average Satisfaction by Region'!$B$3</c:f>
              <c:strCache>
                <c:ptCount val="1"/>
                <c:pt idx="0">
                  <c:v>Total</c:v>
                </c:pt>
              </c:strCache>
            </c:strRef>
          </c:tx>
          <c:spPr>
            <a:solidFill>
              <a:schemeClr val="accent1"/>
            </a:solidFill>
            <a:ln>
              <a:noFill/>
            </a:ln>
            <a:effectLst/>
          </c:spPr>
          <c:invertIfNegative val="0"/>
          <c:cat>
            <c:strRef>
              <c:f>'Average Satisfaction by Region'!$A$4:$A$9</c:f>
              <c:strCache>
                <c:ptCount val="5"/>
                <c:pt idx="0">
                  <c:v>Eldoret</c:v>
                </c:pt>
                <c:pt idx="1">
                  <c:v>Kisumu</c:v>
                </c:pt>
                <c:pt idx="2">
                  <c:v>Mombasa</c:v>
                </c:pt>
                <c:pt idx="3">
                  <c:v>Nairobi</c:v>
                </c:pt>
                <c:pt idx="4">
                  <c:v>Nakuru</c:v>
                </c:pt>
              </c:strCache>
            </c:strRef>
          </c:cat>
          <c:val>
            <c:numRef>
              <c:f>'Average Satisfaction by Region'!$B$4:$B$9</c:f>
              <c:numCache>
                <c:formatCode>0.00</c:formatCode>
                <c:ptCount val="5"/>
                <c:pt idx="0">
                  <c:v>3.0208333333333335</c:v>
                </c:pt>
                <c:pt idx="1">
                  <c:v>2.7608695652173911</c:v>
                </c:pt>
                <c:pt idx="2">
                  <c:v>2.978723404255319</c:v>
                </c:pt>
                <c:pt idx="3">
                  <c:v>2.7073170731707319</c:v>
                </c:pt>
                <c:pt idx="4">
                  <c:v>3.1617647058823528</c:v>
                </c:pt>
              </c:numCache>
            </c:numRef>
          </c:val>
          <c:extLst>
            <c:ext xmlns:c16="http://schemas.microsoft.com/office/drawing/2014/chart" uri="{C3380CC4-5D6E-409C-BE32-E72D297353CC}">
              <c16:uniqueId val="{00000000-38A2-4768-988A-3B71D8CFCD57}"/>
            </c:ext>
          </c:extLst>
        </c:ser>
        <c:dLbls>
          <c:showLegendKey val="0"/>
          <c:showVal val="0"/>
          <c:showCatName val="0"/>
          <c:showSerName val="0"/>
          <c:showPercent val="0"/>
          <c:showBubbleSize val="0"/>
        </c:dLbls>
        <c:gapWidth val="199"/>
        <c:axId val="263544607"/>
        <c:axId val="263551263"/>
      </c:barChart>
      <c:catAx>
        <c:axId val="26354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63551263"/>
        <c:crosses val="autoZero"/>
        <c:auto val="1"/>
        <c:lblAlgn val="ctr"/>
        <c:lblOffset val="100"/>
        <c:noMultiLvlLbl val="0"/>
      </c:catAx>
      <c:valAx>
        <c:axId val="26355126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544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TUESDAY.xlsx]Satisfaction by Gender!PivotTable21</c:name>
    <c:fmtId val="9"/>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Satisfaction by Gender</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'Satisfaction by Gender'!$B$3</c:f>
              <c:strCache>
                <c:ptCount val="1"/>
                <c:pt idx="0">
                  <c:v>Total</c:v>
                </c:pt>
              </c:strCache>
            </c:strRef>
          </c:tx>
          <c:spPr>
            <a:solidFill>
              <a:schemeClr val="accent1"/>
            </a:solidFill>
            <a:ln>
              <a:noFill/>
            </a:ln>
            <a:effectLst/>
          </c:spPr>
          <c:invertIfNegative val="0"/>
          <c:cat>
            <c:strRef>
              <c:f>'Satisfaction by Gender'!$A$4:$A$6</c:f>
              <c:strCache>
                <c:ptCount val="2"/>
                <c:pt idx="0">
                  <c:v>Female</c:v>
                </c:pt>
                <c:pt idx="1">
                  <c:v>Male</c:v>
                </c:pt>
              </c:strCache>
            </c:strRef>
          </c:cat>
          <c:val>
            <c:numRef>
              <c:f>'Satisfaction by Gender'!$B$4:$B$6</c:f>
              <c:numCache>
                <c:formatCode>0.00</c:formatCode>
                <c:ptCount val="2"/>
                <c:pt idx="0">
                  <c:v>3.2083333333333335</c:v>
                </c:pt>
                <c:pt idx="1">
                  <c:v>2.7153846153846155</c:v>
                </c:pt>
              </c:numCache>
            </c:numRef>
          </c:val>
          <c:extLst>
            <c:ext xmlns:c16="http://schemas.microsoft.com/office/drawing/2014/chart" uri="{C3380CC4-5D6E-409C-BE32-E72D297353CC}">
              <c16:uniqueId val="{00000000-5B89-476E-9B27-7093FF549C98}"/>
            </c:ext>
          </c:extLst>
        </c:ser>
        <c:dLbls>
          <c:showLegendKey val="0"/>
          <c:showVal val="0"/>
          <c:showCatName val="0"/>
          <c:showSerName val="0"/>
          <c:showPercent val="0"/>
          <c:showBubbleSize val="0"/>
        </c:dLbls>
        <c:gapWidth val="199"/>
        <c:axId val="272170975"/>
        <c:axId val="272171391"/>
      </c:barChart>
      <c:catAx>
        <c:axId val="27217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72171391"/>
        <c:crosses val="autoZero"/>
        <c:auto val="1"/>
        <c:lblAlgn val="ctr"/>
        <c:lblOffset val="100"/>
        <c:noMultiLvlLbl val="0"/>
      </c:catAx>
      <c:valAx>
        <c:axId val="27217139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7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TUESDAY.xlsx]Satisfaction by Spend Level!PivotTable22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Satisfaction by Spending Level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3"/>
        <c:spPr>
          <a:gradFill rotWithShape="1">
            <a:gsLst>
              <a:gs pos="0">
                <a:schemeClr val="accent1">
                  <a:tint val="98000"/>
                  <a:lumMod val="114000"/>
                </a:schemeClr>
              </a:gs>
              <a:gs pos="100000">
                <a:schemeClr val="accent1">
                  <a:shade val="90000"/>
                  <a:lumMod val="84000"/>
                </a:schemeClr>
              </a:gs>
            </a:gsLst>
            <a:lin ang="5400000" scaled="0"/>
          </a:gradFill>
          <a:ln w="34925" cap="rnd">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pivotFmt>
      <c:pivotFmt>
        <c:idx val="4"/>
        <c:spPr>
          <a:gradFill rotWithShape="1">
            <a:gsLst>
              <a:gs pos="0">
                <a:schemeClr val="accent1">
                  <a:tint val="98000"/>
                  <a:lumMod val="114000"/>
                </a:schemeClr>
              </a:gs>
              <a:gs pos="100000">
                <a:schemeClr val="accent1">
                  <a:shade val="90000"/>
                  <a:lumMod val="84000"/>
                </a:schemeClr>
              </a:gs>
            </a:gsLst>
            <a:lin ang="5400000" scaled="0"/>
          </a:gradFill>
          <a:ln w="34925" cap="rnd">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pivotFmt>
      <c:pivotFmt>
        <c:idx val="5"/>
        <c:spPr>
          <a:gradFill rotWithShape="1">
            <a:gsLst>
              <a:gs pos="0">
                <a:schemeClr val="accent1">
                  <a:tint val="98000"/>
                  <a:lumMod val="114000"/>
                </a:schemeClr>
              </a:gs>
              <a:gs pos="100000">
                <a:schemeClr val="accent1">
                  <a:shade val="90000"/>
                  <a:lumMod val="84000"/>
                </a:schemeClr>
              </a:gs>
            </a:gsLst>
            <a:lin ang="5400000" scaled="0"/>
          </a:gradFill>
          <a:ln w="34925" cap="rnd">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pivotFmt>
      <c:pivotFmt>
        <c:idx val="6"/>
        <c:spPr>
          <a:gradFill rotWithShape="1">
            <a:gsLst>
              <a:gs pos="0">
                <a:schemeClr val="accent1">
                  <a:tint val="98000"/>
                  <a:lumMod val="114000"/>
                </a:schemeClr>
              </a:gs>
              <a:gs pos="100000">
                <a:schemeClr val="accent1">
                  <a:shade val="90000"/>
                  <a:lumMod val="84000"/>
                </a:schemeClr>
              </a:gs>
            </a:gsLst>
            <a:lin ang="5400000" scaled="0"/>
          </a:gradFill>
          <a:ln w="34925" cap="rnd">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pivotFmt>
      <c:pivotFmt>
        <c:idx val="7"/>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pivotFmt>
    </c:pivotFmts>
    <c:plotArea>
      <c:layout/>
      <c:lineChart>
        <c:grouping val="standard"/>
        <c:varyColors val="0"/>
        <c:ser>
          <c:idx val="0"/>
          <c:order val="0"/>
          <c:tx>
            <c:strRef>
              <c:f>'Satisfaction by Spend Level'!$B$3</c:f>
              <c:strCache>
                <c:ptCount val="1"/>
                <c:pt idx="0">
                  <c:v>Total</c:v>
                </c:pt>
              </c:strCache>
            </c:strRef>
          </c:tx>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'Satisfaction by Spend Level'!$A$4:$A$7</c:f>
              <c:strCache>
                <c:ptCount val="3"/>
                <c:pt idx="0">
                  <c:v>High</c:v>
                </c:pt>
                <c:pt idx="1">
                  <c:v>Low</c:v>
                </c:pt>
                <c:pt idx="2">
                  <c:v>Medium</c:v>
                </c:pt>
              </c:strCache>
            </c:strRef>
          </c:cat>
          <c:val>
            <c:numRef>
              <c:f>'Satisfaction by Spend Level'!$B$4:$B$7</c:f>
              <c:numCache>
                <c:formatCode>0.00</c:formatCode>
                <c:ptCount val="3"/>
                <c:pt idx="0">
                  <c:v>3</c:v>
                </c:pt>
                <c:pt idx="1">
                  <c:v>2.5405405405405403</c:v>
                </c:pt>
                <c:pt idx="2">
                  <c:v>3.1020408163265305</c:v>
                </c:pt>
              </c:numCache>
            </c:numRef>
          </c:val>
          <c:smooth val="0"/>
          <c:extLst>
            <c:ext xmlns:c16="http://schemas.microsoft.com/office/drawing/2014/chart" uri="{C3380CC4-5D6E-409C-BE32-E72D297353CC}">
              <c16:uniqueId val="{00000000-B559-4BC4-AE87-FE77A634D504}"/>
            </c:ext>
          </c:extLst>
        </c:ser>
        <c:dLbls>
          <c:showLegendKey val="0"/>
          <c:showVal val="0"/>
          <c:showCatName val="0"/>
          <c:showSerName val="0"/>
          <c:showPercent val="0"/>
          <c:showBubbleSize val="0"/>
        </c:dLbls>
        <c:marker val="1"/>
        <c:smooth val="0"/>
        <c:axId val="404455807"/>
        <c:axId val="404456639"/>
      </c:lineChart>
      <c:catAx>
        <c:axId val="40445580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456639"/>
        <c:crosses val="autoZero"/>
        <c:auto val="1"/>
        <c:lblAlgn val="ctr"/>
        <c:lblOffset val="100"/>
        <c:noMultiLvlLbl val="0"/>
      </c:catAx>
      <c:valAx>
        <c:axId val="40445663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45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TUESDAY.xlsx]Avg Income based on Category!PivotTable23</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 of People who Favor each Product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 based on Category'!$B$3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'Avg Income based on Category'!$A$4:$A$9</c:f>
              <c:strCache>
                <c:ptCount val="5"/>
                <c:pt idx="0">
                  <c:v>Electronics</c:v>
                </c:pt>
                <c:pt idx="1">
                  <c:v>Fashion</c:v>
                </c:pt>
                <c:pt idx="2">
                  <c:v>Groceries</c:v>
                </c:pt>
                <c:pt idx="3">
                  <c:v>Health &amp; Beauty</c:v>
                </c:pt>
                <c:pt idx="4">
                  <c:v>Home &amp; Living</c:v>
                </c:pt>
              </c:strCache>
            </c:strRef>
          </c:cat>
          <c:val>
            <c:numRef>
              <c:f>'Avg Income based on Category'!$B$4:$B$9</c:f>
              <c:numCache>
                <c:formatCode>"$"#,##0</c:formatCode>
                <c:ptCount val="5"/>
                <c:pt idx="0">
                  <c:v>105903.5625</c:v>
                </c:pt>
                <c:pt idx="1">
                  <c:v>110977.55813953489</c:v>
                </c:pt>
                <c:pt idx="2">
                  <c:v>117368.44827586207</c:v>
                </c:pt>
                <c:pt idx="3">
                  <c:v>118285.81395348837</c:v>
                </c:pt>
                <c:pt idx="4">
                  <c:v>95772.275862068971</c:v>
                </c:pt>
              </c:numCache>
            </c:numRef>
          </c:val>
          <c:extLst>
            <c:ext xmlns:c16="http://schemas.microsoft.com/office/drawing/2014/chart" uri="{C3380CC4-5D6E-409C-BE32-E72D297353CC}">
              <c16:uniqueId val="{00000000-A27F-4D2C-816D-12F196822224}"/>
            </c:ext>
          </c:extLst>
        </c:ser>
        <c:dLbls>
          <c:dLblPos val="inEnd"/>
          <c:showLegendKey val="0"/>
          <c:showVal val="1"/>
          <c:showCatName val="0"/>
          <c:showSerName val="0"/>
          <c:showPercent val="0"/>
          <c:showBubbleSize val="0"/>
        </c:dLbls>
        <c:gapWidth val="65"/>
        <c:axId val="404447487"/>
        <c:axId val="404457887"/>
      </c:barChart>
      <c:catAx>
        <c:axId val="4044474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4457887"/>
        <c:crosses val="autoZero"/>
        <c:auto val="1"/>
        <c:lblAlgn val="ctr"/>
        <c:lblOffset val="100"/>
        <c:noMultiLvlLbl val="0"/>
      </c:catAx>
      <c:valAx>
        <c:axId val="40445788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 sourceLinked="1"/>
        <c:majorTickMark val="none"/>
        <c:minorTickMark val="none"/>
        <c:tickLblPos val="nextTo"/>
        <c:crossAx val="40444748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TUESDAY.xlsx]Income Distribution!PivotTable24</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Products Purchased Based on levels of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1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1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1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1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1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1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1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1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1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1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2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s>
    <c:plotArea>
      <c:layout/>
      <c:barChart>
        <c:barDir val="col"/>
        <c:grouping val="clustered"/>
        <c:varyColors val="0"/>
        <c:ser>
          <c:idx val="0"/>
          <c:order val="0"/>
          <c:tx>
            <c:strRef>
              <c:f>'Income Distribution'!$B$3</c:f>
              <c:strCache>
                <c:ptCount val="1"/>
                <c:pt idx="0">
                  <c:v>Min of Monthly_Income</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'Income Distribution'!$A$4:$A$9</c:f>
              <c:strCache>
                <c:ptCount val="5"/>
                <c:pt idx="0">
                  <c:v>Electronics</c:v>
                </c:pt>
                <c:pt idx="1">
                  <c:v>Fashion</c:v>
                </c:pt>
                <c:pt idx="2">
                  <c:v>Groceries</c:v>
                </c:pt>
                <c:pt idx="3">
                  <c:v>Health &amp; Beauty</c:v>
                </c:pt>
                <c:pt idx="4">
                  <c:v>Home &amp; Living</c:v>
                </c:pt>
              </c:strCache>
            </c:strRef>
          </c:cat>
          <c:val>
            <c:numRef>
              <c:f>'Income Distribution'!$B$4:$B$9</c:f>
              <c:numCache>
                <c:formatCode>"$"#,##0</c:formatCode>
                <c:ptCount val="5"/>
                <c:pt idx="0">
                  <c:v>20301</c:v>
                </c:pt>
                <c:pt idx="1">
                  <c:v>25438</c:v>
                </c:pt>
                <c:pt idx="2">
                  <c:v>23215</c:v>
                </c:pt>
                <c:pt idx="3">
                  <c:v>20701</c:v>
                </c:pt>
                <c:pt idx="4">
                  <c:v>23708</c:v>
                </c:pt>
              </c:numCache>
            </c:numRef>
          </c:val>
          <c:extLst>
            <c:ext xmlns:c16="http://schemas.microsoft.com/office/drawing/2014/chart" uri="{C3380CC4-5D6E-409C-BE32-E72D297353CC}">
              <c16:uniqueId val="{00000000-20F6-4E94-B7A5-AE7863F3CCDA}"/>
            </c:ext>
          </c:extLst>
        </c:ser>
        <c:ser>
          <c:idx val="1"/>
          <c:order val="1"/>
          <c:tx>
            <c:strRef>
              <c:f>'Income Distribution'!$C$3</c:f>
              <c:strCache>
                <c:ptCount val="1"/>
                <c:pt idx="0">
                  <c:v>Average of Monthly_Income</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'Income Distribution'!$A$4:$A$9</c:f>
              <c:strCache>
                <c:ptCount val="5"/>
                <c:pt idx="0">
                  <c:v>Electronics</c:v>
                </c:pt>
                <c:pt idx="1">
                  <c:v>Fashion</c:v>
                </c:pt>
                <c:pt idx="2">
                  <c:v>Groceries</c:v>
                </c:pt>
                <c:pt idx="3">
                  <c:v>Health &amp; Beauty</c:v>
                </c:pt>
                <c:pt idx="4">
                  <c:v>Home &amp; Living</c:v>
                </c:pt>
              </c:strCache>
            </c:strRef>
          </c:cat>
          <c:val>
            <c:numRef>
              <c:f>'Income Distribution'!$C$4:$C$9</c:f>
              <c:numCache>
                <c:formatCode>"$"#,##0</c:formatCode>
                <c:ptCount val="5"/>
                <c:pt idx="0">
                  <c:v>105903.5625</c:v>
                </c:pt>
                <c:pt idx="1">
                  <c:v>110977.55813953489</c:v>
                </c:pt>
                <c:pt idx="2">
                  <c:v>117368.44827586207</c:v>
                </c:pt>
                <c:pt idx="3">
                  <c:v>118285.81395348837</c:v>
                </c:pt>
                <c:pt idx="4">
                  <c:v>95772.275862068971</c:v>
                </c:pt>
              </c:numCache>
            </c:numRef>
          </c:val>
          <c:extLst>
            <c:ext xmlns:c16="http://schemas.microsoft.com/office/drawing/2014/chart" uri="{C3380CC4-5D6E-409C-BE32-E72D297353CC}">
              <c16:uniqueId val="{00000001-20F6-4E94-B7A5-AE7863F3CCDA}"/>
            </c:ext>
          </c:extLst>
        </c:ser>
        <c:ser>
          <c:idx val="2"/>
          <c:order val="2"/>
          <c:tx>
            <c:strRef>
              <c:f>'Income Distribution'!$D$3</c:f>
              <c:strCache>
                <c:ptCount val="1"/>
                <c:pt idx="0">
                  <c:v>Max of Monthly_Income</c:v>
                </c:pt>
              </c:strCache>
            </c:strRef>
          </c:tx>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'Income Distribution'!$A$4:$A$9</c:f>
              <c:strCache>
                <c:ptCount val="5"/>
                <c:pt idx="0">
                  <c:v>Electronics</c:v>
                </c:pt>
                <c:pt idx="1">
                  <c:v>Fashion</c:v>
                </c:pt>
                <c:pt idx="2">
                  <c:v>Groceries</c:v>
                </c:pt>
                <c:pt idx="3">
                  <c:v>Health &amp; Beauty</c:v>
                </c:pt>
                <c:pt idx="4">
                  <c:v>Home &amp; Living</c:v>
                </c:pt>
              </c:strCache>
            </c:strRef>
          </c:cat>
          <c:val>
            <c:numRef>
              <c:f>'Income Distribution'!$D$4:$D$9</c:f>
              <c:numCache>
                <c:formatCode>"$"#,##0</c:formatCode>
                <c:ptCount val="5"/>
                <c:pt idx="0">
                  <c:v>196763</c:v>
                </c:pt>
                <c:pt idx="1">
                  <c:v>195671</c:v>
                </c:pt>
                <c:pt idx="2">
                  <c:v>193692</c:v>
                </c:pt>
                <c:pt idx="3">
                  <c:v>199949</c:v>
                </c:pt>
                <c:pt idx="4">
                  <c:v>189793</c:v>
                </c:pt>
              </c:numCache>
            </c:numRef>
          </c:val>
          <c:extLst>
            <c:ext xmlns:c16="http://schemas.microsoft.com/office/drawing/2014/chart" uri="{C3380CC4-5D6E-409C-BE32-E72D297353CC}">
              <c16:uniqueId val="{00000002-20F6-4E94-B7A5-AE7863F3CCDA}"/>
            </c:ext>
          </c:extLst>
        </c:ser>
        <c:dLbls>
          <c:showLegendKey val="0"/>
          <c:showVal val="0"/>
          <c:showCatName val="0"/>
          <c:showSerName val="0"/>
          <c:showPercent val="0"/>
          <c:showBubbleSize val="0"/>
        </c:dLbls>
        <c:gapWidth val="100"/>
        <c:overlap val="-24"/>
        <c:axId val="404442079"/>
        <c:axId val="404464959"/>
      </c:barChart>
      <c:catAx>
        <c:axId val="4044420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64959"/>
        <c:crosses val="autoZero"/>
        <c:auto val="1"/>
        <c:lblAlgn val="ctr"/>
        <c:lblOffset val="100"/>
        <c:noMultiLvlLbl val="0"/>
      </c:catAx>
      <c:valAx>
        <c:axId val="4044649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4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[customer_dashboard TUESDAY.xlsx]Purchases by Region!PivotTable13</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a:t>Total Purchases by Region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2"/>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3"/>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4"/>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s>
    <c:plotArea>
      <c:layout/>
      <c:barChart>
        <c:barDir val="col"/>
        <c:grouping val="clustered"/>
        <c:varyColors val="0"/>
        <c:ser>
          <c:idx val="0"/>
          <c:order val="0"/>
          <c:tx>
            <c:strRef>
              <c:f>'Purchases by Region'!$B$3</c:f>
              <c:strCache>
                <c:ptCount val="1"/>
                <c:pt idx="0">
                  <c:v>Total</c:v>
                </c:pt>
              </c:strCache>
            </c:strRef>
          </c:tx>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'Purchases by Region'!$A$4:$A$9</c:f>
              <c:strCache>
                <c:ptCount val="5"/>
                <c:pt idx="0">
                  <c:v>Eldoret</c:v>
                </c:pt>
                <c:pt idx="1">
                  <c:v>Kisumu</c:v>
                </c:pt>
                <c:pt idx="2">
                  <c:v>Mombasa</c:v>
                </c:pt>
                <c:pt idx="3">
                  <c:v>Nairobi</c:v>
                </c:pt>
                <c:pt idx="4">
                  <c:v>Nakuru</c:v>
                </c:pt>
              </c:strCache>
            </c:strRef>
          </c:cat>
          <c:val>
            <c:numRef>
              <c:f>'Purchases by Region'!$B$4:$B$9</c:f>
              <c:numCache>
                <c:formatCode>General</c:formatCode>
                <c:ptCount val="5"/>
                <c:pt idx="0">
                  <c:v>551</c:v>
                </c:pt>
                <c:pt idx="1">
                  <c:v>449</c:v>
                </c:pt>
                <c:pt idx="2">
                  <c:v>502</c:v>
                </c:pt>
                <c:pt idx="3">
                  <c:v>390</c:v>
                </c:pt>
                <c:pt idx="4">
                  <c:v>729</c:v>
                </c:pt>
              </c:numCache>
            </c:numRef>
          </c:val>
          <c:extLst>
            <c:ext xmlns:c16="http://schemas.microsoft.com/office/drawing/2014/chart" uri="{C3380CC4-5D6E-409C-BE32-E72D297353CC}">
              <c16:uniqueId val="{00000000-53C6-48DD-ACEB-80FD8BFDD964}"/>
            </c:ext>
          </c:extLst>
        </c:ser>
        <c:dLbls>
          <c:showLegendKey val="0"/>
          <c:showVal val="0"/>
          <c:showCatName val="0"/>
          <c:showSerName val="0"/>
          <c:showPercent val="0"/>
          <c:showBubbleSize val="0"/>
        </c:dLbls>
        <c:gapWidth val="100"/>
        <c:overlap val="-24"/>
        <c:axId val="272173471"/>
        <c:axId val="272191775"/>
      </c:barChart>
      <c:catAx>
        <c:axId val="2721734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272191775"/>
        <c:crosses val="autoZero"/>
        <c:auto val="1"/>
        <c:lblAlgn val="ctr"/>
        <c:lblOffset val="100"/>
        <c:noMultiLvlLbl val="0"/>
      </c:catAx>
      <c:valAx>
        <c:axId val="2721917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crossAx val="2721734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[customer_dashboard TUESDAY.xlsx]Average Satisfaction by Region!PivotTable20</c:name>
    <c:fmtId val="12"/>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1800" b="1"/>
              <a:t>Average Satisfaction by Region</a:t>
            </a:r>
          </a:p>
        </c:rich>
      </c:tx>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5"/>
        <c:spPr>
          <a:solidFill>
            <a:schemeClr val="accent2">
              <a:alpha val="70000"/>
            </a:schemeClr>
          </a:solidFill>
          <a:ln>
            <a:noFill/>
          </a:ln>
          <a:effectLst/>
        </c:spPr>
        <c:marker>
          <c:symbol val="none"/>
        </c:marker>
      </c:pivotFmt>
    </c:pivotFmts>
    <c:plotArea>
      <c:layout/>
      <c:barChart>
        <c:barDir val="col"/>
        <c:grouping val="clustered"/>
        <c:varyColors val="0"/>
        <c:ser>
          <c:idx val="0"/>
          <c:order val="0"/>
          <c:tx>
            <c:strRef>
              <c:f>'Average Satisfaction by Region'!$B$3</c:f>
              <c:strCache>
                <c:ptCount val="1"/>
                <c:pt idx="0">
                  <c:v>Total</c:v>
                </c:pt>
              </c:strCache>
            </c:strRef>
          </c:tx>
          <c:spPr>
            <a:solidFill>
              <a:schemeClr val="accent2">
                <a:alpha val="70000"/>
              </a:schemeClr>
            </a:solidFill>
            <a:ln>
              <a:noFill/>
            </a:ln>
            <a:effectLst/>
          </c:spPr>
          <c:invertIfNegative val="0"/>
          <c:cat>
            <c:strRef>
              <c:f>'Average Satisfaction by Region'!$A$4:$A$9</c:f>
              <c:strCache>
                <c:ptCount val="5"/>
                <c:pt idx="0">
                  <c:v>Eldoret</c:v>
                </c:pt>
                <c:pt idx="1">
                  <c:v>Kisumu</c:v>
                </c:pt>
                <c:pt idx="2">
                  <c:v>Mombasa</c:v>
                </c:pt>
                <c:pt idx="3">
                  <c:v>Nairobi</c:v>
                </c:pt>
                <c:pt idx="4">
                  <c:v>Nakuru</c:v>
                </c:pt>
              </c:strCache>
            </c:strRef>
          </c:cat>
          <c:val>
            <c:numRef>
              <c:f>'Average Satisfaction by Region'!$B$4:$B$9</c:f>
              <c:numCache>
                <c:formatCode>0.00</c:formatCode>
                <c:ptCount val="5"/>
                <c:pt idx="0">
                  <c:v>3.0208333333333335</c:v>
                </c:pt>
                <c:pt idx="1">
                  <c:v>2.7608695652173911</c:v>
                </c:pt>
                <c:pt idx="2">
                  <c:v>2.978723404255319</c:v>
                </c:pt>
                <c:pt idx="3">
                  <c:v>2.7073170731707319</c:v>
                </c:pt>
                <c:pt idx="4">
                  <c:v>3.1617647058823528</c:v>
                </c:pt>
              </c:numCache>
            </c:numRef>
          </c:val>
          <c:extLst>
            <c:ext xmlns:c16="http://schemas.microsoft.com/office/drawing/2014/chart" uri="{C3380CC4-5D6E-409C-BE32-E72D297353CC}">
              <c16:uniqueId val="{00000000-76B7-4CFF-B832-31AE9FFCD108}"/>
            </c:ext>
          </c:extLst>
        </c:ser>
        <c:dLbls>
          <c:showLegendKey val="0"/>
          <c:showVal val="0"/>
          <c:showCatName val="0"/>
          <c:showSerName val="0"/>
          <c:showPercent val="0"/>
          <c:showBubbleSize val="0"/>
        </c:dLbls>
        <c:gapWidth val="80"/>
        <c:overlap val="25"/>
        <c:axId val="263544607"/>
        <c:axId val="263551263"/>
      </c:barChart>
      <c:catAx>
        <c:axId val="263544607"/>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cap="none" spc="20" normalizeH="0" baseline="0">
                <a:solidFill>
                  <a:schemeClr val="tx1">
                    <a:lumMod val="65000"/>
                    <a:lumOff val="35000"/>
                  </a:schemeClr>
                </a:solidFill>
                <a:latin typeface="+mn-lt"/>
                <a:ea typeface="+mn-ea"/>
                <a:cs typeface="+mn-cs"/>
              </a:defRPr>
            </a:pPr>
            <a:endParaRPr lang="en-US"/>
          </a:p>
        </c:txPr>
        <c:crossAx val="263551263"/>
        <c:crosses val="autoZero"/>
        <c:auto val="1"/>
        <c:lblAlgn val="ctr"/>
        <c:lblOffset val="100"/>
        <c:noMultiLvlLbl val="0"/>
      </c:catAx>
      <c:valAx>
        <c:axId val="263551263"/>
        <c:scaling>
          <c:orientation val="minMax"/>
        </c:scaling>
        <c:delete val="0"/>
        <c:axPos val="l"/>
        <c:majorGridlines>
          <c:spPr>
            <a:ln w="9525" cap="flat" cmpd="sng" algn="ctr">
              <a:solidFill>
                <a:schemeClr val="tx1">
                  <a:lumMod val="5000"/>
                  <a:lumOff val="9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spc="20" baseline="0">
                <a:solidFill>
                  <a:schemeClr val="tx1">
                    <a:lumMod val="65000"/>
                    <a:lumOff val="35000"/>
                  </a:schemeClr>
                </a:solidFill>
                <a:latin typeface="+mn-lt"/>
                <a:ea typeface="+mn-ea"/>
                <a:cs typeface="+mn-cs"/>
              </a:defRPr>
            </a:pPr>
            <a:endParaRPr lang="en-US"/>
          </a:p>
        </c:txPr>
        <c:crossAx val="2635446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TUESDAY.xlsx]Satisfaction by Gender!PivotTable21</c:name>
    <c:fmtId val="11"/>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b="1"/>
              <a:t>Satisfaction by Gender</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s>
    <c:plotArea>
      <c:layout/>
      <c:barChart>
        <c:barDir val="col"/>
        <c:grouping val="clustered"/>
        <c:varyColors val="0"/>
        <c:ser>
          <c:idx val="0"/>
          <c:order val="0"/>
          <c:tx>
            <c:strRef>
              <c:f>'Satisfaction by Gender'!$B$3</c:f>
              <c:strCache>
                <c:ptCount val="1"/>
                <c:pt idx="0">
                  <c:v>Total</c:v>
                </c:pt>
              </c:strCache>
            </c:strRef>
          </c:tx>
          <c:spPr>
            <a:solidFill>
              <a:schemeClr val="accent6"/>
            </a:solidFill>
            <a:ln>
              <a:noFill/>
            </a:ln>
            <a:effectLst/>
          </c:spPr>
          <c:invertIfNegative val="0"/>
          <c:cat>
            <c:strRef>
              <c:f>'Satisfaction by Gender'!$A$4:$A$6</c:f>
              <c:strCache>
                <c:ptCount val="2"/>
                <c:pt idx="0">
                  <c:v>Female</c:v>
                </c:pt>
                <c:pt idx="1">
                  <c:v>Male</c:v>
                </c:pt>
              </c:strCache>
            </c:strRef>
          </c:cat>
          <c:val>
            <c:numRef>
              <c:f>'Satisfaction by Gender'!$B$4:$B$6</c:f>
              <c:numCache>
                <c:formatCode>0.00</c:formatCode>
                <c:ptCount val="2"/>
                <c:pt idx="0">
                  <c:v>3.2083333333333335</c:v>
                </c:pt>
                <c:pt idx="1">
                  <c:v>2.7153846153846155</c:v>
                </c:pt>
              </c:numCache>
            </c:numRef>
          </c:val>
          <c:extLst>
            <c:ext xmlns:c16="http://schemas.microsoft.com/office/drawing/2014/chart" uri="{C3380CC4-5D6E-409C-BE32-E72D297353CC}">
              <c16:uniqueId val="{00000000-10AA-46C3-BC51-682E1E35DC21}"/>
            </c:ext>
          </c:extLst>
        </c:ser>
        <c:dLbls>
          <c:showLegendKey val="0"/>
          <c:showVal val="0"/>
          <c:showCatName val="0"/>
          <c:showSerName val="0"/>
          <c:showPercent val="0"/>
          <c:showBubbleSize val="0"/>
        </c:dLbls>
        <c:gapWidth val="199"/>
        <c:axId val="272170975"/>
        <c:axId val="272171391"/>
      </c:barChart>
      <c:catAx>
        <c:axId val="27217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cap="none" spc="0" normalizeH="0" baseline="0">
                <a:solidFill>
                  <a:schemeClr val="tx1">
                    <a:lumMod val="65000"/>
                    <a:lumOff val="35000"/>
                  </a:schemeClr>
                </a:solidFill>
                <a:latin typeface="+mn-lt"/>
                <a:ea typeface="+mn-ea"/>
                <a:cs typeface="+mn-cs"/>
              </a:defRPr>
            </a:pPr>
            <a:endParaRPr lang="en-US"/>
          </a:p>
        </c:txPr>
        <c:crossAx val="272171391"/>
        <c:crosses val="autoZero"/>
        <c:auto val="1"/>
        <c:lblAlgn val="ctr"/>
        <c:lblOffset val="100"/>
        <c:noMultiLvlLbl val="0"/>
      </c:catAx>
      <c:valAx>
        <c:axId val="27217139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721709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TUESDAY.xlsx]Favourite Categories by Region!PivotTable10</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Favourite Categories by Region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pivotFmt>
      <c:pivotFmt>
        <c:idx val="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pivotFmt>
      <c:pivotFmt>
        <c:idx val="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pivotFmt>
      <c:pivotFmt>
        <c:idx val="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pivotFmt>
      <c:pivotFmt>
        <c:idx val="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pivotFmt>
    </c:pivotFmts>
    <c:plotArea>
      <c:layout/>
      <c:barChart>
        <c:barDir val="bar"/>
        <c:grouping val="stacked"/>
        <c:varyColors val="0"/>
        <c:ser>
          <c:idx val="0"/>
          <c:order val="0"/>
          <c:tx>
            <c:strRef>
              <c:f>'Favourite Categories by Region'!$B$3:$B$4</c:f>
              <c:strCache>
                <c:ptCount val="1"/>
                <c:pt idx="0">
                  <c:v>Electronics</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invertIfNegative val="0"/>
          <c:cat>
            <c:strRef>
              <c:f>'Favourite Categories by Region'!$A$5:$A$10</c:f>
              <c:strCache>
                <c:ptCount val="5"/>
                <c:pt idx="0">
                  <c:v>Eldoret</c:v>
                </c:pt>
                <c:pt idx="1">
                  <c:v>Kisumu</c:v>
                </c:pt>
                <c:pt idx="2">
                  <c:v>Mombasa</c:v>
                </c:pt>
                <c:pt idx="3">
                  <c:v>Nairobi</c:v>
                </c:pt>
                <c:pt idx="4">
                  <c:v>Nakuru</c:v>
                </c:pt>
              </c:strCache>
            </c:strRef>
          </c:cat>
          <c:val>
            <c:numRef>
              <c:f>'Favourite Categories by Region'!$B$5:$B$10</c:f>
              <c:numCache>
                <c:formatCode>General</c:formatCode>
                <c:ptCount val="5"/>
                <c:pt idx="0">
                  <c:v>11</c:v>
                </c:pt>
                <c:pt idx="1">
                  <c:v>8</c:v>
                </c:pt>
                <c:pt idx="2">
                  <c:v>2</c:v>
                </c:pt>
                <c:pt idx="3">
                  <c:v>11</c:v>
                </c:pt>
                <c:pt idx="4">
                  <c:v>16</c:v>
                </c:pt>
              </c:numCache>
            </c:numRef>
          </c:val>
          <c:extLst>
            <c:ext xmlns:c16="http://schemas.microsoft.com/office/drawing/2014/chart" uri="{C3380CC4-5D6E-409C-BE32-E72D297353CC}">
              <c16:uniqueId val="{00000000-96E6-43CC-B9FA-0B0141CBE09E}"/>
            </c:ext>
          </c:extLst>
        </c:ser>
        <c:ser>
          <c:idx val="1"/>
          <c:order val="1"/>
          <c:tx>
            <c:strRef>
              <c:f>'Favourite Categories by Region'!$C$3:$C$4</c:f>
              <c:strCache>
                <c:ptCount val="1"/>
                <c:pt idx="0">
                  <c:v>Fashion</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invertIfNegative val="0"/>
          <c:cat>
            <c:strRef>
              <c:f>'Favourite Categories by Region'!$A$5:$A$10</c:f>
              <c:strCache>
                <c:ptCount val="5"/>
                <c:pt idx="0">
                  <c:v>Eldoret</c:v>
                </c:pt>
                <c:pt idx="1">
                  <c:v>Kisumu</c:v>
                </c:pt>
                <c:pt idx="2">
                  <c:v>Mombasa</c:v>
                </c:pt>
                <c:pt idx="3">
                  <c:v>Nairobi</c:v>
                </c:pt>
                <c:pt idx="4">
                  <c:v>Nakuru</c:v>
                </c:pt>
              </c:strCache>
            </c:strRef>
          </c:cat>
          <c:val>
            <c:numRef>
              <c:f>'Favourite Categories by Region'!$C$5:$C$10</c:f>
              <c:numCache>
                <c:formatCode>General</c:formatCode>
                <c:ptCount val="5"/>
                <c:pt idx="0">
                  <c:v>6</c:v>
                </c:pt>
                <c:pt idx="1">
                  <c:v>7</c:v>
                </c:pt>
                <c:pt idx="2">
                  <c:v>10</c:v>
                </c:pt>
                <c:pt idx="3">
                  <c:v>3</c:v>
                </c:pt>
                <c:pt idx="4">
                  <c:v>17</c:v>
                </c:pt>
              </c:numCache>
            </c:numRef>
          </c:val>
          <c:extLst>
            <c:ext xmlns:c16="http://schemas.microsoft.com/office/drawing/2014/chart" uri="{C3380CC4-5D6E-409C-BE32-E72D297353CC}">
              <c16:uniqueId val="{0000001C-425B-4E1B-95F6-488D04DA8888}"/>
            </c:ext>
          </c:extLst>
        </c:ser>
        <c:ser>
          <c:idx val="2"/>
          <c:order val="2"/>
          <c:tx>
            <c:strRef>
              <c:f>'Favourite Categories by Region'!$D$3:$D$4</c:f>
              <c:strCache>
                <c:ptCount val="1"/>
                <c:pt idx="0">
                  <c:v>Groceries</c:v>
                </c:pt>
              </c:strCache>
            </c:strRef>
          </c:tx>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38100" dist="25400" dir="5400000" rotWithShape="0">
                <a:srgbClr val="000000">
                  <a:alpha val="45000"/>
                </a:srgbClr>
              </a:outerShdw>
            </a:effectLst>
          </c:spPr>
          <c:invertIfNegative val="0"/>
          <c:cat>
            <c:strRef>
              <c:f>'Favourite Categories by Region'!$A$5:$A$10</c:f>
              <c:strCache>
                <c:ptCount val="5"/>
                <c:pt idx="0">
                  <c:v>Eldoret</c:v>
                </c:pt>
                <c:pt idx="1">
                  <c:v>Kisumu</c:v>
                </c:pt>
                <c:pt idx="2">
                  <c:v>Mombasa</c:v>
                </c:pt>
                <c:pt idx="3">
                  <c:v>Nairobi</c:v>
                </c:pt>
                <c:pt idx="4">
                  <c:v>Nakuru</c:v>
                </c:pt>
              </c:strCache>
            </c:strRef>
          </c:cat>
          <c:val>
            <c:numRef>
              <c:f>'Favourite Categories by Region'!$D$5:$D$10</c:f>
              <c:numCache>
                <c:formatCode>General</c:formatCode>
                <c:ptCount val="5"/>
                <c:pt idx="0">
                  <c:v>12</c:v>
                </c:pt>
                <c:pt idx="1">
                  <c:v>11</c:v>
                </c:pt>
                <c:pt idx="2">
                  <c:v>10</c:v>
                </c:pt>
                <c:pt idx="3">
                  <c:v>13</c:v>
                </c:pt>
                <c:pt idx="4">
                  <c:v>12</c:v>
                </c:pt>
              </c:numCache>
            </c:numRef>
          </c:val>
          <c:extLst>
            <c:ext xmlns:c16="http://schemas.microsoft.com/office/drawing/2014/chart" uri="{C3380CC4-5D6E-409C-BE32-E72D297353CC}">
              <c16:uniqueId val="{0000001D-425B-4E1B-95F6-488D04DA8888}"/>
            </c:ext>
          </c:extLst>
        </c:ser>
        <c:ser>
          <c:idx val="3"/>
          <c:order val="3"/>
          <c:tx>
            <c:strRef>
              <c:f>'Favourite Categories by Region'!$E$3:$E$4</c:f>
              <c:strCache>
                <c:ptCount val="1"/>
                <c:pt idx="0">
                  <c:v>Health &amp; Beauty</c:v>
                </c:pt>
              </c:strCache>
            </c:strRef>
          </c:tx>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38100" dist="25400" dir="5400000" rotWithShape="0">
                <a:srgbClr val="000000">
                  <a:alpha val="45000"/>
                </a:srgbClr>
              </a:outerShdw>
            </a:effectLst>
          </c:spPr>
          <c:invertIfNegative val="0"/>
          <c:cat>
            <c:strRef>
              <c:f>'Favourite Categories by Region'!$A$5:$A$10</c:f>
              <c:strCache>
                <c:ptCount val="5"/>
                <c:pt idx="0">
                  <c:v>Eldoret</c:v>
                </c:pt>
                <c:pt idx="1">
                  <c:v>Kisumu</c:v>
                </c:pt>
                <c:pt idx="2">
                  <c:v>Mombasa</c:v>
                </c:pt>
                <c:pt idx="3">
                  <c:v>Nairobi</c:v>
                </c:pt>
                <c:pt idx="4">
                  <c:v>Nakuru</c:v>
                </c:pt>
              </c:strCache>
            </c:strRef>
          </c:cat>
          <c:val>
            <c:numRef>
              <c:f>'Favourite Categories by Region'!$E$5:$E$10</c:f>
              <c:numCache>
                <c:formatCode>General</c:formatCode>
                <c:ptCount val="5"/>
                <c:pt idx="0">
                  <c:v>8</c:v>
                </c:pt>
                <c:pt idx="1">
                  <c:v>5</c:v>
                </c:pt>
                <c:pt idx="2">
                  <c:v>11</c:v>
                </c:pt>
                <c:pt idx="3">
                  <c:v>7</c:v>
                </c:pt>
                <c:pt idx="4">
                  <c:v>12</c:v>
                </c:pt>
              </c:numCache>
            </c:numRef>
          </c:val>
          <c:extLst>
            <c:ext xmlns:c16="http://schemas.microsoft.com/office/drawing/2014/chart" uri="{C3380CC4-5D6E-409C-BE32-E72D297353CC}">
              <c16:uniqueId val="{0000001E-425B-4E1B-95F6-488D04DA8888}"/>
            </c:ext>
          </c:extLst>
        </c:ser>
        <c:ser>
          <c:idx val="4"/>
          <c:order val="4"/>
          <c:tx>
            <c:strRef>
              <c:f>'Favourite Categories by Region'!$F$3:$F$4</c:f>
              <c:strCache>
                <c:ptCount val="1"/>
                <c:pt idx="0">
                  <c:v>Home &amp; Living</c:v>
                </c:pt>
              </c:strCache>
            </c:strRef>
          </c:tx>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38100" dist="25400" dir="5400000" rotWithShape="0">
                <a:srgbClr val="000000">
                  <a:alpha val="45000"/>
                </a:srgbClr>
              </a:outerShdw>
            </a:effectLst>
          </c:spPr>
          <c:invertIfNegative val="0"/>
          <c:cat>
            <c:strRef>
              <c:f>'Favourite Categories by Region'!$A$5:$A$10</c:f>
              <c:strCache>
                <c:ptCount val="5"/>
                <c:pt idx="0">
                  <c:v>Eldoret</c:v>
                </c:pt>
                <c:pt idx="1">
                  <c:v>Kisumu</c:v>
                </c:pt>
                <c:pt idx="2">
                  <c:v>Mombasa</c:v>
                </c:pt>
                <c:pt idx="3">
                  <c:v>Nairobi</c:v>
                </c:pt>
                <c:pt idx="4">
                  <c:v>Nakuru</c:v>
                </c:pt>
              </c:strCache>
            </c:strRef>
          </c:cat>
          <c:val>
            <c:numRef>
              <c:f>'Favourite Categories by Region'!$F$5:$F$10</c:f>
              <c:numCache>
                <c:formatCode>General</c:formatCode>
                <c:ptCount val="5"/>
                <c:pt idx="0">
                  <c:v>11</c:v>
                </c:pt>
                <c:pt idx="1">
                  <c:v>15</c:v>
                </c:pt>
                <c:pt idx="2">
                  <c:v>14</c:v>
                </c:pt>
                <c:pt idx="3">
                  <c:v>7</c:v>
                </c:pt>
                <c:pt idx="4">
                  <c:v>11</c:v>
                </c:pt>
              </c:numCache>
            </c:numRef>
          </c:val>
          <c:extLst>
            <c:ext xmlns:c16="http://schemas.microsoft.com/office/drawing/2014/chart" uri="{C3380CC4-5D6E-409C-BE32-E72D297353CC}">
              <c16:uniqueId val="{0000001F-425B-4E1B-95F6-488D04DA8888}"/>
            </c:ext>
          </c:extLst>
        </c:ser>
        <c:dLbls>
          <c:showLegendKey val="0"/>
          <c:showVal val="0"/>
          <c:showCatName val="0"/>
          <c:showSerName val="0"/>
          <c:showPercent val="0"/>
          <c:showBubbleSize val="0"/>
        </c:dLbls>
        <c:gapWidth val="150"/>
        <c:overlap val="100"/>
        <c:axId val="272180543"/>
        <c:axId val="272179295"/>
      </c:barChart>
      <c:catAx>
        <c:axId val="27218054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2179295"/>
        <c:crosses val="autoZero"/>
        <c:auto val="1"/>
        <c:lblAlgn val="ctr"/>
        <c:lblOffset val="100"/>
        <c:noMultiLvlLbl val="0"/>
      </c:catAx>
      <c:valAx>
        <c:axId val="272179295"/>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218054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[customer_dashboard TUESDAY.xlsx]Satisfaction by Spend Level!PivotTable22</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a:t>Satisfaction by Spending Level</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3">
                    <a:tint val="98000"/>
                    <a:lumMod val="114000"/>
                  </a:schemeClr>
                </a:gs>
                <a:gs pos="100000">
                  <a:schemeClr val="accent3">
                    <a:shade val="90000"/>
                    <a:lumMod val="84000"/>
                  </a:schemeClr>
                </a:gs>
              </a:gsLst>
              <a:lin ang="5400000" scaled="0"/>
            </a:gradFill>
            <a:ln w="9525">
              <a:solidFill>
                <a:schemeClr val="accent3"/>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pivotFmt>
      <c:pivotFmt>
        <c:idx val="2"/>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3">
                    <a:tint val="98000"/>
                    <a:lumMod val="114000"/>
                  </a:schemeClr>
                </a:gs>
                <a:gs pos="100000">
                  <a:schemeClr val="accent3">
                    <a:shade val="90000"/>
                    <a:lumMod val="84000"/>
                  </a:schemeClr>
                </a:gs>
              </a:gsLst>
              <a:lin ang="5400000" scaled="0"/>
            </a:gradFill>
            <a:ln w="9525">
              <a:solidFill>
                <a:schemeClr val="accent3"/>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pivotFmt>
      <c:pivotFmt>
        <c:idx val="3"/>
        <c:spPr>
          <a:ln w="34925" cap="rnd">
            <a:solidFill>
              <a:schemeClr val="accent3"/>
            </a:solidFill>
            <a:round/>
          </a:ln>
          <a:effectLst>
            <a:outerShdw blurRad="63500" dist="38100" dir="5400000" rotWithShape="0">
              <a:srgbClr val="000000">
                <a:alpha val="60000"/>
              </a:srgbClr>
            </a:outerShdw>
          </a:effectLst>
        </c:spPr>
        <c:marker>
          <c:symbol val="circle"/>
          <c:size val="6"/>
          <c:spPr>
            <a:gradFill rotWithShape="1">
              <a:gsLst>
                <a:gs pos="0">
                  <a:schemeClr val="accent3">
                    <a:tint val="98000"/>
                    <a:lumMod val="114000"/>
                  </a:schemeClr>
                </a:gs>
                <a:gs pos="100000">
                  <a:schemeClr val="accent3">
                    <a:shade val="90000"/>
                    <a:lumMod val="84000"/>
                  </a:schemeClr>
                </a:gs>
              </a:gsLst>
              <a:lin ang="5400000" scaled="0"/>
            </a:gradFill>
            <a:ln w="9525">
              <a:solidFill>
                <a:schemeClr val="accent3"/>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pivotFmt>
    </c:pivotFmts>
    <c:plotArea>
      <c:layout/>
      <c:lineChart>
        <c:grouping val="standard"/>
        <c:varyColors val="0"/>
        <c:ser>
          <c:idx val="0"/>
          <c:order val="0"/>
          <c:tx>
            <c:strRef>
              <c:f>'Satisfaction by Spend Level'!$B$3</c:f>
              <c:strCache>
                <c:ptCount val="1"/>
                <c:pt idx="0">
                  <c:v>Total</c:v>
                </c:pt>
              </c:strCache>
            </c:strRef>
          </c:tx>
          <c:spPr>
            <a:ln w="34925" cap="rnd">
              <a:solidFill>
                <a:schemeClr val="accent3"/>
              </a:solidFill>
              <a:round/>
            </a:ln>
            <a:effectLst>
              <a:outerShdw blurRad="63500" dist="38100" dir="5400000" rotWithShape="0">
                <a:srgbClr val="000000">
                  <a:alpha val="60000"/>
                </a:srgbClr>
              </a:outerShdw>
            </a:effectLst>
          </c:spPr>
          <c:marker>
            <c:symbol val="circle"/>
            <c:size val="6"/>
            <c:spPr>
              <a:gradFill rotWithShape="1">
                <a:gsLst>
                  <a:gs pos="0">
                    <a:schemeClr val="accent3">
                      <a:tint val="98000"/>
                      <a:lumMod val="114000"/>
                    </a:schemeClr>
                  </a:gs>
                  <a:gs pos="100000">
                    <a:schemeClr val="accent3">
                      <a:shade val="90000"/>
                      <a:lumMod val="84000"/>
                    </a:schemeClr>
                  </a:gs>
                </a:gsLst>
                <a:lin ang="5400000" scaled="0"/>
              </a:gradFill>
              <a:ln w="9525">
                <a:solidFill>
                  <a:schemeClr val="accent3"/>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'Satisfaction by Spend Level'!$A$4:$A$7</c:f>
              <c:strCache>
                <c:ptCount val="3"/>
                <c:pt idx="0">
                  <c:v>High</c:v>
                </c:pt>
                <c:pt idx="1">
                  <c:v>Low</c:v>
                </c:pt>
                <c:pt idx="2">
                  <c:v>Medium</c:v>
                </c:pt>
              </c:strCache>
            </c:strRef>
          </c:cat>
          <c:val>
            <c:numRef>
              <c:f>'Satisfaction by Spend Level'!$B$4:$B$7</c:f>
              <c:numCache>
                <c:formatCode>0.00</c:formatCode>
                <c:ptCount val="3"/>
                <c:pt idx="0">
                  <c:v>3</c:v>
                </c:pt>
                <c:pt idx="1">
                  <c:v>2.5405405405405403</c:v>
                </c:pt>
                <c:pt idx="2">
                  <c:v>3.1020408163265305</c:v>
                </c:pt>
              </c:numCache>
            </c:numRef>
          </c:val>
          <c:smooth val="0"/>
          <c:extLst>
            <c:ext xmlns:c16="http://schemas.microsoft.com/office/drawing/2014/chart" uri="{C3380CC4-5D6E-409C-BE32-E72D297353CC}">
              <c16:uniqueId val="{00000000-9113-44F6-AE8D-C68B93F9E231}"/>
            </c:ext>
          </c:extLst>
        </c:ser>
        <c:dLbls>
          <c:showLegendKey val="0"/>
          <c:showVal val="0"/>
          <c:showCatName val="0"/>
          <c:showSerName val="0"/>
          <c:showPercent val="0"/>
          <c:showBubbleSize val="0"/>
        </c:dLbls>
        <c:marker val="1"/>
        <c:smooth val="0"/>
        <c:axId val="404455807"/>
        <c:axId val="404456639"/>
      </c:lineChart>
      <c:catAx>
        <c:axId val="40445580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404456639"/>
        <c:crosses val="autoZero"/>
        <c:auto val="1"/>
        <c:lblAlgn val="ctr"/>
        <c:lblOffset val="100"/>
        <c:noMultiLvlLbl val="0"/>
      </c:catAx>
      <c:valAx>
        <c:axId val="40445663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4044558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TUESDAY.xlsx]Number of People per Region!PivotTable11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Number of People by Region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s>
    <c:plotArea>
      <c:layout/>
      <c:barChart>
        <c:barDir val="bar"/>
        <c:grouping val="clustered"/>
        <c:varyColors val="0"/>
        <c:ser>
          <c:idx val="0"/>
          <c:order val="0"/>
          <c:tx>
            <c:strRef>
              <c:f>'Number of People per Region'!$B$3</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'Number of People per Region'!$A$4:$A$9</c:f>
              <c:strCache>
                <c:ptCount val="5"/>
                <c:pt idx="0">
                  <c:v>Eldoret</c:v>
                </c:pt>
                <c:pt idx="1">
                  <c:v>Kisumu</c:v>
                </c:pt>
                <c:pt idx="2">
                  <c:v>Mombasa</c:v>
                </c:pt>
                <c:pt idx="3">
                  <c:v>Nairobi</c:v>
                </c:pt>
                <c:pt idx="4">
                  <c:v>Nakuru</c:v>
                </c:pt>
              </c:strCache>
            </c:strRef>
          </c:cat>
          <c:val>
            <c:numRef>
              <c:f>'Number of People per Region'!$B$4:$B$9</c:f>
              <c:numCache>
                <c:formatCode>General</c:formatCode>
                <c:ptCount val="5"/>
                <c:pt idx="0">
                  <c:v>48</c:v>
                </c:pt>
                <c:pt idx="1">
                  <c:v>46</c:v>
                </c:pt>
                <c:pt idx="2">
                  <c:v>47</c:v>
                </c:pt>
                <c:pt idx="3">
                  <c:v>41</c:v>
                </c:pt>
                <c:pt idx="4">
                  <c:v>68</c:v>
                </c:pt>
              </c:numCache>
            </c:numRef>
          </c:val>
          <c:extLst>
            <c:ext xmlns:c16="http://schemas.microsoft.com/office/drawing/2014/chart" uri="{C3380CC4-5D6E-409C-BE32-E72D297353CC}">
              <c16:uniqueId val="{00000000-FE8A-440E-BE50-680E5FFF4FA4}"/>
            </c:ext>
          </c:extLst>
        </c:ser>
        <c:dLbls>
          <c:showLegendKey val="0"/>
          <c:showVal val="0"/>
          <c:showCatName val="0"/>
          <c:showSerName val="0"/>
          <c:showPercent val="0"/>
          <c:showBubbleSize val="0"/>
        </c:dLbls>
        <c:gapWidth val="115"/>
        <c:overlap val="-20"/>
        <c:axId val="272185951"/>
        <c:axId val="272187615"/>
      </c:barChart>
      <c:catAx>
        <c:axId val="27218595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87615"/>
        <c:crosses val="autoZero"/>
        <c:auto val="1"/>
        <c:lblAlgn val="ctr"/>
        <c:lblOffset val="100"/>
        <c:noMultiLvlLbl val="0"/>
      </c:catAx>
      <c:valAx>
        <c:axId val="2721876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859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TUESDAY.xlsx]Average Income by Gender!PivotTable12</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Average Income by Gender</a:t>
            </a:r>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'Average Income by Gender'!$B$3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'Average Income by Gender'!$A$4:$A$6</c:f>
              <c:strCache>
                <c:ptCount val="2"/>
                <c:pt idx="0">
                  <c:v>Female</c:v>
                </c:pt>
                <c:pt idx="1">
                  <c:v>Male</c:v>
                </c:pt>
              </c:strCache>
            </c:strRef>
          </c:cat>
          <c:val>
            <c:numRef>
              <c:f>'Average Income by Gender'!$B$4:$B$6</c:f>
              <c:numCache>
                <c:formatCode>"$"#,##0</c:formatCode>
                <c:ptCount val="2"/>
                <c:pt idx="0">
                  <c:v>108101.74166666667</c:v>
                </c:pt>
                <c:pt idx="1">
                  <c:v>110243.45384615385</c:v>
                </c:pt>
              </c:numCache>
            </c:numRef>
          </c:val>
          <c:extLst>
            <c:ext xmlns:c16="http://schemas.microsoft.com/office/drawing/2014/chart" uri="{C3380CC4-5D6E-409C-BE32-E72D297353CC}">
              <c16:uniqueId val="{00000000-6E63-45F1-BCC4-DA8EB40BB406}"/>
            </c:ext>
          </c:extLst>
        </c:ser>
        <c:dLbls>
          <c:dLblPos val="inEnd"/>
          <c:showLegendKey val="0"/>
          <c:showVal val="1"/>
          <c:showCatName val="0"/>
          <c:showSerName val="0"/>
          <c:showPercent val="0"/>
          <c:showBubbleSize val="0"/>
        </c:dLbls>
        <c:gapWidth val="41"/>
        <c:axId val="272196351"/>
        <c:axId val="272195935"/>
      </c:barChart>
      <c:catAx>
        <c:axId val="2721963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72195935"/>
        <c:crosses val="autoZero"/>
        <c:auto val="1"/>
        <c:lblAlgn val="ctr"/>
        <c:lblOffset val="100"/>
        <c:noMultiLvlLbl val="0"/>
      </c:catAx>
      <c:valAx>
        <c:axId val="272195935"/>
        <c:scaling>
          <c:orientation val="minMax"/>
        </c:scaling>
        <c:delete val="1"/>
        <c:axPos val="l"/>
        <c:numFmt formatCode="&quot;$&quot;#,##0" sourceLinked="1"/>
        <c:majorTickMark val="none"/>
        <c:minorTickMark val="none"/>
        <c:tickLblPos val="nextTo"/>
        <c:crossAx val="2721963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TUESDAY.xlsx]Purchases by Region!PivotTable13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Purchases by Region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s>
    <c:plotArea>
      <c:layout/>
      <c:barChart>
        <c:barDir val="col"/>
        <c:grouping val="clustered"/>
        <c:varyColors val="0"/>
        <c:ser>
          <c:idx val="0"/>
          <c:order val="0"/>
          <c:tx>
            <c:strRef>
              <c:f>'Purchases by Region'!$B$3</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'Purchases by Region'!$A$4:$A$9</c:f>
              <c:strCache>
                <c:ptCount val="5"/>
                <c:pt idx="0">
                  <c:v>Eldoret</c:v>
                </c:pt>
                <c:pt idx="1">
                  <c:v>Kisumu</c:v>
                </c:pt>
                <c:pt idx="2">
                  <c:v>Mombasa</c:v>
                </c:pt>
                <c:pt idx="3">
                  <c:v>Nairobi</c:v>
                </c:pt>
                <c:pt idx="4">
                  <c:v>Nakuru</c:v>
                </c:pt>
              </c:strCache>
            </c:strRef>
          </c:cat>
          <c:val>
            <c:numRef>
              <c:f>'Purchases by Region'!$B$4:$B$9</c:f>
              <c:numCache>
                <c:formatCode>General</c:formatCode>
                <c:ptCount val="5"/>
                <c:pt idx="0">
                  <c:v>551</c:v>
                </c:pt>
                <c:pt idx="1">
                  <c:v>449</c:v>
                </c:pt>
                <c:pt idx="2">
                  <c:v>502</c:v>
                </c:pt>
                <c:pt idx="3">
                  <c:v>390</c:v>
                </c:pt>
                <c:pt idx="4">
                  <c:v>729</c:v>
                </c:pt>
              </c:numCache>
            </c:numRef>
          </c:val>
          <c:extLst>
            <c:ext xmlns:c16="http://schemas.microsoft.com/office/drawing/2014/chart" uri="{C3380CC4-5D6E-409C-BE32-E72D297353CC}">
              <c16:uniqueId val="{00000000-30D0-4976-9D5A-948B92B72907}"/>
            </c:ext>
          </c:extLst>
        </c:ser>
        <c:dLbls>
          <c:showLegendKey val="0"/>
          <c:showVal val="0"/>
          <c:showCatName val="0"/>
          <c:showSerName val="0"/>
          <c:showPercent val="0"/>
          <c:showBubbleSize val="0"/>
        </c:dLbls>
        <c:gapWidth val="100"/>
        <c:overlap val="-24"/>
        <c:axId val="272173471"/>
        <c:axId val="272191775"/>
      </c:barChart>
      <c:catAx>
        <c:axId val="2721734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191775"/>
        <c:crosses val="autoZero"/>
        <c:auto val="1"/>
        <c:lblAlgn val="ctr"/>
        <c:lblOffset val="100"/>
        <c:noMultiLvlLbl val="0"/>
      </c:catAx>
      <c:valAx>
        <c:axId val="2721917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1734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 TUESDAY.xlsx]Total Spend by Region!PivotTable14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Spend by Region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s>
    <c:plotArea>
      <c:layout/>
      <c:barChart>
        <c:barDir val="bar"/>
        <c:grouping val="clustered"/>
        <c:varyColors val="0"/>
        <c:ser>
          <c:idx val="0"/>
          <c:order val="0"/>
          <c:tx>
            <c:strRef>
              <c:f>'Total Spend by Region'!$B$3</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'Total Spend by Region'!$A$4:$A$9</c:f>
              <c:strCache>
                <c:ptCount val="5"/>
                <c:pt idx="0">
                  <c:v>Eldoret</c:v>
                </c:pt>
                <c:pt idx="1">
                  <c:v>Kisumu</c:v>
                </c:pt>
                <c:pt idx="2">
                  <c:v>Mombasa</c:v>
                </c:pt>
                <c:pt idx="3">
                  <c:v>Nairobi</c:v>
                </c:pt>
                <c:pt idx="4">
                  <c:v>Nakuru</c:v>
                </c:pt>
              </c:strCache>
            </c:strRef>
          </c:cat>
          <c:val>
            <c:numRef>
              <c:f>'Total Spend by Region'!$B$4:$B$9</c:f>
              <c:numCache>
                <c:formatCode>"$"#,##0</c:formatCode>
                <c:ptCount val="5"/>
                <c:pt idx="0">
                  <c:v>1298134</c:v>
                </c:pt>
                <c:pt idx="1">
                  <c:v>1201584</c:v>
                </c:pt>
                <c:pt idx="2">
                  <c:v>1277744</c:v>
                </c:pt>
                <c:pt idx="3">
                  <c:v>1081544</c:v>
                </c:pt>
                <c:pt idx="4">
                  <c:v>1760170</c:v>
                </c:pt>
              </c:numCache>
            </c:numRef>
          </c:val>
          <c:extLst>
            <c:ext xmlns:c16="http://schemas.microsoft.com/office/drawing/2014/chart" uri="{C3380CC4-5D6E-409C-BE32-E72D297353CC}">
              <c16:uniqueId val="{00000000-6958-4796-808D-C8A3912B2A47}"/>
            </c:ext>
          </c:extLst>
        </c:ser>
        <c:dLbls>
          <c:showLegendKey val="0"/>
          <c:showVal val="0"/>
          <c:showCatName val="0"/>
          <c:showSerName val="0"/>
          <c:showPercent val="0"/>
          <c:showBubbleSize val="0"/>
        </c:dLbls>
        <c:gapWidth val="115"/>
        <c:overlap val="-20"/>
        <c:axId val="272174303"/>
        <c:axId val="272175135"/>
      </c:barChart>
      <c:catAx>
        <c:axId val="2721743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175135"/>
        <c:crosses val="autoZero"/>
        <c:auto val="1"/>
        <c:lblAlgn val="ctr"/>
        <c:lblOffset val="100"/>
        <c:noMultiLvlLbl val="0"/>
      </c:catAx>
      <c:valAx>
        <c:axId val="272175135"/>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1743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spcFirstLastPara="1" vertOverflow="ellipsis" wrap="square" lIns="0" tIns="0" rIns="0" bIns="0" anchor="ctr" anchorCtr="1"/>
          <a:lstStyle/>
          <a:p>
            <a:pPr algn="ctr">
              <a:defRPr/>
            </a:pPr>
            <a:r>
              <a:rPr lang="en-US"/>
              <a:t>Favourite Product Categories</a:t>
            </a:r>
          </a:p>
        </cx:rich>
      </cx:tx>
    </cx:title>
    <cx:plotArea>
      <cx:plotAreaRegion>
        <cx:series layoutId="treemap" uniqueId="{DBEEDD27-CCF0-42A0-A4B5-9F71DEA2DEAB}">
          <cx:tx>
            <cx:txData>
              <cx:f>_xlchart.v1.1</cx:f>
              <cx:v>Count of Favorite_Product_Category</cx:v>
            </cx:txData>
          </cx:tx>
          <cx:dataLabels pos="ctr">
            <cx:visibility seriesName="0" categoryName="1" value="0"/>
          </cx:dataLabels>
          <cx:dataId val="0"/>
          <cx:layoutPr>
            <cx:parentLabelLayout val="overlapping"/>
          </cx:layoutPr>
        </cx:series>
      </cx:plotAreaRegion>
    </cx:plotArea>
    <cx:legend pos="r" align="ctr" overlay="0"/>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rich>
          <a:bodyPr spcFirstLastPara="1" vertOverflow="ellipsis" wrap="square" lIns="0" tIns="0" rIns="0" bIns="0" anchor="ctr" anchorCtr="1"/>
          <a:lstStyle/>
          <a:p>
            <a:pPr algn="ctr">
              <a:defRPr/>
            </a:pPr>
            <a:r>
              <a:rPr lang="en-US"/>
              <a:t>Favourite Product Categories</a:t>
            </a:r>
          </a:p>
        </cx:rich>
      </cx:tx>
    </cx:title>
    <cx:plotArea>
      <cx:plotAreaRegion>
        <cx:series layoutId="treemap" uniqueId="{DBEEDD27-CCF0-42A0-A4B5-9F71DEA2DEAB}">
          <cx:tx>
            <cx:txData>
              <cx:f>_xlchart.v1.4</cx:f>
              <cx:v>Count of Favorite_Product_Category</cx:v>
            </cx:txData>
          </cx:tx>
          <cx:dataLabels pos="ctr">
            <cx:visibility seriesName="0" categoryName="1" value="0"/>
          </cx:dataLabels>
          <cx:dataId val="0"/>
          <cx:layoutPr>
            <cx:parentLabelLayout val="overlapping"/>
          </cx:layoutPr>
        </cx:series>
      </cx:plotAreaRegion>
    </cx:plotArea>
    <cx:legend pos="r" align="ctr" overlay="0"/>
  </cx:chart>
  <cx:clrMapOvr bg1="lt1" tx1="dk1" bg2="lt2" tx2="dk2" accent1="accent1" accent2="accent2" accent3="accent3" accent4="accent4" accent5="accent5" accent6="accent6" hlink="hlink" folHlink="folHlink"/>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rich>
          <a:bodyPr spcFirstLastPara="1" vertOverflow="ellipsis" wrap="square" lIns="0" tIns="0" rIns="0" bIns="0" anchor="ctr" anchorCtr="1"/>
          <a:lstStyle/>
          <a:p>
            <a:pPr algn="ctr">
              <a:defRPr/>
            </a:pPr>
            <a:r>
              <a:rPr lang="en-US"/>
              <a:t>Favourite Product Categories</a:t>
            </a:r>
          </a:p>
        </cx:rich>
      </cx:tx>
    </cx:title>
    <cx:plotArea>
      <cx:plotAreaRegion>
        <cx:series layoutId="treemap" uniqueId="{DBEEDD27-CCF0-42A0-A4B5-9F71DEA2DEAB}">
          <cx:tx>
            <cx:txData>
              <cx:f>_xlchart.v1.7</cx:f>
              <cx:v>Count of Favorite_Product_Category</cx:v>
            </cx:txData>
          </cx:tx>
          <cx:dataLabels pos="ctr">
            <cx:txPr>
              <a:bodyPr spcFirstLastPara="1" vertOverflow="ellipsis" wrap="square" lIns="0" tIns="0" rIns="0" bIns="0" anchor="ctr" anchorCtr="1">
                <a:spAutoFit/>
              </a:bodyPr>
              <a:lstStyle/>
              <a:p>
                <a:pPr>
                  <a:defRPr lang="en-US" sz="1200" b="1" i="0" u="none" strike="noStrike" kern="1200" baseline="0">
                    <a:solidFill>
                      <a:sysClr val="window" lastClr="FFFFFF"/>
                    </a:solidFill>
                    <a:latin typeface="Century Gothic" panose="020B0502020202020204"/>
                  </a:defRPr>
                </a:pPr>
                <a:endParaRPr lang="en-US" sz="1200"/>
              </a:p>
            </cx:txPr>
            <cx:visibility seriesName="0" categoryName="1" value="0"/>
          </cx:dataLabels>
          <cx:dataId val="0"/>
          <cx:layoutPr>
            <cx:parentLabelLayout val="overlapping"/>
          </cx:layoutPr>
        </cx:series>
      </cx:plotAreaRegion>
    </cx:plotArea>
    <cx:legend pos="r" align="ctr" overlay="0">
      <cx:txPr>
        <a:bodyPr spcFirstLastPara="1" vertOverflow="ellipsis" wrap="square" lIns="0" tIns="0" rIns="0" bIns="0" anchor="ctr" anchorCtr="1"/>
        <a:lstStyle/>
        <a:p>
          <a:pPr>
            <a:defRPr lang="en-US" sz="1200" b="1" i="0" u="none" strike="noStrike" kern="1200" baseline="0">
              <a:solidFill>
                <a:sysClr val="windowText" lastClr="000000">
                  <a:lumMod val="75000"/>
                  <a:lumOff val="25000"/>
                </a:sysClr>
              </a:solidFill>
              <a:latin typeface="Century Gothic" panose="020B0502020202020204"/>
            </a:defRPr>
          </a:pPr>
          <a:endParaRPr lang="en-US" sz="1200" b="1"/>
        </a:p>
      </cx:txPr>
    </cx:legend>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Reversed" id="26">
  <a:schemeClr val="accent6"/>
</cs:colorStyle>
</file>

<file path=xl/charts/colors22.xml><?xml version="1.0" encoding="utf-8"?>
<cs:colorStyle xmlns:cs="http://schemas.microsoft.com/office/drawing/2012/chartStyle" xmlns:a="http://schemas.openxmlformats.org/drawingml/2006/main" meth="withinLinearReversed" id="25">
  <a:schemeClr val="accent5"/>
</cs:colorStyle>
</file>

<file path=xl/charts/colors2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withinLinearReversed" id="24">
  <a:schemeClr val="accent4"/>
</cs:colorStyle>
</file>

<file path=xl/charts/colors38.xml><?xml version="1.0" encoding="utf-8"?>
<cs:colorStyle xmlns:cs="http://schemas.microsoft.com/office/drawing/2012/chartStyle" xmlns:a="http://schemas.openxmlformats.org/drawingml/2006/main" meth="withinLinear" id="18">
  <a:schemeClr val="accent5"/>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withinLinearReversed" id="24">
  <a:schemeClr val="accent4"/>
</cs:colorStyle>
</file>

<file path=xl/charts/colors51.xml><?xml version="1.0" encoding="utf-8"?>
<cs:colorStyle xmlns:cs="http://schemas.microsoft.com/office/drawing/2012/chartStyle" xmlns:a="http://schemas.openxmlformats.org/drawingml/2006/main" meth="withinLinear" id="15">
  <a:schemeClr val="accent2"/>
</cs:colorStyle>
</file>

<file path=xl/charts/colors5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411">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1000" b="1" i="0" u="none" strike="noStrike" kern="1200" baseline="0"/>
    <cs:bodyPr lIns="38100" tIns="19050" rIns="38100" bIns="19050">
      <a:spAutoFit/>
    </cs:bodyPr>
  </cs:dataLabel>
  <cs:dataLabelCallout>
    <cs:lnRef idx="0"/>
    <cs:fillRef idx="0"/>
    <cs:effectRef idx="0"/>
    <cs:fontRef idx="minor">
      <a:schemeClr val="dk1">
        <a:lumMod val="75000"/>
        <a:lumOff val="25000"/>
      </a:schemeClr>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bg1"/>
        </a:solidFill>
      </a:ln>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1">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1000" b="1" i="0" u="none" strike="noStrike" kern="1200" baseline="0"/>
    <cs:bodyPr lIns="38100" tIns="19050" rIns="38100" bIns="19050">
      <a:spAutoFit/>
    </cs:bodyPr>
  </cs:dataLabel>
  <cs:dataLabelCallout>
    <cs:lnRef idx="0"/>
    <cs:fillRef idx="0"/>
    <cs:effectRef idx="0"/>
    <cs:fontRef idx="minor">
      <a:schemeClr val="dk1">
        <a:lumMod val="75000"/>
        <a:lumOff val="25000"/>
      </a:schemeClr>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bg1"/>
        </a:solidFill>
      </a:ln>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11">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1000" b="1" i="0" u="none" strike="noStrike" kern="1200" baseline="0"/>
    <cs:bodyPr lIns="38100" tIns="19050" rIns="38100" bIns="19050">
      <a:spAutoFit/>
    </cs:bodyPr>
  </cs:dataLabel>
  <cs:dataLabelCallout>
    <cs:lnRef idx="0"/>
    <cs:fillRef idx="0"/>
    <cs:effectRef idx="0"/>
    <cs:fontRef idx="minor">
      <a:schemeClr val="dk1">
        <a:lumMod val="75000"/>
        <a:lumOff val="25000"/>
      </a:schemeClr>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bg1"/>
        </a:solidFill>
      </a:ln>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5.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6.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microsoft.com/office/2014/relationships/chartEx" Target="../charts/chartEx3.xml"/><Relationship Id="rId4"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8" Type="http://schemas.openxmlformats.org/officeDocument/2006/relationships/chart" Target="../charts/chart31.xml"/><Relationship Id="rId13" Type="http://schemas.openxmlformats.org/officeDocument/2006/relationships/chart" Target="../charts/chart36.xml"/><Relationship Id="rId3" Type="http://schemas.openxmlformats.org/officeDocument/2006/relationships/chart" Target="../charts/chart26.xml"/><Relationship Id="rId7" Type="http://schemas.openxmlformats.org/officeDocument/2006/relationships/chart" Target="../charts/chart30.xml"/><Relationship Id="rId12" Type="http://schemas.openxmlformats.org/officeDocument/2006/relationships/chart" Target="../charts/chart35.xml"/><Relationship Id="rId2" Type="http://schemas.openxmlformats.org/officeDocument/2006/relationships/chart" Target="../charts/chart25.xml"/><Relationship Id="rId1" Type="http://schemas.openxmlformats.org/officeDocument/2006/relationships/chart" Target="../charts/chart24.xml"/><Relationship Id="rId6" Type="http://schemas.openxmlformats.org/officeDocument/2006/relationships/chart" Target="../charts/chart29.xml"/><Relationship Id="rId11" Type="http://schemas.openxmlformats.org/officeDocument/2006/relationships/chart" Target="../charts/chart34.xml"/><Relationship Id="rId5" Type="http://schemas.openxmlformats.org/officeDocument/2006/relationships/chart" Target="../charts/chart28.xml"/><Relationship Id="rId10" Type="http://schemas.openxmlformats.org/officeDocument/2006/relationships/chart" Target="../charts/chart33.xml"/><Relationship Id="rId4" Type="http://schemas.openxmlformats.org/officeDocument/2006/relationships/chart" Target="../charts/chart27.xml"/><Relationship Id="rId9" Type="http://schemas.openxmlformats.org/officeDocument/2006/relationships/chart" Target="../charts/chart32.xml"/><Relationship Id="rId14" Type="http://schemas.openxmlformats.org/officeDocument/2006/relationships/chart" Target="../charts/chart37.xml"/></Relationships>
</file>

<file path=xl/drawings/_rels/drawing21.xml.rels><?xml version="1.0" encoding="UTF-8" standalone="yes"?>
<Relationships xmlns="http://schemas.openxmlformats.org/package/2006/relationships"><Relationship Id="rId8" Type="http://schemas.openxmlformats.org/officeDocument/2006/relationships/chart" Target="../charts/chart45.xml"/><Relationship Id="rId13" Type="http://schemas.openxmlformats.org/officeDocument/2006/relationships/chart" Target="../charts/chart50.xml"/><Relationship Id="rId3" Type="http://schemas.openxmlformats.org/officeDocument/2006/relationships/chart" Target="../charts/chart40.xml"/><Relationship Id="rId7" Type="http://schemas.openxmlformats.org/officeDocument/2006/relationships/chart" Target="../charts/chart44.xml"/><Relationship Id="rId12" Type="http://schemas.openxmlformats.org/officeDocument/2006/relationships/chart" Target="../charts/chart49.xml"/><Relationship Id="rId2" Type="http://schemas.openxmlformats.org/officeDocument/2006/relationships/chart" Target="../charts/chart39.xml"/><Relationship Id="rId1" Type="http://schemas.openxmlformats.org/officeDocument/2006/relationships/chart" Target="../charts/chart38.xml"/><Relationship Id="rId6" Type="http://schemas.openxmlformats.org/officeDocument/2006/relationships/chart" Target="../charts/chart43.xml"/><Relationship Id="rId11" Type="http://schemas.openxmlformats.org/officeDocument/2006/relationships/chart" Target="../charts/chart48.xml"/><Relationship Id="rId5" Type="http://schemas.openxmlformats.org/officeDocument/2006/relationships/chart" Target="../charts/chart42.xml"/><Relationship Id="rId10" Type="http://schemas.openxmlformats.org/officeDocument/2006/relationships/chart" Target="../charts/chart47.xml"/><Relationship Id="rId4" Type="http://schemas.openxmlformats.org/officeDocument/2006/relationships/chart" Target="../charts/chart41.xml"/><Relationship Id="rId9" Type="http://schemas.openxmlformats.org/officeDocument/2006/relationships/chart" Target="../charts/chart46.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557212</xdr:colOff>
      <xdr:row>8</xdr:row>
      <xdr:rowOff>114300</xdr:rowOff>
    </xdr:from>
    <xdr:to>
      <xdr:col>11</xdr:col>
      <xdr:colOff>252412</xdr:colOff>
      <xdr:row>23</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128587</xdr:colOff>
      <xdr:row>4</xdr:row>
      <xdr:rowOff>114300</xdr:rowOff>
    </xdr:from>
    <xdr:to>
      <xdr:col>10</xdr:col>
      <xdr:colOff>433387</xdr:colOff>
      <xdr:row>19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128587</xdr:colOff>
      <xdr:row>4</xdr:row>
      <xdr:rowOff>114300</xdr:rowOff>
    </xdr:from>
    <xdr:to>
      <xdr:col>10</xdr:col>
      <xdr:colOff>433387</xdr:colOff>
      <xdr:row>19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381000</xdr:colOff>
      <xdr:row>10</xdr:row>
      <xdr:rowOff>66675</xdr:rowOff>
    </xdr:from>
    <xdr:to>
      <xdr:col>11</xdr:col>
      <xdr:colOff>76200</xdr:colOff>
      <xdr:row>24</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147637</xdr:colOff>
      <xdr:row>4</xdr:row>
      <xdr:rowOff>114300</xdr:rowOff>
    </xdr:from>
    <xdr:to>
      <xdr:col>9</xdr:col>
      <xdr:colOff>452437</xdr:colOff>
      <xdr:row>19</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147637</xdr:colOff>
      <xdr:row>4</xdr:row>
      <xdr:rowOff>114300</xdr:rowOff>
    </xdr:from>
    <xdr:to>
      <xdr:col>9</xdr:col>
      <xdr:colOff>452437</xdr:colOff>
      <xdr:row>19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147637</xdr:colOff>
      <xdr:row>4</xdr:row>
      <xdr:rowOff>114300</xdr:rowOff>
    </xdr:from>
    <xdr:to>
      <xdr:col>9</xdr:col>
      <xdr:colOff>452437</xdr:colOff>
      <xdr:row>19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2</xdr:col>
      <xdr:colOff>61912</xdr:colOff>
      <xdr:row>4</xdr:row>
      <xdr:rowOff>114300</xdr:rowOff>
    </xdr:from>
    <xdr:to>
      <xdr:col>9</xdr:col>
      <xdr:colOff>366712</xdr:colOff>
      <xdr:row>19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3</xdr:col>
      <xdr:colOff>623887</xdr:colOff>
      <xdr:row>7</xdr:row>
      <xdr:rowOff>9525</xdr:rowOff>
    </xdr:from>
    <xdr:to>
      <xdr:col>9</xdr:col>
      <xdr:colOff>604837</xdr:colOff>
      <xdr:row>21</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70668</xdr:colOff>
      <xdr:row>8</xdr:row>
      <xdr:rowOff>219809</xdr:rowOff>
    </xdr:from>
    <xdr:to>
      <xdr:col>3</xdr:col>
      <xdr:colOff>87923</xdr:colOff>
      <xdr:row>17</xdr:row>
      <xdr:rowOff>337038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213049</xdr:colOff>
      <xdr:row>8</xdr:row>
      <xdr:rowOff>249115</xdr:rowOff>
    </xdr:from>
    <xdr:to>
      <xdr:col>5</xdr:col>
      <xdr:colOff>249116</xdr:colOff>
      <xdr:row>17</xdr:row>
      <xdr:rowOff>337037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366347</xdr:colOff>
      <xdr:row>8</xdr:row>
      <xdr:rowOff>263769</xdr:rowOff>
    </xdr:from>
    <xdr:to>
      <xdr:col>7</xdr:col>
      <xdr:colOff>498230</xdr:colOff>
      <xdr:row>17</xdr:row>
      <xdr:rowOff>337037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520353</xdr:colOff>
      <xdr:row>3</xdr:row>
      <xdr:rowOff>150623</xdr:rowOff>
    </xdr:from>
    <xdr:to>
      <xdr:col>11</xdr:col>
      <xdr:colOff>718038</xdr:colOff>
      <xdr:row>17</xdr:row>
      <xdr:rowOff>351691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1467842</xdr:colOff>
      <xdr:row>3</xdr:row>
      <xdr:rowOff>167669</xdr:rowOff>
    </xdr:from>
    <xdr:to>
      <xdr:col>3</xdr:col>
      <xdr:colOff>346530</xdr:colOff>
      <xdr:row>8</xdr:row>
      <xdr:rowOff>127225</xdr:rowOff>
    </xdr:to>
    <mc:AlternateContent xmlns:mc="http://schemas.openxmlformats.org/markup-compatibility/2006" xmlns:a14="http://schemas.microsoft.com/office/drawing/2010/main">
      <mc:Choice Requires="a14">
        <xdr:graphicFrame macro="">
          <xdr:nvGraphicFramePr>
            <xdr:cNvPr id="18" name="Favorite_Product_Category 1"/>
            <xdr:cNvGraphicFramePr/>
          </xdr:nvGraphicFramePr>
          <xdr:xfrm>
            <a:off x="0" y="0"/>
            <a:ext cx="0" cy="0"/>
          </xdr:xfrm>
          <a:graphic>
            <a:graphicData uri="http://schemas.microsoft.com/office/drawing/2010/slicer">
              <sle:slicer xmlns:sle="http://schemas.microsoft.com/office/drawing/2010/slicer" name="Favorite_Product_Category 1"/>
            </a:graphicData>
          </a:graphic>
        </xdr:graphicFrame>
      </mc:Choice>
      <mc:Fallback xmlns="">
        <xdr:sp macro="" textlink="">
          <xdr:nvSpPr>
            <xdr:cNvPr id="0" name=""/>
            <xdr:cNvSpPr>
              <a:spLocks noTextEdit="1"/>
            </xdr:cNvSpPr>
          </xdr:nvSpPr>
          <xdr:spPr>
            <a:xfrm>
              <a:off x="2654804" y="1618400"/>
              <a:ext cx="2468880" cy="2377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464761</xdr:colOff>
      <xdr:row>3</xdr:row>
      <xdr:rowOff>181613</xdr:rowOff>
    </xdr:from>
    <xdr:to>
      <xdr:col>3</xdr:col>
      <xdr:colOff>2933641</xdr:colOff>
      <xdr:row>8</xdr:row>
      <xdr:rowOff>141169</xdr:rowOff>
    </xdr:to>
    <mc:AlternateContent xmlns:mc="http://schemas.openxmlformats.org/markup-compatibility/2006" xmlns:a14="http://schemas.microsoft.com/office/drawing/2010/main">
      <mc:Choice Requires="a14">
        <xdr:graphicFrame macro="">
          <xdr:nvGraphicFramePr>
            <xdr:cNvPr id="19"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5241915" y="1632344"/>
              <a:ext cx="2468880" cy="2377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3062512</xdr:colOff>
      <xdr:row>3</xdr:row>
      <xdr:rowOff>181612</xdr:rowOff>
    </xdr:from>
    <xdr:to>
      <xdr:col>5</xdr:col>
      <xdr:colOff>812854</xdr:colOff>
      <xdr:row>8</xdr:row>
      <xdr:rowOff>141168</xdr:rowOff>
    </xdr:to>
    <mc:AlternateContent xmlns:mc="http://schemas.openxmlformats.org/markup-compatibility/2006" xmlns:a14="http://schemas.microsoft.com/office/drawing/2010/main">
      <mc:Choice Requires="a14">
        <xdr:graphicFrame macro="">
          <xdr:nvGraphicFramePr>
            <xdr:cNvPr id="20"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839666" y="1632343"/>
              <a:ext cx="2468880" cy="2377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928013</xdr:colOff>
      <xdr:row>3</xdr:row>
      <xdr:rowOff>185864</xdr:rowOff>
    </xdr:from>
    <xdr:to>
      <xdr:col>6</xdr:col>
      <xdr:colOff>26508</xdr:colOff>
      <xdr:row>8</xdr:row>
      <xdr:rowOff>145420</xdr:rowOff>
    </xdr:to>
    <mc:AlternateContent xmlns:mc="http://schemas.openxmlformats.org/markup-compatibility/2006" xmlns:a14="http://schemas.microsoft.com/office/drawing/2010/main">
      <mc:Choice Requires="a14">
        <xdr:graphicFrame macro="">
          <xdr:nvGraphicFramePr>
            <xdr:cNvPr id="21" name="Satisfaction_Score 1"/>
            <xdr:cNvGraphicFramePr/>
          </xdr:nvGraphicFramePr>
          <xdr:xfrm>
            <a:off x="0" y="0"/>
            <a:ext cx="0" cy="0"/>
          </xdr:xfrm>
          <a:graphic>
            <a:graphicData uri="http://schemas.microsoft.com/office/drawing/2010/slicer">
              <sle:slicer xmlns:sle="http://schemas.microsoft.com/office/drawing/2010/slicer" name="Satisfaction_Score 1"/>
            </a:graphicData>
          </a:graphic>
        </xdr:graphicFrame>
      </mc:Choice>
      <mc:Fallback xmlns="">
        <xdr:sp macro="" textlink="">
          <xdr:nvSpPr>
            <xdr:cNvPr id="0" name=""/>
            <xdr:cNvSpPr>
              <a:spLocks noTextEdit="1"/>
            </xdr:cNvSpPr>
          </xdr:nvSpPr>
          <xdr:spPr>
            <a:xfrm>
              <a:off x="10423705" y="1636595"/>
              <a:ext cx="2468880" cy="2377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200593</xdr:colOff>
      <xdr:row>3</xdr:row>
      <xdr:rowOff>185160</xdr:rowOff>
    </xdr:from>
    <xdr:to>
      <xdr:col>7</xdr:col>
      <xdr:colOff>454269</xdr:colOff>
      <xdr:row>8</xdr:row>
      <xdr:rowOff>131885</xdr:rowOff>
    </xdr:to>
    <mc:AlternateContent xmlns:mc="http://schemas.openxmlformats.org/markup-compatibility/2006" xmlns:a14="http://schemas.microsoft.com/office/drawing/2010/main">
      <mc:Choice Requires="a14">
        <xdr:graphicFrame macro="">
          <xdr:nvGraphicFramePr>
            <xdr:cNvPr id="22" name="Spend_Group 1"/>
            <xdr:cNvGraphicFramePr/>
          </xdr:nvGraphicFramePr>
          <xdr:xfrm>
            <a:off x="0" y="0"/>
            <a:ext cx="0" cy="0"/>
          </xdr:xfrm>
          <a:graphic>
            <a:graphicData uri="http://schemas.microsoft.com/office/drawing/2010/slicer">
              <sle:slicer xmlns:sle="http://schemas.microsoft.com/office/drawing/2010/slicer" name="Spend_Group 1"/>
            </a:graphicData>
          </a:graphic>
        </xdr:graphicFrame>
      </mc:Choice>
      <mc:Fallback xmlns="">
        <xdr:sp macro="" textlink="">
          <xdr:nvSpPr>
            <xdr:cNvPr id="0" name=""/>
            <xdr:cNvSpPr>
              <a:spLocks noTextEdit="1"/>
            </xdr:cNvSpPr>
          </xdr:nvSpPr>
          <xdr:spPr>
            <a:xfrm>
              <a:off x="13066670" y="1635891"/>
              <a:ext cx="1440637" cy="23646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95345</xdr:colOff>
      <xdr:row>3</xdr:row>
      <xdr:rowOff>167667</xdr:rowOff>
    </xdr:from>
    <xdr:to>
      <xdr:col>1</xdr:col>
      <xdr:colOff>1377263</xdr:colOff>
      <xdr:row>8</xdr:row>
      <xdr:rowOff>127223</xdr:rowOff>
    </xdr:to>
    <mc:AlternateContent xmlns:mc="http://schemas.openxmlformats.org/markup-compatibility/2006" xmlns:a14="http://schemas.microsoft.com/office/drawing/2010/main">
      <mc:Choice Requires="a14">
        <xdr:graphicFrame macro="">
          <xdr:nvGraphicFramePr>
            <xdr:cNvPr id="23" name="Age_Group 1"/>
            <xdr:cNvGraphicFramePr/>
          </xdr:nvGraphicFramePr>
          <xdr:xfrm>
            <a:off x="0" y="0"/>
            <a:ext cx="0" cy="0"/>
          </xdr:xfrm>
          <a:graphic>
            <a:graphicData uri="http://schemas.microsoft.com/office/drawing/2010/slicer">
              <sle:slicer xmlns:sle="http://schemas.microsoft.com/office/drawing/2010/slicer" name="Age_Group 1"/>
            </a:graphicData>
          </a:graphic>
        </xdr:graphicFrame>
      </mc:Choice>
      <mc:Fallback xmlns="">
        <xdr:sp macro="" textlink="">
          <xdr:nvSpPr>
            <xdr:cNvPr id="0" name=""/>
            <xdr:cNvSpPr>
              <a:spLocks noTextEdit="1"/>
            </xdr:cNvSpPr>
          </xdr:nvSpPr>
          <xdr:spPr>
            <a:xfrm>
              <a:off x="95345" y="1618398"/>
              <a:ext cx="2468880" cy="2377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102577</xdr:colOff>
      <xdr:row>0</xdr:row>
      <xdr:rowOff>76814</xdr:rowOff>
    </xdr:from>
    <xdr:to>
      <xdr:col>15</xdr:col>
      <xdr:colOff>722057</xdr:colOff>
      <xdr:row>1</xdr:row>
      <xdr:rowOff>30726</xdr:rowOff>
    </xdr:to>
    <xdr:sp macro="" textlink="">
      <xdr:nvSpPr>
        <xdr:cNvPr id="24" name="TextBox 23"/>
        <xdr:cNvSpPr txBox="1"/>
      </xdr:nvSpPr>
      <xdr:spPr>
        <a:xfrm>
          <a:off x="102577" y="76814"/>
          <a:ext cx="21442595" cy="437489"/>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Times New Roman" panose="02020603050405020304" pitchFamily="18" charset="0"/>
              <a:cs typeface="Times New Roman" panose="02020603050405020304" pitchFamily="18" charset="0"/>
            </a:rPr>
            <a:t>                                                                                                                       </a:t>
          </a:r>
          <a:r>
            <a:rPr lang="en-US" sz="2000" b="1">
              <a:solidFill>
                <a:schemeClr val="bg1"/>
              </a:solidFill>
              <a:latin typeface="+mj-lt"/>
              <a:cs typeface="Times New Roman" panose="02020603050405020304" pitchFamily="18" charset="0"/>
            </a:rPr>
            <a:t>Sales and Customer Insights Dashboard</a:t>
          </a:r>
        </a:p>
      </xdr:txBody>
    </xdr:sp>
    <xdr:clientData/>
  </xdr:twoCellAnchor>
  <xdr:twoCellAnchor>
    <xdr:from>
      <xdr:col>0</xdr:col>
      <xdr:colOff>111086</xdr:colOff>
      <xdr:row>1</xdr:row>
      <xdr:rowOff>78231</xdr:rowOff>
    </xdr:from>
    <xdr:to>
      <xdr:col>3</xdr:col>
      <xdr:colOff>556846</xdr:colOff>
      <xdr:row>1</xdr:row>
      <xdr:rowOff>424960</xdr:rowOff>
    </xdr:to>
    <xdr:sp macro="" textlink="">
      <xdr:nvSpPr>
        <xdr:cNvPr id="26" name="TextBox 25"/>
        <xdr:cNvSpPr txBox="1"/>
      </xdr:nvSpPr>
      <xdr:spPr>
        <a:xfrm>
          <a:off x="111086" y="561808"/>
          <a:ext cx="5222914" cy="346729"/>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solidFill>
                <a:schemeClr val="bg1"/>
              </a:solidFill>
              <a:latin typeface="+mj-lt"/>
              <a:cs typeface="Times New Roman" panose="02020603050405020304" pitchFamily="18" charset="0"/>
            </a:rPr>
            <a:t>KPI (Key Perfromance Indicators)</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8</xdr:col>
      <xdr:colOff>117232</xdr:colOff>
      <xdr:row>1</xdr:row>
      <xdr:rowOff>278424</xdr:rowOff>
    </xdr:from>
    <xdr:to>
      <xdr:col>12</xdr:col>
      <xdr:colOff>131887</xdr:colOff>
      <xdr:row>18</xdr:row>
      <xdr:rowOff>153628</xdr:rowOff>
    </xdr:to>
    <mc:AlternateContent xmlns:mc="http://schemas.openxmlformats.org/markup-compatibility/2006">
      <mc:Choice xmlns:cx1="http://schemas.microsoft.com/office/drawing/2015/9/8/chartex" Requires="cx1">
        <xdr:graphicFrame macro="">
          <xdr:nvGraphicFramePr>
            <xdr:cNvPr id="7" name="Chart 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86032</xdr:colOff>
      <xdr:row>9</xdr:row>
      <xdr:rowOff>15362</xdr:rowOff>
    </xdr:from>
    <xdr:to>
      <xdr:col>2</xdr:col>
      <xdr:colOff>1152218</xdr:colOff>
      <xdr:row>18</xdr:row>
      <xdr:rowOff>61451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568428</xdr:colOff>
      <xdr:row>9</xdr:row>
      <xdr:rowOff>15364</xdr:rowOff>
    </xdr:from>
    <xdr:to>
      <xdr:col>7</xdr:col>
      <xdr:colOff>1167580</xdr:colOff>
      <xdr:row>18</xdr:row>
      <xdr:rowOff>122904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353342</xdr:colOff>
      <xdr:row>8</xdr:row>
      <xdr:rowOff>460888</xdr:rowOff>
    </xdr:from>
    <xdr:to>
      <xdr:col>5</xdr:col>
      <xdr:colOff>153629</xdr:colOff>
      <xdr:row>18</xdr:row>
      <xdr:rowOff>107540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1437356</xdr:colOff>
      <xdr:row>3</xdr:row>
      <xdr:rowOff>199101</xdr:rowOff>
    </xdr:from>
    <xdr:to>
      <xdr:col>3</xdr:col>
      <xdr:colOff>215080</xdr:colOff>
      <xdr:row>8</xdr:row>
      <xdr:rowOff>195291</xdr:rowOff>
    </xdr:to>
    <mc:AlternateContent xmlns:mc="http://schemas.openxmlformats.org/markup-compatibility/2006">
      <mc:Choice xmlns:a14="http://schemas.microsoft.com/office/drawing/2010/main" Requires="a14">
        <xdr:graphicFrame macro="">
          <xdr:nvGraphicFramePr>
            <xdr:cNvPr id="22" name="Favorite_Product_Category"/>
            <xdr:cNvGraphicFramePr/>
          </xdr:nvGraphicFramePr>
          <xdr:xfrm>
            <a:off x="0" y="0"/>
            <a:ext cx="0" cy="0"/>
          </xdr:xfrm>
          <a:graphic>
            <a:graphicData uri="http://schemas.microsoft.com/office/drawing/2010/slicer">
              <sle:slicer xmlns:sle="http://schemas.microsoft.com/office/drawing/2010/slicer" name="Favorite_Product_Category"/>
            </a:graphicData>
          </a:graphic>
        </xdr:graphicFrame>
      </mc:Choice>
      <mc:Fallback>
        <xdr:sp macro="" textlink="">
          <xdr:nvSpPr>
            <xdr:cNvPr id="0" name=""/>
            <xdr:cNvSpPr>
              <a:spLocks noTextEdit="1"/>
            </xdr:cNvSpPr>
          </xdr:nvSpPr>
          <xdr:spPr>
            <a:xfrm>
              <a:off x="2624318" y="1649832"/>
              <a:ext cx="2367916" cy="2414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315862</xdr:colOff>
      <xdr:row>3</xdr:row>
      <xdr:rowOff>199102</xdr:rowOff>
    </xdr:from>
    <xdr:to>
      <xdr:col>3</xdr:col>
      <xdr:colOff>2693302</xdr:colOff>
      <xdr:row>8</xdr:row>
      <xdr:rowOff>195292</xdr:rowOff>
    </xdr:to>
    <mc:AlternateContent xmlns:mc="http://schemas.openxmlformats.org/markup-compatibility/2006">
      <mc:Choice xmlns:a14="http://schemas.microsoft.com/office/drawing/2010/main" Requires="a14">
        <xdr:graphicFrame macro="">
          <xdr:nvGraphicFramePr>
            <xdr:cNvPr id="2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093016" y="1649833"/>
              <a:ext cx="2377440" cy="2414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2823086</xdr:colOff>
      <xdr:row>3</xdr:row>
      <xdr:rowOff>183740</xdr:rowOff>
    </xdr:from>
    <xdr:to>
      <xdr:col>5</xdr:col>
      <xdr:colOff>444408</xdr:colOff>
      <xdr:row>8</xdr:row>
      <xdr:rowOff>179930</xdr:rowOff>
    </xdr:to>
    <mc:AlternateContent xmlns:mc="http://schemas.openxmlformats.org/markup-compatibility/2006">
      <mc:Choice xmlns:a14="http://schemas.microsoft.com/office/drawing/2010/main" Requires="a14">
        <xdr:graphicFrame macro="">
          <xdr:nvGraphicFramePr>
            <xdr:cNvPr id="2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00240" y="1634471"/>
              <a:ext cx="2354514" cy="2414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703313</xdr:colOff>
      <xdr:row>3</xdr:row>
      <xdr:rowOff>168377</xdr:rowOff>
    </xdr:from>
    <xdr:to>
      <xdr:col>5</xdr:col>
      <xdr:colOff>3080753</xdr:colOff>
      <xdr:row>8</xdr:row>
      <xdr:rowOff>164567</xdr:rowOff>
    </xdr:to>
    <mc:AlternateContent xmlns:mc="http://schemas.openxmlformats.org/markup-compatibility/2006">
      <mc:Choice xmlns:a14="http://schemas.microsoft.com/office/drawing/2010/main" Requires="a14">
        <xdr:graphicFrame macro="">
          <xdr:nvGraphicFramePr>
            <xdr:cNvPr id="26" name="Satisfaction_Score"/>
            <xdr:cNvGraphicFramePr/>
          </xdr:nvGraphicFramePr>
          <xdr:xfrm>
            <a:off x="0" y="0"/>
            <a:ext cx="0" cy="0"/>
          </xdr:xfrm>
          <a:graphic>
            <a:graphicData uri="http://schemas.microsoft.com/office/drawing/2010/slicer">
              <sle:slicer xmlns:sle="http://schemas.microsoft.com/office/drawing/2010/slicer" name="Satisfaction_Score"/>
            </a:graphicData>
          </a:graphic>
        </xdr:graphicFrame>
      </mc:Choice>
      <mc:Fallback>
        <xdr:sp macro="" textlink="">
          <xdr:nvSpPr>
            <xdr:cNvPr id="0" name=""/>
            <xdr:cNvSpPr>
              <a:spLocks noTextEdit="1"/>
            </xdr:cNvSpPr>
          </xdr:nvSpPr>
          <xdr:spPr>
            <a:xfrm>
              <a:off x="10213659" y="1619108"/>
              <a:ext cx="2377440" cy="2414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104161</xdr:colOff>
      <xdr:row>3</xdr:row>
      <xdr:rowOff>168379</xdr:rowOff>
    </xdr:from>
    <xdr:to>
      <xdr:col>8</xdr:col>
      <xdr:colOff>84988</xdr:colOff>
      <xdr:row>8</xdr:row>
      <xdr:rowOff>164569</xdr:rowOff>
    </xdr:to>
    <mc:AlternateContent xmlns:mc="http://schemas.openxmlformats.org/markup-compatibility/2006">
      <mc:Choice xmlns:a14="http://schemas.microsoft.com/office/drawing/2010/main" Requires="a14">
        <xdr:graphicFrame macro="">
          <xdr:nvGraphicFramePr>
            <xdr:cNvPr id="27" name="Spend_Group"/>
            <xdr:cNvGraphicFramePr/>
          </xdr:nvGraphicFramePr>
          <xdr:xfrm>
            <a:off x="0" y="0"/>
            <a:ext cx="0" cy="0"/>
          </xdr:xfrm>
          <a:graphic>
            <a:graphicData uri="http://schemas.microsoft.com/office/drawing/2010/slicer">
              <sle:slicer xmlns:sle="http://schemas.microsoft.com/office/drawing/2010/slicer" name="Spend_Group"/>
            </a:graphicData>
          </a:graphic>
        </xdr:graphicFrame>
      </mc:Choice>
      <mc:Fallback>
        <xdr:sp macro="" textlink="">
          <xdr:nvSpPr>
            <xdr:cNvPr id="0" name=""/>
            <xdr:cNvSpPr>
              <a:spLocks noTextEdit="1"/>
            </xdr:cNvSpPr>
          </xdr:nvSpPr>
          <xdr:spPr>
            <a:xfrm>
              <a:off x="12735776" y="1619110"/>
              <a:ext cx="2354750" cy="2414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131507</xdr:colOff>
      <xdr:row>3</xdr:row>
      <xdr:rowOff>199103</xdr:rowOff>
    </xdr:from>
    <xdr:to>
      <xdr:col>1</xdr:col>
      <xdr:colOff>1310641</xdr:colOff>
      <xdr:row>8</xdr:row>
      <xdr:rowOff>195293</xdr:rowOff>
    </xdr:to>
    <mc:AlternateContent xmlns:mc="http://schemas.openxmlformats.org/markup-compatibility/2006">
      <mc:Choice xmlns:a14="http://schemas.microsoft.com/office/drawing/2010/main" Requires="a14">
        <xdr:graphicFrame macro="">
          <xdr:nvGraphicFramePr>
            <xdr:cNvPr id="29" name="Age_Group"/>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dr:sp macro="" textlink="">
          <xdr:nvSpPr>
            <xdr:cNvPr id="0" name=""/>
            <xdr:cNvSpPr>
              <a:spLocks noTextEdit="1"/>
            </xdr:cNvSpPr>
          </xdr:nvSpPr>
          <xdr:spPr>
            <a:xfrm>
              <a:off x="131507" y="1649834"/>
              <a:ext cx="2366096" cy="2414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107539</xdr:colOff>
      <xdr:row>0</xdr:row>
      <xdr:rowOff>58615</xdr:rowOff>
    </xdr:from>
    <xdr:to>
      <xdr:col>14</xdr:col>
      <xdr:colOff>61451</xdr:colOff>
      <xdr:row>1</xdr:row>
      <xdr:rowOff>46089</xdr:rowOff>
    </xdr:to>
    <xdr:sp macro="" textlink="">
      <xdr:nvSpPr>
        <xdr:cNvPr id="3" name="TextBox 2"/>
        <xdr:cNvSpPr txBox="1"/>
      </xdr:nvSpPr>
      <xdr:spPr>
        <a:xfrm>
          <a:off x="107539" y="58615"/>
          <a:ext cx="22081220" cy="471051"/>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Bahnschrift SemiLight SemiConde" panose="020B0502040204020203" pitchFamily="34" charset="0"/>
            </a:rPr>
            <a:t>                                                                                                                              </a:t>
          </a:r>
          <a:r>
            <a:rPr lang="en-US" sz="2000" b="1">
              <a:solidFill>
                <a:schemeClr val="bg1"/>
              </a:solidFill>
              <a:latin typeface="+mj-lt"/>
              <a:cs typeface="Times New Roman" panose="02020603050405020304" pitchFamily="18" charset="0"/>
            </a:rPr>
            <a:t>Sales</a:t>
          </a:r>
          <a:r>
            <a:rPr lang="en-US" sz="2000" b="1" baseline="0">
              <a:solidFill>
                <a:schemeClr val="bg1"/>
              </a:solidFill>
              <a:latin typeface="+mj-lt"/>
              <a:cs typeface="Times New Roman" panose="02020603050405020304" pitchFamily="18" charset="0"/>
            </a:rPr>
            <a:t> and Customer Insights Dashboard</a:t>
          </a:r>
          <a:endParaRPr lang="en-US" sz="2000" b="1">
            <a:solidFill>
              <a:schemeClr val="bg1"/>
            </a:solidFill>
            <a:latin typeface="+mj-lt"/>
            <a:cs typeface="Times New Roman" panose="02020603050405020304" pitchFamily="18" charset="0"/>
          </a:endParaRPr>
        </a:p>
      </xdr:txBody>
    </xdr:sp>
    <xdr:clientData/>
  </xdr:twoCellAnchor>
  <xdr:twoCellAnchor>
    <xdr:from>
      <xdr:col>0</xdr:col>
      <xdr:colOff>122903</xdr:colOff>
      <xdr:row>1</xdr:row>
      <xdr:rowOff>76815</xdr:rowOff>
    </xdr:from>
    <xdr:to>
      <xdr:col>3</xdr:col>
      <xdr:colOff>460888</xdr:colOff>
      <xdr:row>1</xdr:row>
      <xdr:rowOff>430161</xdr:rowOff>
    </xdr:to>
    <xdr:sp macro="" textlink="">
      <xdr:nvSpPr>
        <xdr:cNvPr id="2" name="TextBox 1"/>
        <xdr:cNvSpPr txBox="1"/>
      </xdr:nvSpPr>
      <xdr:spPr>
        <a:xfrm>
          <a:off x="122903" y="553065"/>
          <a:ext cx="5131211" cy="353346"/>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KPI (Key Perfromance Indicators)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328612</xdr:colOff>
      <xdr:row>4</xdr:row>
      <xdr:rowOff>114300</xdr:rowOff>
    </xdr:from>
    <xdr:to>
      <xdr:col>11</xdr:col>
      <xdr:colOff>23812</xdr:colOff>
      <xdr:row>19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27</xdr:col>
      <xdr:colOff>0</xdr:colOff>
      <xdr:row>4</xdr:row>
      <xdr:rowOff>0</xdr:rowOff>
    </xdr:from>
    <xdr:to>
      <xdr:col>31</xdr:col>
      <xdr:colOff>381000</xdr:colOff>
      <xdr:row>9</xdr:row>
      <xdr:rowOff>361950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781050</xdr:colOff>
      <xdr:row>4</xdr:row>
      <xdr:rowOff>9525</xdr:rowOff>
    </xdr:from>
    <xdr:to>
      <xdr:col>36</xdr:col>
      <xdr:colOff>114300</xdr:colOff>
      <xdr:row>9</xdr:row>
      <xdr:rowOff>371475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723900</xdr:colOff>
      <xdr:row>4</xdr:row>
      <xdr:rowOff>0</xdr:rowOff>
    </xdr:from>
    <xdr:to>
      <xdr:col>41</xdr:col>
      <xdr:colOff>57150</xdr:colOff>
      <xdr:row>9</xdr:row>
      <xdr:rowOff>361950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476250</xdr:colOff>
      <xdr:row>4</xdr:row>
      <xdr:rowOff>0</xdr:rowOff>
    </xdr:from>
    <xdr:to>
      <xdr:col>45</xdr:col>
      <xdr:colOff>857250</xdr:colOff>
      <xdr:row>9</xdr:row>
      <xdr:rowOff>361950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51</xdr:col>
      <xdr:colOff>781050</xdr:colOff>
      <xdr:row>3</xdr:row>
      <xdr:rowOff>447675</xdr:rowOff>
    </xdr:from>
    <xdr:to>
      <xdr:col>56</xdr:col>
      <xdr:colOff>114300</xdr:colOff>
      <xdr:row>9</xdr:row>
      <xdr:rowOff>333375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57</xdr:col>
      <xdr:colOff>0</xdr:colOff>
      <xdr:row>4</xdr:row>
      <xdr:rowOff>0</xdr:rowOff>
    </xdr:from>
    <xdr:to>
      <xdr:col>61</xdr:col>
      <xdr:colOff>381000</xdr:colOff>
      <xdr:row>9</xdr:row>
      <xdr:rowOff>361950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61</xdr:col>
      <xdr:colOff>876300</xdr:colOff>
      <xdr:row>4</xdr:row>
      <xdr:rowOff>38100</xdr:rowOff>
    </xdr:from>
    <xdr:to>
      <xdr:col>66</xdr:col>
      <xdr:colOff>209550</xdr:colOff>
      <xdr:row>9</xdr:row>
      <xdr:rowOff>400050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42</xdr:col>
      <xdr:colOff>377928</xdr:colOff>
      <xdr:row>12</xdr:row>
      <xdr:rowOff>35029</xdr:rowOff>
    </xdr:from>
    <xdr:to>
      <xdr:col>46</xdr:col>
      <xdr:colOff>909484</xdr:colOff>
      <xdr:row>17</xdr:row>
      <xdr:rowOff>396979</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44</xdr:col>
      <xdr:colOff>1163893</xdr:colOff>
      <xdr:row>3</xdr:row>
      <xdr:rowOff>471027</xdr:rowOff>
    </xdr:from>
    <xdr:to>
      <xdr:col>49</xdr:col>
      <xdr:colOff>497143</xdr:colOff>
      <xdr:row>9</xdr:row>
      <xdr:rowOff>356727</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1590984</xdr:colOff>
      <xdr:row>3</xdr:row>
      <xdr:rowOff>168376</xdr:rowOff>
    </xdr:from>
    <xdr:to>
      <xdr:col>3</xdr:col>
      <xdr:colOff>373504</xdr:colOff>
      <xdr:row>8</xdr:row>
      <xdr:rowOff>256006</xdr:rowOff>
    </xdr:to>
    <mc:AlternateContent xmlns:mc="http://schemas.openxmlformats.org/markup-compatibility/2006">
      <mc:Choice xmlns:a14="http://schemas.microsoft.com/office/drawing/2010/main" Requires="a14">
        <xdr:graphicFrame macro="">
          <xdr:nvGraphicFramePr>
            <xdr:cNvPr id="15" name="Favorite_Product_Category 2"/>
            <xdr:cNvGraphicFramePr/>
          </xdr:nvGraphicFramePr>
          <xdr:xfrm>
            <a:off x="0" y="0"/>
            <a:ext cx="0" cy="0"/>
          </xdr:xfrm>
          <a:graphic>
            <a:graphicData uri="http://schemas.microsoft.com/office/drawing/2010/slicer">
              <sle:slicer xmlns:sle="http://schemas.microsoft.com/office/drawing/2010/slicer" name="Favorite_Product_Category 2"/>
            </a:graphicData>
          </a:graphic>
        </xdr:graphicFrame>
      </mc:Choice>
      <mc:Fallback>
        <xdr:sp macro="" textlink="">
          <xdr:nvSpPr>
            <xdr:cNvPr id="0" name=""/>
            <xdr:cNvSpPr>
              <a:spLocks noTextEdit="1"/>
            </xdr:cNvSpPr>
          </xdr:nvSpPr>
          <xdr:spPr>
            <a:xfrm>
              <a:off x="2777946" y="1619107"/>
              <a:ext cx="2372712" cy="25055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515579</xdr:colOff>
      <xdr:row>3</xdr:row>
      <xdr:rowOff>168376</xdr:rowOff>
    </xdr:from>
    <xdr:to>
      <xdr:col>3</xdr:col>
      <xdr:colOff>2893019</xdr:colOff>
      <xdr:row>8</xdr:row>
      <xdr:rowOff>256006</xdr:rowOff>
    </xdr:to>
    <mc:AlternateContent xmlns:mc="http://schemas.openxmlformats.org/markup-compatibility/2006">
      <mc:Choice xmlns:a14="http://schemas.microsoft.com/office/drawing/2010/main" Requires="a14">
        <xdr:graphicFrame macro="">
          <xdr:nvGraphicFramePr>
            <xdr:cNvPr id="16" name="Gender 2"/>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5292733" y="1619107"/>
              <a:ext cx="2377440" cy="25055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3104346</xdr:colOff>
      <xdr:row>3</xdr:row>
      <xdr:rowOff>168377</xdr:rowOff>
    </xdr:from>
    <xdr:to>
      <xdr:col>5</xdr:col>
      <xdr:colOff>649325</xdr:colOff>
      <xdr:row>8</xdr:row>
      <xdr:rowOff>256007</xdr:rowOff>
    </xdr:to>
    <mc:AlternateContent xmlns:mc="http://schemas.openxmlformats.org/markup-compatibility/2006">
      <mc:Choice xmlns:a14="http://schemas.microsoft.com/office/drawing/2010/main" Requires="a14">
        <xdr:graphicFrame macro="">
          <xdr:nvGraphicFramePr>
            <xdr:cNvPr id="17"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7881500" y="1619108"/>
              <a:ext cx="2366094" cy="25055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909649</xdr:colOff>
      <xdr:row>3</xdr:row>
      <xdr:rowOff>153721</xdr:rowOff>
    </xdr:from>
    <xdr:to>
      <xdr:col>6</xdr:col>
      <xdr:colOff>20700</xdr:colOff>
      <xdr:row>8</xdr:row>
      <xdr:rowOff>241351</xdr:rowOff>
    </xdr:to>
    <mc:AlternateContent xmlns:mc="http://schemas.openxmlformats.org/markup-compatibility/2006">
      <mc:Choice xmlns:a14="http://schemas.microsoft.com/office/drawing/2010/main" Requires="a14">
        <xdr:graphicFrame macro="">
          <xdr:nvGraphicFramePr>
            <xdr:cNvPr id="18" name="Satisfaction_Score 2"/>
            <xdr:cNvGraphicFramePr/>
          </xdr:nvGraphicFramePr>
          <xdr:xfrm>
            <a:off x="0" y="0"/>
            <a:ext cx="0" cy="0"/>
          </xdr:xfrm>
          <a:graphic>
            <a:graphicData uri="http://schemas.microsoft.com/office/drawing/2010/slicer">
              <sle:slicer xmlns:sle="http://schemas.microsoft.com/office/drawing/2010/slicer" name="Satisfaction_Score 2"/>
            </a:graphicData>
          </a:graphic>
        </xdr:graphicFrame>
      </mc:Choice>
      <mc:Fallback>
        <xdr:sp macro="" textlink="">
          <xdr:nvSpPr>
            <xdr:cNvPr id="0" name=""/>
            <xdr:cNvSpPr>
              <a:spLocks noTextEdit="1"/>
            </xdr:cNvSpPr>
          </xdr:nvSpPr>
          <xdr:spPr>
            <a:xfrm>
              <a:off x="10507918" y="1604452"/>
              <a:ext cx="2364205" cy="25055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254244</xdr:colOff>
      <xdr:row>3</xdr:row>
      <xdr:rowOff>168377</xdr:rowOff>
    </xdr:from>
    <xdr:to>
      <xdr:col>7</xdr:col>
      <xdr:colOff>937846</xdr:colOff>
      <xdr:row>8</xdr:row>
      <xdr:rowOff>234462</xdr:rowOff>
    </xdr:to>
    <mc:AlternateContent xmlns:mc="http://schemas.openxmlformats.org/markup-compatibility/2006">
      <mc:Choice xmlns:a14="http://schemas.microsoft.com/office/drawing/2010/main" Requires="a14">
        <xdr:graphicFrame macro="">
          <xdr:nvGraphicFramePr>
            <xdr:cNvPr id="19" name="Spend_Group 2"/>
            <xdr:cNvGraphicFramePr/>
          </xdr:nvGraphicFramePr>
          <xdr:xfrm>
            <a:off x="0" y="0"/>
            <a:ext cx="0" cy="0"/>
          </xdr:xfrm>
          <a:graphic>
            <a:graphicData uri="http://schemas.microsoft.com/office/drawing/2010/slicer">
              <sle:slicer xmlns:sle="http://schemas.microsoft.com/office/drawing/2010/slicer" name="Spend_Group 2"/>
            </a:graphicData>
          </a:graphic>
        </xdr:graphicFrame>
      </mc:Choice>
      <mc:Fallback>
        <xdr:sp macro="" textlink="">
          <xdr:nvSpPr>
            <xdr:cNvPr id="0" name=""/>
            <xdr:cNvSpPr>
              <a:spLocks noTextEdit="1"/>
            </xdr:cNvSpPr>
          </xdr:nvSpPr>
          <xdr:spPr>
            <a:xfrm>
              <a:off x="13105667" y="1619108"/>
              <a:ext cx="1870564" cy="2483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254410</xdr:colOff>
      <xdr:row>3</xdr:row>
      <xdr:rowOff>153015</xdr:rowOff>
    </xdr:from>
    <xdr:to>
      <xdr:col>1</xdr:col>
      <xdr:colOff>1433544</xdr:colOff>
      <xdr:row>8</xdr:row>
      <xdr:rowOff>240645</xdr:rowOff>
    </xdr:to>
    <mc:AlternateContent xmlns:mc="http://schemas.openxmlformats.org/markup-compatibility/2006">
      <mc:Choice xmlns:a14="http://schemas.microsoft.com/office/drawing/2010/main" Requires="a14">
        <xdr:graphicFrame macro="">
          <xdr:nvGraphicFramePr>
            <xdr:cNvPr id="20" name="Age_Group 2"/>
            <xdr:cNvGraphicFramePr/>
          </xdr:nvGraphicFramePr>
          <xdr:xfrm>
            <a:off x="0" y="0"/>
            <a:ext cx="0" cy="0"/>
          </xdr:xfrm>
          <a:graphic>
            <a:graphicData uri="http://schemas.microsoft.com/office/drawing/2010/slicer">
              <sle:slicer xmlns:sle="http://schemas.microsoft.com/office/drawing/2010/slicer" name="Age_Group 2"/>
            </a:graphicData>
          </a:graphic>
        </xdr:graphicFrame>
      </mc:Choice>
      <mc:Fallback>
        <xdr:sp macro="" textlink="">
          <xdr:nvSpPr>
            <xdr:cNvPr id="0" name=""/>
            <xdr:cNvSpPr>
              <a:spLocks noTextEdit="1"/>
            </xdr:cNvSpPr>
          </xdr:nvSpPr>
          <xdr:spPr>
            <a:xfrm>
              <a:off x="254410" y="1603746"/>
              <a:ext cx="2366096" cy="25055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107539</xdr:colOff>
      <xdr:row>0</xdr:row>
      <xdr:rowOff>61451</xdr:rowOff>
    </xdr:from>
    <xdr:to>
      <xdr:col>13</xdr:col>
      <xdr:colOff>752781</xdr:colOff>
      <xdr:row>1</xdr:row>
      <xdr:rowOff>15362</xdr:rowOff>
    </xdr:to>
    <xdr:sp macro="" textlink="">
      <xdr:nvSpPr>
        <xdr:cNvPr id="21" name="TextBox 20"/>
        <xdr:cNvSpPr txBox="1"/>
      </xdr:nvSpPr>
      <xdr:spPr>
        <a:xfrm>
          <a:off x="107539" y="61451"/>
          <a:ext cx="20924274" cy="430161"/>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mj-lt"/>
            </a:rPr>
            <a:t>                                                                                                           Sales and Customer Insights Dashboard</a:t>
          </a:r>
        </a:p>
      </xdr:txBody>
    </xdr:sp>
    <xdr:clientData/>
  </xdr:twoCellAnchor>
  <xdr:twoCellAnchor>
    <xdr:from>
      <xdr:col>0</xdr:col>
      <xdr:colOff>107540</xdr:colOff>
      <xdr:row>1</xdr:row>
      <xdr:rowOff>61451</xdr:rowOff>
    </xdr:from>
    <xdr:to>
      <xdr:col>3</xdr:col>
      <xdr:colOff>245806</xdr:colOff>
      <xdr:row>1</xdr:row>
      <xdr:rowOff>430160</xdr:rowOff>
    </xdr:to>
    <xdr:sp macro="" textlink="">
      <xdr:nvSpPr>
        <xdr:cNvPr id="22" name="TextBox 21"/>
        <xdr:cNvSpPr txBox="1"/>
      </xdr:nvSpPr>
      <xdr:spPr>
        <a:xfrm>
          <a:off x="107540" y="537701"/>
          <a:ext cx="4931492" cy="368709"/>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KPI (Key Perfromance Indicators)</a:t>
          </a:r>
        </a:p>
      </xdr:txBody>
    </xdr:sp>
    <xdr:clientData/>
  </xdr:twoCellAnchor>
  <xdr:twoCellAnchor>
    <xdr:from>
      <xdr:col>0</xdr:col>
      <xdr:colOff>259752</xdr:colOff>
      <xdr:row>8</xdr:row>
      <xdr:rowOff>351692</xdr:rowOff>
    </xdr:from>
    <xdr:to>
      <xdr:col>2</xdr:col>
      <xdr:colOff>908540</xdr:colOff>
      <xdr:row>17</xdr:row>
      <xdr:rowOff>424961</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279132</xdr:colOff>
      <xdr:row>8</xdr:row>
      <xdr:rowOff>410308</xdr:rowOff>
    </xdr:from>
    <xdr:to>
      <xdr:col>11</xdr:col>
      <xdr:colOff>747347</xdr:colOff>
      <xdr:row>17</xdr:row>
      <xdr:rowOff>468923</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737419</xdr:colOff>
      <xdr:row>8</xdr:row>
      <xdr:rowOff>424962</xdr:rowOff>
    </xdr:from>
    <xdr:to>
      <xdr:col>8</xdr:col>
      <xdr:colOff>117231</xdr:colOff>
      <xdr:row>17</xdr:row>
      <xdr:rowOff>424961</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1129763</xdr:colOff>
      <xdr:row>1</xdr:row>
      <xdr:rowOff>122195</xdr:rowOff>
    </xdr:from>
    <xdr:to>
      <xdr:col>11</xdr:col>
      <xdr:colOff>893883</xdr:colOff>
      <xdr:row>8</xdr:row>
      <xdr:rowOff>293079</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1186961</xdr:colOff>
      <xdr:row>8</xdr:row>
      <xdr:rowOff>351692</xdr:rowOff>
    </xdr:from>
    <xdr:to>
      <xdr:col>5</xdr:col>
      <xdr:colOff>454269</xdr:colOff>
      <xdr:row>17</xdr:row>
      <xdr:rowOff>410307</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27</xdr:col>
      <xdr:colOff>0</xdr:colOff>
      <xdr:row>4</xdr:row>
      <xdr:rowOff>0</xdr:rowOff>
    </xdr:from>
    <xdr:to>
      <xdr:col>31</xdr:col>
      <xdr:colOff>381000</xdr:colOff>
      <xdr:row>9</xdr:row>
      <xdr:rowOff>361950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781050</xdr:colOff>
      <xdr:row>4</xdr:row>
      <xdr:rowOff>9525</xdr:rowOff>
    </xdr:from>
    <xdr:to>
      <xdr:col>36</xdr:col>
      <xdr:colOff>114300</xdr:colOff>
      <xdr:row>9</xdr:row>
      <xdr:rowOff>371475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723900</xdr:colOff>
      <xdr:row>4</xdr:row>
      <xdr:rowOff>0</xdr:rowOff>
    </xdr:from>
    <xdr:to>
      <xdr:col>41</xdr:col>
      <xdr:colOff>57150</xdr:colOff>
      <xdr:row>9</xdr:row>
      <xdr:rowOff>361950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476250</xdr:colOff>
      <xdr:row>4</xdr:row>
      <xdr:rowOff>0</xdr:rowOff>
    </xdr:from>
    <xdr:to>
      <xdr:col>45</xdr:col>
      <xdr:colOff>857250</xdr:colOff>
      <xdr:row>9</xdr:row>
      <xdr:rowOff>361950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51</xdr:col>
      <xdr:colOff>781050</xdr:colOff>
      <xdr:row>3</xdr:row>
      <xdr:rowOff>447675</xdr:rowOff>
    </xdr:from>
    <xdr:to>
      <xdr:col>56</xdr:col>
      <xdr:colOff>114300</xdr:colOff>
      <xdr:row>9</xdr:row>
      <xdr:rowOff>333375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57</xdr:col>
      <xdr:colOff>0</xdr:colOff>
      <xdr:row>4</xdr:row>
      <xdr:rowOff>0</xdr:rowOff>
    </xdr:from>
    <xdr:to>
      <xdr:col>61</xdr:col>
      <xdr:colOff>381000</xdr:colOff>
      <xdr:row>9</xdr:row>
      <xdr:rowOff>361950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61</xdr:col>
      <xdr:colOff>876300</xdr:colOff>
      <xdr:row>4</xdr:row>
      <xdr:rowOff>38100</xdr:rowOff>
    </xdr:from>
    <xdr:to>
      <xdr:col>66</xdr:col>
      <xdr:colOff>209550</xdr:colOff>
      <xdr:row>9</xdr:row>
      <xdr:rowOff>400050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42</xdr:col>
      <xdr:colOff>377928</xdr:colOff>
      <xdr:row>12</xdr:row>
      <xdr:rowOff>35029</xdr:rowOff>
    </xdr:from>
    <xdr:to>
      <xdr:col>46</xdr:col>
      <xdr:colOff>909484</xdr:colOff>
      <xdr:row>17</xdr:row>
      <xdr:rowOff>396979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44</xdr:col>
      <xdr:colOff>1163893</xdr:colOff>
      <xdr:row>3</xdr:row>
      <xdr:rowOff>471027</xdr:rowOff>
    </xdr:from>
    <xdr:to>
      <xdr:col>49</xdr:col>
      <xdr:colOff>497143</xdr:colOff>
      <xdr:row>9</xdr:row>
      <xdr:rowOff>356727</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1786685</xdr:colOff>
      <xdr:row>3</xdr:row>
      <xdr:rowOff>179486</xdr:rowOff>
    </xdr:from>
    <xdr:to>
      <xdr:col>3</xdr:col>
      <xdr:colOff>573933</xdr:colOff>
      <xdr:row>8</xdr:row>
      <xdr:rowOff>230482</xdr:rowOff>
    </xdr:to>
    <mc:AlternateContent xmlns:mc="http://schemas.openxmlformats.org/markup-compatibility/2006">
      <mc:Choice xmlns:a14="http://schemas.microsoft.com/office/drawing/2010/main" Requires="a14">
        <xdr:graphicFrame macro="">
          <xdr:nvGraphicFramePr>
            <xdr:cNvPr id="11" name="Favorite_Product_Category 3"/>
            <xdr:cNvGraphicFramePr/>
          </xdr:nvGraphicFramePr>
          <xdr:xfrm>
            <a:off x="0" y="0"/>
            <a:ext cx="0" cy="0"/>
          </xdr:xfrm>
          <a:graphic>
            <a:graphicData uri="http://schemas.microsoft.com/office/drawing/2010/slicer">
              <sle:slicer xmlns:sle="http://schemas.microsoft.com/office/drawing/2010/slicer" name="Favorite_Product_Category 3"/>
            </a:graphicData>
          </a:graphic>
        </xdr:graphicFrame>
      </mc:Choice>
      <mc:Fallback>
        <xdr:sp macro="" textlink="">
          <xdr:nvSpPr>
            <xdr:cNvPr id="0" name=""/>
            <xdr:cNvSpPr>
              <a:spLocks noTextEdit="1"/>
            </xdr:cNvSpPr>
          </xdr:nvSpPr>
          <xdr:spPr>
            <a:xfrm>
              <a:off x="2973647" y="1630217"/>
              <a:ext cx="2377440" cy="2468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762332</xdr:colOff>
      <xdr:row>3</xdr:row>
      <xdr:rowOff>164832</xdr:rowOff>
    </xdr:from>
    <xdr:to>
      <xdr:col>3</xdr:col>
      <xdr:colOff>3139772</xdr:colOff>
      <xdr:row>8</xdr:row>
      <xdr:rowOff>215828</xdr:rowOff>
    </xdr:to>
    <mc:AlternateContent xmlns:mc="http://schemas.openxmlformats.org/markup-compatibility/2006">
      <mc:Choice xmlns:a14="http://schemas.microsoft.com/office/drawing/2010/main" Requires="a14">
        <xdr:graphicFrame macro="">
          <xdr:nvGraphicFramePr>
            <xdr:cNvPr id="12" name="Gender 3"/>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5539486" y="1615563"/>
              <a:ext cx="2377440" cy="2468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3344479</xdr:colOff>
      <xdr:row>3</xdr:row>
      <xdr:rowOff>167668</xdr:rowOff>
    </xdr:from>
    <xdr:to>
      <xdr:col>5</xdr:col>
      <xdr:colOff>871496</xdr:colOff>
      <xdr:row>8</xdr:row>
      <xdr:rowOff>218664</xdr:rowOff>
    </xdr:to>
    <mc:AlternateContent xmlns:mc="http://schemas.openxmlformats.org/markup-compatibility/2006">
      <mc:Choice xmlns:a14="http://schemas.microsoft.com/office/drawing/2010/main" Requires="a14">
        <xdr:graphicFrame macro="">
          <xdr:nvGraphicFramePr>
            <xdr:cNvPr id="13" name="Region 3"/>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8121633" y="1618399"/>
              <a:ext cx="2377440" cy="2468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1095893</xdr:colOff>
      <xdr:row>3</xdr:row>
      <xdr:rowOff>169087</xdr:rowOff>
    </xdr:from>
    <xdr:to>
      <xdr:col>6</xdr:col>
      <xdr:colOff>381372</xdr:colOff>
      <xdr:row>8</xdr:row>
      <xdr:rowOff>220083</xdr:rowOff>
    </xdr:to>
    <mc:AlternateContent xmlns:mc="http://schemas.openxmlformats.org/markup-compatibility/2006">
      <mc:Choice xmlns:a14="http://schemas.microsoft.com/office/drawing/2010/main" Requires="a14">
        <xdr:graphicFrame macro="">
          <xdr:nvGraphicFramePr>
            <xdr:cNvPr id="14" name="Satisfaction_Score 3"/>
            <xdr:cNvGraphicFramePr/>
          </xdr:nvGraphicFramePr>
          <xdr:xfrm>
            <a:off x="0" y="0"/>
            <a:ext cx="0" cy="0"/>
          </xdr:xfrm>
          <a:graphic>
            <a:graphicData uri="http://schemas.microsoft.com/office/drawing/2010/slicer">
              <sle:slicer xmlns:sle="http://schemas.microsoft.com/office/drawing/2010/slicer" name="Satisfaction_Score 3"/>
            </a:graphicData>
          </a:graphic>
        </xdr:graphicFrame>
      </mc:Choice>
      <mc:Fallback>
        <xdr:sp macro="" textlink="">
          <xdr:nvSpPr>
            <xdr:cNvPr id="0" name=""/>
            <xdr:cNvSpPr>
              <a:spLocks noTextEdit="1"/>
            </xdr:cNvSpPr>
          </xdr:nvSpPr>
          <xdr:spPr>
            <a:xfrm>
              <a:off x="10723470" y="1619818"/>
              <a:ext cx="2377440" cy="2468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586084</xdr:colOff>
      <xdr:row>3</xdr:row>
      <xdr:rowOff>155141</xdr:rowOff>
    </xdr:from>
    <xdr:to>
      <xdr:col>7</xdr:col>
      <xdr:colOff>747346</xdr:colOff>
      <xdr:row>8</xdr:row>
      <xdr:rowOff>205155</xdr:rowOff>
    </xdr:to>
    <mc:AlternateContent xmlns:mc="http://schemas.openxmlformats.org/markup-compatibility/2006">
      <mc:Choice xmlns:a14="http://schemas.microsoft.com/office/drawing/2010/main" Requires="a14">
        <xdr:graphicFrame macro="">
          <xdr:nvGraphicFramePr>
            <xdr:cNvPr id="15" name="Spend_Group 3"/>
            <xdr:cNvGraphicFramePr/>
          </xdr:nvGraphicFramePr>
          <xdr:xfrm>
            <a:off x="0" y="0"/>
            <a:ext cx="0" cy="0"/>
          </xdr:xfrm>
          <a:graphic>
            <a:graphicData uri="http://schemas.microsoft.com/office/drawing/2010/slicer">
              <sle:slicer xmlns:sle="http://schemas.microsoft.com/office/drawing/2010/slicer" name="Spend_Group 3"/>
            </a:graphicData>
          </a:graphic>
        </xdr:graphicFrame>
      </mc:Choice>
      <mc:Fallback>
        <xdr:sp macro="" textlink="">
          <xdr:nvSpPr>
            <xdr:cNvPr id="0" name=""/>
            <xdr:cNvSpPr>
              <a:spLocks noTextEdit="1"/>
            </xdr:cNvSpPr>
          </xdr:nvSpPr>
          <xdr:spPr>
            <a:xfrm>
              <a:off x="13305622" y="1605872"/>
              <a:ext cx="1348224" cy="2467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424584</xdr:colOff>
      <xdr:row>3</xdr:row>
      <xdr:rowOff>177360</xdr:rowOff>
    </xdr:from>
    <xdr:to>
      <xdr:col>1</xdr:col>
      <xdr:colOff>1615062</xdr:colOff>
      <xdr:row>8</xdr:row>
      <xdr:rowOff>228356</xdr:rowOff>
    </xdr:to>
    <mc:AlternateContent xmlns:mc="http://schemas.openxmlformats.org/markup-compatibility/2006">
      <mc:Choice xmlns:a14="http://schemas.microsoft.com/office/drawing/2010/main" Requires="a14">
        <xdr:graphicFrame macro="">
          <xdr:nvGraphicFramePr>
            <xdr:cNvPr id="16" name="Age_Group 3"/>
            <xdr:cNvGraphicFramePr/>
          </xdr:nvGraphicFramePr>
          <xdr:xfrm>
            <a:off x="0" y="0"/>
            <a:ext cx="0" cy="0"/>
          </xdr:xfrm>
          <a:graphic>
            <a:graphicData uri="http://schemas.microsoft.com/office/drawing/2010/slicer">
              <sle:slicer xmlns:sle="http://schemas.microsoft.com/office/drawing/2010/slicer" name="Age_Group 3"/>
            </a:graphicData>
          </a:graphic>
        </xdr:graphicFrame>
      </mc:Choice>
      <mc:Fallback>
        <xdr:sp macro="" textlink="">
          <xdr:nvSpPr>
            <xdr:cNvPr id="0" name=""/>
            <xdr:cNvSpPr>
              <a:spLocks noTextEdit="1"/>
            </xdr:cNvSpPr>
          </xdr:nvSpPr>
          <xdr:spPr>
            <a:xfrm>
              <a:off x="424584" y="1628091"/>
              <a:ext cx="2377440" cy="2468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102577</xdr:colOff>
      <xdr:row>0</xdr:row>
      <xdr:rowOff>58615</xdr:rowOff>
    </xdr:from>
    <xdr:to>
      <xdr:col>12</xdr:col>
      <xdr:colOff>644769</xdr:colOff>
      <xdr:row>0</xdr:row>
      <xdr:rowOff>439615</xdr:rowOff>
    </xdr:to>
    <xdr:sp macro="" textlink="">
      <xdr:nvSpPr>
        <xdr:cNvPr id="17" name="TextBox 16"/>
        <xdr:cNvSpPr txBox="1"/>
      </xdr:nvSpPr>
      <xdr:spPr>
        <a:xfrm>
          <a:off x="102577" y="58615"/>
          <a:ext cx="20383500" cy="381000"/>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                                                                                                                         Sales and Customer Insights Dashboard</a:t>
          </a:r>
        </a:p>
      </xdr:txBody>
    </xdr:sp>
    <xdr:clientData/>
  </xdr:twoCellAnchor>
  <xdr:twoCellAnchor>
    <xdr:from>
      <xdr:col>0</xdr:col>
      <xdr:colOff>117231</xdr:colOff>
      <xdr:row>1</xdr:row>
      <xdr:rowOff>73269</xdr:rowOff>
    </xdr:from>
    <xdr:to>
      <xdr:col>3</xdr:col>
      <xdr:colOff>454269</xdr:colOff>
      <xdr:row>1</xdr:row>
      <xdr:rowOff>410308</xdr:rowOff>
    </xdr:to>
    <xdr:sp macro="" textlink="">
      <xdr:nvSpPr>
        <xdr:cNvPr id="18" name="TextBox 17"/>
        <xdr:cNvSpPr txBox="1"/>
      </xdr:nvSpPr>
      <xdr:spPr>
        <a:xfrm>
          <a:off x="117231" y="556846"/>
          <a:ext cx="5114192" cy="337039"/>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rPr>
            <a:t>KPI (Key Perfromance Indicators)</a:t>
          </a:r>
        </a:p>
      </xdr:txBody>
    </xdr:sp>
    <xdr:clientData/>
  </xdr:twoCellAnchor>
  <xdr:twoCellAnchor>
    <xdr:from>
      <xdr:col>0</xdr:col>
      <xdr:colOff>410306</xdr:colOff>
      <xdr:row>8</xdr:row>
      <xdr:rowOff>454269</xdr:rowOff>
    </xdr:from>
    <xdr:to>
      <xdr:col>3</xdr:col>
      <xdr:colOff>175846</xdr:colOff>
      <xdr:row>17</xdr:row>
      <xdr:rowOff>161192</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366346</xdr:colOff>
      <xdr:row>8</xdr:row>
      <xdr:rowOff>468923</xdr:rowOff>
    </xdr:from>
    <xdr:to>
      <xdr:col>5</xdr:col>
      <xdr:colOff>337038</xdr:colOff>
      <xdr:row>17</xdr:row>
      <xdr:rowOff>102577</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615462</xdr:colOff>
      <xdr:row>8</xdr:row>
      <xdr:rowOff>439614</xdr:rowOff>
    </xdr:from>
    <xdr:to>
      <xdr:col>7</xdr:col>
      <xdr:colOff>747346</xdr:colOff>
      <xdr:row>17</xdr:row>
      <xdr:rowOff>87922</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937845</xdr:colOff>
      <xdr:row>1</xdr:row>
      <xdr:rowOff>381000</xdr:rowOff>
    </xdr:from>
    <xdr:to>
      <xdr:col>11</xdr:col>
      <xdr:colOff>835270</xdr:colOff>
      <xdr:row>17</xdr:row>
      <xdr:rowOff>102577</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333375</xdr:colOff>
      <xdr:row>5</xdr:row>
      <xdr:rowOff>0</xdr:rowOff>
    </xdr:from>
    <xdr:to>
      <xdr:col>11</xdr:col>
      <xdr:colOff>28575</xdr:colOff>
      <xdr:row>19</xdr:row>
      <xdr:rowOff>76200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514350</xdr:colOff>
      <xdr:row>9</xdr:row>
      <xdr:rowOff>19050</xdr:rowOff>
    </xdr:from>
    <xdr:to>
      <xdr:col>9</xdr:col>
      <xdr:colOff>209550</xdr:colOff>
      <xdr:row>23</xdr:row>
      <xdr:rowOff>95250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457200</xdr:colOff>
      <xdr:row>5</xdr:row>
      <xdr:rowOff>114300</xdr:rowOff>
    </xdr:from>
    <xdr:to>
      <xdr:col>15</xdr:col>
      <xdr:colOff>152400</xdr:colOff>
      <xdr:row>20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347662</xdr:colOff>
      <xdr:row>7</xdr:row>
      <xdr:rowOff>85725</xdr:rowOff>
    </xdr:from>
    <xdr:to>
      <xdr:col>9</xdr:col>
      <xdr:colOff>338137</xdr:colOff>
      <xdr:row>21</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338137</xdr:colOff>
      <xdr:row>6</xdr:row>
      <xdr:rowOff>180975</xdr:rowOff>
    </xdr:from>
    <xdr:to>
      <xdr:col>9</xdr:col>
      <xdr:colOff>328612</xdr:colOff>
      <xdr:row>21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366712</xdr:colOff>
      <xdr:row>4</xdr:row>
      <xdr:rowOff>114300</xdr:rowOff>
    </xdr:from>
    <xdr:to>
      <xdr:col>11</xdr:col>
      <xdr:colOff>61912</xdr:colOff>
      <xdr:row>19</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214312</xdr:colOff>
      <xdr:row>4</xdr:row>
      <xdr:rowOff>114300</xdr:rowOff>
    </xdr:from>
    <xdr:to>
      <xdr:col>9</xdr:col>
      <xdr:colOff>519112</xdr:colOff>
      <xdr:row>19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119062</xdr:colOff>
      <xdr:row>4</xdr:row>
      <xdr:rowOff>114300</xdr:rowOff>
    </xdr:from>
    <xdr:to>
      <xdr:col>9</xdr:col>
      <xdr:colOff>423862</xdr:colOff>
      <xdr:row>19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931.655839583334" createdVersion="6" refreshedVersion="6" minRefreshableVersion="3" recordCount="250">
  <cacheSource type="worksheet">
    <worksheetSource name="Table2"/>
  </cacheSource>
  <cacheFields count="11">
    <cacheField name="Customer_ID" numFmtId="0">
      <sharedItems/>
    </cacheField>
    <cacheField name="Age" numFmtId="0">
      <sharedItems containsSemiMixedTypes="0" containsString="0" containsNumber="1" containsInteger="1" minValue="18" maxValue="65" count="48">
        <n v="58"/>
        <n v="25"/>
        <n v="19"/>
        <n v="65"/>
        <n v="35"/>
        <n v="33"/>
        <n v="32"/>
        <n v="26"/>
        <n v="24"/>
        <n v="61"/>
        <n v="52"/>
        <n v="23"/>
        <n v="55"/>
        <n v="45"/>
        <n v="20"/>
        <n v="31"/>
        <n v="50"/>
        <n v="56"/>
        <n v="53"/>
        <n v="30"/>
        <n v="63"/>
        <n v="59"/>
        <n v="62"/>
        <n v="44"/>
        <n v="46"/>
        <n v="18"/>
        <n v="28"/>
        <n v="39"/>
        <n v="27"/>
        <n v="42"/>
        <n v="40"/>
        <n v="34"/>
        <n v="64"/>
        <n v="47"/>
        <n v="36"/>
        <n v="57"/>
        <n v="41"/>
        <n v="54"/>
        <n v="22"/>
        <n v="60"/>
        <n v="38"/>
        <n v="21"/>
        <n v="43"/>
        <n v="49"/>
        <n v="51"/>
        <n v="29"/>
        <n v="37"/>
        <n v="48"/>
      </sharedItems>
    </cacheField>
    <cacheField name="Age_Group" numFmtId="0">
      <sharedItems count="3">
        <s v="Senior Adults"/>
        <s v="Young Adults"/>
        <s v="Adults"/>
      </sharedItems>
    </cacheField>
    <cacheField name="Gender" numFmtId="0">
      <sharedItems count="2">
        <s v="Male"/>
        <s v="Female"/>
      </sharedItems>
    </cacheField>
    <cacheField name="Region" numFmtId="0">
      <sharedItems count="5">
        <s v="Nairobi"/>
        <s v="Mombasa"/>
        <s v="Nakuru"/>
        <s v="Eldoret"/>
        <s v="Kisumu"/>
      </sharedItems>
    </cacheField>
    <cacheField name="Monthly_Income" numFmtId="164">
      <sharedItems containsSemiMixedTypes="0" containsString="0" containsNumber="1" containsInteger="1" minValue="20301" maxValue="199949"/>
    </cacheField>
    <cacheField name="Favorite_Product_Category" numFmtId="0">
      <sharedItems count="5">
        <s v="Home &amp; Living"/>
        <s v="Groceries"/>
        <s v="Health &amp; Beauty"/>
        <s v="Electronics"/>
        <s v="Fashion"/>
      </sharedItems>
    </cacheField>
    <cacheField name="Number_of_Purchases" numFmtId="0">
      <sharedItems containsSemiMixedTypes="0" containsString="0" containsNumber="1" containsInteger="1" minValue="1" maxValue="20"/>
    </cacheField>
    <cacheField name="Spend_Group" numFmtId="0">
      <sharedItems count="4">
        <s v="High"/>
        <s v="Low"/>
        <s v="Medium"/>
        <s v="Meduim" u="1"/>
      </sharedItems>
    </cacheField>
    <cacheField name="Total_Spend" numFmtId="164">
      <sharedItems containsSemiMixedTypes="0" containsString="0" containsNumber="1" containsInteger="1" minValue="2194" maxValue="49877"/>
    </cacheField>
    <cacheField name="Satisfaction_Score" numFmtId="0">
      <sharedItems containsSemiMixedTypes="0" containsString="0" containsNumber="1" containsInteger="1" minValue="1" maxValue="5" count="5">
        <n v="1"/>
        <n v="4"/>
        <n v="5"/>
        <n v="3"/>
        <n v="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50">
  <r>
    <s v="CUST0001"/>
    <x v="0"/>
    <x v="0"/>
    <x v="0"/>
    <x v="0"/>
    <n v="138946"/>
    <x v="0"/>
    <n v="8"/>
    <x v="0"/>
    <n v="39592"/>
    <x v="0"/>
  </r>
  <r>
    <s v="CUST0002"/>
    <x v="1"/>
    <x v="1"/>
    <x v="0"/>
    <x v="1"/>
    <n v="91019"/>
    <x v="1"/>
    <n v="5"/>
    <x v="0"/>
    <n v="27243"/>
    <x v="1"/>
  </r>
  <r>
    <s v="CUST0003"/>
    <x v="2"/>
    <x v="1"/>
    <x v="1"/>
    <x v="2"/>
    <n v="100379"/>
    <x v="2"/>
    <n v="19"/>
    <x v="0"/>
    <n v="35338"/>
    <x v="2"/>
  </r>
  <r>
    <s v="CUST0004"/>
    <x v="3"/>
    <x v="0"/>
    <x v="0"/>
    <x v="3"/>
    <n v="85903"/>
    <x v="1"/>
    <n v="7"/>
    <x v="1"/>
    <n v="6154"/>
    <x v="3"/>
  </r>
  <r>
    <s v="CUST0005"/>
    <x v="4"/>
    <x v="2"/>
    <x v="0"/>
    <x v="0"/>
    <n v="80434"/>
    <x v="3"/>
    <n v="3"/>
    <x v="0"/>
    <n v="26936"/>
    <x v="4"/>
  </r>
  <r>
    <s v="CUST0006"/>
    <x v="5"/>
    <x v="2"/>
    <x v="1"/>
    <x v="2"/>
    <n v="51629"/>
    <x v="1"/>
    <n v="18"/>
    <x v="0"/>
    <n v="21334"/>
    <x v="1"/>
  </r>
  <r>
    <s v="CUST0007"/>
    <x v="6"/>
    <x v="2"/>
    <x v="1"/>
    <x v="2"/>
    <n v="70484"/>
    <x v="1"/>
    <n v="7"/>
    <x v="0"/>
    <n v="49877"/>
    <x v="0"/>
  </r>
  <r>
    <s v="CUST0008"/>
    <x v="7"/>
    <x v="1"/>
    <x v="0"/>
    <x v="3"/>
    <n v="102719"/>
    <x v="2"/>
    <n v="19"/>
    <x v="0"/>
    <n v="23250"/>
    <x v="3"/>
  </r>
  <r>
    <s v="CUST0009"/>
    <x v="3"/>
    <x v="0"/>
    <x v="0"/>
    <x v="1"/>
    <n v="51340"/>
    <x v="2"/>
    <n v="7"/>
    <x v="2"/>
    <n v="15520"/>
    <x v="4"/>
  </r>
  <r>
    <s v="CUST0010"/>
    <x v="8"/>
    <x v="1"/>
    <x v="1"/>
    <x v="2"/>
    <n v="160473"/>
    <x v="0"/>
    <n v="8"/>
    <x v="0"/>
    <n v="22827"/>
    <x v="0"/>
  </r>
  <r>
    <s v="CUST0011"/>
    <x v="9"/>
    <x v="0"/>
    <x v="0"/>
    <x v="2"/>
    <n v="68535"/>
    <x v="4"/>
    <n v="11"/>
    <x v="2"/>
    <n v="12018"/>
    <x v="3"/>
  </r>
  <r>
    <s v="CUST0012"/>
    <x v="3"/>
    <x v="0"/>
    <x v="1"/>
    <x v="2"/>
    <n v="70211"/>
    <x v="0"/>
    <n v="5"/>
    <x v="1"/>
    <n v="6005"/>
    <x v="0"/>
  </r>
  <r>
    <s v="CUST0013"/>
    <x v="10"/>
    <x v="0"/>
    <x v="1"/>
    <x v="1"/>
    <n v="76723"/>
    <x v="2"/>
    <n v="20"/>
    <x v="0"/>
    <n v="34455"/>
    <x v="3"/>
  </r>
  <r>
    <s v="CUST0014"/>
    <x v="11"/>
    <x v="1"/>
    <x v="0"/>
    <x v="1"/>
    <n v="146929"/>
    <x v="0"/>
    <n v="1"/>
    <x v="0"/>
    <n v="42499"/>
    <x v="4"/>
  </r>
  <r>
    <s v="CUST0015"/>
    <x v="12"/>
    <x v="0"/>
    <x v="0"/>
    <x v="0"/>
    <n v="92482"/>
    <x v="1"/>
    <n v="9"/>
    <x v="1"/>
    <n v="8472"/>
    <x v="4"/>
  </r>
  <r>
    <s v="CUST0016"/>
    <x v="13"/>
    <x v="2"/>
    <x v="0"/>
    <x v="0"/>
    <n v="174556"/>
    <x v="1"/>
    <n v="5"/>
    <x v="0"/>
    <n v="35773"/>
    <x v="0"/>
  </r>
  <r>
    <s v="CUST0017"/>
    <x v="14"/>
    <x v="1"/>
    <x v="1"/>
    <x v="2"/>
    <n v="157530"/>
    <x v="2"/>
    <n v="5"/>
    <x v="0"/>
    <n v="34420"/>
    <x v="3"/>
  </r>
  <r>
    <s v="CUST0018"/>
    <x v="2"/>
    <x v="1"/>
    <x v="1"/>
    <x v="1"/>
    <n v="176445"/>
    <x v="2"/>
    <n v="18"/>
    <x v="2"/>
    <n v="13707"/>
    <x v="1"/>
  </r>
  <r>
    <s v="CUST0019"/>
    <x v="11"/>
    <x v="1"/>
    <x v="1"/>
    <x v="1"/>
    <n v="94186"/>
    <x v="0"/>
    <n v="9"/>
    <x v="0"/>
    <n v="23896"/>
    <x v="4"/>
  </r>
  <r>
    <s v="CUST0020"/>
    <x v="15"/>
    <x v="2"/>
    <x v="1"/>
    <x v="3"/>
    <n v="46352"/>
    <x v="0"/>
    <n v="6"/>
    <x v="0"/>
    <n v="24009"/>
    <x v="1"/>
  </r>
  <r>
    <s v="CUST0021"/>
    <x v="6"/>
    <x v="2"/>
    <x v="1"/>
    <x v="2"/>
    <n v="70886"/>
    <x v="1"/>
    <n v="4"/>
    <x v="0"/>
    <n v="48669"/>
    <x v="1"/>
  </r>
  <r>
    <s v="CUST0022"/>
    <x v="16"/>
    <x v="2"/>
    <x v="0"/>
    <x v="0"/>
    <n v="97659"/>
    <x v="4"/>
    <n v="1"/>
    <x v="0"/>
    <n v="43299"/>
    <x v="2"/>
  </r>
  <r>
    <s v="CUST0023"/>
    <x v="17"/>
    <x v="0"/>
    <x v="0"/>
    <x v="3"/>
    <n v="79633"/>
    <x v="4"/>
    <n v="5"/>
    <x v="2"/>
    <n v="10679"/>
    <x v="0"/>
  </r>
  <r>
    <s v="CUST0024"/>
    <x v="2"/>
    <x v="1"/>
    <x v="0"/>
    <x v="1"/>
    <n v="114602"/>
    <x v="2"/>
    <n v="1"/>
    <x v="2"/>
    <n v="16484"/>
    <x v="0"/>
  </r>
  <r>
    <s v="CUST0025"/>
    <x v="18"/>
    <x v="0"/>
    <x v="1"/>
    <x v="0"/>
    <n v="67039"/>
    <x v="0"/>
    <n v="12"/>
    <x v="1"/>
    <n v="7737"/>
    <x v="0"/>
  </r>
  <r>
    <s v="CUST0026"/>
    <x v="19"/>
    <x v="2"/>
    <x v="1"/>
    <x v="2"/>
    <n v="99237"/>
    <x v="4"/>
    <n v="8"/>
    <x v="2"/>
    <n v="10597"/>
    <x v="3"/>
  </r>
  <r>
    <s v="CUST0027"/>
    <x v="20"/>
    <x v="0"/>
    <x v="0"/>
    <x v="1"/>
    <n v="23708"/>
    <x v="0"/>
    <n v="19"/>
    <x v="2"/>
    <n v="17775"/>
    <x v="4"/>
  </r>
  <r>
    <s v="CUST0028"/>
    <x v="21"/>
    <x v="0"/>
    <x v="0"/>
    <x v="2"/>
    <n v="160020"/>
    <x v="3"/>
    <n v="11"/>
    <x v="2"/>
    <n v="13928"/>
    <x v="4"/>
  </r>
  <r>
    <s v="CUST0029"/>
    <x v="22"/>
    <x v="0"/>
    <x v="0"/>
    <x v="3"/>
    <n v="53182"/>
    <x v="1"/>
    <n v="1"/>
    <x v="2"/>
    <n v="12370"/>
    <x v="2"/>
  </r>
  <r>
    <s v="CUST0030"/>
    <x v="10"/>
    <x v="0"/>
    <x v="0"/>
    <x v="3"/>
    <n v="91909"/>
    <x v="0"/>
    <n v="6"/>
    <x v="0"/>
    <n v="40478"/>
    <x v="2"/>
  </r>
  <r>
    <s v="CUST0031"/>
    <x v="23"/>
    <x v="2"/>
    <x v="1"/>
    <x v="3"/>
    <n v="31931"/>
    <x v="0"/>
    <n v="9"/>
    <x v="2"/>
    <n v="11018"/>
    <x v="2"/>
  </r>
  <r>
    <s v="CUST0032"/>
    <x v="6"/>
    <x v="2"/>
    <x v="0"/>
    <x v="4"/>
    <n v="34293"/>
    <x v="0"/>
    <n v="2"/>
    <x v="0"/>
    <n v="43959"/>
    <x v="1"/>
  </r>
  <r>
    <s v="CUST0033"/>
    <x v="24"/>
    <x v="2"/>
    <x v="1"/>
    <x v="2"/>
    <n v="165059"/>
    <x v="4"/>
    <n v="5"/>
    <x v="1"/>
    <n v="5938"/>
    <x v="0"/>
  </r>
  <r>
    <s v="CUST0034"/>
    <x v="12"/>
    <x v="0"/>
    <x v="0"/>
    <x v="3"/>
    <n v="96581"/>
    <x v="0"/>
    <n v="14"/>
    <x v="2"/>
    <n v="12609"/>
    <x v="3"/>
  </r>
  <r>
    <s v="CUST0035"/>
    <x v="4"/>
    <x v="2"/>
    <x v="1"/>
    <x v="3"/>
    <n v="53103"/>
    <x v="3"/>
    <n v="17"/>
    <x v="0"/>
    <n v="42153"/>
    <x v="4"/>
  </r>
  <r>
    <s v="CUST0036"/>
    <x v="25"/>
    <x v="1"/>
    <x v="1"/>
    <x v="2"/>
    <n v="187213"/>
    <x v="4"/>
    <n v="4"/>
    <x v="0"/>
    <n v="33382"/>
    <x v="3"/>
  </r>
  <r>
    <s v="CUST0037"/>
    <x v="26"/>
    <x v="1"/>
    <x v="0"/>
    <x v="3"/>
    <n v="148680"/>
    <x v="2"/>
    <n v="3"/>
    <x v="0"/>
    <n v="31405"/>
    <x v="0"/>
  </r>
  <r>
    <s v="CUST0038"/>
    <x v="22"/>
    <x v="0"/>
    <x v="0"/>
    <x v="2"/>
    <n v="46892"/>
    <x v="2"/>
    <n v="16"/>
    <x v="0"/>
    <n v="37944"/>
    <x v="0"/>
  </r>
  <r>
    <s v="CUST0039"/>
    <x v="13"/>
    <x v="2"/>
    <x v="1"/>
    <x v="1"/>
    <n v="23215"/>
    <x v="1"/>
    <n v="15"/>
    <x v="0"/>
    <n v="38976"/>
    <x v="4"/>
  </r>
  <r>
    <s v="CUST0040"/>
    <x v="27"/>
    <x v="2"/>
    <x v="0"/>
    <x v="2"/>
    <n v="170487"/>
    <x v="3"/>
    <n v="12"/>
    <x v="0"/>
    <n v="30419"/>
    <x v="1"/>
  </r>
  <r>
    <s v="CUST0041"/>
    <x v="4"/>
    <x v="2"/>
    <x v="0"/>
    <x v="2"/>
    <n v="94537"/>
    <x v="0"/>
    <n v="17"/>
    <x v="0"/>
    <n v="45638"/>
    <x v="2"/>
  </r>
  <r>
    <s v="CUST0042"/>
    <x v="28"/>
    <x v="1"/>
    <x v="0"/>
    <x v="4"/>
    <n v="143049"/>
    <x v="3"/>
    <n v="19"/>
    <x v="0"/>
    <n v="37994"/>
    <x v="1"/>
  </r>
  <r>
    <s v="CUST0043"/>
    <x v="15"/>
    <x v="2"/>
    <x v="0"/>
    <x v="1"/>
    <n v="145492"/>
    <x v="2"/>
    <n v="4"/>
    <x v="0"/>
    <n v="43139"/>
    <x v="0"/>
  </r>
  <r>
    <s v="CUST0044"/>
    <x v="27"/>
    <x v="2"/>
    <x v="0"/>
    <x v="4"/>
    <n v="135466"/>
    <x v="0"/>
    <n v="15"/>
    <x v="0"/>
    <n v="42634"/>
    <x v="0"/>
  </r>
  <r>
    <s v="CUST0045"/>
    <x v="8"/>
    <x v="1"/>
    <x v="0"/>
    <x v="3"/>
    <n v="109314"/>
    <x v="3"/>
    <n v="17"/>
    <x v="0"/>
    <n v="41928"/>
    <x v="1"/>
  </r>
  <r>
    <s v="CUST0046"/>
    <x v="11"/>
    <x v="1"/>
    <x v="1"/>
    <x v="2"/>
    <n v="68329"/>
    <x v="4"/>
    <n v="8"/>
    <x v="0"/>
    <n v="22181"/>
    <x v="2"/>
  </r>
  <r>
    <s v="CUST0047"/>
    <x v="29"/>
    <x v="2"/>
    <x v="1"/>
    <x v="1"/>
    <n v="33468"/>
    <x v="0"/>
    <n v="20"/>
    <x v="0"/>
    <n v="42105"/>
    <x v="2"/>
  </r>
  <r>
    <s v="CUST0048"/>
    <x v="8"/>
    <x v="1"/>
    <x v="1"/>
    <x v="4"/>
    <n v="86185"/>
    <x v="4"/>
    <n v="2"/>
    <x v="0"/>
    <n v="21718"/>
    <x v="0"/>
  </r>
  <r>
    <s v="CUST0049"/>
    <x v="30"/>
    <x v="2"/>
    <x v="0"/>
    <x v="2"/>
    <n v="145233"/>
    <x v="3"/>
    <n v="17"/>
    <x v="2"/>
    <n v="10893"/>
    <x v="2"/>
  </r>
  <r>
    <s v="CUST0050"/>
    <x v="30"/>
    <x v="2"/>
    <x v="1"/>
    <x v="0"/>
    <n v="49907"/>
    <x v="0"/>
    <n v="10"/>
    <x v="0"/>
    <n v="29820"/>
    <x v="2"/>
  </r>
  <r>
    <s v="CUST0051"/>
    <x v="17"/>
    <x v="0"/>
    <x v="0"/>
    <x v="4"/>
    <n v="37129"/>
    <x v="1"/>
    <n v="15"/>
    <x v="1"/>
    <n v="5475"/>
    <x v="4"/>
  </r>
  <r>
    <s v="CUST0052"/>
    <x v="31"/>
    <x v="2"/>
    <x v="0"/>
    <x v="1"/>
    <n v="125043"/>
    <x v="1"/>
    <n v="1"/>
    <x v="0"/>
    <n v="31731"/>
    <x v="4"/>
  </r>
  <r>
    <s v="CUST0053"/>
    <x v="14"/>
    <x v="1"/>
    <x v="1"/>
    <x v="4"/>
    <n v="148908"/>
    <x v="2"/>
    <n v="2"/>
    <x v="0"/>
    <n v="29980"/>
    <x v="3"/>
  </r>
  <r>
    <s v="CUST0054"/>
    <x v="32"/>
    <x v="0"/>
    <x v="0"/>
    <x v="4"/>
    <n v="39420"/>
    <x v="0"/>
    <n v="16"/>
    <x v="0"/>
    <n v="42378"/>
    <x v="1"/>
  </r>
  <r>
    <s v="CUST0055"/>
    <x v="33"/>
    <x v="2"/>
    <x v="1"/>
    <x v="4"/>
    <n v="171262"/>
    <x v="3"/>
    <n v="13"/>
    <x v="0"/>
    <n v="20845"/>
    <x v="0"/>
  </r>
  <r>
    <s v="CUST0056"/>
    <x v="10"/>
    <x v="0"/>
    <x v="1"/>
    <x v="3"/>
    <n v="185005"/>
    <x v="1"/>
    <n v="14"/>
    <x v="2"/>
    <n v="19001"/>
    <x v="2"/>
  </r>
  <r>
    <s v="CUST0057"/>
    <x v="1"/>
    <x v="1"/>
    <x v="1"/>
    <x v="0"/>
    <n v="199949"/>
    <x v="2"/>
    <n v="4"/>
    <x v="0"/>
    <n v="39759"/>
    <x v="3"/>
  </r>
  <r>
    <s v="CUST0058"/>
    <x v="29"/>
    <x v="2"/>
    <x v="1"/>
    <x v="1"/>
    <n v="34053"/>
    <x v="0"/>
    <n v="16"/>
    <x v="1"/>
    <n v="4681"/>
    <x v="4"/>
  </r>
  <r>
    <s v="CUST0059"/>
    <x v="11"/>
    <x v="1"/>
    <x v="1"/>
    <x v="1"/>
    <n v="59774"/>
    <x v="1"/>
    <n v="15"/>
    <x v="0"/>
    <n v="24064"/>
    <x v="2"/>
  </r>
  <r>
    <s v="CUST0060"/>
    <x v="18"/>
    <x v="0"/>
    <x v="1"/>
    <x v="1"/>
    <n v="59111"/>
    <x v="0"/>
    <n v="3"/>
    <x v="0"/>
    <n v="34248"/>
    <x v="1"/>
  </r>
  <r>
    <s v="CUST0061"/>
    <x v="34"/>
    <x v="2"/>
    <x v="0"/>
    <x v="2"/>
    <n v="167545"/>
    <x v="2"/>
    <n v="3"/>
    <x v="1"/>
    <n v="5862"/>
    <x v="4"/>
  </r>
  <r>
    <s v="CUST0062"/>
    <x v="0"/>
    <x v="0"/>
    <x v="0"/>
    <x v="1"/>
    <n v="99648"/>
    <x v="3"/>
    <n v="11"/>
    <x v="0"/>
    <n v="21342"/>
    <x v="0"/>
  </r>
  <r>
    <s v="CUST0063"/>
    <x v="35"/>
    <x v="0"/>
    <x v="1"/>
    <x v="1"/>
    <n v="42329"/>
    <x v="2"/>
    <n v="20"/>
    <x v="0"/>
    <n v="31260"/>
    <x v="2"/>
  </r>
  <r>
    <s v="CUST0064"/>
    <x v="36"/>
    <x v="2"/>
    <x v="0"/>
    <x v="0"/>
    <n v="85061"/>
    <x v="3"/>
    <n v="5"/>
    <x v="0"/>
    <n v="30616"/>
    <x v="3"/>
  </r>
  <r>
    <s v="CUST0065"/>
    <x v="37"/>
    <x v="0"/>
    <x v="0"/>
    <x v="2"/>
    <n v="51051"/>
    <x v="4"/>
    <n v="3"/>
    <x v="1"/>
    <n v="3464"/>
    <x v="0"/>
  </r>
  <r>
    <s v="CUST0066"/>
    <x v="19"/>
    <x v="2"/>
    <x v="0"/>
    <x v="2"/>
    <n v="166295"/>
    <x v="1"/>
    <n v="5"/>
    <x v="1"/>
    <n v="4728"/>
    <x v="2"/>
  </r>
  <r>
    <s v="CUST0067"/>
    <x v="20"/>
    <x v="0"/>
    <x v="1"/>
    <x v="4"/>
    <n v="129097"/>
    <x v="4"/>
    <n v="9"/>
    <x v="0"/>
    <n v="25165"/>
    <x v="2"/>
  </r>
  <r>
    <s v="CUST0068"/>
    <x v="38"/>
    <x v="1"/>
    <x v="0"/>
    <x v="3"/>
    <n v="178942"/>
    <x v="3"/>
    <n v="20"/>
    <x v="2"/>
    <n v="19813"/>
    <x v="2"/>
  </r>
  <r>
    <s v="CUST0069"/>
    <x v="14"/>
    <x v="1"/>
    <x v="0"/>
    <x v="2"/>
    <n v="176271"/>
    <x v="0"/>
    <n v="19"/>
    <x v="1"/>
    <n v="6028"/>
    <x v="2"/>
  </r>
  <r>
    <s v="CUST0070"/>
    <x v="39"/>
    <x v="0"/>
    <x v="1"/>
    <x v="2"/>
    <n v="182114"/>
    <x v="3"/>
    <n v="18"/>
    <x v="0"/>
    <n v="43248"/>
    <x v="2"/>
  </r>
  <r>
    <s v="CUST0071"/>
    <x v="6"/>
    <x v="2"/>
    <x v="0"/>
    <x v="0"/>
    <n v="79162"/>
    <x v="3"/>
    <n v="11"/>
    <x v="1"/>
    <n v="6917"/>
    <x v="0"/>
  </r>
  <r>
    <s v="CUST0072"/>
    <x v="34"/>
    <x v="2"/>
    <x v="0"/>
    <x v="1"/>
    <n v="156989"/>
    <x v="0"/>
    <n v="13"/>
    <x v="0"/>
    <n v="41305"/>
    <x v="1"/>
  </r>
  <r>
    <s v="CUST0073"/>
    <x v="11"/>
    <x v="1"/>
    <x v="0"/>
    <x v="2"/>
    <n v="119713"/>
    <x v="4"/>
    <n v="20"/>
    <x v="0"/>
    <n v="39933"/>
    <x v="1"/>
  </r>
  <r>
    <s v="CUST0074"/>
    <x v="6"/>
    <x v="2"/>
    <x v="0"/>
    <x v="2"/>
    <n v="138099"/>
    <x v="1"/>
    <n v="17"/>
    <x v="0"/>
    <n v="34231"/>
    <x v="0"/>
  </r>
  <r>
    <s v="CUST0075"/>
    <x v="8"/>
    <x v="1"/>
    <x v="0"/>
    <x v="3"/>
    <n v="136056"/>
    <x v="3"/>
    <n v="10"/>
    <x v="0"/>
    <n v="26197"/>
    <x v="1"/>
  </r>
  <r>
    <s v="CUST0076"/>
    <x v="29"/>
    <x v="2"/>
    <x v="0"/>
    <x v="0"/>
    <n v="97949"/>
    <x v="3"/>
    <n v="15"/>
    <x v="0"/>
    <n v="31324"/>
    <x v="3"/>
  </r>
  <r>
    <s v="CUST0077"/>
    <x v="4"/>
    <x v="2"/>
    <x v="0"/>
    <x v="3"/>
    <n v="174278"/>
    <x v="1"/>
    <n v="17"/>
    <x v="0"/>
    <n v="39032"/>
    <x v="3"/>
  </r>
  <r>
    <s v="CUST0078"/>
    <x v="33"/>
    <x v="2"/>
    <x v="1"/>
    <x v="2"/>
    <n v="132415"/>
    <x v="3"/>
    <n v="20"/>
    <x v="0"/>
    <n v="37327"/>
    <x v="0"/>
  </r>
  <r>
    <s v="CUST0079"/>
    <x v="0"/>
    <x v="0"/>
    <x v="0"/>
    <x v="2"/>
    <n v="100053"/>
    <x v="1"/>
    <n v="14"/>
    <x v="0"/>
    <n v="49425"/>
    <x v="3"/>
  </r>
  <r>
    <s v="CUST0080"/>
    <x v="36"/>
    <x v="2"/>
    <x v="0"/>
    <x v="0"/>
    <n v="169062"/>
    <x v="1"/>
    <n v="4"/>
    <x v="1"/>
    <n v="3688"/>
    <x v="0"/>
  </r>
  <r>
    <s v="CUST0081"/>
    <x v="26"/>
    <x v="1"/>
    <x v="0"/>
    <x v="4"/>
    <n v="182798"/>
    <x v="1"/>
    <n v="4"/>
    <x v="0"/>
    <n v="30473"/>
    <x v="3"/>
  </r>
  <r>
    <s v="CUST0082"/>
    <x v="36"/>
    <x v="2"/>
    <x v="0"/>
    <x v="4"/>
    <n v="35789"/>
    <x v="0"/>
    <n v="18"/>
    <x v="0"/>
    <n v="38464"/>
    <x v="4"/>
  </r>
  <r>
    <s v="CUST0083"/>
    <x v="30"/>
    <x v="2"/>
    <x v="1"/>
    <x v="2"/>
    <n v="179811"/>
    <x v="4"/>
    <n v="7"/>
    <x v="0"/>
    <n v="43718"/>
    <x v="0"/>
  </r>
  <r>
    <s v="CUST0084"/>
    <x v="15"/>
    <x v="2"/>
    <x v="1"/>
    <x v="2"/>
    <n v="46013"/>
    <x v="4"/>
    <n v="14"/>
    <x v="2"/>
    <n v="13336"/>
    <x v="2"/>
  </r>
  <r>
    <s v="CUST0085"/>
    <x v="39"/>
    <x v="0"/>
    <x v="1"/>
    <x v="3"/>
    <n v="74470"/>
    <x v="2"/>
    <n v="15"/>
    <x v="0"/>
    <n v="22071"/>
    <x v="3"/>
  </r>
  <r>
    <s v="CUST0086"/>
    <x v="4"/>
    <x v="2"/>
    <x v="0"/>
    <x v="3"/>
    <n v="183975"/>
    <x v="0"/>
    <n v="8"/>
    <x v="0"/>
    <n v="40649"/>
    <x v="4"/>
  </r>
  <r>
    <s v="CUST0087"/>
    <x v="22"/>
    <x v="0"/>
    <x v="1"/>
    <x v="3"/>
    <n v="75318"/>
    <x v="2"/>
    <n v="14"/>
    <x v="0"/>
    <n v="32170"/>
    <x v="0"/>
  </r>
  <r>
    <s v="CUST0088"/>
    <x v="9"/>
    <x v="0"/>
    <x v="0"/>
    <x v="1"/>
    <n v="89375"/>
    <x v="4"/>
    <n v="11"/>
    <x v="0"/>
    <n v="33857"/>
    <x v="3"/>
  </r>
  <r>
    <s v="CUST0089"/>
    <x v="21"/>
    <x v="0"/>
    <x v="1"/>
    <x v="2"/>
    <n v="193127"/>
    <x v="4"/>
    <n v="15"/>
    <x v="2"/>
    <n v="10886"/>
    <x v="2"/>
  </r>
  <r>
    <s v="CUST0090"/>
    <x v="38"/>
    <x v="1"/>
    <x v="1"/>
    <x v="1"/>
    <n v="41282"/>
    <x v="4"/>
    <n v="13"/>
    <x v="1"/>
    <n v="5054"/>
    <x v="3"/>
  </r>
  <r>
    <s v="CUST0091"/>
    <x v="17"/>
    <x v="0"/>
    <x v="0"/>
    <x v="4"/>
    <n v="61171"/>
    <x v="3"/>
    <n v="14"/>
    <x v="0"/>
    <n v="30525"/>
    <x v="4"/>
  </r>
  <r>
    <s v="CUST0092"/>
    <x v="0"/>
    <x v="0"/>
    <x v="1"/>
    <x v="2"/>
    <n v="82879"/>
    <x v="2"/>
    <n v="4"/>
    <x v="1"/>
    <n v="7783"/>
    <x v="1"/>
  </r>
  <r>
    <s v="CUST0093"/>
    <x v="26"/>
    <x v="1"/>
    <x v="1"/>
    <x v="2"/>
    <n v="65564"/>
    <x v="0"/>
    <n v="11"/>
    <x v="0"/>
    <n v="23507"/>
    <x v="1"/>
  </r>
  <r>
    <s v="CUST0094"/>
    <x v="10"/>
    <x v="0"/>
    <x v="1"/>
    <x v="0"/>
    <n v="164701"/>
    <x v="2"/>
    <n v="14"/>
    <x v="0"/>
    <n v="47813"/>
    <x v="4"/>
  </r>
  <r>
    <s v="CUST0095"/>
    <x v="32"/>
    <x v="0"/>
    <x v="0"/>
    <x v="2"/>
    <n v="39677"/>
    <x v="4"/>
    <n v="11"/>
    <x v="1"/>
    <n v="6526"/>
    <x v="4"/>
  </r>
  <r>
    <s v="CUST0096"/>
    <x v="5"/>
    <x v="2"/>
    <x v="0"/>
    <x v="4"/>
    <n v="61034"/>
    <x v="0"/>
    <n v="9"/>
    <x v="0"/>
    <n v="34066"/>
    <x v="0"/>
  </r>
  <r>
    <s v="CUST0097"/>
    <x v="26"/>
    <x v="1"/>
    <x v="1"/>
    <x v="2"/>
    <n v="20701"/>
    <x v="2"/>
    <n v="12"/>
    <x v="0"/>
    <n v="43344"/>
    <x v="1"/>
  </r>
  <r>
    <s v="CUST0098"/>
    <x v="33"/>
    <x v="2"/>
    <x v="0"/>
    <x v="1"/>
    <n v="127090"/>
    <x v="4"/>
    <n v="5"/>
    <x v="2"/>
    <n v="12308"/>
    <x v="0"/>
  </r>
  <r>
    <s v="CUST0099"/>
    <x v="29"/>
    <x v="2"/>
    <x v="0"/>
    <x v="2"/>
    <n v="138096"/>
    <x v="4"/>
    <n v="16"/>
    <x v="1"/>
    <n v="3565"/>
    <x v="3"/>
  </r>
  <r>
    <s v="CUST0100"/>
    <x v="4"/>
    <x v="2"/>
    <x v="0"/>
    <x v="1"/>
    <n v="175664"/>
    <x v="0"/>
    <n v="3"/>
    <x v="2"/>
    <n v="17236"/>
    <x v="4"/>
  </r>
  <r>
    <s v="CUST0101"/>
    <x v="0"/>
    <x v="0"/>
    <x v="1"/>
    <x v="3"/>
    <n v="143184"/>
    <x v="1"/>
    <n v="3"/>
    <x v="0"/>
    <n v="47374"/>
    <x v="0"/>
  </r>
  <r>
    <s v="CUST0102"/>
    <x v="22"/>
    <x v="0"/>
    <x v="0"/>
    <x v="3"/>
    <n v="96351"/>
    <x v="0"/>
    <n v="3"/>
    <x v="0"/>
    <n v="29688"/>
    <x v="4"/>
  </r>
  <r>
    <s v="CUST0103"/>
    <x v="18"/>
    <x v="0"/>
    <x v="1"/>
    <x v="0"/>
    <n v="28556"/>
    <x v="1"/>
    <n v="3"/>
    <x v="0"/>
    <n v="29797"/>
    <x v="0"/>
  </r>
  <r>
    <s v="CUST0104"/>
    <x v="6"/>
    <x v="2"/>
    <x v="0"/>
    <x v="2"/>
    <n v="80680"/>
    <x v="3"/>
    <n v="14"/>
    <x v="0"/>
    <n v="35345"/>
    <x v="3"/>
  </r>
  <r>
    <s v="CUST0105"/>
    <x v="9"/>
    <x v="0"/>
    <x v="0"/>
    <x v="3"/>
    <n v="95524"/>
    <x v="0"/>
    <n v="4"/>
    <x v="0"/>
    <n v="35258"/>
    <x v="3"/>
  </r>
  <r>
    <s v="CUST0106"/>
    <x v="40"/>
    <x v="2"/>
    <x v="1"/>
    <x v="3"/>
    <n v="94112"/>
    <x v="1"/>
    <n v="12"/>
    <x v="0"/>
    <n v="40964"/>
    <x v="2"/>
  </r>
  <r>
    <s v="CUST0107"/>
    <x v="41"/>
    <x v="1"/>
    <x v="1"/>
    <x v="0"/>
    <n v="139021"/>
    <x v="2"/>
    <n v="5"/>
    <x v="2"/>
    <n v="11403"/>
    <x v="1"/>
  </r>
  <r>
    <s v="CUST0108"/>
    <x v="6"/>
    <x v="2"/>
    <x v="0"/>
    <x v="0"/>
    <n v="38659"/>
    <x v="4"/>
    <n v="18"/>
    <x v="0"/>
    <n v="24848"/>
    <x v="2"/>
  </r>
  <r>
    <s v="CUST0109"/>
    <x v="14"/>
    <x v="1"/>
    <x v="1"/>
    <x v="2"/>
    <n v="81190"/>
    <x v="3"/>
    <n v="2"/>
    <x v="0"/>
    <n v="25435"/>
    <x v="1"/>
  </r>
  <r>
    <s v="CUST0110"/>
    <x v="40"/>
    <x v="2"/>
    <x v="1"/>
    <x v="1"/>
    <n v="89351"/>
    <x v="0"/>
    <n v="19"/>
    <x v="2"/>
    <n v="19539"/>
    <x v="3"/>
  </r>
  <r>
    <s v="CUST0111"/>
    <x v="42"/>
    <x v="2"/>
    <x v="0"/>
    <x v="2"/>
    <n v="183855"/>
    <x v="1"/>
    <n v="18"/>
    <x v="0"/>
    <n v="26389"/>
    <x v="0"/>
  </r>
  <r>
    <s v="CUST0112"/>
    <x v="4"/>
    <x v="2"/>
    <x v="1"/>
    <x v="1"/>
    <n v="174609"/>
    <x v="2"/>
    <n v="18"/>
    <x v="0"/>
    <n v="27789"/>
    <x v="4"/>
  </r>
  <r>
    <s v="CUST0113"/>
    <x v="38"/>
    <x v="1"/>
    <x v="0"/>
    <x v="0"/>
    <n v="193325"/>
    <x v="1"/>
    <n v="11"/>
    <x v="0"/>
    <n v="23175"/>
    <x v="3"/>
  </r>
  <r>
    <s v="CUST0114"/>
    <x v="15"/>
    <x v="2"/>
    <x v="0"/>
    <x v="4"/>
    <n v="71857"/>
    <x v="0"/>
    <n v="4"/>
    <x v="0"/>
    <n v="45492"/>
    <x v="3"/>
  </r>
  <r>
    <s v="CUST0115"/>
    <x v="37"/>
    <x v="0"/>
    <x v="1"/>
    <x v="2"/>
    <n v="131447"/>
    <x v="1"/>
    <n v="14"/>
    <x v="0"/>
    <n v="40183"/>
    <x v="0"/>
  </r>
  <r>
    <s v="CUST0116"/>
    <x v="20"/>
    <x v="0"/>
    <x v="0"/>
    <x v="4"/>
    <n v="50087"/>
    <x v="0"/>
    <n v="12"/>
    <x v="1"/>
    <n v="4431"/>
    <x v="3"/>
  </r>
  <r>
    <s v="CUST0117"/>
    <x v="40"/>
    <x v="2"/>
    <x v="0"/>
    <x v="1"/>
    <n v="162753"/>
    <x v="1"/>
    <n v="14"/>
    <x v="0"/>
    <n v="42345"/>
    <x v="3"/>
  </r>
  <r>
    <s v="CUST0118"/>
    <x v="15"/>
    <x v="2"/>
    <x v="0"/>
    <x v="2"/>
    <n v="78932"/>
    <x v="4"/>
    <n v="2"/>
    <x v="0"/>
    <n v="43421"/>
    <x v="0"/>
  </r>
  <r>
    <s v="CUST0119"/>
    <x v="21"/>
    <x v="0"/>
    <x v="1"/>
    <x v="4"/>
    <n v="189773"/>
    <x v="0"/>
    <n v="10"/>
    <x v="0"/>
    <n v="22931"/>
    <x v="3"/>
  </r>
  <r>
    <s v="CUST0120"/>
    <x v="43"/>
    <x v="2"/>
    <x v="1"/>
    <x v="4"/>
    <n v="59056"/>
    <x v="0"/>
    <n v="20"/>
    <x v="1"/>
    <n v="5319"/>
    <x v="1"/>
  </r>
  <r>
    <s v="CUST0121"/>
    <x v="42"/>
    <x v="2"/>
    <x v="0"/>
    <x v="2"/>
    <n v="89633"/>
    <x v="3"/>
    <n v="10"/>
    <x v="0"/>
    <n v="22606"/>
    <x v="1"/>
  </r>
  <r>
    <s v="CUST0122"/>
    <x v="21"/>
    <x v="0"/>
    <x v="1"/>
    <x v="4"/>
    <n v="57286"/>
    <x v="4"/>
    <n v="12"/>
    <x v="1"/>
    <n v="7193"/>
    <x v="1"/>
  </r>
  <r>
    <s v="CUST0123"/>
    <x v="33"/>
    <x v="2"/>
    <x v="0"/>
    <x v="2"/>
    <n v="38719"/>
    <x v="0"/>
    <n v="4"/>
    <x v="0"/>
    <n v="37566"/>
    <x v="1"/>
  </r>
  <r>
    <s v="CUST0124"/>
    <x v="28"/>
    <x v="1"/>
    <x v="1"/>
    <x v="4"/>
    <n v="35633"/>
    <x v="2"/>
    <n v="19"/>
    <x v="0"/>
    <n v="45458"/>
    <x v="3"/>
  </r>
  <r>
    <s v="CUST0125"/>
    <x v="31"/>
    <x v="2"/>
    <x v="1"/>
    <x v="0"/>
    <n v="63495"/>
    <x v="1"/>
    <n v="17"/>
    <x v="0"/>
    <n v="26333"/>
    <x v="4"/>
  </r>
  <r>
    <s v="CUST0126"/>
    <x v="7"/>
    <x v="1"/>
    <x v="1"/>
    <x v="2"/>
    <n v="100638"/>
    <x v="2"/>
    <n v="7"/>
    <x v="2"/>
    <n v="19621"/>
    <x v="1"/>
  </r>
  <r>
    <s v="CUST0127"/>
    <x v="5"/>
    <x v="2"/>
    <x v="0"/>
    <x v="0"/>
    <n v="175987"/>
    <x v="1"/>
    <n v="5"/>
    <x v="2"/>
    <n v="17514"/>
    <x v="1"/>
  </r>
  <r>
    <s v="CUST0128"/>
    <x v="3"/>
    <x v="0"/>
    <x v="0"/>
    <x v="3"/>
    <n v="169214"/>
    <x v="1"/>
    <n v="16"/>
    <x v="0"/>
    <n v="48430"/>
    <x v="3"/>
  </r>
  <r>
    <s v="CUST0129"/>
    <x v="18"/>
    <x v="0"/>
    <x v="1"/>
    <x v="0"/>
    <n v="95657"/>
    <x v="3"/>
    <n v="8"/>
    <x v="0"/>
    <n v="44028"/>
    <x v="2"/>
  </r>
  <r>
    <s v="CUST0130"/>
    <x v="10"/>
    <x v="0"/>
    <x v="1"/>
    <x v="4"/>
    <n v="135121"/>
    <x v="0"/>
    <n v="4"/>
    <x v="0"/>
    <n v="40498"/>
    <x v="3"/>
  </r>
  <r>
    <s v="CUST0131"/>
    <x v="31"/>
    <x v="2"/>
    <x v="0"/>
    <x v="1"/>
    <n v="52598"/>
    <x v="1"/>
    <n v="12"/>
    <x v="2"/>
    <n v="10854"/>
    <x v="0"/>
  </r>
  <r>
    <s v="CUST0132"/>
    <x v="3"/>
    <x v="0"/>
    <x v="0"/>
    <x v="0"/>
    <n v="142866"/>
    <x v="3"/>
    <n v="18"/>
    <x v="0"/>
    <n v="22847"/>
    <x v="1"/>
  </r>
  <r>
    <s v="CUST0133"/>
    <x v="12"/>
    <x v="0"/>
    <x v="1"/>
    <x v="0"/>
    <n v="99715"/>
    <x v="2"/>
    <n v="12"/>
    <x v="1"/>
    <n v="6341"/>
    <x v="0"/>
  </r>
  <r>
    <s v="CUST0134"/>
    <x v="13"/>
    <x v="2"/>
    <x v="0"/>
    <x v="0"/>
    <n v="125515"/>
    <x v="3"/>
    <n v="4"/>
    <x v="0"/>
    <n v="39190"/>
    <x v="1"/>
  </r>
  <r>
    <s v="CUST0135"/>
    <x v="12"/>
    <x v="0"/>
    <x v="1"/>
    <x v="1"/>
    <n v="91367"/>
    <x v="2"/>
    <n v="9"/>
    <x v="0"/>
    <n v="44490"/>
    <x v="2"/>
  </r>
  <r>
    <s v="CUST0136"/>
    <x v="42"/>
    <x v="2"/>
    <x v="0"/>
    <x v="1"/>
    <n v="151195"/>
    <x v="0"/>
    <n v="19"/>
    <x v="2"/>
    <n v="10268"/>
    <x v="4"/>
  </r>
  <r>
    <s v="CUST0137"/>
    <x v="36"/>
    <x v="2"/>
    <x v="1"/>
    <x v="0"/>
    <n v="161552"/>
    <x v="1"/>
    <n v="8"/>
    <x v="0"/>
    <n v="23925"/>
    <x v="2"/>
  </r>
  <r>
    <s v="CUST0138"/>
    <x v="6"/>
    <x v="2"/>
    <x v="1"/>
    <x v="3"/>
    <n v="149445"/>
    <x v="4"/>
    <n v="14"/>
    <x v="0"/>
    <n v="21331"/>
    <x v="3"/>
  </r>
  <r>
    <s v="CUST0139"/>
    <x v="7"/>
    <x v="1"/>
    <x v="0"/>
    <x v="1"/>
    <n v="134755"/>
    <x v="2"/>
    <n v="18"/>
    <x v="0"/>
    <n v="43995"/>
    <x v="3"/>
  </r>
  <r>
    <s v="CUST0140"/>
    <x v="16"/>
    <x v="2"/>
    <x v="0"/>
    <x v="1"/>
    <n v="41087"/>
    <x v="1"/>
    <n v="20"/>
    <x v="0"/>
    <n v="46775"/>
    <x v="0"/>
  </r>
  <r>
    <s v="CUST0141"/>
    <x v="43"/>
    <x v="2"/>
    <x v="0"/>
    <x v="1"/>
    <n v="176771"/>
    <x v="4"/>
    <n v="20"/>
    <x v="0"/>
    <n v="44393"/>
    <x v="0"/>
  </r>
  <r>
    <s v="CUST0142"/>
    <x v="11"/>
    <x v="1"/>
    <x v="0"/>
    <x v="2"/>
    <n v="30449"/>
    <x v="4"/>
    <n v="18"/>
    <x v="0"/>
    <n v="26687"/>
    <x v="3"/>
  </r>
  <r>
    <s v="CUST0143"/>
    <x v="41"/>
    <x v="1"/>
    <x v="0"/>
    <x v="0"/>
    <n v="133253"/>
    <x v="2"/>
    <n v="1"/>
    <x v="1"/>
    <n v="9450"/>
    <x v="3"/>
  </r>
  <r>
    <s v="CUST0144"/>
    <x v="1"/>
    <x v="1"/>
    <x v="1"/>
    <x v="3"/>
    <n v="104494"/>
    <x v="1"/>
    <n v="20"/>
    <x v="0"/>
    <n v="39996"/>
    <x v="3"/>
  </r>
  <r>
    <s v="CUST0145"/>
    <x v="28"/>
    <x v="1"/>
    <x v="0"/>
    <x v="1"/>
    <n v="178259"/>
    <x v="4"/>
    <n v="9"/>
    <x v="0"/>
    <n v="47454"/>
    <x v="1"/>
  </r>
  <r>
    <s v="CUST0146"/>
    <x v="0"/>
    <x v="0"/>
    <x v="1"/>
    <x v="2"/>
    <n v="85632"/>
    <x v="3"/>
    <n v="1"/>
    <x v="1"/>
    <n v="6552"/>
    <x v="2"/>
  </r>
  <r>
    <s v="CUST0147"/>
    <x v="26"/>
    <x v="1"/>
    <x v="0"/>
    <x v="4"/>
    <n v="26780"/>
    <x v="3"/>
    <n v="6"/>
    <x v="0"/>
    <n v="21288"/>
    <x v="1"/>
  </r>
  <r>
    <s v="CUST0148"/>
    <x v="9"/>
    <x v="0"/>
    <x v="0"/>
    <x v="4"/>
    <n v="43940"/>
    <x v="1"/>
    <n v="9"/>
    <x v="0"/>
    <n v="37629"/>
    <x v="4"/>
  </r>
  <r>
    <s v="CUST0149"/>
    <x v="13"/>
    <x v="2"/>
    <x v="1"/>
    <x v="1"/>
    <n v="80011"/>
    <x v="0"/>
    <n v="10"/>
    <x v="0"/>
    <n v="25686"/>
    <x v="1"/>
  </r>
  <r>
    <s v="CUST0150"/>
    <x v="17"/>
    <x v="0"/>
    <x v="1"/>
    <x v="3"/>
    <n v="196763"/>
    <x v="3"/>
    <n v="11"/>
    <x v="0"/>
    <n v="43171"/>
    <x v="3"/>
  </r>
  <r>
    <s v="CUST0151"/>
    <x v="38"/>
    <x v="1"/>
    <x v="0"/>
    <x v="3"/>
    <n v="170784"/>
    <x v="2"/>
    <n v="12"/>
    <x v="0"/>
    <n v="22527"/>
    <x v="1"/>
  </r>
  <r>
    <s v="CUST0152"/>
    <x v="29"/>
    <x v="2"/>
    <x v="1"/>
    <x v="0"/>
    <n v="173910"/>
    <x v="1"/>
    <n v="1"/>
    <x v="1"/>
    <n v="9375"/>
    <x v="0"/>
  </r>
  <r>
    <s v="CUST0153"/>
    <x v="29"/>
    <x v="2"/>
    <x v="0"/>
    <x v="1"/>
    <n v="25438"/>
    <x v="4"/>
    <n v="6"/>
    <x v="0"/>
    <n v="44916"/>
    <x v="3"/>
  </r>
  <r>
    <s v="CUST0154"/>
    <x v="17"/>
    <x v="0"/>
    <x v="0"/>
    <x v="4"/>
    <n v="196234"/>
    <x v="3"/>
    <n v="5"/>
    <x v="0"/>
    <n v="47060"/>
    <x v="2"/>
  </r>
  <r>
    <s v="CUST0155"/>
    <x v="33"/>
    <x v="2"/>
    <x v="0"/>
    <x v="0"/>
    <n v="90650"/>
    <x v="1"/>
    <n v="19"/>
    <x v="0"/>
    <n v="49416"/>
    <x v="1"/>
  </r>
  <r>
    <s v="CUST0156"/>
    <x v="44"/>
    <x v="0"/>
    <x v="1"/>
    <x v="3"/>
    <n v="171059"/>
    <x v="1"/>
    <n v="13"/>
    <x v="0"/>
    <n v="45919"/>
    <x v="3"/>
  </r>
  <r>
    <s v="CUST0157"/>
    <x v="31"/>
    <x v="2"/>
    <x v="1"/>
    <x v="0"/>
    <n v="30546"/>
    <x v="0"/>
    <n v="3"/>
    <x v="0"/>
    <n v="35497"/>
    <x v="0"/>
  </r>
  <r>
    <s v="CUST0158"/>
    <x v="18"/>
    <x v="0"/>
    <x v="0"/>
    <x v="4"/>
    <n v="65925"/>
    <x v="4"/>
    <n v="5"/>
    <x v="1"/>
    <n v="7124"/>
    <x v="0"/>
  </r>
  <r>
    <s v="CUST0159"/>
    <x v="25"/>
    <x v="1"/>
    <x v="0"/>
    <x v="3"/>
    <n v="143338"/>
    <x v="4"/>
    <n v="1"/>
    <x v="0"/>
    <n v="43337"/>
    <x v="1"/>
  </r>
  <r>
    <s v="CUST0160"/>
    <x v="9"/>
    <x v="0"/>
    <x v="0"/>
    <x v="2"/>
    <n v="156043"/>
    <x v="4"/>
    <n v="3"/>
    <x v="0"/>
    <n v="44939"/>
    <x v="3"/>
  </r>
  <r>
    <s v="CUST0161"/>
    <x v="32"/>
    <x v="0"/>
    <x v="0"/>
    <x v="2"/>
    <n v="190789"/>
    <x v="2"/>
    <n v="17"/>
    <x v="0"/>
    <n v="28748"/>
    <x v="2"/>
  </r>
  <r>
    <s v="CUST0162"/>
    <x v="1"/>
    <x v="1"/>
    <x v="1"/>
    <x v="1"/>
    <n v="135927"/>
    <x v="1"/>
    <n v="7"/>
    <x v="0"/>
    <n v="34324"/>
    <x v="4"/>
  </r>
  <r>
    <s v="CUST0163"/>
    <x v="9"/>
    <x v="0"/>
    <x v="0"/>
    <x v="0"/>
    <n v="92917"/>
    <x v="2"/>
    <n v="13"/>
    <x v="0"/>
    <n v="24712"/>
    <x v="0"/>
  </r>
  <r>
    <s v="CUST0164"/>
    <x v="10"/>
    <x v="0"/>
    <x v="0"/>
    <x v="3"/>
    <n v="67576"/>
    <x v="2"/>
    <n v="14"/>
    <x v="1"/>
    <n v="2194"/>
    <x v="4"/>
  </r>
  <r>
    <s v="CUST0165"/>
    <x v="4"/>
    <x v="2"/>
    <x v="1"/>
    <x v="1"/>
    <n v="173440"/>
    <x v="1"/>
    <n v="15"/>
    <x v="0"/>
    <n v="24763"/>
    <x v="2"/>
  </r>
  <r>
    <s v="CUST0166"/>
    <x v="21"/>
    <x v="0"/>
    <x v="1"/>
    <x v="0"/>
    <n v="134264"/>
    <x v="4"/>
    <n v="11"/>
    <x v="0"/>
    <n v="21241"/>
    <x v="1"/>
  </r>
  <r>
    <s v="CUST0167"/>
    <x v="27"/>
    <x v="2"/>
    <x v="0"/>
    <x v="4"/>
    <n v="186405"/>
    <x v="1"/>
    <n v="6"/>
    <x v="2"/>
    <n v="12813"/>
    <x v="0"/>
  </r>
  <r>
    <s v="CUST0168"/>
    <x v="1"/>
    <x v="1"/>
    <x v="1"/>
    <x v="3"/>
    <n v="148902"/>
    <x v="0"/>
    <n v="12"/>
    <x v="2"/>
    <n v="15037"/>
    <x v="4"/>
  </r>
  <r>
    <s v="CUST0169"/>
    <x v="34"/>
    <x v="2"/>
    <x v="0"/>
    <x v="0"/>
    <n v="43918"/>
    <x v="1"/>
    <n v="10"/>
    <x v="0"/>
    <n v="23395"/>
    <x v="0"/>
  </r>
  <r>
    <s v="CUST0170"/>
    <x v="13"/>
    <x v="2"/>
    <x v="0"/>
    <x v="3"/>
    <n v="143210"/>
    <x v="1"/>
    <n v="11"/>
    <x v="0"/>
    <n v="32868"/>
    <x v="4"/>
  </r>
  <r>
    <s v="CUST0171"/>
    <x v="26"/>
    <x v="1"/>
    <x v="1"/>
    <x v="0"/>
    <n v="111215"/>
    <x v="3"/>
    <n v="19"/>
    <x v="2"/>
    <n v="13583"/>
    <x v="3"/>
  </r>
  <r>
    <s v="CUST0172"/>
    <x v="33"/>
    <x v="2"/>
    <x v="0"/>
    <x v="4"/>
    <n v="127046"/>
    <x v="0"/>
    <n v="20"/>
    <x v="2"/>
    <n v="15846"/>
    <x v="3"/>
  </r>
  <r>
    <s v="CUST0173"/>
    <x v="25"/>
    <x v="1"/>
    <x v="1"/>
    <x v="3"/>
    <n v="107374"/>
    <x v="3"/>
    <n v="3"/>
    <x v="2"/>
    <n v="10015"/>
    <x v="1"/>
  </r>
  <r>
    <s v="CUST0174"/>
    <x v="32"/>
    <x v="0"/>
    <x v="0"/>
    <x v="2"/>
    <n v="104163"/>
    <x v="4"/>
    <n v="2"/>
    <x v="2"/>
    <n v="11154"/>
    <x v="2"/>
  </r>
  <r>
    <s v="CUST0175"/>
    <x v="32"/>
    <x v="0"/>
    <x v="0"/>
    <x v="4"/>
    <n v="195671"/>
    <x v="4"/>
    <n v="5"/>
    <x v="1"/>
    <n v="6057"/>
    <x v="0"/>
  </r>
  <r>
    <s v="CUST0176"/>
    <x v="31"/>
    <x v="2"/>
    <x v="1"/>
    <x v="0"/>
    <n v="47420"/>
    <x v="0"/>
    <n v="6"/>
    <x v="0"/>
    <n v="20385"/>
    <x v="2"/>
  </r>
  <r>
    <s v="CUST0177"/>
    <x v="16"/>
    <x v="2"/>
    <x v="1"/>
    <x v="3"/>
    <n v="62159"/>
    <x v="2"/>
    <n v="20"/>
    <x v="1"/>
    <n v="7628"/>
    <x v="4"/>
  </r>
  <r>
    <s v="CUST0178"/>
    <x v="45"/>
    <x v="1"/>
    <x v="1"/>
    <x v="4"/>
    <n v="106456"/>
    <x v="1"/>
    <n v="2"/>
    <x v="0"/>
    <n v="34271"/>
    <x v="1"/>
  </r>
  <r>
    <s v="CUST0179"/>
    <x v="16"/>
    <x v="2"/>
    <x v="0"/>
    <x v="0"/>
    <n v="127910"/>
    <x v="3"/>
    <n v="3"/>
    <x v="0"/>
    <n v="36374"/>
    <x v="3"/>
  </r>
  <r>
    <s v="CUST0180"/>
    <x v="8"/>
    <x v="1"/>
    <x v="0"/>
    <x v="2"/>
    <n v="149884"/>
    <x v="0"/>
    <n v="9"/>
    <x v="0"/>
    <n v="49407"/>
    <x v="3"/>
  </r>
  <r>
    <s v="CUST0181"/>
    <x v="0"/>
    <x v="0"/>
    <x v="0"/>
    <x v="2"/>
    <n v="95554"/>
    <x v="3"/>
    <n v="15"/>
    <x v="0"/>
    <n v="35506"/>
    <x v="1"/>
  </r>
  <r>
    <s v="CUST0182"/>
    <x v="46"/>
    <x v="2"/>
    <x v="0"/>
    <x v="0"/>
    <n v="193692"/>
    <x v="1"/>
    <n v="14"/>
    <x v="1"/>
    <n v="3473"/>
    <x v="0"/>
  </r>
  <r>
    <s v="CUST0183"/>
    <x v="0"/>
    <x v="0"/>
    <x v="1"/>
    <x v="2"/>
    <n v="124976"/>
    <x v="2"/>
    <n v="16"/>
    <x v="0"/>
    <n v="44380"/>
    <x v="2"/>
  </r>
  <r>
    <s v="CUST0184"/>
    <x v="16"/>
    <x v="2"/>
    <x v="1"/>
    <x v="4"/>
    <n v="164204"/>
    <x v="3"/>
    <n v="20"/>
    <x v="0"/>
    <n v="23070"/>
    <x v="4"/>
  </r>
  <r>
    <s v="CUST0185"/>
    <x v="17"/>
    <x v="0"/>
    <x v="1"/>
    <x v="2"/>
    <n v="29619"/>
    <x v="0"/>
    <n v="15"/>
    <x v="0"/>
    <n v="41503"/>
    <x v="2"/>
  </r>
  <r>
    <s v="CUST0186"/>
    <x v="19"/>
    <x v="2"/>
    <x v="0"/>
    <x v="1"/>
    <n v="139229"/>
    <x v="1"/>
    <n v="14"/>
    <x v="1"/>
    <n v="9588"/>
    <x v="3"/>
  </r>
  <r>
    <s v="CUST0187"/>
    <x v="28"/>
    <x v="1"/>
    <x v="1"/>
    <x v="2"/>
    <n v="43084"/>
    <x v="1"/>
    <n v="9"/>
    <x v="0"/>
    <n v="40141"/>
    <x v="1"/>
  </r>
  <r>
    <s v="CUST0188"/>
    <x v="36"/>
    <x v="2"/>
    <x v="1"/>
    <x v="1"/>
    <n v="102448"/>
    <x v="2"/>
    <n v="7"/>
    <x v="0"/>
    <n v="25688"/>
    <x v="3"/>
  </r>
  <r>
    <s v="CUST0189"/>
    <x v="26"/>
    <x v="1"/>
    <x v="1"/>
    <x v="3"/>
    <n v="86164"/>
    <x v="0"/>
    <n v="17"/>
    <x v="2"/>
    <n v="11109"/>
    <x v="3"/>
  </r>
  <r>
    <s v="CUST0190"/>
    <x v="10"/>
    <x v="0"/>
    <x v="1"/>
    <x v="4"/>
    <n v="104744"/>
    <x v="1"/>
    <n v="4"/>
    <x v="2"/>
    <n v="11633"/>
    <x v="4"/>
  </r>
  <r>
    <s v="CUST0191"/>
    <x v="44"/>
    <x v="0"/>
    <x v="0"/>
    <x v="3"/>
    <n v="50388"/>
    <x v="3"/>
    <n v="12"/>
    <x v="2"/>
    <n v="12851"/>
    <x v="0"/>
  </r>
  <r>
    <s v="CUST0192"/>
    <x v="25"/>
    <x v="1"/>
    <x v="0"/>
    <x v="3"/>
    <n v="125952"/>
    <x v="4"/>
    <n v="14"/>
    <x v="0"/>
    <n v="46406"/>
    <x v="0"/>
  </r>
  <r>
    <s v="CUST0193"/>
    <x v="17"/>
    <x v="0"/>
    <x v="1"/>
    <x v="2"/>
    <n v="154898"/>
    <x v="0"/>
    <n v="4"/>
    <x v="0"/>
    <n v="41942"/>
    <x v="4"/>
  </r>
  <r>
    <s v="CUST0194"/>
    <x v="40"/>
    <x v="2"/>
    <x v="0"/>
    <x v="2"/>
    <n v="20301"/>
    <x v="3"/>
    <n v="10"/>
    <x v="2"/>
    <n v="11848"/>
    <x v="1"/>
  </r>
  <r>
    <s v="CUST0195"/>
    <x v="43"/>
    <x v="2"/>
    <x v="1"/>
    <x v="2"/>
    <n v="192401"/>
    <x v="2"/>
    <n v="19"/>
    <x v="0"/>
    <n v="48263"/>
    <x v="2"/>
  </r>
  <r>
    <s v="CUST0196"/>
    <x v="2"/>
    <x v="1"/>
    <x v="0"/>
    <x v="3"/>
    <n v="162237"/>
    <x v="2"/>
    <n v="16"/>
    <x v="0"/>
    <n v="29683"/>
    <x v="1"/>
  </r>
  <r>
    <s v="CUST0197"/>
    <x v="1"/>
    <x v="1"/>
    <x v="0"/>
    <x v="4"/>
    <n v="141104"/>
    <x v="1"/>
    <n v="17"/>
    <x v="1"/>
    <n v="3863"/>
    <x v="2"/>
  </r>
  <r>
    <s v="CUST0198"/>
    <x v="36"/>
    <x v="2"/>
    <x v="1"/>
    <x v="4"/>
    <n v="128330"/>
    <x v="2"/>
    <n v="10"/>
    <x v="0"/>
    <n v="27926"/>
    <x v="0"/>
  </r>
  <r>
    <s v="CUST0199"/>
    <x v="46"/>
    <x v="2"/>
    <x v="1"/>
    <x v="1"/>
    <n v="34209"/>
    <x v="4"/>
    <n v="2"/>
    <x v="0"/>
    <n v="24874"/>
    <x v="3"/>
  </r>
  <r>
    <s v="CUST0200"/>
    <x v="5"/>
    <x v="2"/>
    <x v="1"/>
    <x v="0"/>
    <n v="69173"/>
    <x v="3"/>
    <n v="8"/>
    <x v="0"/>
    <n v="45326"/>
    <x v="3"/>
  </r>
  <r>
    <s v="CUST0201"/>
    <x v="41"/>
    <x v="1"/>
    <x v="1"/>
    <x v="4"/>
    <n v="155905"/>
    <x v="0"/>
    <n v="13"/>
    <x v="0"/>
    <n v="48158"/>
    <x v="1"/>
  </r>
  <r>
    <s v="CUST0202"/>
    <x v="5"/>
    <x v="2"/>
    <x v="0"/>
    <x v="2"/>
    <n v="114838"/>
    <x v="1"/>
    <n v="20"/>
    <x v="2"/>
    <n v="16566"/>
    <x v="4"/>
  </r>
  <r>
    <s v="CUST0203"/>
    <x v="37"/>
    <x v="0"/>
    <x v="1"/>
    <x v="1"/>
    <n v="183219"/>
    <x v="0"/>
    <n v="2"/>
    <x v="0"/>
    <n v="30111"/>
    <x v="2"/>
  </r>
  <r>
    <s v="CUST0204"/>
    <x v="11"/>
    <x v="1"/>
    <x v="0"/>
    <x v="2"/>
    <n v="150676"/>
    <x v="3"/>
    <n v="1"/>
    <x v="0"/>
    <n v="41015"/>
    <x v="3"/>
  </r>
  <r>
    <s v="CUST0205"/>
    <x v="11"/>
    <x v="1"/>
    <x v="1"/>
    <x v="3"/>
    <n v="183947"/>
    <x v="4"/>
    <n v="7"/>
    <x v="2"/>
    <n v="19673"/>
    <x v="1"/>
  </r>
  <r>
    <s v="CUST0206"/>
    <x v="32"/>
    <x v="0"/>
    <x v="0"/>
    <x v="3"/>
    <n v="135878"/>
    <x v="3"/>
    <n v="10"/>
    <x v="0"/>
    <n v="30420"/>
    <x v="4"/>
  </r>
  <r>
    <s v="CUST0207"/>
    <x v="43"/>
    <x v="2"/>
    <x v="1"/>
    <x v="2"/>
    <n v="33529"/>
    <x v="3"/>
    <n v="7"/>
    <x v="2"/>
    <n v="16335"/>
    <x v="0"/>
  </r>
  <r>
    <s v="CUST0208"/>
    <x v="38"/>
    <x v="1"/>
    <x v="0"/>
    <x v="4"/>
    <n v="73361"/>
    <x v="1"/>
    <n v="5"/>
    <x v="0"/>
    <n v="35996"/>
    <x v="4"/>
  </r>
  <r>
    <s v="CUST0209"/>
    <x v="10"/>
    <x v="0"/>
    <x v="0"/>
    <x v="0"/>
    <n v="90007"/>
    <x v="0"/>
    <n v="9"/>
    <x v="2"/>
    <n v="16674"/>
    <x v="0"/>
  </r>
  <r>
    <s v="CUST0210"/>
    <x v="7"/>
    <x v="1"/>
    <x v="1"/>
    <x v="2"/>
    <n v="163974"/>
    <x v="3"/>
    <n v="10"/>
    <x v="0"/>
    <n v="21281"/>
    <x v="1"/>
  </r>
  <r>
    <s v="CUST0211"/>
    <x v="7"/>
    <x v="1"/>
    <x v="1"/>
    <x v="4"/>
    <n v="54344"/>
    <x v="3"/>
    <n v="11"/>
    <x v="0"/>
    <n v="31737"/>
    <x v="4"/>
  </r>
  <r>
    <s v="CUST0212"/>
    <x v="39"/>
    <x v="0"/>
    <x v="0"/>
    <x v="1"/>
    <n v="95505"/>
    <x v="4"/>
    <n v="4"/>
    <x v="2"/>
    <n v="13715"/>
    <x v="1"/>
  </r>
  <r>
    <s v="CUST0213"/>
    <x v="47"/>
    <x v="2"/>
    <x v="1"/>
    <x v="2"/>
    <n v="134849"/>
    <x v="2"/>
    <n v="1"/>
    <x v="0"/>
    <n v="25106"/>
    <x v="0"/>
  </r>
  <r>
    <s v="CUST0214"/>
    <x v="18"/>
    <x v="0"/>
    <x v="1"/>
    <x v="1"/>
    <n v="147064"/>
    <x v="4"/>
    <n v="16"/>
    <x v="0"/>
    <n v="45453"/>
    <x v="3"/>
  </r>
  <r>
    <s v="CUST0215"/>
    <x v="26"/>
    <x v="1"/>
    <x v="0"/>
    <x v="4"/>
    <n v="51831"/>
    <x v="0"/>
    <n v="14"/>
    <x v="0"/>
    <n v="38383"/>
    <x v="3"/>
  </r>
  <r>
    <s v="CUST0216"/>
    <x v="31"/>
    <x v="2"/>
    <x v="1"/>
    <x v="4"/>
    <n v="27567"/>
    <x v="0"/>
    <n v="6"/>
    <x v="0"/>
    <n v="29874"/>
    <x v="0"/>
  </r>
  <r>
    <s v="CUST0217"/>
    <x v="44"/>
    <x v="0"/>
    <x v="1"/>
    <x v="4"/>
    <n v="185156"/>
    <x v="1"/>
    <n v="5"/>
    <x v="0"/>
    <n v="31256"/>
    <x v="2"/>
  </r>
  <r>
    <s v="CUST0218"/>
    <x v="17"/>
    <x v="0"/>
    <x v="1"/>
    <x v="4"/>
    <n v="179612"/>
    <x v="2"/>
    <n v="13"/>
    <x v="2"/>
    <n v="19466"/>
    <x v="2"/>
  </r>
  <r>
    <s v="CUST0219"/>
    <x v="13"/>
    <x v="2"/>
    <x v="1"/>
    <x v="3"/>
    <n v="82730"/>
    <x v="0"/>
    <n v="18"/>
    <x v="0"/>
    <n v="26026"/>
    <x v="3"/>
  </r>
  <r>
    <s v="CUST0220"/>
    <x v="15"/>
    <x v="2"/>
    <x v="1"/>
    <x v="4"/>
    <n v="61517"/>
    <x v="2"/>
    <n v="8"/>
    <x v="0"/>
    <n v="33958"/>
    <x v="3"/>
  </r>
  <r>
    <s v="CUST0221"/>
    <x v="10"/>
    <x v="0"/>
    <x v="1"/>
    <x v="3"/>
    <n v="101461"/>
    <x v="4"/>
    <n v="17"/>
    <x v="0"/>
    <n v="35567"/>
    <x v="4"/>
  </r>
  <r>
    <s v="CUST0222"/>
    <x v="32"/>
    <x v="0"/>
    <x v="0"/>
    <x v="0"/>
    <n v="164399"/>
    <x v="0"/>
    <n v="18"/>
    <x v="0"/>
    <n v="28437"/>
    <x v="4"/>
  </r>
  <r>
    <s v="CUST0223"/>
    <x v="22"/>
    <x v="0"/>
    <x v="0"/>
    <x v="3"/>
    <n v="23584"/>
    <x v="3"/>
    <n v="12"/>
    <x v="2"/>
    <n v="11620"/>
    <x v="3"/>
  </r>
  <r>
    <s v="CUST0224"/>
    <x v="19"/>
    <x v="2"/>
    <x v="1"/>
    <x v="1"/>
    <n v="164769"/>
    <x v="0"/>
    <n v="3"/>
    <x v="2"/>
    <n v="14087"/>
    <x v="2"/>
  </r>
  <r>
    <s v="CUST0225"/>
    <x v="20"/>
    <x v="0"/>
    <x v="1"/>
    <x v="0"/>
    <n v="126952"/>
    <x v="2"/>
    <n v="13"/>
    <x v="0"/>
    <n v="40627"/>
    <x v="4"/>
  </r>
  <r>
    <s v="CUST0226"/>
    <x v="46"/>
    <x v="2"/>
    <x v="0"/>
    <x v="1"/>
    <n v="44434"/>
    <x v="0"/>
    <n v="2"/>
    <x v="2"/>
    <n v="10070"/>
    <x v="0"/>
  </r>
  <r>
    <s v="CUST0227"/>
    <x v="42"/>
    <x v="2"/>
    <x v="1"/>
    <x v="2"/>
    <n v="78903"/>
    <x v="1"/>
    <n v="14"/>
    <x v="2"/>
    <n v="17384"/>
    <x v="4"/>
  </r>
  <r>
    <s v="CUST0228"/>
    <x v="39"/>
    <x v="0"/>
    <x v="1"/>
    <x v="2"/>
    <n v="49743"/>
    <x v="3"/>
    <n v="1"/>
    <x v="1"/>
    <n v="4419"/>
    <x v="4"/>
  </r>
  <r>
    <s v="CUST0229"/>
    <x v="21"/>
    <x v="0"/>
    <x v="0"/>
    <x v="3"/>
    <n v="140965"/>
    <x v="1"/>
    <n v="15"/>
    <x v="0"/>
    <n v="43020"/>
    <x v="4"/>
  </r>
  <r>
    <s v="CUST0230"/>
    <x v="36"/>
    <x v="2"/>
    <x v="1"/>
    <x v="1"/>
    <n v="50793"/>
    <x v="4"/>
    <n v="3"/>
    <x v="0"/>
    <n v="32495"/>
    <x v="1"/>
  </r>
  <r>
    <s v="CUST0231"/>
    <x v="24"/>
    <x v="2"/>
    <x v="1"/>
    <x v="2"/>
    <n v="189793"/>
    <x v="0"/>
    <n v="11"/>
    <x v="0"/>
    <n v="25327"/>
    <x v="0"/>
  </r>
  <r>
    <s v="CUST0232"/>
    <x v="44"/>
    <x v="0"/>
    <x v="0"/>
    <x v="2"/>
    <n v="60362"/>
    <x v="0"/>
    <n v="19"/>
    <x v="0"/>
    <n v="37342"/>
    <x v="3"/>
  </r>
  <r>
    <s v="CUST0233"/>
    <x v="24"/>
    <x v="2"/>
    <x v="1"/>
    <x v="2"/>
    <n v="150646"/>
    <x v="4"/>
    <n v="14"/>
    <x v="1"/>
    <n v="7723"/>
    <x v="2"/>
  </r>
  <r>
    <s v="CUST0234"/>
    <x v="1"/>
    <x v="1"/>
    <x v="1"/>
    <x v="0"/>
    <n v="96509"/>
    <x v="1"/>
    <n v="19"/>
    <x v="0"/>
    <n v="47622"/>
    <x v="2"/>
  </r>
  <r>
    <s v="CUST0235"/>
    <x v="5"/>
    <x v="2"/>
    <x v="1"/>
    <x v="0"/>
    <n v="153397"/>
    <x v="3"/>
    <n v="13"/>
    <x v="0"/>
    <n v="34810"/>
    <x v="3"/>
  </r>
  <r>
    <s v="CUST0236"/>
    <x v="6"/>
    <x v="2"/>
    <x v="1"/>
    <x v="4"/>
    <n v="91676"/>
    <x v="1"/>
    <n v="14"/>
    <x v="1"/>
    <n v="9170"/>
    <x v="1"/>
  </r>
  <r>
    <s v="CUST0237"/>
    <x v="38"/>
    <x v="1"/>
    <x v="1"/>
    <x v="1"/>
    <n v="128918"/>
    <x v="2"/>
    <n v="10"/>
    <x v="2"/>
    <n v="19681"/>
    <x v="2"/>
  </r>
  <r>
    <s v="CUST0238"/>
    <x v="27"/>
    <x v="2"/>
    <x v="0"/>
    <x v="2"/>
    <n v="146484"/>
    <x v="1"/>
    <n v="4"/>
    <x v="1"/>
    <n v="6496"/>
    <x v="4"/>
  </r>
  <r>
    <s v="CUST0239"/>
    <x v="2"/>
    <x v="1"/>
    <x v="1"/>
    <x v="1"/>
    <n v="143789"/>
    <x v="3"/>
    <n v="13"/>
    <x v="2"/>
    <n v="11506"/>
    <x v="2"/>
  </r>
  <r>
    <s v="CUST0240"/>
    <x v="12"/>
    <x v="0"/>
    <x v="0"/>
    <x v="4"/>
    <n v="83892"/>
    <x v="0"/>
    <n v="1"/>
    <x v="2"/>
    <n v="18877"/>
    <x v="0"/>
  </r>
  <r>
    <s v="CUST0241"/>
    <x v="18"/>
    <x v="0"/>
    <x v="0"/>
    <x v="3"/>
    <n v="139743"/>
    <x v="1"/>
    <n v="11"/>
    <x v="0"/>
    <n v="30446"/>
    <x v="0"/>
  </r>
  <r>
    <s v="CUST0242"/>
    <x v="6"/>
    <x v="2"/>
    <x v="1"/>
    <x v="4"/>
    <n v="164510"/>
    <x v="4"/>
    <n v="6"/>
    <x v="0"/>
    <n v="34643"/>
    <x v="3"/>
  </r>
  <r>
    <s v="CUST0243"/>
    <x v="12"/>
    <x v="0"/>
    <x v="1"/>
    <x v="2"/>
    <n v="57917"/>
    <x v="3"/>
    <n v="20"/>
    <x v="2"/>
    <n v="10656"/>
    <x v="1"/>
  </r>
  <r>
    <s v="CUST0244"/>
    <x v="6"/>
    <x v="2"/>
    <x v="0"/>
    <x v="3"/>
    <n v="120554"/>
    <x v="0"/>
    <n v="15"/>
    <x v="0"/>
    <n v="29670"/>
    <x v="1"/>
  </r>
  <r>
    <s v="CUST0245"/>
    <x v="25"/>
    <x v="1"/>
    <x v="0"/>
    <x v="3"/>
    <n v="69967"/>
    <x v="3"/>
    <n v="12"/>
    <x v="1"/>
    <n v="7010"/>
    <x v="2"/>
  </r>
  <r>
    <s v="CUST0246"/>
    <x v="38"/>
    <x v="1"/>
    <x v="1"/>
    <x v="4"/>
    <n v="177123"/>
    <x v="4"/>
    <n v="3"/>
    <x v="2"/>
    <n v="15551"/>
    <x v="1"/>
  </r>
  <r>
    <s v="CUST0247"/>
    <x v="20"/>
    <x v="0"/>
    <x v="0"/>
    <x v="2"/>
    <n v="153232"/>
    <x v="2"/>
    <n v="14"/>
    <x v="0"/>
    <n v="30565"/>
    <x v="1"/>
  </r>
  <r>
    <s v="CUST0248"/>
    <x v="0"/>
    <x v="0"/>
    <x v="0"/>
    <x v="3"/>
    <n v="55784"/>
    <x v="3"/>
    <n v="4"/>
    <x v="0"/>
    <n v="23910"/>
    <x v="2"/>
  </r>
  <r>
    <s v="CUST0249"/>
    <x v="41"/>
    <x v="1"/>
    <x v="0"/>
    <x v="4"/>
    <n v="38300"/>
    <x v="3"/>
    <n v="8"/>
    <x v="1"/>
    <n v="2747"/>
    <x v="0"/>
  </r>
  <r>
    <s v="CUST0250"/>
    <x v="6"/>
    <x v="2"/>
    <x v="0"/>
    <x v="4"/>
    <n v="92416"/>
    <x v="1"/>
    <n v="14"/>
    <x v="0"/>
    <n v="2819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52" firstHeaderRow="1" firstDataRow="1" firstDataCol="1"/>
  <pivotFields count="11">
    <pivotField showAll="0"/>
    <pivotField axis="axisRow" dataField="1" showAll="0">
      <items count="49">
        <item x="25"/>
        <item x="2"/>
        <item x="14"/>
        <item x="41"/>
        <item x="38"/>
        <item x="11"/>
        <item x="8"/>
        <item x="1"/>
        <item x="7"/>
        <item x="28"/>
        <item x="26"/>
        <item x="45"/>
        <item x="19"/>
        <item x="15"/>
        <item x="6"/>
        <item x="5"/>
        <item x="31"/>
        <item x="4"/>
        <item x="34"/>
        <item x="46"/>
        <item x="40"/>
        <item x="27"/>
        <item x="30"/>
        <item x="36"/>
        <item x="29"/>
        <item x="42"/>
        <item x="23"/>
        <item x="13"/>
        <item x="24"/>
        <item x="33"/>
        <item x="47"/>
        <item x="43"/>
        <item x="16"/>
        <item x="44"/>
        <item x="10"/>
        <item x="18"/>
        <item x="37"/>
        <item x="12"/>
        <item x="17"/>
        <item x="35"/>
        <item x="0"/>
        <item x="21"/>
        <item x="39"/>
        <item x="9"/>
        <item x="22"/>
        <item x="20"/>
        <item x="32"/>
        <item x="3"/>
        <item t="default"/>
      </items>
    </pivotField>
    <pivotField showAll="0" defaultSubtotal="0">
      <items count="3">
        <item x="2"/>
        <item x="0"/>
        <item x="1"/>
      </items>
    </pivotField>
    <pivotField showAll="0">
      <items count="3">
        <item x="1"/>
        <item x="0"/>
        <item t="default"/>
      </items>
    </pivotField>
    <pivotField showAll="0">
      <items count="6">
        <item x="3"/>
        <item x="4"/>
        <item x="1"/>
        <item x="0"/>
        <item x="2"/>
        <item t="default"/>
      </items>
    </pivotField>
    <pivotField showAll="0"/>
    <pivotField showAll="0">
      <items count="6">
        <item x="3"/>
        <item x="4"/>
        <item x="1"/>
        <item x="2"/>
        <item x="0"/>
        <item t="default"/>
      </items>
    </pivotField>
    <pivotField showAll="0"/>
    <pivotField showAll="0" defaultSubtotal="0">
      <items count="4">
        <item x="0"/>
        <item x="1"/>
        <item x="2"/>
        <item m="1" x="3"/>
      </items>
    </pivotField>
    <pivotField showAll="0"/>
    <pivotField showAll="0">
      <items count="6">
        <item x="0"/>
        <item x="4"/>
        <item x="3"/>
        <item x="1"/>
        <item x="2"/>
        <item t="default"/>
      </items>
    </pivotField>
  </pivotFields>
  <rowFields count="1">
    <field x="1"/>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Count of Age" fld="1" subtotal="count" baseField="1" baseItem="0"/>
  </dataFields>
  <chartFormats count="3">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5"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B6" firstHeaderRow="1" firstDataRow="1" firstDataCol="1"/>
  <pivotFields count="11">
    <pivotField showAll="0"/>
    <pivotField showAll="0"/>
    <pivotField showAll="0" defaultSubtotal="0">
      <items count="3">
        <item x="2"/>
        <item x="0"/>
        <item x="1"/>
      </items>
    </pivotField>
    <pivotField axis="axisRow" showAll="0">
      <items count="3">
        <item x="1"/>
        <item x="0"/>
        <item t="default"/>
      </items>
    </pivotField>
    <pivotField showAll="0">
      <items count="6">
        <item x="3"/>
        <item x="4"/>
        <item x="1"/>
        <item x="0"/>
        <item x="2"/>
        <item t="default"/>
      </items>
    </pivotField>
    <pivotField showAll="0"/>
    <pivotField showAll="0">
      <items count="6">
        <item x="3"/>
        <item x="4"/>
        <item x="1"/>
        <item x="2"/>
        <item x="0"/>
        <item t="default"/>
      </items>
    </pivotField>
    <pivotField showAll="0"/>
    <pivotField showAll="0" defaultSubtotal="0">
      <items count="4">
        <item x="0"/>
        <item x="1"/>
        <item x="2"/>
        <item m="1" x="3"/>
      </items>
    </pivotField>
    <pivotField dataField="1" showAll="0"/>
    <pivotField showAll="0">
      <items count="6">
        <item x="0"/>
        <item x="4"/>
        <item x="3"/>
        <item x="1"/>
        <item x="2"/>
        <item t="default"/>
      </items>
    </pivotField>
  </pivotFields>
  <rowFields count="1">
    <field x="3"/>
  </rowFields>
  <rowItems count="3">
    <i>
      <x/>
    </i>
    <i>
      <x v="1"/>
    </i>
    <i t="grand">
      <x/>
    </i>
  </rowItems>
  <colItems count="1">
    <i/>
  </colItems>
  <dataFields count="1">
    <dataField name="Average of Total_Spend" fld="9" subtotal="average" baseField="2" baseItem="1" numFmtId="164"/>
  </dataFields>
  <formats count="6">
    <format dxfId="802">
      <pivotArea outline="0" collapsedLevelsAreSubtotals="1" fieldPosition="0"/>
    </format>
    <format dxfId="803">
      <pivotArea dataOnly="0" labelOnly="1" outline="0" axis="axisValues" fieldPosition="0"/>
    </format>
    <format dxfId="804">
      <pivotArea dataOnly="0" labelOnly="1" outline="0" axis="axisValues" fieldPosition="0"/>
    </format>
    <format dxfId="805">
      <pivotArea outline="0" collapsedLevelsAreSubtotals="1" fieldPosition="0"/>
    </format>
    <format dxfId="806">
      <pivotArea dataOnly="0" labelOnly="1" outline="0" axis="axisValues" fieldPosition="0"/>
    </format>
    <format dxfId="807">
      <pivotArea dataOnly="0" labelOnly="1" outline="0" axis="axisValues" fieldPosition="0"/>
    </format>
  </formats>
  <chartFormats count="4">
    <chartFormat chart="0" format="1"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6"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11">
    <pivotField showAll="0"/>
    <pivotField showAll="0"/>
    <pivotField showAll="0" defaultSubtotal="0">
      <items count="3">
        <item x="2"/>
        <item x="0"/>
        <item x="1"/>
      </items>
    </pivotField>
    <pivotField showAll="0">
      <items count="3">
        <item x="1"/>
        <item x="0"/>
        <item t="default"/>
      </items>
    </pivotField>
    <pivotField showAll="0">
      <items count="6">
        <item x="3"/>
        <item x="4"/>
        <item x="1"/>
        <item x="0"/>
        <item x="2"/>
        <item t="default"/>
      </items>
    </pivotField>
    <pivotField showAll="0"/>
    <pivotField axis="axisRow" showAll="0">
      <items count="6">
        <item x="3"/>
        <item x="4"/>
        <item x="1"/>
        <item x="2"/>
        <item x="0"/>
        <item t="default"/>
      </items>
    </pivotField>
    <pivotField showAll="0"/>
    <pivotField showAll="0" defaultSubtotal="0">
      <items count="4">
        <item x="0"/>
        <item x="1"/>
        <item x="2"/>
        <item m="1" x="3"/>
      </items>
    </pivotField>
    <pivotField dataField="1" showAll="0"/>
    <pivotField showAll="0">
      <items count="6">
        <item x="0"/>
        <item x="4"/>
        <item x="3"/>
        <item x="1"/>
        <item x="2"/>
        <item t="default"/>
      </items>
    </pivotField>
  </pivotFields>
  <rowFields count="1">
    <field x="6"/>
  </rowFields>
  <rowItems count="6">
    <i>
      <x/>
    </i>
    <i>
      <x v="1"/>
    </i>
    <i>
      <x v="2"/>
    </i>
    <i>
      <x v="3"/>
    </i>
    <i>
      <x v="4"/>
    </i>
    <i t="grand">
      <x/>
    </i>
  </rowItems>
  <colItems count="1">
    <i/>
  </colItems>
  <dataFields count="1">
    <dataField name="Sum of Total_Spend" fld="9" baseField="0" baseItem="0" numFmtId="164"/>
  </dataFields>
  <formats count="6">
    <format dxfId="780">
      <pivotArea outline="0" collapsedLevelsAreSubtotals="1" fieldPosition="0"/>
    </format>
    <format dxfId="781">
      <pivotArea dataOnly="0" labelOnly="1" outline="0" axis="axisValues" fieldPosition="0"/>
    </format>
    <format dxfId="782">
      <pivotArea dataOnly="0" labelOnly="1" outline="0" axis="axisValues" fieldPosition="0"/>
    </format>
    <format dxfId="783">
      <pivotArea outline="0" collapsedLevelsAreSubtotals="1" fieldPosition="0"/>
    </format>
    <format dxfId="784">
      <pivotArea dataOnly="0" labelOnly="1" outline="0" axis="axisValues" fieldPosition="0"/>
    </format>
    <format dxfId="78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20"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9" firstHeaderRow="1" firstDataRow="1" firstDataCol="1"/>
  <pivotFields count="11">
    <pivotField showAll="0"/>
    <pivotField showAll="0"/>
    <pivotField showAll="0" defaultSubtotal="0">
      <items count="3">
        <item x="2"/>
        <item x="0"/>
        <item x="1"/>
      </items>
    </pivotField>
    <pivotField showAll="0">
      <items count="3">
        <item x="1"/>
        <item x="0"/>
        <item t="default"/>
      </items>
    </pivotField>
    <pivotField axis="axisRow" showAll="0">
      <items count="6">
        <item x="3"/>
        <item x="4"/>
        <item x="1"/>
        <item x="0"/>
        <item x="2"/>
        <item t="default"/>
      </items>
    </pivotField>
    <pivotField showAll="0"/>
    <pivotField showAll="0">
      <items count="6">
        <item x="3"/>
        <item x="4"/>
        <item x="1"/>
        <item x="2"/>
        <item x="0"/>
        <item t="default"/>
      </items>
    </pivotField>
    <pivotField showAll="0"/>
    <pivotField showAll="0" defaultSubtotal="0">
      <items count="4">
        <item x="0"/>
        <item x="1"/>
        <item x="2"/>
        <item m="1" x="3"/>
      </items>
    </pivotField>
    <pivotField showAll="0"/>
    <pivotField dataField="1" showAll="0">
      <items count="6">
        <item x="0"/>
        <item x="4"/>
        <item x="3"/>
        <item x="1"/>
        <item x="2"/>
        <item t="default"/>
      </items>
    </pivotField>
  </pivotFields>
  <rowFields count="1">
    <field x="4"/>
  </rowFields>
  <rowItems count="6">
    <i>
      <x/>
    </i>
    <i>
      <x v="1"/>
    </i>
    <i>
      <x v="2"/>
    </i>
    <i>
      <x v="3"/>
    </i>
    <i>
      <x v="4"/>
    </i>
    <i t="grand">
      <x/>
    </i>
  </rowItems>
  <colItems count="1">
    <i/>
  </colItems>
  <dataFields count="1">
    <dataField name="Average of Satisfaction_Score" fld="10" subtotal="average" baseField="3" baseItem="0" numFmtId="2"/>
  </dataFields>
  <formats count="3">
    <format dxfId="808">
      <pivotArea outline="0" collapsedLevelsAreSubtotals="1" fieldPosition="0"/>
    </format>
    <format dxfId="809">
      <pivotArea dataOnly="0" labelOnly="1" outline="0" axis="axisValues" fieldPosition="0"/>
    </format>
    <format dxfId="810">
      <pivotArea dataOnly="0" labelOnly="1" outline="0" axis="axisValues" fieldPosition="0"/>
    </format>
  </formats>
  <chartFormats count="4">
    <chartFormat chart="0" format="1"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2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6" firstHeaderRow="1" firstDataRow="1" firstDataCol="1"/>
  <pivotFields count="11">
    <pivotField showAll="0"/>
    <pivotField showAll="0"/>
    <pivotField showAll="0" defaultSubtotal="0">
      <items count="3">
        <item x="2"/>
        <item x="0"/>
        <item x="1"/>
      </items>
    </pivotField>
    <pivotField axis="axisRow" showAll="0">
      <items count="3">
        <item x="1"/>
        <item x="0"/>
        <item t="default"/>
      </items>
    </pivotField>
    <pivotField showAll="0">
      <items count="6">
        <item x="3"/>
        <item x="4"/>
        <item x="1"/>
        <item x="0"/>
        <item x="2"/>
        <item t="default"/>
      </items>
    </pivotField>
    <pivotField showAll="0"/>
    <pivotField showAll="0">
      <items count="6">
        <item x="3"/>
        <item x="4"/>
        <item x="1"/>
        <item x="2"/>
        <item x="0"/>
        <item t="default"/>
      </items>
    </pivotField>
    <pivotField showAll="0"/>
    <pivotField showAll="0" defaultSubtotal="0">
      <items count="4">
        <item x="0"/>
        <item x="1"/>
        <item x="2"/>
        <item m="1" x="3"/>
      </items>
    </pivotField>
    <pivotField showAll="0"/>
    <pivotField dataField="1" showAll="0">
      <items count="6">
        <item x="0"/>
        <item x="4"/>
        <item x="3"/>
        <item x="1"/>
        <item x="2"/>
        <item t="default"/>
      </items>
    </pivotField>
  </pivotFields>
  <rowFields count="1">
    <field x="3"/>
  </rowFields>
  <rowItems count="3">
    <i>
      <x/>
    </i>
    <i>
      <x v="1"/>
    </i>
    <i t="grand">
      <x/>
    </i>
  </rowItems>
  <colItems count="1">
    <i/>
  </colItems>
  <dataFields count="1">
    <dataField name="Average of Satisfaction_Score" fld="10" subtotal="average" baseField="2" baseItem="0" numFmtId="2"/>
  </dataFields>
  <formats count="3">
    <format dxfId="789">
      <pivotArea outline="0" collapsedLevelsAreSubtotals="1" fieldPosition="0"/>
    </format>
    <format dxfId="790">
      <pivotArea dataOnly="0" labelOnly="1" outline="0" axis="axisValues" fieldPosition="0"/>
    </format>
    <format dxfId="791">
      <pivotArea dataOnly="0" labelOnly="1" outline="0" axis="axisValues" fieldPosition="0"/>
    </format>
  </formats>
  <chartFormats count="4">
    <chartFormat chart="0" format="1"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2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7" firstHeaderRow="1" firstDataRow="1" firstDataCol="1"/>
  <pivotFields count="11">
    <pivotField showAll="0"/>
    <pivotField showAll="0"/>
    <pivotField showAll="0" defaultSubtotal="0">
      <items count="3">
        <item x="2"/>
        <item x="0"/>
        <item x="1"/>
      </items>
    </pivotField>
    <pivotField showAll="0">
      <items count="3">
        <item x="1"/>
        <item x="0"/>
        <item t="default"/>
      </items>
    </pivotField>
    <pivotField showAll="0">
      <items count="6">
        <item x="3"/>
        <item x="4"/>
        <item x="1"/>
        <item x="0"/>
        <item x="2"/>
        <item t="default"/>
      </items>
    </pivotField>
    <pivotField showAll="0"/>
    <pivotField showAll="0">
      <items count="6">
        <item x="3"/>
        <item x="4"/>
        <item x="1"/>
        <item x="2"/>
        <item x="0"/>
        <item t="default"/>
      </items>
    </pivotField>
    <pivotField showAll="0"/>
    <pivotField axis="axisRow" showAll="0" defaultSubtotal="0">
      <items count="4">
        <item x="0"/>
        <item x="1"/>
        <item m="1" x="3"/>
        <item x="2"/>
      </items>
    </pivotField>
    <pivotField showAll="0"/>
    <pivotField dataField="1" showAll="0">
      <items count="6">
        <item x="0"/>
        <item x="4"/>
        <item x="3"/>
        <item x="1"/>
        <item x="2"/>
        <item t="default"/>
      </items>
    </pivotField>
  </pivotFields>
  <rowFields count="1">
    <field x="8"/>
  </rowFields>
  <rowItems count="4">
    <i>
      <x/>
    </i>
    <i>
      <x v="1"/>
    </i>
    <i>
      <x v="3"/>
    </i>
    <i t="grand">
      <x/>
    </i>
  </rowItems>
  <colItems count="1">
    <i/>
  </colItems>
  <dataFields count="1">
    <dataField name="Average of Satisfaction_Score" fld="10" subtotal="average" baseField="7" baseItem="0" numFmtId="2"/>
  </dataFields>
  <formats count="3">
    <format dxfId="786">
      <pivotArea outline="0" collapsedLevelsAreSubtotals="1" fieldPosition="0"/>
    </format>
    <format dxfId="787">
      <pivotArea dataOnly="0" labelOnly="1" outline="0" axis="axisValues" fieldPosition="0"/>
    </format>
    <format dxfId="788">
      <pivotArea dataOnly="0" labelOnly="1" outline="0" axis="axisValues" fieldPosition="0"/>
    </format>
  </formats>
  <chartFormats count="4">
    <chartFormat chart="0" format="1"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2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9" firstHeaderRow="1" firstDataRow="1" firstDataCol="1"/>
  <pivotFields count="11">
    <pivotField showAll="0"/>
    <pivotField showAll="0"/>
    <pivotField showAll="0" defaultSubtotal="0">
      <items count="3">
        <item x="2"/>
        <item x="0"/>
        <item x="1"/>
      </items>
    </pivotField>
    <pivotField showAll="0">
      <items count="3">
        <item x="1"/>
        <item x="0"/>
        <item t="default"/>
      </items>
    </pivotField>
    <pivotField showAll="0">
      <items count="6">
        <item x="3"/>
        <item x="4"/>
        <item x="1"/>
        <item x="0"/>
        <item x="2"/>
        <item t="default"/>
      </items>
    </pivotField>
    <pivotField dataField="1" showAll="0"/>
    <pivotField axis="axisRow" showAll="0">
      <items count="6">
        <item x="3"/>
        <item x="4"/>
        <item x="1"/>
        <item x="2"/>
        <item x="0"/>
        <item t="default"/>
      </items>
    </pivotField>
    <pivotField showAll="0"/>
    <pivotField showAll="0">
      <items count="5">
        <item x="0"/>
        <item x="1"/>
        <item x="2"/>
        <item m="1" x="3"/>
        <item t="default"/>
      </items>
    </pivotField>
    <pivotField showAll="0"/>
    <pivotField showAll="0">
      <items count="6">
        <item x="0"/>
        <item x="4"/>
        <item x="3"/>
        <item x="1"/>
        <item x="2"/>
        <item t="default"/>
      </items>
    </pivotField>
  </pivotFields>
  <rowFields count="1">
    <field x="6"/>
  </rowFields>
  <rowItems count="6">
    <i>
      <x/>
    </i>
    <i>
      <x v="1"/>
    </i>
    <i>
      <x v="2"/>
    </i>
    <i>
      <x v="3"/>
    </i>
    <i>
      <x v="4"/>
    </i>
    <i t="grand">
      <x/>
    </i>
  </rowItems>
  <colItems count="1">
    <i/>
  </colItems>
  <dataFields count="1">
    <dataField name="Average of Monthly_Income" fld="5" subtotal="average" baseField="5" baseItem="0" numFmtId="164"/>
  </dataFields>
  <formats count="6">
    <format dxfId="796">
      <pivotArea outline="0" collapsedLevelsAreSubtotals="1" fieldPosition="0"/>
    </format>
    <format dxfId="797">
      <pivotArea dataOnly="0" labelOnly="1" outline="0" axis="axisValues" fieldPosition="0"/>
    </format>
    <format dxfId="798">
      <pivotArea dataOnly="0" labelOnly="1" outline="0" axis="axisValues" fieldPosition="0"/>
    </format>
    <format dxfId="799">
      <pivotArea outline="0" collapsedLevelsAreSubtotals="1" fieldPosition="0"/>
    </format>
    <format dxfId="800">
      <pivotArea dataOnly="0" labelOnly="1" outline="0" axis="axisValues" fieldPosition="0"/>
    </format>
    <format dxfId="801">
      <pivotArea dataOnly="0" labelOnly="1" outline="0" axis="axisValues" fieldPosition="0"/>
    </format>
  </formats>
  <chartFormats count="4">
    <chartFormat chart="0" format="1"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2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D9" firstHeaderRow="0" firstDataRow="1" firstDataCol="1"/>
  <pivotFields count="11">
    <pivotField showAll="0"/>
    <pivotField showAll="0"/>
    <pivotField showAll="0" defaultSubtotal="0">
      <items count="3">
        <item x="2"/>
        <item x="0"/>
        <item x="1"/>
      </items>
    </pivotField>
    <pivotField showAll="0">
      <items count="3">
        <item x="1"/>
        <item x="0"/>
        <item t="default"/>
      </items>
    </pivotField>
    <pivotField showAll="0">
      <items count="6">
        <item x="3"/>
        <item x="4"/>
        <item x="1"/>
        <item x="0"/>
        <item x="2"/>
        <item t="default"/>
      </items>
    </pivotField>
    <pivotField dataField="1" showAll="0"/>
    <pivotField axis="axisRow" showAll="0">
      <items count="6">
        <item x="3"/>
        <item x="4"/>
        <item x="1"/>
        <item x="2"/>
        <item x="0"/>
        <item t="default"/>
      </items>
    </pivotField>
    <pivotField showAll="0"/>
    <pivotField showAll="0">
      <items count="5">
        <item x="0"/>
        <item x="1"/>
        <item x="2"/>
        <item m="1" x="3"/>
        <item t="default"/>
      </items>
    </pivotField>
    <pivotField showAll="0"/>
    <pivotField showAll="0">
      <items count="6">
        <item x="0"/>
        <item x="4"/>
        <item x="3"/>
        <item x="1"/>
        <item x="2"/>
        <item t="default"/>
      </items>
    </pivotField>
  </pivotFields>
  <rowFields count="1">
    <field x="6"/>
  </rowFields>
  <rowItems count="6">
    <i>
      <x/>
    </i>
    <i>
      <x v="1"/>
    </i>
    <i>
      <x v="2"/>
    </i>
    <i>
      <x v="3"/>
    </i>
    <i>
      <x v="4"/>
    </i>
    <i t="grand">
      <x/>
    </i>
  </rowItems>
  <colFields count="1">
    <field x="-2"/>
  </colFields>
  <colItems count="3">
    <i>
      <x/>
    </i>
    <i i="1">
      <x v="1"/>
    </i>
    <i i="2">
      <x v="2"/>
    </i>
  </colItems>
  <dataFields count="3">
    <dataField name="Min of Monthly_Income" fld="5" subtotal="min" baseField="5" baseItem="0"/>
    <dataField name="Average of Monthly_Income" fld="5" subtotal="average" baseField="5" baseItem="0"/>
    <dataField name="Max of Monthly_Income" fld="5" subtotal="max" baseField="5" baseItem="0"/>
  </dataFields>
  <formats count="4">
    <format dxfId="792">
      <pivotArea outline="0" collapsedLevelsAreSubtotals="1" fieldPosition="0"/>
    </format>
    <format dxfId="793">
      <pivotArea dataOnly="0" labelOnly="1" outline="0" fieldPosition="0">
        <references count="1">
          <reference field="4294967294" count="3">
            <x v="0"/>
            <x v="1"/>
            <x v="2"/>
          </reference>
        </references>
      </pivotArea>
    </format>
    <format dxfId="794">
      <pivotArea outline="0" collapsedLevelsAreSubtotals="1" fieldPosition="0"/>
    </format>
    <format dxfId="795">
      <pivotArea dataOnly="0" labelOnly="1" outline="0" fieldPosition="0">
        <references count="1">
          <reference field="4294967294" count="3">
            <x v="0"/>
            <x v="1"/>
            <x v="2"/>
          </reference>
        </references>
      </pivotArea>
    </format>
  </formats>
  <chartFormats count="12">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 chart="9" format="18" series="1">
      <pivotArea type="data" outline="0" fieldPosition="0">
        <references count="1">
          <reference field="4294967294" count="1" selected="0">
            <x v="0"/>
          </reference>
        </references>
      </pivotArea>
    </chartFormat>
    <chartFormat chart="9" format="19" series="1">
      <pivotArea type="data" outline="0" fieldPosition="0">
        <references count="1">
          <reference field="4294967294" count="1" selected="0">
            <x v="1"/>
          </reference>
        </references>
      </pivotArea>
    </chartFormat>
    <chartFormat chart="9" format="20" series="1">
      <pivotArea type="data" outline="0" fieldPosition="0">
        <references count="1">
          <reference field="4294967294" count="1" selected="0">
            <x v="2"/>
          </reference>
        </references>
      </pivotArea>
    </chartFormat>
    <chartFormat chart="12" format="15" series="1">
      <pivotArea type="data" outline="0" fieldPosition="0">
        <references count="1">
          <reference field="4294967294" count="1" selected="0">
            <x v="0"/>
          </reference>
        </references>
      </pivotArea>
    </chartFormat>
    <chartFormat chart="12" format="16" series="1">
      <pivotArea type="data" outline="0" fieldPosition="0">
        <references count="1">
          <reference field="4294967294" count="1" selected="0">
            <x v="1"/>
          </reference>
        </references>
      </pivotArea>
    </chartFormat>
    <chartFormat chart="12"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T_AvgIncome"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D2" firstHeaderRow="1" firstDataRow="1" firstDataCol="0"/>
  <pivotFields count="11">
    <pivotField showAll="0"/>
    <pivotField showAll="0"/>
    <pivotField showAll="0" defaultSubtotal="0">
      <items count="3">
        <item x="2"/>
        <item x="0"/>
        <item x="1"/>
      </items>
    </pivotField>
    <pivotField showAll="0">
      <items count="3">
        <item x="1"/>
        <item x="0"/>
        <item t="default"/>
      </items>
    </pivotField>
    <pivotField showAll="0">
      <items count="6">
        <item x="3"/>
        <item x="4"/>
        <item x="1"/>
        <item x="0"/>
        <item x="2"/>
        <item t="default"/>
      </items>
    </pivotField>
    <pivotField dataField="1" showAll="0"/>
    <pivotField showAll="0">
      <items count="6">
        <item x="3"/>
        <item x="4"/>
        <item x="1"/>
        <item x="2"/>
        <item x="0"/>
        <item t="default"/>
      </items>
    </pivotField>
    <pivotField showAll="0"/>
    <pivotField showAll="0">
      <items count="5">
        <item x="0"/>
        <item x="1"/>
        <item x="2"/>
        <item m="1" x="3"/>
        <item t="default"/>
      </items>
    </pivotField>
    <pivotField showAll="0"/>
    <pivotField showAll="0">
      <items count="6">
        <item x="0"/>
        <item x="4"/>
        <item x="3"/>
        <item x="1"/>
        <item x="2"/>
        <item t="default"/>
      </items>
    </pivotField>
  </pivotFields>
  <rowItems count="1">
    <i/>
  </rowItems>
  <colItems count="1">
    <i/>
  </colItems>
  <dataFields count="1">
    <dataField name="Average of Monthly_Income" fld="5" subtotal="average" baseField="0" baseItem="353362768"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T_TotalCustomers"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A2" firstHeaderRow="1" firstDataRow="1" firstDataCol="0"/>
  <pivotFields count="11">
    <pivotField dataField="1" showAll="0"/>
    <pivotField showAll="0"/>
    <pivotField showAll="0" defaultSubtotal="0">
      <items count="3">
        <item x="2"/>
        <item x="0"/>
        <item x="1"/>
      </items>
    </pivotField>
    <pivotField showAll="0">
      <items count="3">
        <item x="1"/>
        <item x="0"/>
        <item t="default"/>
      </items>
    </pivotField>
    <pivotField showAll="0">
      <items count="6">
        <item x="3"/>
        <item x="4"/>
        <item x="1"/>
        <item x="0"/>
        <item x="2"/>
        <item t="default"/>
      </items>
    </pivotField>
    <pivotField showAll="0"/>
    <pivotField showAll="0">
      <items count="6">
        <item x="3"/>
        <item x="4"/>
        <item x="1"/>
        <item x="2"/>
        <item x="0"/>
        <item t="default"/>
      </items>
    </pivotField>
    <pivotField showAll="0"/>
    <pivotField showAll="0">
      <items count="5">
        <item x="0"/>
        <item x="1"/>
        <item x="2"/>
        <item m="1" x="3"/>
        <item t="default"/>
      </items>
    </pivotField>
    <pivotField showAll="0"/>
    <pivotField showAll="0">
      <items count="6">
        <item x="0"/>
        <item x="4"/>
        <item x="3"/>
        <item x="1"/>
        <item x="2"/>
        <item t="default"/>
      </items>
    </pivotField>
  </pivotFields>
  <rowItems count="1">
    <i/>
  </rowItems>
  <colItems count="1">
    <i/>
  </colItems>
  <dataFields count="1">
    <dataField name="Count of Customer_ID" fld="0" subtotal="count"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T_AvgSatisfaction"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G2" firstHeaderRow="1" firstDataRow="1" firstDataCol="0"/>
  <pivotFields count="11">
    <pivotField showAll="0"/>
    <pivotField showAll="0"/>
    <pivotField showAll="0" defaultSubtotal="0">
      <items count="3">
        <item x="2"/>
        <item x="0"/>
        <item x="1"/>
      </items>
    </pivotField>
    <pivotField showAll="0">
      <items count="3">
        <item x="1"/>
        <item x="0"/>
        <item t="default"/>
      </items>
    </pivotField>
    <pivotField showAll="0">
      <items count="6">
        <item x="3"/>
        <item x="4"/>
        <item x="1"/>
        <item x="0"/>
        <item x="2"/>
        <item t="default"/>
      </items>
    </pivotField>
    <pivotField showAll="0"/>
    <pivotField showAll="0">
      <items count="6">
        <item x="3"/>
        <item x="4"/>
        <item x="1"/>
        <item x="2"/>
        <item x="0"/>
        <item t="default"/>
      </items>
    </pivotField>
    <pivotField showAll="0"/>
    <pivotField showAll="0">
      <items count="5">
        <item x="0"/>
        <item x="1"/>
        <item x="2"/>
        <item m="1" x="3"/>
        <item t="default"/>
      </items>
    </pivotField>
    <pivotField showAll="0"/>
    <pivotField dataField="1" showAll="0">
      <items count="6">
        <item x="0"/>
        <item x="4"/>
        <item x="3"/>
        <item x="1"/>
        <item x="2"/>
        <item t="default"/>
      </items>
    </pivotField>
  </pivotFields>
  <rowItems count="1">
    <i/>
  </rowItems>
  <colItems count="1">
    <i/>
  </colItems>
  <dataFields count="1">
    <dataField name="Average of Satisfaction_Score" fld="10" subtotal="average" baseField="0" baseItem="353362768"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6" firstHeaderRow="1" firstDataRow="1" firstDataCol="1"/>
  <pivotFields count="11">
    <pivotField showAll="0"/>
    <pivotField showAll="0"/>
    <pivotField showAll="0" defaultSubtotal="0">
      <items count="3">
        <item x="2"/>
        <item x="0"/>
        <item x="1"/>
      </items>
    </pivotField>
    <pivotField axis="axisRow" dataField="1" showAll="0">
      <items count="3">
        <item x="1"/>
        <item x="0"/>
        <item t="default"/>
      </items>
    </pivotField>
    <pivotField showAll="0">
      <items count="6">
        <item x="3"/>
        <item x="4"/>
        <item x="1"/>
        <item x="0"/>
        <item x="2"/>
        <item t="default"/>
      </items>
    </pivotField>
    <pivotField showAll="0"/>
    <pivotField showAll="0">
      <items count="6">
        <item x="3"/>
        <item x="4"/>
        <item x="1"/>
        <item x="2"/>
        <item x="0"/>
        <item t="default"/>
      </items>
    </pivotField>
    <pivotField showAll="0"/>
    <pivotField showAll="0" defaultSubtotal="0">
      <items count="4">
        <item x="0"/>
        <item x="1"/>
        <item x="2"/>
        <item m="1" x="3"/>
      </items>
    </pivotField>
    <pivotField showAll="0"/>
    <pivotField showAll="0">
      <items count="6">
        <item x="0"/>
        <item x="4"/>
        <item x="3"/>
        <item x="1"/>
        <item x="2"/>
        <item t="default"/>
      </items>
    </pivotField>
  </pivotFields>
  <rowFields count="1">
    <field x="3"/>
  </rowFields>
  <rowItems count="3">
    <i>
      <x/>
    </i>
    <i>
      <x v="1"/>
    </i>
    <i t="grand">
      <x/>
    </i>
  </rowItems>
  <colItems count="1">
    <i/>
  </colItems>
  <dataFields count="1">
    <dataField name="Count of Gender" fld="3" subtotal="count" baseField="0" baseItem="0"/>
  </dataFields>
  <chartFormats count="9">
    <chartFormat chart="0" format="2"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0"/>
          </reference>
          <reference field="3" count="1" selected="0">
            <x v="1"/>
          </reference>
        </references>
      </pivotArea>
    </chartFormat>
    <chartFormat chart="5" format="15" series="1">
      <pivotArea type="data" outline="0" fieldPosition="0">
        <references count="1">
          <reference field="4294967294" count="1" selected="0">
            <x v="0"/>
          </reference>
        </references>
      </pivotArea>
    </chartFormat>
    <chartFormat chart="5" format="16">
      <pivotArea type="data" outline="0" fieldPosition="0">
        <references count="2">
          <reference field="4294967294" count="1" selected="0">
            <x v="0"/>
          </reference>
          <reference field="3" count="1" selected="0">
            <x v="0"/>
          </reference>
        </references>
      </pivotArea>
    </chartFormat>
    <chartFormat chart="5" format="17">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11">
    <pivotField showAll="0"/>
    <pivotField showAll="0"/>
    <pivotField showAll="0" defaultSubtotal="0">
      <items count="3">
        <item x="2"/>
        <item x="0"/>
        <item x="1"/>
      </items>
    </pivotField>
    <pivotField showAll="0"/>
    <pivotField showAll="0">
      <items count="6">
        <item x="3"/>
        <item x="4"/>
        <item x="1"/>
        <item x="0"/>
        <item x="2"/>
        <item t="default"/>
      </items>
    </pivotField>
    <pivotField showAll="0"/>
    <pivotField axis="axisRow" dataField="1" showAll="0">
      <items count="6">
        <item x="3"/>
        <item x="4"/>
        <item x="1"/>
        <item x="2"/>
        <item x="0"/>
        <item t="default"/>
      </items>
    </pivotField>
    <pivotField showAll="0"/>
    <pivotField showAll="0" defaultSubtotal="0">
      <items count="4">
        <item x="0"/>
        <item x="1"/>
        <item x="2"/>
        <item m="1" x="3"/>
      </items>
    </pivotField>
    <pivotField showAll="0"/>
    <pivotField showAll="0">
      <items count="6">
        <item x="0"/>
        <item x="4"/>
        <item x="3"/>
        <item x="1"/>
        <item x="2"/>
        <item t="default"/>
      </items>
    </pivotField>
  </pivotFields>
  <rowFields count="1">
    <field x="6"/>
  </rowFields>
  <rowItems count="6">
    <i>
      <x/>
    </i>
    <i>
      <x v="1"/>
    </i>
    <i>
      <x v="2"/>
    </i>
    <i>
      <x v="3"/>
    </i>
    <i>
      <x v="4"/>
    </i>
    <i t="grand">
      <x/>
    </i>
  </rowItems>
  <colItems count="1">
    <i/>
  </colItems>
  <dataFields count="1">
    <dataField name="Count of Favorite_Product_Category"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G7" firstHeaderRow="1" firstDataRow="2" firstDataCol="1"/>
  <pivotFields count="11">
    <pivotField showAll="0"/>
    <pivotField showAll="0"/>
    <pivotField showAll="0" defaultSubtotal="0">
      <items count="3">
        <item x="2"/>
        <item x="0"/>
        <item x="1"/>
      </items>
    </pivotField>
    <pivotField axis="axisRow" showAll="0">
      <items count="3">
        <item x="1"/>
        <item x="0"/>
        <item t="default"/>
      </items>
    </pivotField>
    <pivotField showAll="0">
      <items count="6">
        <item x="3"/>
        <item x="4"/>
        <item x="1"/>
        <item x="0"/>
        <item x="2"/>
        <item t="default"/>
      </items>
    </pivotField>
    <pivotField showAll="0"/>
    <pivotField axis="axisCol" dataField="1" showAll="0">
      <items count="6">
        <item x="3"/>
        <item x="4"/>
        <item x="1"/>
        <item x="2"/>
        <item x="0"/>
        <item t="default"/>
      </items>
    </pivotField>
    <pivotField showAll="0"/>
    <pivotField showAll="0" defaultSubtotal="0">
      <items count="4">
        <item x="0"/>
        <item x="1"/>
        <item x="2"/>
        <item m="1" x="3"/>
      </items>
    </pivotField>
    <pivotField showAll="0"/>
    <pivotField showAll="0">
      <items count="6">
        <item x="0"/>
        <item x="4"/>
        <item x="3"/>
        <item x="1"/>
        <item x="2"/>
        <item t="default"/>
      </items>
    </pivotField>
  </pivotFields>
  <rowFields count="1">
    <field x="3"/>
  </rowFields>
  <rowItems count="3">
    <i>
      <x/>
    </i>
    <i>
      <x v="1"/>
    </i>
    <i t="grand">
      <x/>
    </i>
  </rowItems>
  <colFields count="1">
    <field x="6"/>
  </colFields>
  <colItems count="6">
    <i>
      <x/>
    </i>
    <i>
      <x v="1"/>
    </i>
    <i>
      <x v="2"/>
    </i>
    <i>
      <x v="3"/>
    </i>
    <i>
      <x v="4"/>
    </i>
    <i t="grand">
      <x/>
    </i>
  </colItems>
  <dataFields count="1">
    <dataField name="Count of Favorite_Product_Category" fld="6" subtotal="count" baseField="0" baseItem="0"/>
  </dataFields>
  <chartFormats count="7">
    <chartFormat chart="0" format="5" series="1">
      <pivotArea type="data" outline="0" fieldPosition="0">
        <references count="1">
          <reference field="4294967294" count="1" selected="0">
            <x v="0"/>
          </reference>
        </references>
      </pivotArea>
    </chartFormat>
    <chartFormat chart="2" format="16" series="1">
      <pivotArea type="data" outline="0" fieldPosition="0">
        <references count="2">
          <reference field="4294967294" count="1" selected="0">
            <x v="0"/>
          </reference>
          <reference field="6" count="1" selected="0">
            <x v="0"/>
          </reference>
        </references>
      </pivotArea>
    </chartFormat>
    <chartFormat chart="2" format="17" series="1">
      <pivotArea type="data" outline="0" fieldPosition="0">
        <references count="2">
          <reference field="4294967294" count="1" selected="0">
            <x v="0"/>
          </reference>
          <reference field="6" count="1" selected="0">
            <x v="1"/>
          </reference>
        </references>
      </pivotArea>
    </chartFormat>
    <chartFormat chart="2" format="18" series="1">
      <pivotArea type="data" outline="0" fieldPosition="0">
        <references count="2">
          <reference field="4294967294" count="1" selected="0">
            <x v="0"/>
          </reference>
          <reference field="6" count="1" selected="0">
            <x v="2"/>
          </reference>
        </references>
      </pivotArea>
    </chartFormat>
    <chartFormat chart="2" format="19" series="1">
      <pivotArea type="data" outline="0" fieldPosition="0">
        <references count="2">
          <reference field="4294967294" count="1" selected="0">
            <x v="0"/>
          </reference>
          <reference field="6" count="1" selected="0">
            <x v="3"/>
          </reference>
        </references>
      </pivotArea>
    </chartFormat>
    <chartFormat chart="2" format="20" series="1">
      <pivotArea type="data" outline="0" fieldPosition="0">
        <references count="2">
          <reference field="4294967294" count="1" selected="0">
            <x v="0"/>
          </reference>
          <reference field="6" count="1" selected="0">
            <x v="4"/>
          </reference>
        </references>
      </pivotArea>
    </chartFormat>
    <chartFormat chart="2"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G10" firstHeaderRow="1" firstDataRow="2" firstDataCol="1"/>
  <pivotFields count="11">
    <pivotField showAll="0"/>
    <pivotField showAll="0"/>
    <pivotField showAll="0" defaultSubtotal="0">
      <items count="3">
        <item x="2"/>
        <item x="0"/>
        <item x="1"/>
      </items>
    </pivotField>
    <pivotField showAll="0">
      <items count="3">
        <item x="1"/>
        <item x="0"/>
        <item t="default"/>
      </items>
    </pivotField>
    <pivotField axis="axisRow" showAll="0">
      <items count="6">
        <item x="3"/>
        <item x="4"/>
        <item x="1"/>
        <item x="0"/>
        <item x="2"/>
        <item t="default"/>
      </items>
    </pivotField>
    <pivotField showAll="0"/>
    <pivotField axis="axisCol" dataField="1" showAll="0">
      <items count="6">
        <item x="3"/>
        <item x="4"/>
        <item x="1"/>
        <item x="2"/>
        <item x="0"/>
        <item t="default"/>
      </items>
    </pivotField>
    <pivotField showAll="0"/>
    <pivotField showAll="0" defaultSubtotal="0">
      <items count="4">
        <item x="0"/>
        <item x="1"/>
        <item x="2"/>
        <item m="1" x="3"/>
      </items>
    </pivotField>
    <pivotField showAll="0"/>
    <pivotField showAll="0">
      <items count="6">
        <item x="0"/>
        <item x="4"/>
        <item x="3"/>
        <item x="1"/>
        <item x="2"/>
        <item t="default"/>
      </items>
    </pivotField>
  </pivotFields>
  <rowFields count="1">
    <field x="4"/>
  </rowFields>
  <rowItems count="6">
    <i>
      <x/>
    </i>
    <i>
      <x v="1"/>
    </i>
    <i>
      <x v="2"/>
    </i>
    <i>
      <x v="3"/>
    </i>
    <i>
      <x v="4"/>
    </i>
    <i t="grand">
      <x/>
    </i>
  </rowItems>
  <colFields count="1">
    <field x="6"/>
  </colFields>
  <colItems count="6">
    <i>
      <x/>
    </i>
    <i>
      <x v="1"/>
    </i>
    <i>
      <x v="2"/>
    </i>
    <i>
      <x v="3"/>
    </i>
    <i>
      <x v="4"/>
    </i>
    <i t="grand">
      <x/>
    </i>
  </colItems>
  <dataFields count="1">
    <dataField name="Count of Favorite_Product_Category" fld="6" subtotal="count" baseField="0" baseItem="0"/>
  </dataFields>
  <chartFormats count="11">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0"/>
          </reference>
          <reference field="6" count="1" selected="0">
            <x v="3"/>
          </reference>
        </references>
      </pivotArea>
    </chartFormat>
    <chartFormat chart="0" format="8" series="1">
      <pivotArea type="data" outline="0" fieldPosition="0">
        <references count="2">
          <reference field="4294967294" count="1" selected="0">
            <x v="0"/>
          </reference>
          <reference field="6" count="1" selected="0">
            <x v="4"/>
          </reference>
        </references>
      </pivotArea>
    </chartFormat>
    <chartFormat chart="0" format="9" series="1">
      <pivotArea type="data" outline="0" fieldPosition="0">
        <references count="1">
          <reference field="4294967294" count="1" selected="0">
            <x v="0"/>
          </reference>
        </references>
      </pivotArea>
    </chartFormat>
    <chartFormat chart="3" format="16" series="1">
      <pivotArea type="data" outline="0" fieldPosition="0">
        <references count="2">
          <reference field="4294967294" count="1" selected="0">
            <x v="0"/>
          </reference>
          <reference field="6" count="1" selected="0">
            <x v="0"/>
          </reference>
        </references>
      </pivotArea>
    </chartFormat>
    <chartFormat chart="3" format="17" series="1">
      <pivotArea type="data" outline="0" fieldPosition="0">
        <references count="2">
          <reference field="4294967294" count="1" selected="0">
            <x v="0"/>
          </reference>
          <reference field="6" count="1" selected="0">
            <x v="1"/>
          </reference>
        </references>
      </pivotArea>
    </chartFormat>
    <chartFormat chart="3" format="18" series="1">
      <pivotArea type="data" outline="0" fieldPosition="0">
        <references count="2">
          <reference field="4294967294" count="1" selected="0">
            <x v="0"/>
          </reference>
          <reference field="6" count="1" selected="0">
            <x v="2"/>
          </reference>
        </references>
      </pivotArea>
    </chartFormat>
    <chartFormat chart="3" format="19" series="1">
      <pivotArea type="data" outline="0" fieldPosition="0">
        <references count="2">
          <reference field="4294967294" count="1" selected="0">
            <x v="0"/>
          </reference>
          <reference field="6" count="1" selected="0">
            <x v="3"/>
          </reference>
        </references>
      </pivotArea>
    </chartFormat>
    <chartFormat chart="3" format="20" series="1">
      <pivotArea type="data" outline="0" fieldPosition="0">
        <references count="2">
          <reference field="4294967294" count="1" selected="0">
            <x v="0"/>
          </reference>
          <reference field="6" count="1" selected="0">
            <x v="4"/>
          </reference>
        </references>
      </pivotArea>
    </chartFormat>
    <chartFormat chart="3"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9" firstHeaderRow="1" firstDataRow="1" firstDataCol="1"/>
  <pivotFields count="11">
    <pivotField showAll="0"/>
    <pivotField showAll="0"/>
    <pivotField showAll="0" defaultSubtotal="0">
      <items count="3">
        <item x="2"/>
        <item x="0"/>
        <item x="1"/>
      </items>
    </pivotField>
    <pivotField showAll="0">
      <items count="3">
        <item x="1"/>
        <item x="0"/>
        <item t="default"/>
      </items>
    </pivotField>
    <pivotField axis="axisRow" dataField="1" showAll="0">
      <items count="6">
        <item x="3"/>
        <item x="4"/>
        <item x="1"/>
        <item x="0"/>
        <item x="2"/>
        <item t="default"/>
      </items>
    </pivotField>
    <pivotField showAll="0"/>
    <pivotField showAll="0">
      <items count="6">
        <item x="3"/>
        <item x="4"/>
        <item x="1"/>
        <item x="2"/>
        <item x="0"/>
        <item t="default"/>
      </items>
    </pivotField>
    <pivotField showAll="0"/>
    <pivotField showAll="0" defaultSubtotal="0">
      <items count="4">
        <item x="0"/>
        <item x="1"/>
        <item x="2"/>
        <item m="1" x="3"/>
      </items>
    </pivotField>
    <pivotField showAll="0"/>
    <pivotField showAll="0">
      <items count="6">
        <item x="0"/>
        <item x="4"/>
        <item x="3"/>
        <item x="1"/>
        <item x="2"/>
        <item t="default"/>
      </items>
    </pivotField>
  </pivotFields>
  <rowFields count="1">
    <field x="4"/>
  </rowFields>
  <rowItems count="6">
    <i>
      <x/>
    </i>
    <i>
      <x v="1"/>
    </i>
    <i>
      <x v="2"/>
    </i>
    <i>
      <x v="3"/>
    </i>
    <i>
      <x v="4"/>
    </i>
    <i t="grand">
      <x/>
    </i>
  </rowItems>
  <colItems count="1">
    <i/>
  </colItems>
  <dataFields count="1">
    <dataField name="Count of Region" fld="4" subtotal="count" baseField="0" baseItem="0"/>
  </dataFields>
  <chartFormats count="3">
    <chartFormat chart="4" format="2"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6" firstHeaderRow="1" firstDataRow="1" firstDataCol="1"/>
  <pivotFields count="11">
    <pivotField showAll="0"/>
    <pivotField showAll="0"/>
    <pivotField showAll="0" defaultSubtotal="0">
      <items count="3">
        <item x="2"/>
        <item x="0"/>
        <item x="1"/>
      </items>
    </pivotField>
    <pivotField axis="axisRow" showAll="0">
      <items count="3">
        <item x="1"/>
        <item x="0"/>
        <item t="default"/>
      </items>
    </pivotField>
    <pivotField showAll="0">
      <items count="6">
        <item x="3"/>
        <item x="4"/>
        <item x="1"/>
        <item x="0"/>
        <item x="2"/>
        <item t="default"/>
      </items>
    </pivotField>
    <pivotField dataField="1" showAll="0"/>
    <pivotField showAll="0">
      <items count="6">
        <item x="3"/>
        <item x="4"/>
        <item x="1"/>
        <item x="2"/>
        <item x="0"/>
        <item t="default"/>
      </items>
    </pivotField>
    <pivotField showAll="0"/>
    <pivotField showAll="0" defaultSubtotal="0">
      <items count="4">
        <item x="0"/>
        <item x="1"/>
        <item x="2"/>
        <item m="1" x="3"/>
      </items>
    </pivotField>
    <pivotField showAll="0"/>
    <pivotField showAll="0">
      <items count="6">
        <item x="0"/>
        <item x="4"/>
        <item x="3"/>
        <item x="1"/>
        <item x="2"/>
        <item t="default"/>
      </items>
    </pivotField>
  </pivotFields>
  <rowFields count="1">
    <field x="3"/>
  </rowFields>
  <rowItems count="3">
    <i>
      <x/>
    </i>
    <i>
      <x v="1"/>
    </i>
    <i t="grand">
      <x/>
    </i>
  </rowItems>
  <colItems count="1">
    <i/>
  </colItems>
  <dataFields count="1">
    <dataField name="Average of Monthly_Income" fld="5" subtotal="average" baseField="2" baseItem="0" numFmtId="164"/>
  </dataFields>
  <formats count="6">
    <format dxfId="811">
      <pivotArea outline="0" collapsedLevelsAreSubtotals="1" fieldPosition="0"/>
    </format>
    <format dxfId="812">
      <pivotArea dataOnly="0" labelOnly="1" outline="0" axis="axisValues" fieldPosition="0"/>
    </format>
    <format dxfId="813">
      <pivotArea dataOnly="0" labelOnly="1" outline="0" axis="axisValues" fieldPosition="0"/>
    </format>
    <format dxfId="814">
      <pivotArea outline="0" collapsedLevelsAreSubtotals="1" fieldPosition="0"/>
    </format>
    <format dxfId="815">
      <pivotArea dataOnly="0" labelOnly="1" outline="0" axis="axisValues" fieldPosition="0"/>
    </format>
    <format dxfId="816">
      <pivotArea dataOnly="0" labelOnly="1" outline="0" axis="axisValues" fieldPosition="0"/>
    </format>
  </formats>
  <chartFormats count="4">
    <chartFormat chart="0" format="1"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9" firstHeaderRow="1" firstDataRow="1" firstDataCol="1"/>
  <pivotFields count="11">
    <pivotField showAll="0"/>
    <pivotField showAll="0"/>
    <pivotField showAll="0" defaultSubtotal="0">
      <items count="3">
        <item x="2"/>
        <item x="0"/>
        <item x="1"/>
      </items>
    </pivotField>
    <pivotField showAll="0">
      <items count="3">
        <item x="1"/>
        <item x="0"/>
        <item t="default"/>
      </items>
    </pivotField>
    <pivotField axis="axisRow" showAll="0">
      <items count="6">
        <item x="3"/>
        <item x="4"/>
        <item x="1"/>
        <item x="0"/>
        <item x="2"/>
        <item t="default"/>
      </items>
    </pivotField>
    <pivotField showAll="0"/>
    <pivotField showAll="0">
      <items count="6">
        <item x="3"/>
        <item x="4"/>
        <item x="1"/>
        <item x="2"/>
        <item x="0"/>
        <item t="default"/>
      </items>
    </pivotField>
    <pivotField dataField="1" showAll="0"/>
    <pivotField showAll="0" defaultSubtotal="0">
      <items count="4">
        <item x="0"/>
        <item x="1"/>
        <item x="2"/>
        <item m="1" x="3"/>
      </items>
    </pivotField>
    <pivotField showAll="0"/>
    <pivotField showAll="0">
      <items count="6">
        <item x="0"/>
        <item x="4"/>
        <item x="3"/>
        <item x="1"/>
        <item x="2"/>
        <item t="default"/>
      </items>
    </pivotField>
  </pivotFields>
  <rowFields count="1">
    <field x="4"/>
  </rowFields>
  <rowItems count="6">
    <i>
      <x/>
    </i>
    <i>
      <x v="1"/>
    </i>
    <i>
      <x v="2"/>
    </i>
    <i>
      <x v="3"/>
    </i>
    <i>
      <x v="4"/>
    </i>
    <i t="grand">
      <x/>
    </i>
  </rowItems>
  <colItems count="1">
    <i/>
  </colItems>
  <dataFields count="1">
    <dataField name="Sum of Number_of_Purchases" fld="7" baseField="0" baseItem="0"/>
  </dataFields>
  <chartFormats count="5">
    <chartFormat chart="0" format="1"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3:B9" firstHeaderRow="1" firstDataRow="1" firstDataCol="1"/>
  <pivotFields count="11">
    <pivotField showAll="0"/>
    <pivotField showAll="0"/>
    <pivotField showAll="0" defaultSubtotal="0">
      <items count="3">
        <item x="2"/>
        <item x="0"/>
        <item x="1"/>
      </items>
    </pivotField>
    <pivotField showAll="0">
      <items count="3">
        <item x="1"/>
        <item x="0"/>
        <item t="default"/>
      </items>
    </pivotField>
    <pivotField axis="axisRow" showAll="0">
      <items count="6">
        <item x="3"/>
        <item x="4"/>
        <item x="1"/>
        <item x="0"/>
        <item x="2"/>
        <item t="default"/>
      </items>
    </pivotField>
    <pivotField showAll="0"/>
    <pivotField showAll="0">
      <items count="6">
        <item x="3"/>
        <item x="4"/>
        <item x="1"/>
        <item x="2"/>
        <item x="0"/>
        <item t="default"/>
      </items>
    </pivotField>
    <pivotField showAll="0"/>
    <pivotField showAll="0" defaultSubtotal="0">
      <items count="4">
        <item x="0"/>
        <item x="1"/>
        <item x="2"/>
        <item m="1" x="3"/>
      </items>
    </pivotField>
    <pivotField dataField="1" showAll="0"/>
    <pivotField showAll="0">
      <items count="6">
        <item x="0"/>
        <item x="4"/>
        <item x="3"/>
        <item x="1"/>
        <item x="2"/>
        <item t="default"/>
      </items>
    </pivotField>
  </pivotFields>
  <rowFields count="1">
    <field x="4"/>
  </rowFields>
  <rowItems count="6">
    <i>
      <x/>
    </i>
    <i>
      <x v="1"/>
    </i>
    <i>
      <x v="2"/>
    </i>
    <i>
      <x v="3"/>
    </i>
    <i>
      <x v="4"/>
    </i>
    <i t="grand">
      <x/>
    </i>
  </rowItems>
  <colItems count="1">
    <i/>
  </colItems>
  <dataFields count="1">
    <dataField name="Sum of Total_Spend" fld="9" baseField="0" baseItem="0" numFmtId="164"/>
  </dataFields>
  <formats count="6">
    <format dxfId="774">
      <pivotArea outline="0" collapsedLevelsAreSubtotals="1" fieldPosition="0"/>
    </format>
    <format dxfId="775">
      <pivotArea dataOnly="0" labelOnly="1" outline="0" axis="axisValues" fieldPosition="0"/>
    </format>
    <format dxfId="776">
      <pivotArea dataOnly="0" labelOnly="1" outline="0" axis="axisValues" fieldPosition="0"/>
    </format>
    <format dxfId="777">
      <pivotArea outline="0" collapsedLevelsAreSubtotals="1" fieldPosition="0"/>
    </format>
    <format dxfId="778">
      <pivotArea dataOnly="0" labelOnly="1" outline="0" axis="axisValues" fieldPosition="0"/>
    </format>
    <format dxfId="779">
      <pivotArea dataOnly="0" labelOnly="1" outline="0" axis="axisValues" fieldPosition="0"/>
    </format>
  </formats>
  <chartFormats count="4">
    <chartFormat chart="0" format="1"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avorite_Product_Category" sourceName="Favorite_Product_Category">
  <pivotTables>
    <pivotTable tabId="3" name="PivotTable1"/>
    <pivotTable tabId="10" name="PivotTable12"/>
    <pivotTable tabId="15" name="PivotTable20"/>
    <pivotTable tabId="13" name="PivotTable15"/>
    <pivotTable tabId="18" name="PivotTable23"/>
    <pivotTable tabId="7" name="PivotTable9"/>
    <pivotTable tabId="8" name="PivotTable10"/>
    <pivotTable tabId="5" name="PivotTable3"/>
    <pivotTable tabId="4" name="PivotTable2"/>
    <pivotTable tabId="19" name="PivotTable24"/>
    <pivotTable tabId="21" name="PT_AvgIncome"/>
    <pivotTable tabId="21" name="PT_AvgSatisfaction"/>
    <pivotTable tabId="21" name="PT_TotalCustomers"/>
    <pivotTable tabId="9" name="PivotTable11"/>
    <pivotTable tabId="11" name="PivotTable13"/>
    <pivotTable tabId="16" name="PivotTable21"/>
    <pivotTable tabId="17" name="PivotTable22"/>
    <pivotTable tabId="14" name="PivotTable16"/>
    <pivotTable tabId="12" name="PivotTable14"/>
  </pivotTables>
  <data>
    <tabular pivotCacheId="1">
      <items count="5">
        <i x="3" s="1"/>
        <i x="4" s="1"/>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2"/>
    <pivotTable tabId="3" name="PivotTable1"/>
    <pivotTable tabId="10" name="PivotTable12"/>
    <pivotTable tabId="15" name="PivotTable20"/>
    <pivotTable tabId="13" name="PivotTable15"/>
    <pivotTable tabId="18" name="PivotTable23"/>
    <pivotTable tabId="7" name="PivotTable9"/>
    <pivotTable tabId="8" name="PivotTable10"/>
    <pivotTable tabId="19" name="PivotTable24"/>
    <pivotTable tabId="21" name="PT_AvgIncome"/>
    <pivotTable tabId="21" name="PT_AvgSatisfaction"/>
    <pivotTable tabId="21" name="PT_TotalCustomers"/>
    <pivotTable tabId="9" name="PivotTable11"/>
    <pivotTable tabId="11" name="PivotTable13"/>
    <pivotTable tabId="16" name="PivotTable21"/>
    <pivotTable tabId="17" name="PivotTable22"/>
    <pivotTable tabId="14" name="PivotTable16"/>
    <pivotTable tabId="12" name="PivotTable14"/>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PivotTable9"/>
    <pivotTable tabId="3" name="PivotTable1"/>
    <pivotTable tabId="10" name="PivotTable12"/>
    <pivotTable tabId="15" name="PivotTable20"/>
    <pivotTable tabId="13" name="PivotTable15"/>
    <pivotTable tabId="18" name="PivotTable23"/>
    <pivotTable tabId="8" name="PivotTable10"/>
    <pivotTable tabId="5" name="PivotTable3"/>
    <pivotTable tabId="4" name="PivotTable2"/>
    <pivotTable tabId="19" name="PivotTable24"/>
    <pivotTable tabId="21" name="PT_AvgIncome"/>
    <pivotTable tabId="21" name="PT_AvgSatisfaction"/>
    <pivotTable tabId="21" name="PT_TotalCustomers"/>
    <pivotTable tabId="9" name="PivotTable11"/>
    <pivotTable tabId="11" name="PivotTable13"/>
    <pivotTable tabId="16" name="PivotTable21"/>
    <pivotTable tabId="17" name="PivotTable22"/>
    <pivotTable tabId="14" name="PivotTable16"/>
    <pivotTable tabId="12" name="PivotTable14"/>
  </pivotTables>
  <data>
    <tabular pivotCacheId="1">
      <items count="5">
        <i x="3" s="1"/>
        <i x="4"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tisfaction_Score" sourceName="Satisfaction_Score">
  <pivotTables>
    <pivotTable tabId="7" name="PivotTable9"/>
    <pivotTable tabId="3" name="PivotTable1"/>
    <pivotTable tabId="10" name="PivotTable12"/>
    <pivotTable tabId="15" name="PivotTable20"/>
    <pivotTable tabId="13" name="PivotTable15"/>
    <pivotTable tabId="18" name="PivotTable23"/>
    <pivotTable tabId="8" name="PivotTable10"/>
    <pivotTable tabId="5" name="PivotTable3"/>
    <pivotTable tabId="4" name="PivotTable2"/>
    <pivotTable tabId="19" name="PivotTable24"/>
    <pivotTable tabId="21" name="PT_AvgIncome"/>
    <pivotTable tabId="21" name="PT_AvgSatisfaction"/>
    <pivotTable tabId="21" name="PT_TotalCustomers"/>
    <pivotTable tabId="9" name="PivotTable11"/>
    <pivotTable tabId="11" name="PivotTable13"/>
    <pivotTable tabId="16" name="PivotTable21"/>
    <pivotTable tabId="17" name="PivotTable22"/>
    <pivotTable tabId="14" name="PivotTable16"/>
    <pivotTable tabId="12" name="PivotTable14"/>
  </pivotTables>
  <data>
    <tabular pivotCacheId="1">
      <items count="5">
        <i x="0" s="1"/>
        <i x="4" s="1"/>
        <i x="3"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pend_Group" sourceName="Spend_Group">
  <pivotTables>
    <pivotTable tabId="7" name="PivotTable9"/>
    <pivotTable tabId="3" name="PivotTable1"/>
    <pivotTable tabId="10" name="PivotTable12"/>
    <pivotTable tabId="15" name="PivotTable20"/>
    <pivotTable tabId="13" name="PivotTable15"/>
    <pivotTable tabId="18" name="PivotTable23"/>
    <pivotTable tabId="8" name="PivotTable10"/>
    <pivotTable tabId="5" name="PivotTable3"/>
    <pivotTable tabId="4" name="PivotTable2"/>
    <pivotTable tabId="19" name="PivotTable24"/>
    <pivotTable tabId="21" name="PT_AvgIncome"/>
    <pivotTable tabId="21" name="PT_AvgSatisfaction"/>
    <pivotTable tabId="21" name="PT_TotalCustomers"/>
    <pivotTable tabId="9" name="PivotTable11"/>
    <pivotTable tabId="11" name="PivotTable13"/>
    <pivotTable tabId="16" name="PivotTable21"/>
    <pivotTable tabId="17" name="PivotTable22"/>
    <pivotTable tabId="14" name="PivotTable16"/>
    <pivotTable tabId="12" name="PivotTable14"/>
  </pivotTables>
  <data>
    <tabular pivotCacheId="1">
      <items count="4">
        <i x="0" s="1"/>
        <i x="1" s="1"/>
        <i x="2" s="1"/>
        <i x="3"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Age_Group" sourceName="Age_Group">
  <pivotTables>
    <pivotTable tabId="3" name="PivotTable1"/>
    <pivotTable tabId="10" name="PivotTable12"/>
    <pivotTable tabId="15" name="PivotTable20"/>
    <pivotTable tabId="13" name="PivotTable15"/>
    <pivotTable tabId="18" name="PivotTable23"/>
    <pivotTable tabId="7" name="PivotTable9"/>
    <pivotTable tabId="8" name="PivotTable10"/>
    <pivotTable tabId="5" name="PivotTable3"/>
    <pivotTable tabId="4" name="PivotTable2"/>
    <pivotTable tabId="19" name="PivotTable24"/>
    <pivotTable tabId="21" name="PT_AvgIncome"/>
    <pivotTable tabId="21" name="PT_AvgSatisfaction"/>
    <pivotTable tabId="21" name="PT_TotalCustomers"/>
    <pivotTable tabId="9" name="PivotTable11"/>
    <pivotTable tabId="11" name="PivotTable13"/>
    <pivotTable tabId="16" name="PivotTable21"/>
    <pivotTable tabId="17" name="PivotTable22"/>
    <pivotTable tabId="14" name="PivotTable16"/>
    <pivotTable tabId="12" name="PivotTable14"/>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avorite_Product_Category 1" cache="Slicer_Favorite_Product_Category" caption="Favorite_Product_Category" rowHeight="241300"/>
  <slicer name="Gender 1" cache="Slicer_Gender" caption="Gender" rowHeight="241300"/>
  <slicer name="Region 1" cache="Slicer_Region" caption="Region" rowHeight="241300"/>
  <slicer name="Satisfaction_Score 1" cache="Slicer_Satisfaction_Score" caption="Satisfaction_Score" rowHeight="241300"/>
  <slicer name="Spend_Group 1" cache="Slicer_Spend_Group" caption="Spend_Group" rowHeight="241300"/>
  <slicer name="Age_Group 1" cache="Slicer_Age_Group" caption="Age_Group"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Favorite_Product_Category" cache="Slicer_Favorite_Product_Category" caption="Favorite_Product_Category" rowHeight="241300"/>
  <slicer name="Gender" cache="Slicer_Gender" caption="Gender" rowHeight="241300"/>
  <slicer name="Region" cache="Slicer_Region" caption="Region" rowHeight="241300"/>
  <slicer name="Satisfaction_Score" cache="Slicer_Satisfaction_Score" caption="Satisfaction_Score" rowHeight="241300"/>
  <slicer name="Spend_Group" cache="Slicer_Spend_Group" caption="Spend_Group" rowHeight="241300"/>
  <slicer name="Age_Group" cache="Slicer_Age_Group" caption="Age_Group"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Favorite_Product_Category 2" cache="Slicer_Favorite_Product_Category" caption="Favorite_Product_Category" rowHeight="241300"/>
  <slicer name="Gender 2" cache="Slicer_Gender" caption="Gender" rowHeight="241300"/>
  <slicer name="Region 2" cache="Slicer_Region" caption="Region" rowHeight="241300"/>
  <slicer name="Satisfaction_Score 2" cache="Slicer_Satisfaction_Score" caption="Satisfaction_Score" rowHeight="241300"/>
  <slicer name="Spend_Group 2" cache="Slicer_Spend_Group" caption="Spend_Group" rowHeight="241300"/>
  <slicer name="Age_Group 2" cache="Slicer_Age_Group" caption="Age_Group"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Favorite_Product_Category 3" cache="Slicer_Favorite_Product_Category" caption="Favorite_Product_Category" rowHeight="241300"/>
  <slicer name="Gender 3" cache="Slicer_Gender" caption="Gender" rowHeight="241300"/>
  <slicer name="Region 3" cache="Slicer_Region" caption="Region" rowHeight="241300"/>
  <slicer name="Satisfaction_Score 3" cache="Slicer_Satisfaction_Score" caption="Satisfaction_Score" rowHeight="241300"/>
  <slicer name="Spend_Group 3" cache="Slicer_Spend_Group" caption="Spend_Group" rowHeight="241300"/>
  <slicer name="Age_Group 3" cache="Slicer_Age_Group" caption="Age_Group" rowHeight="241300"/>
</slicers>
</file>

<file path=xl/tables/table1.xml><?xml version="1.0" encoding="utf-8"?>
<table xmlns="http://schemas.openxmlformats.org/spreadsheetml/2006/main" id="2" name="Table2" displayName="Table2" ref="A1:K251" totalsRowShown="0">
  <autoFilter ref="A1:K251"/>
  <tableColumns count="11">
    <tableColumn id="1" name="Customer_ID"/>
    <tableColumn id="2" name="Age"/>
    <tableColumn id="11" name="Age_Group" dataDxfId="820">
      <calculatedColumnFormula>IF(AND(B2&gt;=18,B2&lt;=29),"Young Adults",IF(AND(B2&gt;=30,B2&lt;=50),"Adults",IF(AND(B2&gt;=51,B2&lt;=65),"Senior Adults","Other")))</calculatedColumnFormula>
    </tableColumn>
    <tableColumn id="3" name="Gender"/>
    <tableColumn id="4" name="Region"/>
    <tableColumn id="5" name="Monthly_Income" dataDxfId="819"/>
    <tableColumn id="6" name="Favorite_Product_Category"/>
    <tableColumn id="7" name="Number_of_Purchases"/>
    <tableColumn id="10" name="Spend_Group" dataDxfId="817">
      <calculatedColumnFormula>IF(J2&lt;10000,"Low",IF(J2&lt;20000,"Medium","High"))</calculatedColumnFormula>
    </tableColumn>
    <tableColumn id="8" name="Total_Spend" dataDxfId="818"/>
    <tableColumn id="9" name="Satisfaction_Score"/>
  </tableColumns>
  <tableStyleInfo name="TableStyleMedium1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3.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2.bin"/><Relationship Id="rId1" Type="http://schemas.openxmlformats.org/officeDocument/2006/relationships/pivotTable" Target="../pivotTables/pivotTable14.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15.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16.xml"/></Relationships>
</file>

<file path=xl/worksheets/_rels/sheet18.xml.rels><?xml version="1.0" encoding="UTF-8" standalone="yes"?>
<Relationships xmlns="http://schemas.openxmlformats.org/package/2006/relationships"><Relationship Id="rId3" Type="http://schemas.openxmlformats.org/officeDocument/2006/relationships/pivotTable" Target="../pivotTables/pivotTable19.xml"/><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2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8.xml"/><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9.xml"/><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bin"/><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2"/>
  <sheetViews>
    <sheetView topLeftCell="A2" workbookViewId="0">
      <selection activeCell="J5" sqref="J5"/>
    </sheetView>
  </sheetViews>
  <sheetFormatPr defaultRowHeight="16.5" x14ac:dyDescent="0.3"/>
  <cols>
    <col min="1" max="2" width="13.125" bestFit="1" customWidth="1"/>
  </cols>
  <sheetData>
    <row r="3" spans="1:2" x14ac:dyDescent="0.3">
      <c r="A3" s="1" t="s">
        <v>271</v>
      </c>
      <c r="B3" t="s">
        <v>273</v>
      </c>
    </row>
    <row r="4" spans="1:2" x14ac:dyDescent="0.3">
      <c r="A4" s="2">
        <v>18</v>
      </c>
      <c r="B4" s="3">
        <v>5</v>
      </c>
    </row>
    <row r="5" spans="1:2" x14ac:dyDescent="0.3">
      <c r="A5" s="2">
        <v>19</v>
      </c>
      <c r="B5" s="3">
        <v>5</v>
      </c>
    </row>
    <row r="6" spans="1:2" x14ac:dyDescent="0.3">
      <c r="A6" s="2">
        <v>20</v>
      </c>
      <c r="B6" s="3">
        <v>4</v>
      </c>
    </row>
    <row r="7" spans="1:2" x14ac:dyDescent="0.3">
      <c r="A7" s="2">
        <v>21</v>
      </c>
      <c r="B7" s="3">
        <v>4</v>
      </c>
    </row>
    <row r="8" spans="1:2" x14ac:dyDescent="0.3">
      <c r="A8" s="2">
        <v>22</v>
      </c>
      <c r="B8" s="3">
        <v>7</v>
      </c>
    </row>
    <row r="9" spans="1:2" x14ac:dyDescent="0.3">
      <c r="A9" s="2">
        <v>23</v>
      </c>
      <c r="B9" s="3">
        <v>8</v>
      </c>
    </row>
    <row r="10" spans="1:2" x14ac:dyDescent="0.3">
      <c r="A10" s="2">
        <v>24</v>
      </c>
      <c r="B10" s="3">
        <v>5</v>
      </c>
    </row>
    <row r="11" spans="1:2" x14ac:dyDescent="0.3">
      <c r="A11" s="2">
        <v>25</v>
      </c>
      <c r="B11" s="3">
        <v>7</v>
      </c>
    </row>
    <row r="12" spans="1:2" x14ac:dyDescent="0.3">
      <c r="A12" s="2">
        <v>26</v>
      </c>
      <c r="B12" s="3">
        <v>5</v>
      </c>
    </row>
    <row r="13" spans="1:2" x14ac:dyDescent="0.3">
      <c r="A13" s="2">
        <v>27</v>
      </c>
      <c r="B13" s="3">
        <v>4</v>
      </c>
    </row>
    <row r="14" spans="1:2" x14ac:dyDescent="0.3">
      <c r="A14" s="2">
        <v>28</v>
      </c>
      <c r="B14" s="3">
        <v>8</v>
      </c>
    </row>
    <row r="15" spans="1:2" x14ac:dyDescent="0.3">
      <c r="A15" s="2">
        <v>29</v>
      </c>
      <c r="B15" s="3">
        <v>1</v>
      </c>
    </row>
    <row r="16" spans="1:2" x14ac:dyDescent="0.3">
      <c r="A16" s="2">
        <v>30</v>
      </c>
      <c r="B16" s="3">
        <v>4</v>
      </c>
    </row>
    <row r="17" spans="1:2" x14ac:dyDescent="0.3">
      <c r="A17" s="2">
        <v>31</v>
      </c>
      <c r="B17" s="3">
        <v>6</v>
      </c>
    </row>
    <row r="18" spans="1:2" x14ac:dyDescent="0.3">
      <c r="A18" s="2">
        <v>32</v>
      </c>
      <c r="B18" s="3">
        <v>12</v>
      </c>
    </row>
    <row r="19" spans="1:2" x14ac:dyDescent="0.3">
      <c r="A19" s="2">
        <v>33</v>
      </c>
      <c r="B19" s="3">
        <v>6</v>
      </c>
    </row>
    <row r="20" spans="1:2" x14ac:dyDescent="0.3">
      <c r="A20" s="2">
        <v>34</v>
      </c>
      <c r="B20" s="3">
        <v>6</v>
      </c>
    </row>
    <row r="21" spans="1:2" x14ac:dyDescent="0.3">
      <c r="A21" s="2">
        <v>35</v>
      </c>
      <c r="B21" s="3">
        <v>8</v>
      </c>
    </row>
    <row r="22" spans="1:2" x14ac:dyDescent="0.3">
      <c r="A22" s="2">
        <v>36</v>
      </c>
      <c r="B22" s="3">
        <v>3</v>
      </c>
    </row>
    <row r="23" spans="1:2" x14ac:dyDescent="0.3">
      <c r="A23" s="2">
        <v>37</v>
      </c>
      <c r="B23" s="3">
        <v>3</v>
      </c>
    </row>
    <row r="24" spans="1:2" x14ac:dyDescent="0.3">
      <c r="A24" s="2">
        <v>38</v>
      </c>
      <c r="B24" s="3">
        <v>4</v>
      </c>
    </row>
    <row r="25" spans="1:2" x14ac:dyDescent="0.3">
      <c r="A25" s="2">
        <v>39</v>
      </c>
      <c r="B25" s="3">
        <v>4</v>
      </c>
    </row>
    <row r="26" spans="1:2" x14ac:dyDescent="0.3">
      <c r="A26" s="2">
        <v>40</v>
      </c>
      <c r="B26" s="3">
        <v>3</v>
      </c>
    </row>
    <row r="27" spans="1:2" x14ac:dyDescent="0.3">
      <c r="A27" s="2">
        <v>41</v>
      </c>
      <c r="B27" s="3">
        <v>7</v>
      </c>
    </row>
    <row r="28" spans="1:2" x14ac:dyDescent="0.3">
      <c r="A28" s="2">
        <v>42</v>
      </c>
      <c r="B28" s="3">
        <v>6</v>
      </c>
    </row>
    <row r="29" spans="1:2" x14ac:dyDescent="0.3">
      <c r="A29" s="2">
        <v>43</v>
      </c>
      <c r="B29" s="3">
        <v>4</v>
      </c>
    </row>
    <row r="30" spans="1:2" x14ac:dyDescent="0.3">
      <c r="A30" s="2">
        <v>44</v>
      </c>
      <c r="B30" s="3">
        <v>1</v>
      </c>
    </row>
    <row r="31" spans="1:2" x14ac:dyDescent="0.3">
      <c r="A31" s="2">
        <v>45</v>
      </c>
      <c r="B31" s="3">
        <v>6</v>
      </c>
    </row>
    <row r="32" spans="1:2" x14ac:dyDescent="0.3">
      <c r="A32" s="2">
        <v>46</v>
      </c>
      <c r="B32" s="3">
        <v>3</v>
      </c>
    </row>
    <row r="33" spans="1:2" x14ac:dyDescent="0.3">
      <c r="A33" s="2">
        <v>47</v>
      </c>
      <c r="B33" s="3">
        <v>6</v>
      </c>
    </row>
    <row r="34" spans="1:2" x14ac:dyDescent="0.3">
      <c r="A34" s="2">
        <v>48</v>
      </c>
      <c r="B34" s="3">
        <v>1</v>
      </c>
    </row>
    <row r="35" spans="1:2" x14ac:dyDescent="0.3">
      <c r="A35" s="2">
        <v>49</v>
      </c>
      <c r="B35" s="3">
        <v>4</v>
      </c>
    </row>
    <row r="36" spans="1:2" x14ac:dyDescent="0.3">
      <c r="A36" s="2">
        <v>50</v>
      </c>
      <c r="B36" s="3">
        <v>5</v>
      </c>
    </row>
    <row r="37" spans="1:2" x14ac:dyDescent="0.3">
      <c r="A37" s="2">
        <v>51</v>
      </c>
      <c r="B37" s="3">
        <v>4</v>
      </c>
    </row>
    <row r="38" spans="1:2" x14ac:dyDescent="0.3">
      <c r="A38" s="2">
        <v>52</v>
      </c>
      <c r="B38" s="3">
        <v>9</v>
      </c>
    </row>
    <row r="39" spans="1:2" x14ac:dyDescent="0.3">
      <c r="A39" s="2">
        <v>53</v>
      </c>
      <c r="B39" s="3">
        <v>7</v>
      </c>
    </row>
    <row r="40" spans="1:2" x14ac:dyDescent="0.3">
      <c r="A40" s="2">
        <v>54</v>
      </c>
      <c r="B40" s="3">
        <v>3</v>
      </c>
    </row>
    <row r="41" spans="1:2" x14ac:dyDescent="0.3">
      <c r="A41" s="2">
        <v>55</v>
      </c>
      <c r="B41" s="3">
        <v>6</v>
      </c>
    </row>
    <row r="42" spans="1:2" x14ac:dyDescent="0.3">
      <c r="A42" s="2">
        <v>56</v>
      </c>
      <c r="B42" s="3">
        <v>8</v>
      </c>
    </row>
    <row r="43" spans="1:2" x14ac:dyDescent="0.3">
      <c r="A43" s="2">
        <v>57</v>
      </c>
      <c r="B43" s="3">
        <v>1</v>
      </c>
    </row>
    <row r="44" spans="1:2" x14ac:dyDescent="0.3">
      <c r="A44" s="2">
        <v>58</v>
      </c>
      <c r="B44" s="3">
        <v>9</v>
      </c>
    </row>
    <row r="45" spans="1:2" x14ac:dyDescent="0.3">
      <c r="A45" s="2">
        <v>59</v>
      </c>
      <c r="B45" s="3">
        <v>6</v>
      </c>
    </row>
    <row r="46" spans="1:2" x14ac:dyDescent="0.3">
      <c r="A46" s="2">
        <v>60</v>
      </c>
      <c r="B46" s="3">
        <v>4</v>
      </c>
    </row>
    <row r="47" spans="1:2" x14ac:dyDescent="0.3">
      <c r="A47" s="2">
        <v>61</v>
      </c>
      <c r="B47" s="3">
        <v>6</v>
      </c>
    </row>
    <row r="48" spans="1:2" x14ac:dyDescent="0.3">
      <c r="A48" s="2">
        <v>62</v>
      </c>
      <c r="B48" s="3">
        <v>5</v>
      </c>
    </row>
    <row r="49" spans="1:2" x14ac:dyDescent="0.3">
      <c r="A49" s="2">
        <v>63</v>
      </c>
      <c r="B49" s="3">
        <v>5</v>
      </c>
    </row>
    <row r="50" spans="1:2" x14ac:dyDescent="0.3">
      <c r="A50" s="2">
        <v>64</v>
      </c>
      <c r="B50" s="3">
        <v>7</v>
      </c>
    </row>
    <row r="51" spans="1:2" x14ac:dyDescent="0.3">
      <c r="A51" s="2">
        <v>65</v>
      </c>
      <c r="B51" s="3">
        <v>5</v>
      </c>
    </row>
    <row r="52" spans="1:2" x14ac:dyDescent="0.3">
      <c r="A52" s="2" t="s">
        <v>272</v>
      </c>
      <c r="B52" s="3">
        <v>250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N10" sqref="N10"/>
    </sheetView>
  </sheetViews>
  <sheetFormatPr defaultRowHeight="16.5" x14ac:dyDescent="0.3"/>
  <cols>
    <col min="1" max="1" width="13.125" bestFit="1" customWidth="1"/>
    <col min="2" max="2" width="18.875" style="4" customWidth="1"/>
  </cols>
  <sheetData>
    <row r="3" spans="1:2" x14ac:dyDescent="0.3">
      <c r="A3" s="1" t="s">
        <v>271</v>
      </c>
      <c r="B3" s="4" t="s">
        <v>280</v>
      </c>
    </row>
    <row r="4" spans="1:2" x14ac:dyDescent="0.3">
      <c r="A4" s="2" t="s">
        <v>21</v>
      </c>
      <c r="B4" s="4">
        <v>1298134</v>
      </c>
    </row>
    <row r="5" spans="1:2" x14ac:dyDescent="0.3">
      <c r="A5" s="2" t="s">
        <v>52</v>
      </c>
      <c r="B5" s="4">
        <v>1201584</v>
      </c>
    </row>
    <row r="6" spans="1:2" x14ac:dyDescent="0.3">
      <c r="A6" s="2" t="s">
        <v>14</v>
      </c>
      <c r="B6" s="4">
        <v>1277744</v>
      </c>
    </row>
    <row r="7" spans="1:2" x14ac:dyDescent="0.3">
      <c r="A7" s="2" t="s">
        <v>11</v>
      </c>
      <c r="B7" s="4">
        <v>1081544</v>
      </c>
    </row>
    <row r="8" spans="1:2" x14ac:dyDescent="0.3">
      <c r="A8" s="2" t="s">
        <v>18</v>
      </c>
      <c r="B8" s="4">
        <v>1760170</v>
      </c>
    </row>
    <row r="9" spans="1:2" x14ac:dyDescent="0.3">
      <c r="A9" s="2" t="s">
        <v>272</v>
      </c>
      <c r="B9" s="4">
        <v>6619176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M11" sqref="M11"/>
    </sheetView>
  </sheetViews>
  <sheetFormatPr defaultRowHeight="16.5" x14ac:dyDescent="0.3"/>
  <cols>
    <col min="1" max="1" width="13.125" bestFit="1" customWidth="1"/>
    <col min="2" max="2" width="23.125" style="4" bestFit="1" customWidth="1"/>
  </cols>
  <sheetData>
    <row r="3" spans="1:2" x14ac:dyDescent="0.3">
      <c r="A3" s="1" t="s">
        <v>271</v>
      </c>
      <c r="B3" s="4" t="s">
        <v>281</v>
      </c>
    </row>
    <row r="4" spans="1:2" x14ac:dyDescent="0.3">
      <c r="A4" s="2" t="s">
        <v>17</v>
      </c>
      <c r="B4" s="4">
        <v>26686.45</v>
      </c>
    </row>
    <row r="5" spans="1:2" x14ac:dyDescent="0.3">
      <c r="A5" s="2" t="s">
        <v>10</v>
      </c>
      <c r="B5" s="4">
        <v>26283.092307692306</v>
      </c>
    </row>
    <row r="6" spans="1:2" x14ac:dyDescent="0.3">
      <c r="A6" s="2" t="s">
        <v>272</v>
      </c>
      <c r="B6" s="4">
        <v>26476.704000000002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opLeftCell="A7" workbookViewId="0">
      <selection activeCell="M20" sqref="M20"/>
    </sheetView>
  </sheetViews>
  <sheetFormatPr defaultRowHeight="16.5" x14ac:dyDescent="0.3"/>
  <cols>
    <col min="1" max="1" width="15.625" bestFit="1" customWidth="1"/>
    <col min="2" max="2" width="18.875" style="4" customWidth="1"/>
  </cols>
  <sheetData>
    <row r="3" spans="1:2" x14ac:dyDescent="0.3">
      <c r="A3" s="1" t="s">
        <v>271</v>
      </c>
      <c r="B3" s="4" t="s">
        <v>280</v>
      </c>
    </row>
    <row r="4" spans="1:2" x14ac:dyDescent="0.3">
      <c r="A4" s="2" t="s">
        <v>23</v>
      </c>
      <c r="B4" s="4">
        <v>1215966</v>
      </c>
    </row>
    <row r="5" spans="1:2" x14ac:dyDescent="0.3">
      <c r="A5" s="2" t="s">
        <v>30</v>
      </c>
      <c r="B5" s="4">
        <v>1027819</v>
      </c>
    </row>
    <row r="6" spans="1:2" x14ac:dyDescent="0.3">
      <c r="A6" s="2" t="s">
        <v>15</v>
      </c>
      <c r="B6" s="4">
        <v>1594387</v>
      </c>
    </row>
    <row r="7" spans="1:2" x14ac:dyDescent="0.3">
      <c r="A7" s="2" t="s">
        <v>19</v>
      </c>
      <c r="B7" s="4">
        <v>1185403</v>
      </c>
    </row>
    <row r="8" spans="1:2" x14ac:dyDescent="0.3">
      <c r="A8" s="2" t="s">
        <v>12</v>
      </c>
      <c r="B8" s="4">
        <v>1595601</v>
      </c>
    </row>
    <row r="9" spans="1:2" x14ac:dyDescent="0.3">
      <c r="A9" s="2" t="s">
        <v>272</v>
      </c>
      <c r="B9" s="4">
        <v>6619176</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M8" sqref="M8"/>
    </sheetView>
  </sheetViews>
  <sheetFormatPr defaultRowHeight="16.5" x14ac:dyDescent="0.3"/>
  <cols>
    <col min="1" max="1" width="13.125" bestFit="1" customWidth="1"/>
    <col min="2" max="2" width="28.875" style="5" customWidth="1"/>
  </cols>
  <sheetData>
    <row r="3" spans="1:2" x14ac:dyDescent="0.3">
      <c r="A3" s="1" t="s">
        <v>271</v>
      </c>
      <c r="B3" s="5" t="s">
        <v>282</v>
      </c>
    </row>
    <row r="4" spans="1:2" x14ac:dyDescent="0.3">
      <c r="A4" s="2" t="s">
        <v>21</v>
      </c>
      <c r="B4" s="5">
        <v>3.0208333333333335</v>
      </c>
    </row>
    <row r="5" spans="1:2" x14ac:dyDescent="0.3">
      <c r="A5" s="2" t="s">
        <v>52</v>
      </c>
      <c r="B5" s="5">
        <v>2.7608695652173911</v>
      </c>
    </row>
    <row r="6" spans="1:2" x14ac:dyDescent="0.3">
      <c r="A6" s="2" t="s">
        <v>14</v>
      </c>
      <c r="B6" s="5">
        <v>2.978723404255319</v>
      </c>
    </row>
    <row r="7" spans="1:2" x14ac:dyDescent="0.3">
      <c r="A7" s="2" t="s">
        <v>11</v>
      </c>
      <c r="B7" s="5">
        <v>2.7073170731707319</v>
      </c>
    </row>
    <row r="8" spans="1:2" x14ac:dyDescent="0.3">
      <c r="A8" s="2" t="s">
        <v>18</v>
      </c>
      <c r="B8" s="5">
        <v>3.1617647058823528</v>
      </c>
    </row>
    <row r="9" spans="1:2" x14ac:dyDescent="0.3">
      <c r="A9" s="2" t="s">
        <v>272</v>
      </c>
      <c r="B9" s="5">
        <v>2.952</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opLeftCell="B1" workbookViewId="0">
      <selection activeCell="K3" sqref="K3"/>
    </sheetView>
  </sheetViews>
  <sheetFormatPr defaultRowHeight="16.5" x14ac:dyDescent="0.3"/>
  <cols>
    <col min="1" max="1" width="13.125" bestFit="1" customWidth="1"/>
    <col min="2" max="2" width="28.875" style="5" customWidth="1"/>
  </cols>
  <sheetData>
    <row r="3" spans="1:2" x14ac:dyDescent="0.3">
      <c r="A3" s="1" t="s">
        <v>271</v>
      </c>
      <c r="B3" s="5" t="s">
        <v>282</v>
      </c>
    </row>
    <row r="4" spans="1:2" x14ac:dyDescent="0.3">
      <c r="A4" s="2" t="s">
        <v>17</v>
      </c>
      <c r="B4" s="5">
        <v>3.2083333333333335</v>
      </c>
    </row>
    <row r="5" spans="1:2" x14ac:dyDescent="0.3">
      <c r="A5" s="2" t="s">
        <v>10</v>
      </c>
      <c r="B5" s="5">
        <v>2.7153846153846155</v>
      </c>
    </row>
    <row r="6" spans="1:2" x14ac:dyDescent="0.3">
      <c r="A6" s="2" t="s">
        <v>272</v>
      </c>
      <c r="B6" s="5">
        <v>2.952</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L7" sqref="L7"/>
    </sheetView>
  </sheetViews>
  <sheetFormatPr defaultRowHeight="16.5" x14ac:dyDescent="0.3"/>
  <cols>
    <col min="1" max="1" width="13.125" bestFit="1" customWidth="1"/>
    <col min="2" max="2" width="28.875" style="5" customWidth="1"/>
  </cols>
  <sheetData>
    <row r="3" spans="1:2" x14ac:dyDescent="0.3">
      <c r="A3" s="1" t="s">
        <v>271</v>
      </c>
      <c r="B3" s="5" t="s">
        <v>282</v>
      </c>
    </row>
    <row r="4" spans="1:2" x14ac:dyDescent="0.3">
      <c r="A4" s="2" t="s">
        <v>284</v>
      </c>
      <c r="B4" s="5">
        <v>3</v>
      </c>
    </row>
    <row r="5" spans="1:2" x14ac:dyDescent="0.3">
      <c r="A5" s="2" t="s">
        <v>285</v>
      </c>
      <c r="B5" s="5">
        <v>2.5405405405405403</v>
      </c>
    </row>
    <row r="6" spans="1:2" x14ac:dyDescent="0.3">
      <c r="A6" s="2" t="s">
        <v>291</v>
      </c>
      <c r="B6" s="5">
        <v>3.1020408163265305</v>
      </c>
    </row>
    <row r="7" spans="1:2" x14ac:dyDescent="0.3">
      <c r="A7" s="2" t="s">
        <v>272</v>
      </c>
      <c r="B7" s="5">
        <v>2.952</v>
      </c>
    </row>
  </sheetData>
  <pageMargins left="0.7" right="0.7" top="0.75" bottom="0.75" header="0.3" footer="0.3"/>
  <pageSetup orientation="portrait"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L7" sqref="L7"/>
    </sheetView>
  </sheetViews>
  <sheetFormatPr defaultRowHeight="16.5" x14ac:dyDescent="0.3"/>
  <cols>
    <col min="1" max="1" width="15.625" bestFit="1" customWidth="1"/>
    <col min="2" max="2" width="27.625" style="4" customWidth="1"/>
  </cols>
  <sheetData>
    <row r="3" spans="1:2" x14ac:dyDescent="0.3">
      <c r="A3" s="1" t="s">
        <v>271</v>
      </c>
      <c r="B3" s="4" t="s">
        <v>278</v>
      </c>
    </row>
    <row r="4" spans="1:2" x14ac:dyDescent="0.3">
      <c r="A4" s="2" t="s">
        <v>23</v>
      </c>
      <c r="B4" s="4">
        <v>105903.5625</v>
      </c>
    </row>
    <row r="5" spans="1:2" x14ac:dyDescent="0.3">
      <c r="A5" s="2" t="s">
        <v>30</v>
      </c>
      <c r="B5" s="4">
        <v>110977.55813953489</v>
      </c>
    </row>
    <row r="6" spans="1:2" x14ac:dyDescent="0.3">
      <c r="A6" s="2" t="s">
        <v>15</v>
      </c>
      <c r="B6" s="4">
        <v>117368.44827586207</v>
      </c>
    </row>
    <row r="7" spans="1:2" x14ac:dyDescent="0.3">
      <c r="A7" s="2" t="s">
        <v>19</v>
      </c>
      <c r="B7" s="4">
        <v>118285.81395348837</v>
      </c>
    </row>
    <row r="8" spans="1:2" x14ac:dyDescent="0.3">
      <c r="A8" s="2" t="s">
        <v>12</v>
      </c>
      <c r="B8" s="4">
        <v>95772.275862068971</v>
      </c>
    </row>
    <row r="9" spans="1:2" x14ac:dyDescent="0.3">
      <c r="A9" s="2" t="s">
        <v>272</v>
      </c>
      <c r="B9" s="4">
        <v>109215.432</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K5" sqref="K5"/>
    </sheetView>
  </sheetViews>
  <sheetFormatPr defaultRowHeight="16.5" x14ac:dyDescent="0.3"/>
  <cols>
    <col min="1" max="1" width="15.625" bestFit="1" customWidth="1"/>
    <col min="2" max="2" width="22.875" style="4" customWidth="1"/>
    <col min="3" max="3" width="27.625" style="4" customWidth="1"/>
    <col min="4" max="4" width="23.5" style="4" customWidth="1"/>
  </cols>
  <sheetData>
    <row r="3" spans="1:4" x14ac:dyDescent="0.3">
      <c r="A3" s="1" t="s">
        <v>271</v>
      </c>
      <c r="B3" s="4" t="s">
        <v>286</v>
      </c>
      <c r="C3" s="4" t="s">
        <v>278</v>
      </c>
      <c r="D3" s="4" t="s">
        <v>287</v>
      </c>
    </row>
    <row r="4" spans="1:4" x14ac:dyDescent="0.3">
      <c r="A4" s="2" t="s">
        <v>23</v>
      </c>
      <c r="B4" s="4">
        <v>20301</v>
      </c>
      <c r="C4" s="4">
        <v>105903.5625</v>
      </c>
      <c r="D4" s="4">
        <v>196763</v>
      </c>
    </row>
    <row r="5" spans="1:4" x14ac:dyDescent="0.3">
      <c r="A5" s="2" t="s">
        <v>30</v>
      </c>
      <c r="B5" s="4">
        <v>25438</v>
      </c>
      <c r="C5" s="4">
        <v>110977.55813953489</v>
      </c>
      <c r="D5" s="4">
        <v>195671</v>
      </c>
    </row>
    <row r="6" spans="1:4" x14ac:dyDescent="0.3">
      <c r="A6" s="2" t="s">
        <v>15</v>
      </c>
      <c r="B6" s="4">
        <v>23215</v>
      </c>
      <c r="C6" s="4">
        <v>117368.44827586207</v>
      </c>
      <c r="D6" s="4">
        <v>193692</v>
      </c>
    </row>
    <row r="7" spans="1:4" x14ac:dyDescent="0.3">
      <c r="A7" s="2" t="s">
        <v>19</v>
      </c>
      <c r="B7" s="4">
        <v>20701</v>
      </c>
      <c r="C7" s="4">
        <v>118285.81395348837</v>
      </c>
      <c r="D7" s="4">
        <v>199949</v>
      </c>
    </row>
    <row r="8" spans="1:4" x14ac:dyDescent="0.3">
      <c r="A8" s="2" t="s">
        <v>12</v>
      </c>
      <c r="B8" s="4">
        <v>23708</v>
      </c>
      <c r="C8" s="4">
        <v>95772.275862068971</v>
      </c>
      <c r="D8" s="4">
        <v>189793</v>
      </c>
    </row>
    <row r="9" spans="1:4" x14ac:dyDescent="0.3">
      <c r="A9" s="2" t="s">
        <v>272</v>
      </c>
      <c r="B9" s="4">
        <v>20301</v>
      </c>
      <c r="C9" s="4">
        <v>109215.432</v>
      </c>
      <c r="D9" s="4">
        <v>199949</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G2" sqref="G2"/>
    </sheetView>
  </sheetViews>
  <sheetFormatPr defaultRowHeight="16.5" x14ac:dyDescent="0.3"/>
  <cols>
    <col min="1" max="1" width="21" customWidth="1"/>
    <col min="4" max="4" width="27.625" customWidth="1"/>
    <col min="7" max="7" width="28.875" customWidth="1"/>
  </cols>
  <sheetData>
    <row r="1" spans="1:7" x14ac:dyDescent="0.3">
      <c r="A1" t="s">
        <v>288</v>
      </c>
      <c r="D1" t="s">
        <v>278</v>
      </c>
      <c r="G1" t="s">
        <v>282</v>
      </c>
    </row>
    <row r="2" spans="1:7" x14ac:dyDescent="0.3">
      <c r="A2" s="6">
        <v>250</v>
      </c>
      <c r="D2" s="4">
        <v>109215.432</v>
      </c>
      <c r="G2" s="5">
        <v>2.952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1"/>
  <sheetViews>
    <sheetView topLeftCell="E1" workbookViewId="0">
      <selection activeCell="I3" sqref="I3"/>
    </sheetView>
  </sheetViews>
  <sheetFormatPr defaultColWidth="29.375" defaultRowHeight="16.5" x14ac:dyDescent="0.3"/>
  <cols>
    <col min="5" max="5" width="29.375" style="4"/>
    <col min="9" max="9" width="29.375" style="4"/>
  </cols>
  <sheetData>
    <row r="1" spans="1:11" x14ac:dyDescent="0.3">
      <c r="A1" t="s">
        <v>0</v>
      </c>
      <c r="B1" t="s">
        <v>1</v>
      </c>
      <c r="C1" t="s">
        <v>289</v>
      </c>
      <c r="D1" t="s">
        <v>2</v>
      </c>
      <c r="E1" t="s">
        <v>3</v>
      </c>
      <c r="F1" s="4" t="s">
        <v>4</v>
      </c>
      <c r="G1" t="s">
        <v>5</v>
      </c>
      <c r="H1" t="s">
        <v>6</v>
      </c>
      <c r="I1" t="s">
        <v>283</v>
      </c>
      <c r="J1" s="4" t="s">
        <v>7</v>
      </c>
      <c r="K1" t="s">
        <v>8</v>
      </c>
    </row>
    <row r="2" spans="1:11" x14ac:dyDescent="0.3">
      <c r="A2" t="s">
        <v>9</v>
      </c>
      <c r="B2">
        <v>58</v>
      </c>
      <c r="C2" t="str">
        <f t="shared" ref="C2:C65" si="0">IF(AND(B2&gt;=18,B2&lt;=29),"Young Adults",IF(AND(B2&gt;=30,B2&lt;=50),"Adults",IF(AND(B2&gt;=51,B2&lt;=65),"Senior Adults","Other")))</f>
        <v>Senior Adults</v>
      </c>
      <c r="D2" t="s">
        <v>10</v>
      </c>
      <c r="E2" t="s">
        <v>11</v>
      </c>
      <c r="F2" s="4">
        <v>138946</v>
      </c>
      <c r="G2" t="s">
        <v>12</v>
      </c>
      <c r="H2">
        <v>8</v>
      </c>
      <c r="I2" t="str">
        <f>IF(J2&lt;10000,"Low",IF(J2&lt;20000,"Medium","High"))</f>
        <v>High</v>
      </c>
      <c r="J2" s="4">
        <v>39592</v>
      </c>
      <c r="K2">
        <v>1</v>
      </c>
    </row>
    <row r="3" spans="1:11" x14ac:dyDescent="0.3">
      <c r="A3" t="s">
        <v>13</v>
      </c>
      <c r="B3">
        <v>25</v>
      </c>
      <c r="C3" t="str">
        <f t="shared" si="0"/>
        <v>Young Adults</v>
      </c>
      <c r="D3" t="s">
        <v>10</v>
      </c>
      <c r="E3" t="s">
        <v>14</v>
      </c>
      <c r="F3" s="4">
        <v>91019</v>
      </c>
      <c r="G3" t="s">
        <v>15</v>
      </c>
      <c r="H3">
        <v>5</v>
      </c>
      <c r="I3" t="str">
        <f t="shared" ref="I2:I65" si="1">IF(J3&lt;10000,"Low",IF(J3&lt;20000,"Medium","High"))</f>
        <v>High</v>
      </c>
      <c r="J3" s="4">
        <v>27243</v>
      </c>
      <c r="K3">
        <v>4</v>
      </c>
    </row>
    <row r="4" spans="1:11" x14ac:dyDescent="0.3">
      <c r="A4" t="s">
        <v>16</v>
      </c>
      <c r="B4">
        <v>19</v>
      </c>
      <c r="C4" t="str">
        <f t="shared" si="0"/>
        <v>Young Adults</v>
      </c>
      <c r="D4" t="s">
        <v>17</v>
      </c>
      <c r="E4" t="s">
        <v>18</v>
      </c>
      <c r="F4" s="4">
        <v>100379</v>
      </c>
      <c r="G4" t="s">
        <v>19</v>
      </c>
      <c r="H4">
        <v>19</v>
      </c>
      <c r="I4" t="str">
        <f t="shared" si="1"/>
        <v>High</v>
      </c>
      <c r="J4" s="4">
        <v>35338</v>
      </c>
      <c r="K4">
        <v>5</v>
      </c>
    </row>
    <row r="5" spans="1:11" x14ac:dyDescent="0.3">
      <c r="A5" t="s">
        <v>20</v>
      </c>
      <c r="B5">
        <v>65</v>
      </c>
      <c r="C5" t="str">
        <f t="shared" si="0"/>
        <v>Senior Adults</v>
      </c>
      <c r="D5" t="s">
        <v>10</v>
      </c>
      <c r="E5" t="s">
        <v>21</v>
      </c>
      <c r="F5" s="4">
        <v>85903</v>
      </c>
      <c r="G5" t="s">
        <v>15</v>
      </c>
      <c r="H5">
        <v>7</v>
      </c>
      <c r="I5" t="str">
        <f t="shared" si="1"/>
        <v>Low</v>
      </c>
      <c r="J5" s="4">
        <v>6154</v>
      </c>
      <c r="K5">
        <v>3</v>
      </c>
    </row>
    <row r="6" spans="1:11" x14ac:dyDescent="0.3">
      <c r="A6" t="s">
        <v>22</v>
      </c>
      <c r="B6">
        <v>35</v>
      </c>
      <c r="C6" t="str">
        <f t="shared" si="0"/>
        <v>Adults</v>
      </c>
      <c r="D6" t="s">
        <v>10</v>
      </c>
      <c r="E6" t="s">
        <v>11</v>
      </c>
      <c r="F6" s="4">
        <v>80434</v>
      </c>
      <c r="G6" t="s">
        <v>23</v>
      </c>
      <c r="H6">
        <v>3</v>
      </c>
      <c r="I6" t="str">
        <f t="shared" si="1"/>
        <v>High</v>
      </c>
      <c r="J6" s="4">
        <v>26936</v>
      </c>
      <c r="K6">
        <v>2</v>
      </c>
    </row>
    <row r="7" spans="1:11" x14ac:dyDescent="0.3">
      <c r="A7" t="s">
        <v>24</v>
      </c>
      <c r="B7">
        <v>33</v>
      </c>
      <c r="C7" t="str">
        <f t="shared" si="0"/>
        <v>Adults</v>
      </c>
      <c r="D7" t="s">
        <v>17</v>
      </c>
      <c r="E7" t="s">
        <v>18</v>
      </c>
      <c r="F7" s="4">
        <v>51629</v>
      </c>
      <c r="G7" t="s">
        <v>15</v>
      </c>
      <c r="H7">
        <v>18</v>
      </c>
      <c r="I7" t="str">
        <f t="shared" si="1"/>
        <v>High</v>
      </c>
      <c r="J7" s="4">
        <v>21334</v>
      </c>
      <c r="K7">
        <v>4</v>
      </c>
    </row>
    <row r="8" spans="1:11" x14ac:dyDescent="0.3">
      <c r="A8" t="s">
        <v>25</v>
      </c>
      <c r="B8">
        <v>32</v>
      </c>
      <c r="C8" t="str">
        <f t="shared" si="0"/>
        <v>Adults</v>
      </c>
      <c r="D8" t="s">
        <v>17</v>
      </c>
      <c r="E8" t="s">
        <v>18</v>
      </c>
      <c r="F8" s="4">
        <v>70484</v>
      </c>
      <c r="G8" t="s">
        <v>15</v>
      </c>
      <c r="H8">
        <v>7</v>
      </c>
      <c r="I8" t="str">
        <f t="shared" si="1"/>
        <v>High</v>
      </c>
      <c r="J8" s="4">
        <v>49877</v>
      </c>
      <c r="K8">
        <v>1</v>
      </c>
    </row>
    <row r="9" spans="1:11" x14ac:dyDescent="0.3">
      <c r="A9" t="s">
        <v>26</v>
      </c>
      <c r="B9">
        <v>26</v>
      </c>
      <c r="C9" t="str">
        <f t="shared" si="0"/>
        <v>Young Adults</v>
      </c>
      <c r="D9" t="s">
        <v>10</v>
      </c>
      <c r="E9" t="s">
        <v>21</v>
      </c>
      <c r="F9" s="4">
        <v>102719</v>
      </c>
      <c r="G9" t="s">
        <v>19</v>
      </c>
      <c r="H9">
        <v>19</v>
      </c>
      <c r="I9" t="str">
        <f t="shared" si="1"/>
        <v>High</v>
      </c>
      <c r="J9" s="4">
        <v>23250</v>
      </c>
      <c r="K9">
        <v>3</v>
      </c>
    </row>
    <row r="10" spans="1:11" x14ac:dyDescent="0.3">
      <c r="A10" t="s">
        <v>27</v>
      </c>
      <c r="B10">
        <v>65</v>
      </c>
      <c r="C10" t="str">
        <f t="shared" si="0"/>
        <v>Senior Adults</v>
      </c>
      <c r="D10" t="s">
        <v>10</v>
      </c>
      <c r="E10" t="s">
        <v>14</v>
      </c>
      <c r="F10" s="4">
        <v>51340</v>
      </c>
      <c r="G10" t="s">
        <v>19</v>
      </c>
      <c r="H10">
        <v>7</v>
      </c>
      <c r="I10" t="str">
        <f t="shared" si="1"/>
        <v>Medium</v>
      </c>
      <c r="J10" s="4">
        <v>15520</v>
      </c>
      <c r="K10">
        <v>2</v>
      </c>
    </row>
    <row r="11" spans="1:11" x14ac:dyDescent="0.3">
      <c r="A11" t="s">
        <v>28</v>
      </c>
      <c r="B11">
        <v>24</v>
      </c>
      <c r="C11" t="str">
        <f t="shared" si="0"/>
        <v>Young Adults</v>
      </c>
      <c r="D11" t="s">
        <v>17</v>
      </c>
      <c r="E11" t="s">
        <v>18</v>
      </c>
      <c r="F11" s="4">
        <v>160473</v>
      </c>
      <c r="G11" t="s">
        <v>12</v>
      </c>
      <c r="H11">
        <v>8</v>
      </c>
      <c r="I11" t="str">
        <f t="shared" si="1"/>
        <v>High</v>
      </c>
      <c r="J11" s="4">
        <v>22827</v>
      </c>
      <c r="K11">
        <v>1</v>
      </c>
    </row>
    <row r="12" spans="1:11" x14ac:dyDescent="0.3">
      <c r="A12" t="s">
        <v>29</v>
      </c>
      <c r="B12">
        <v>61</v>
      </c>
      <c r="C12" t="str">
        <f t="shared" si="0"/>
        <v>Senior Adults</v>
      </c>
      <c r="D12" t="s">
        <v>10</v>
      </c>
      <c r="E12" t="s">
        <v>18</v>
      </c>
      <c r="F12" s="4">
        <v>68535</v>
      </c>
      <c r="G12" t="s">
        <v>30</v>
      </c>
      <c r="H12">
        <v>11</v>
      </c>
      <c r="I12" t="str">
        <f t="shared" si="1"/>
        <v>Medium</v>
      </c>
      <c r="J12" s="4">
        <v>12018</v>
      </c>
      <c r="K12">
        <v>3</v>
      </c>
    </row>
    <row r="13" spans="1:11" x14ac:dyDescent="0.3">
      <c r="A13" t="s">
        <v>31</v>
      </c>
      <c r="B13">
        <v>65</v>
      </c>
      <c r="C13" t="str">
        <f t="shared" si="0"/>
        <v>Senior Adults</v>
      </c>
      <c r="D13" t="s">
        <v>17</v>
      </c>
      <c r="E13" t="s">
        <v>18</v>
      </c>
      <c r="F13" s="4">
        <v>70211</v>
      </c>
      <c r="G13" t="s">
        <v>12</v>
      </c>
      <c r="H13">
        <v>5</v>
      </c>
      <c r="I13" t="str">
        <f t="shared" si="1"/>
        <v>Low</v>
      </c>
      <c r="J13" s="4">
        <v>6005</v>
      </c>
      <c r="K13">
        <v>1</v>
      </c>
    </row>
    <row r="14" spans="1:11" x14ac:dyDescent="0.3">
      <c r="A14" t="s">
        <v>32</v>
      </c>
      <c r="B14">
        <v>52</v>
      </c>
      <c r="C14" t="str">
        <f t="shared" si="0"/>
        <v>Senior Adults</v>
      </c>
      <c r="D14" t="s">
        <v>17</v>
      </c>
      <c r="E14" t="s">
        <v>14</v>
      </c>
      <c r="F14" s="4">
        <v>76723</v>
      </c>
      <c r="G14" t="s">
        <v>19</v>
      </c>
      <c r="H14">
        <v>20</v>
      </c>
      <c r="I14" t="str">
        <f t="shared" si="1"/>
        <v>High</v>
      </c>
      <c r="J14" s="4">
        <v>34455</v>
      </c>
      <c r="K14">
        <v>3</v>
      </c>
    </row>
    <row r="15" spans="1:11" x14ac:dyDescent="0.3">
      <c r="A15" t="s">
        <v>33</v>
      </c>
      <c r="B15">
        <v>23</v>
      </c>
      <c r="C15" t="str">
        <f t="shared" si="0"/>
        <v>Young Adults</v>
      </c>
      <c r="D15" t="s">
        <v>10</v>
      </c>
      <c r="E15" t="s">
        <v>14</v>
      </c>
      <c r="F15" s="4">
        <v>146929</v>
      </c>
      <c r="G15" t="s">
        <v>12</v>
      </c>
      <c r="H15">
        <v>1</v>
      </c>
      <c r="I15" t="str">
        <f t="shared" si="1"/>
        <v>High</v>
      </c>
      <c r="J15" s="4">
        <v>42499</v>
      </c>
      <c r="K15">
        <v>2</v>
      </c>
    </row>
    <row r="16" spans="1:11" x14ac:dyDescent="0.3">
      <c r="A16" t="s">
        <v>34</v>
      </c>
      <c r="B16">
        <v>55</v>
      </c>
      <c r="C16" t="str">
        <f t="shared" si="0"/>
        <v>Senior Adults</v>
      </c>
      <c r="D16" t="s">
        <v>10</v>
      </c>
      <c r="E16" t="s">
        <v>11</v>
      </c>
      <c r="F16" s="4">
        <v>92482</v>
      </c>
      <c r="G16" t="s">
        <v>15</v>
      </c>
      <c r="H16">
        <v>9</v>
      </c>
      <c r="I16" t="str">
        <f t="shared" si="1"/>
        <v>Low</v>
      </c>
      <c r="J16" s="4">
        <v>8472</v>
      </c>
      <c r="K16">
        <v>2</v>
      </c>
    </row>
    <row r="17" spans="1:11" x14ac:dyDescent="0.3">
      <c r="A17" t="s">
        <v>35</v>
      </c>
      <c r="B17">
        <v>45</v>
      </c>
      <c r="C17" t="str">
        <f t="shared" si="0"/>
        <v>Adults</v>
      </c>
      <c r="D17" t="s">
        <v>10</v>
      </c>
      <c r="E17" t="s">
        <v>11</v>
      </c>
      <c r="F17" s="4">
        <v>174556</v>
      </c>
      <c r="G17" t="s">
        <v>15</v>
      </c>
      <c r="H17">
        <v>5</v>
      </c>
      <c r="I17" t="str">
        <f t="shared" si="1"/>
        <v>High</v>
      </c>
      <c r="J17" s="4">
        <v>35773</v>
      </c>
      <c r="K17">
        <v>1</v>
      </c>
    </row>
    <row r="18" spans="1:11" x14ac:dyDescent="0.3">
      <c r="A18" t="s">
        <v>36</v>
      </c>
      <c r="B18">
        <v>20</v>
      </c>
      <c r="C18" t="str">
        <f t="shared" si="0"/>
        <v>Young Adults</v>
      </c>
      <c r="D18" t="s">
        <v>17</v>
      </c>
      <c r="E18" t="s">
        <v>18</v>
      </c>
      <c r="F18" s="4">
        <v>157530</v>
      </c>
      <c r="G18" t="s">
        <v>19</v>
      </c>
      <c r="H18">
        <v>5</v>
      </c>
      <c r="I18" t="str">
        <f t="shared" si="1"/>
        <v>High</v>
      </c>
      <c r="J18" s="4">
        <v>34420</v>
      </c>
      <c r="K18">
        <v>3</v>
      </c>
    </row>
    <row r="19" spans="1:11" x14ac:dyDescent="0.3">
      <c r="A19" t="s">
        <v>37</v>
      </c>
      <c r="B19">
        <v>19</v>
      </c>
      <c r="C19" t="str">
        <f t="shared" si="0"/>
        <v>Young Adults</v>
      </c>
      <c r="D19" t="s">
        <v>17</v>
      </c>
      <c r="E19" t="s">
        <v>14</v>
      </c>
      <c r="F19" s="4">
        <v>176445</v>
      </c>
      <c r="G19" t="s">
        <v>19</v>
      </c>
      <c r="H19">
        <v>18</v>
      </c>
      <c r="I19" t="str">
        <f t="shared" si="1"/>
        <v>Medium</v>
      </c>
      <c r="J19" s="4">
        <v>13707</v>
      </c>
      <c r="K19">
        <v>4</v>
      </c>
    </row>
    <row r="20" spans="1:11" x14ac:dyDescent="0.3">
      <c r="A20" t="s">
        <v>38</v>
      </c>
      <c r="B20">
        <v>23</v>
      </c>
      <c r="C20" t="str">
        <f t="shared" si="0"/>
        <v>Young Adults</v>
      </c>
      <c r="D20" t="s">
        <v>17</v>
      </c>
      <c r="E20" t="s">
        <v>14</v>
      </c>
      <c r="F20" s="4">
        <v>94186</v>
      </c>
      <c r="G20" t="s">
        <v>12</v>
      </c>
      <c r="H20">
        <v>9</v>
      </c>
      <c r="I20" t="str">
        <f t="shared" si="1"/>
        <v>High</v>
      </c>
      <c r="J20" s="4">
        <v>23896</v>
      </c>
      <c r="K20">
        <v>2</v>
      </c>
    </row>
    <row r="21" spans="1:11" x14ac:dyDescent="0.3">
      <c r="A21" t="s">
        <v>39</v>
      </c>
      <c r="B21">
        <v>31</v>
      </c>
      <c r="C21" t="str">
        <f t="shared" si="0"/>
        <v>Adults</v>
      </c>
      <c r="D21" t="s">
        <v>17</v>
      </c>
      <c r="E21" t="s">
        <v>21</v>
      </c>
      <c r="F21" s="4">
        <v>46352</v>
      </c>
      <c r="G21" t="s">
        <v>12</v>
      </c>
      <c r="H21">
        <v>6</v>
      </c>
      <c r="I21" t="str">
        <f t="shared" si="1"/>
        <v>High</v>
      </c>
      <c r="J21" s="4">
        <v>24009</v>
      </c>
      <c r="K21">
        <v>4</v>
      </c>
    </row>
    <row r="22" spans="1:11" x14ac:dyDescent="0.3">
      <c r="A22" t="s">
        <v>40</v>
      </c>
      <c r="B22">
        <v>32</v>
      </c>
      <c r="C22" t="str">
        <f t="shared" si="0"/>
        <v>Adults</v>
      </c>
      <c r="D22" t="s">
        <v>17</v>
      </c>
      <c r="E22" t="s">
        <v>18</v>
      </c>
      <c r="F22" s="4">
        <v>70886</v>
      </c>
      <c r="G22" t="s">
        <v>15</v>
      </c>
      <c r="H22">
        <v>4</v>
      </c>
      <c r="I22" t="str">
        <f t="shared" si="1"/>
        <v>High</v>
      </c>
      <c r="J22" s="4">
        <v>48669</v>
      </c>
      <c r="K22">
        <v>4</v>
      </c>
    </row>
    <row r="23" spans="1:11" x14ac:dyDescent="0.3">
      <c r="A23" t="s">
        <v>41</v>
      </c>
      <c r="B23">
        <v>50</v>
      </c>
      <c r="C23" t="str">
        <f t="shared" si="0"/>
        <v>Adults</v>
      </c>
      <c r="D23" t="s">
        <v>10</v>
      </c>
      <c r="E23" t="s">
        <v>11</v>
      </c>
      <c r="F23" s="4">
        <v>97659</v>
      </c>
      <c r="G23" t="s">
        <v>30</v>
      </c>
      <c r="H23">
        <v>1</v>
      </c>
      <c r="I23" t="str">
        <f t="shared" si="1"/>
        <v>High</v>
      </c>
      <c r="J23" s="4">
        <v>43299</v>
      </c>
      <c r="K23">
        <v>5</v>
      </c>
    </row>
    <row r="24" spans="1:11" x14ac:dyDescent="0.3">
      <c r="A24" t="s">
        <v>42</v>
      </c>
      <c r="B24">
        <v>56</v>
      </c>
      <c r="C24" t="str">
        <f t="shared" si="0"/>
        <v>Senior Adults</v>
      </c>
      <c r="D24" t="s">
        <v>10</v>
      </c>
      <c r="E24" t="s">
        <v>21</v>
      </c>
      <c r="F24" s="4">
        <v>79633</v>
      </c>
      <c r="G24" t="s">
        <v>30</v>
      </c>
      <c r="H24">
        <v>5</v>
      </c>
      <c r="I24" t="str">
        <f t="shared" si="1"/>
        <v>Medium</v>
      </c>
      <c r="J24" s="4">
        <v>10679</v>
      </c>
      <c r="K24">
        <v>1</v>
      </c>
    </row>
    <row r="25" spans="1:11" x14ac:dyDescent="0.3">
      <c r="A25" t="s">
        <v>43</v>
      </c>
      <c r="B25">
        <v>19</v>
      </c>
      <c r="C25" t="str">
        <f t="shared" si="0"/>
        <v>Young Adults</v>
      </c>
      <c r="D25" t="s">
        <v>10</v>
      </c>
      <c r="E25" t="s">
        <v>14</v>
      </c>
      <c r="F25" s="4">
        <v>114602</v>
      </c>
      <c r="G25" t="s">
        <v>19</v>
      </c>
      <c r="H25">
        <v>1</v>
      </c>
      <c r="I25" t="str">
        <f t="shared" si="1"/>
        <v>Medium</v>
      </c>
      <c r="J25" s="4">
        <v>16484</v>
      </c>
      <c r="K25">
        <v>1</v>
      </c>
    </row>
    <row r="26" spans="1:11" x14ac:dyDescent="0.3">
      <c r="A26" t="s">
        <v>44</v>
      </c>
      <c r="B26">
        <v>53</v>
      </c>
      <c r="C26" t="str">
        <f t="shared" si="0"/>
        <v>Senior Adults</v>
      </c>
      <c r="D26" t="s">
        <v>17</v>
      </c>
      <c r="E26" t="s">
        <v>11</v>
      </c>
      <c r="F26" s="4">
        <v>67039</v>
      </c>
      <c r="G26" t="s">
        <v>12</v>
      </c>
      <c r="H26">
        <v>12</v>
      </c>
      <c r="I26" t="str">
        <f t="shared" si="1"/>
        <v>Low</v>
      </c>
      <c r="J26" s="4">
        <v>7737</v>
      </c>
      <c r="K26">
        <v>1</v>
      </c>
    </row>
    <row r="27" spans="1:11" x14ac:dyDescent="0.3">
      <c r="A27" t="s">
        <v>45</v>
      </c>
      <c r="B27">
        <v>30</v>
      </c>
      <c r="C27" t="str">
        <f t="shared" si="0"/>
        <v>Adults</v>
      </c>
      <c r="D27" t="s">
        <v>17</v>
      </c>
      <c r="E27" t="s">
        <v>18</v>
      </c>
      <c r="F27" s="4">
        <v>99237</v>
      </c>
      <c r="G27" t="s">
        <v>30</v>
      </c>
      <c r="H27">
        <v>8</v>
      </c>
      <c r="I27" t="str">
        <f t="shared" si="1"/>
        <v>Medium</v>
      </c>
      <c r="J27" s="4">
        <v>10597</v>
      </c>
      <c r="K27">
        <v>3</v>
      </c>
    </row>
    <row r="28" spans="1:11" x14ac:dyDescent="0.3">
      <c r="A28" t="s">
        <v>46</v>
      </c>
      <c r="B28">
        <v>63</v>
      </c>
      <c r="C28" t="str">
        <f t="shared" si="0"/>
        <v>Senior Adults</v>
      </c>
      <c r="D28" t="s">
        <v>10</v>
      </c>
      <c r="E28" t="s">
        <v>14</v>
      </c>
      <c r="F28" s="4">
        <v>23708</v>
      </c>
      <c r="G28" t="s">
        <v>12</v>
      </c>
      <c r="H28">
        <v>19</v>
      </c>
      <c r="I28" t="str">
        <f t="shared" si="1"/>
        <v>Medium</v>
      </c>
      <c r="J28" s="4">
        <v>17775</v>
      </c>
      <c r="K28">
        <v>2</v>
      </c>
    </row>
    <row r="29" spans="1:11" x14ac:dyDescent="0.3">
      <c r="A29" t="s">
        <v>47</v>
      </c>
      <c r="B29">
        <v>59</v>
      </c>
      <c r="C29" t="str">
        <f t="shared" si="0"/>
        <v>Senior Adults</v>
      </c>
      <c r="D29" t="s">
        <v>10</v>
      </c>
      <c r="E29" t="s">
        <v>18</v>
      </c>
      <c r="F29" s="4">
        <v>160020</v>
      </c>
      <c r="G29" t="s">
        <v>23</v>
      </c>
      <c r="H29">
        <v>11</v>
      </c>
      <c r="I29" t="str">
        <f t="shared" si="1"/>
        <v>Medium</v>
      </c>
      <c r="J29" s="4">
        <v>13928</v>
      </c>
      <c r="K29">
        <v>2</v>
      </c>
    </row>
    <row r="30" spans="1:11" x14ac:dyDescent="0.3">
      <c r="A30" t="s">
        <v>48</v>
      </c>
      <c r="B30">
        <v>62</v>
      </c>
      <c r="C30" t="str">
        <f t="shared" si="0"/>
        <v>Senior Adults</v>
      </c>
      <c r="D30" t="s">
        <v>10</v>
      </c>
      <c r="E30" t="s">
        <v>21</v>
      </c>
      <c r="F30" s="4">
        <v>53182</v>
      </c>
      <c r="G30" t="s">
        <v>15</v>
      </c>
      <c r="H30">
        <v>1</v>
      </c>
      <c r="I30" t="str">
        <f t="shared" si="1"/>
        <v>Medium</v>
      </c>
      <c r="J30" s="4">
        <v>12370</v>
      </c>
      <c r="K30">
        <v>5</v>
      </c>
    </row>
    <row r="31" spans="1:11" x14ac:dyDescent="0.3">
      <c r="A31" t="s">
        <v>49</v>
      </c>
      <c r="B31">
        <v>52</v>
      </c>
      <c r="C31" t="str">
        <f t="shared" si="0"/>
        <v>Senior Adults</v>
      </c>
      <c r="D31" t="s">
        <v>10</v>
      </c>
      <c r="E31" t="s">
        <v>21</v>
      </c>
      <c r="F31" s="4">
        <v>91909</v>
      </c>
      <c r="G31" t="s">
        <v>12</v>
      </c>
      <c r="H31">
        <v>6</v>
      </c>
      <c r="I31" t="str">
        <f t="shared" si="1"/>
        <v>High</v>
      </c>
      <c r="J31" s="4">
        <v>40478</v>
      </c>
      <c r="K31">
        <v>5</v>
      </c>
    </row>
    <row r="32" spans="1:11" x14ac:dyDescent="0.3">
      <c r="A32" t="s">
        <v>50</v>
      </c>
      <c r="B32">
        <v>44</v>
      </c>
      <c r="C32" t="str">
        <f t="shared" si="0"/>
        <v>Adults</v>
      </c>
      <c r="D32" t="s">
        <v>17</v>
      </c>
      <c r="E32" t="s">
        <v>21</v>
      </c>
      <c r="F32" s="4">
        <v>31931</v>
      </c>
      <c r="G32" t="s">
        <v>12</v>
      </c>
      <c r="H32">
        <v>9</v>
      </c>
      <c r="I32" t="str">
        <f t="shared" si="1"/>
        <v>Medium</v>
      </c>
      <c r="J32" s="4">
        <v>11018</v>
      </c>
      <c r="K32">
        <v>5</v>
      </c>
    </row>
    <row r="33" spans="1:11" x14ac:dyDescent="0.3">
      <c r="A33" t="s">
        <v>51</v>
      </c>
      <c r="B33">
        <v>32</v>
      </c>
      <c r="C33" t="str">
        <f t="shared" si="0"/>
        <v>Adults</v>
      </c>
      <c r="D33" t="s">
        <v>10</v>
      </c>
      <c r="E33" t="s">
        <v>52</v>
      </c>
      <c r="F33" s="4">
        <v>34293</v>
      </c>
      <c r="G33" t="s">
        <v>12</v>
      </c>
      <c r="H33">
        <v>2</v>
      </c>
      <c r="I33" t="str">
        <f t="shared" si="1"/>
        <v>High</v>
      </c>
      <c r="J33" s="4">
        <v>43959</v>
      </c>
      <c r="K33">
        <v>4</v>
      </c>
    </row>
    <row r="34" spans="1:11" x14ac:dyDescent="0.3">
      <c r="A34" t="s">
        <v>53</v>
      </c>
      <c r="B34">
        <v>46</v>
      </c>
      <c r="C34" t="str">
        <f t="shared" si="0"/>
        <v>Adults</v>
      </c>
      <c r="D34" t="s">
        <v>17</v>
      </c>
      <c r="E34" t="s">
        <v>18</v>
      </c>
      <c r="F34" s="4">
        <v>165059</v>
      </c>
      <c r="G34" t="s">
        <v>30</v>
      </c>
      <c r="H34">
        <v>5</v>
      </c>
      <c r="I34" t="str">
        <f t="shared" si="1"/>
        <v>Low</v>
      </c>
      <c r="J34" s="4">
        <v>5938</v>
      </c>
      <c r="K34">
        <v>1</v>
      </c>
    </row>
    <row r="35" spans="1:11" x14ac:dyDescent="0.3">
      <c r="A35" t="s">
        <v>54</v>
      </c>
      <c r="B35">
        <v>55</v>
      </c>
      <c r="C35" t="str">
        <f t="shared" si="0"/>
        <v>Senior Adults</v>
      </c>
      <c r="D35" t="s">
        <v>10</v>
      </c>
      <c r="E35" t="s">
        <v>21</v>
      </c>
      <c r="F35" s="4">
        <v>96581</v>
      </c>
      <c r="G35" t="s">
        <v>12</v>
      </c>
      <c r="H35">
        <v>14</v>
      </c>
      <c r="I35" t="str">
        <f t="shared" si="1"/>
        <v>Medium</v>
      </c>
      <c r="J35" s="4">
        <v>12609</v>
      </c>
      <c r="K35">
        <v>3</v>
      </c>
    </row>
    <row r="36" spans="1:11" x14ac:dyDescent="0.3">
      <c r="A36" t="s">
        <v>55</v>
      </c>
      <c r="B36">
        <v>35</v>
      </c>
      <c r="C36" t="str">
        <f t="shared" si="0"/>
        <v>Adults</v>
      </c>
      <c r="D36" t="s">
        <v>17</v>
      </c>
      <c r="E36" t="s">
        <v>21</v>
      </c>
      <c r="F36" s="4">
        <v>53103</v>
      </c>
      <c r="G36" t="s">
        <v>23</v>
      </c>
      <c r="H36">
        <v>17</v>
      </c>
      <c r="I36" t="str">
        <f t="shared" si="1"/>
        <v>High</v>
      </c>
      <c r="J36" s="4">
        <v>42153</v>
      </c>
      <c r="K36">
        <v>2</v>
      </c>
    </row>
    <row r="37" spans="1:11" x14ac:dyDescent="0.3">
      <c r="A37" t="s">
        <v>56</v>
      </c>
      <c r="B37">
        <v>18</v>
      </c>
      <c r="C37" t="str">
        <f t="shared" si="0"/>
        <v>Young Adults</v>
      </c>
      <c r="D37" t="s">
        <v>17</v>
      </c>
      <c r="E37" t="s">
        <v>18</v>
      </c>
      <c r="F37" s="4">
        <v>187213</v>
      </c>
      <c r="G37" t="s">
        <v>30</v>
      </c>
      <c r="H37">
        <v>4</v>
      </c>
      <c r="I37" t="str">
        <f t="shared" si="1"/>
        <v>High</v>
      </c>
      <c r="J37" s="4">
        <v>33382</v>
      </c>
      <c r="K37">
        <v>3</v>
      </c>
    </row>
    <row r="38" spans="1:11" x14ac:dyDescent="0.3">
      <c r="A38" t="s">
        <v>57</v>
      </c>
      <c r="B38">
        <v>28</v>
      </c>
      <c r="C38" t="str">
        <f t="shared" si="0"/>
        <v>Young Adults</v>
      </c>
      <c r="D38" t="s">
        <v>10</v>
      </c>
      <c r="E38" t="s">
        <v>21</v>
      </c>
      <c r="F38" s="4">
        <v>148680</v>
      </c>
      <c r="G38" t="s">
        <v>19</v>
      </c>
      <c r="H38">
        <v>3</v>
      </c>
      <c r="I38" t="str">
        <f t="shared" si="1"/>
        <v>High</v>
      </c>
      <c r="J38" s="4">
        <v>31405</v>
      </c>
      <c r="K38">
        <v>1</v>
      </c>
    </row>
    <row r="39" spans="1:11" x14ac:dyDescent="0.3">
      <c r="A39" t="s">
        <v>58</v>
      </c>
      <c r="B39">
        <v>62</v>
      </c>
      <c r="C39" t="str">
        <f t="shared" si="0"/>
        <v>Senior Adults</v>
      </c>
      <c r="D39" t="s">
        <v>10</v>
      </c>
      <c r="E39" t="s">
        <v>18</v>
      </c>
      <c r="F39" s="4">
        <v>46892</v>
      </c>
      <c r="G39" t="s">
        <v>19</v>
      </c>
      <c r="H39">
        <v>16</v>
      </c>
      <c r="I39" t="str">
        <f t="shared" si="1"/>
        <v>High</v>
      </c>
      <c r="J39" s="4">
        <v>37944</v>
      </c>
      <c r="K39">
        <v>1</v>
      </c>
    </row>
    <row r="40" spans="1:11" x14ac:dyDescent="0.3">
      <c r="A40" t="s">
        <v>59</v>
      </c>
      <c r="B40">
        <v>45</v>
      </c>
      <c r="C40" t="str">
        <f t="shared" si="0"/>
        <v>Adults</v>
      </c>
      <c r="D40" t="s">
        <v>17</v>
      </c>
      <c r="E40" t="s">
        <v>14</v>
      </c>
      <c r="F40" s="4">
        <v>23215</v>
      </c>
      <c r="G40" t="s">
        <v>15</v>
      </c>
      <c r="H40">
        <v>15</v>
      </c>
      <c r="I40" t="str">
        <f t="shared" si="1"/>
        <v>High</v>
      </c>
      <c r="J40" s="4">
        <v>38976</v>
      </c>
      <c r="K40">
        <v>2</v>
      </c>
    </row>
    <row r="41" spans="1:11" x14ac:dyDescent="0.3">
      <c r="A41" t="s">
        <v>60</v>
      </c>
      <c r="B41">
        <v>39</v>
      </c>
      <c r="C41" t="str">
        <f t="shared" si="0"/>
        <v>Adults</v>
      </c>
      <c r="D41" t="s">
        <v>10</v>
      </c>
      <c r="E41" t="s">
        <v>18</v>
      </c>
      <c r="F41" s="4">
        <v>170487</v>
      </c>
      <c r="G41" t="s">
        <v>23</v>
      </c>
      <c r="H41">
        <v>12</v>
      </c>
      <c r="I41" t="str">
        <f t="shared" si="1"/>
        <v>High</v>
      </c>
      <c r="J41" s="4">
        <v>30419</v>
      </c>
      <c r="K41">
        <v>4</v>
      </c>
    </row>
    <row r="42" spans="1:11" x14ac:dyDescent="0.3">
      <c r="A42" t="s">
        <v>61</v>
      </c>
      <c r="B42">
        <v>35</v>
      </c>
      <c r="C42" t="str">
        <f t="shared" si="0"/>
        <v>Adults</v>
      </c>
      <c r="D42" t="s">
        <v>10</v>
      </c>
      <c r="E42" t="s">
        <v>18</v>
      </c>
      <c r="F42" s="4">
        <v>94537</v>
      </c>
      <c r="G42" t="s">
        <v>12</v>
      </c>
      <c r="H42">
        <v>17</v>
      </c>
      <c r="I42" t="str">
        <f t="shared" si="1"/>
        <v>High</v>
      </c>
      <c r="J42" s="4">
        <v>45638</v>
      </c>
      <c r="K42">
        <v>5</v>
      </c>
    </row>
    <row r="43" spans="1:11" x14ac:dyDescent="0.3">
      <c r="A43" t="s">
        <v>62</v>
      </c>
      <c r="B43">
        <v>27</v>
      </c>
      <c r="C43" t="str">
        <f t="shared" si="0"/>
        <v>Young Adults</v>
      </c>
      <c r="D43" t="s">
        <v>10</v>
      </c>
      <c r="E43" t="s">
        <v>52</v>
      </c>
      <c r="F43" s="4">
        <v>143049</v>
      </c>
      <c r="G43" t="s">
        <v>23</v>
      </c>
      <c r="H43">
        <v>19</v>
      </c>
      <c r="I43" t="str">
        <f t="shared" si="1"/>
        <v>High</v>
      </c>
      <c r="J43" s="4">
        <v>37994</v>
      </c>
      <c r="K43">
        <v>4</v>
      </c>
    </row>
    <row r="44" spans="1:11" x14ac:dyDescent="0.3">
      <c r="A44" t="s">
        <v>63</v>
      </c>
      <c r="B44">
        <v>31</v>
      </c>
      <c r="C44" t="str">
        <f t="shared" si="0"/>
        <v>Adults</v>
      </c>
      <c r="D44" t="s">
        <v>10</v>
      </c>
      <c r="E44" t="s">
        <v>14</v>
      </c>
      <c r="F44" s="4">
        <v>145492</v>
      </c>
      <c r="G44" t="s">
        <v>19</v>
      </c>
      <c r="H44">
        <v>4</v>
      </c>
      <c r="I44" t="str">
        <f t="shared" si="1"/>
        <v>High</v>
      </c>
      <c r="J44" s="4">
        <v>43139</v>
      </c>
      <c r="K44">
        <v>1</v>
      </c>
    </row>
    <row r="45" spans="1:11" x14ac:dyDescent="0.3">
      <c r="A45" t="s">
        <v>64</v>
      </c>
      <c r="B45">
        <v>39</v>
      </c>
      <c r="C45" t="str">
        <f t="shared" si="0"/>
        <v>Adults</v>
      </c>
      <c r="D45" t="s">
        <v>10</v>
      </c>
      <c r="E45" t="s">
        <v>52</v>
      </c>
      <c r="F45" s="4">
        <v>135466</v>
      </c>
      <c r="G45" t="s">
        <v>12</v>
      </c>
      <c r="H45">
        <v>15</v>
      </c>
      <c r="I45" t="str">
        <f t="shared" si="1"/>
        <v>High</v>
      </c>
      <c r="J45" s="4">
        <v>42634</v>
      </c>
      <c r="K45">
        <v>1</v>
      </c>
    </row>
    <row r="46" spans="1:11" x14ac:dyDescent="0.3">
      <c r="A46" t="s">
        <v>65</v>
      </c>
      <c r="B46">
        <v>24</v>
      </c>
      <c r="C46" t="str">
        <f t="shared" si="0"/>
        <v>Young Adults</v>
      </c>
      <c r="D46" t="s">
        <v>10</v>
      </c>
      <c r="E46" t="s">
        <v>21</v>
      </c>
      <c r="F46" s="4">
        <v>109314</v>
      </c>
      <c r="G46" t="s">
        <v>23</v>
      </c>
      <c r="H46">
        <v>17</v>
      </c>
      <c r="I46" t="str">
        <f t="shared" si="1"/>
        <v>High</v>
      </c>
      <c r="J46" s="4">
        <v>41928</v>
      </c>
      <c r="K46">
        <v>4</v>
      </c>
    </row>
    <row r="47" spans="1:11" x14ac:dyDescent="0.3">
      <c r="A47" t="s">
        <v>66</v>
      </c>
      <c r="B47">
        <v>23</v>
      </c>
      <c r="C47" t="str">
        <f t="shared" si="0"/>
        <v>Young Adults</v>
      </c>
      <c r="D47" t="s">
        <v>17</v>
      </c>
      <c r="E47" t="s">
        <v>18</v>
      </c>
      <c r="F47" s="4">
        <v>68329</v>
      </c>
      <c r="G47" t="s">
        <v>30</v>
      </c>
      <c r="H47">
        <v>8</v>
      </c>
      <c r="I47" t="str">
        <f t="shared" si="1"/>
        <v>High</v>
      </c>
      <c r="J47" s="4">
        <v>22181</v>
      </c>
      <c r="K47">
        <v>5</v>
      </c>
    </row>
    <row r="48" spans="1:11" x14ac:dyDescent="0.3">
      <c r="A48" t="s">
        <v>67</v>
      </c>
      <c r="B48">
        <v>42</v>
      </c>
      <c r="C48" t="str">
        <f t="shared" si="0"/>
        <v>Adults</v>
      </c>
      <c r="D48" t="s">
        <v>17</v>
      </c>
      <c r="E48" t="s">
        <v>14</v>
      </c>
      <c r="F48" s="4">
        <v>33468</v>
      </c>
      <c r="G48" t="s">
        <v>12</v>
      </c>
      <c r="H48">
        <v>20</v>
      </c>
      <c r="I48" t="str">
        <f t="shared" si="1"/>
        <v>High</v>
      </c>
      <c r="J48" s="4">
        <v>42105</v>
      </c>
      <c r="K48">
        <v>5</v>
      </c>
    </row>
    <row r="49" spans="1:11" x14ac:dyDescent="0.3">
      <c r="A49" t="s">
        <v>68</v>
      </c>
      <c r="B49">
        <v>24</v>
      </c>
      <c r="C49" t="str">
        <f t="shared" si="0"/>
        <v>Young Adults</v>
      </c>
      <c r="D49" t="s">
        <v>17</v>
      </c>
      <c r="E49" t="s">
        <v>52</v>
      </c>
      <c r="F49" s="4">
        <v>86185</v>
      </c>
      <c r="G49" t="s">
        <v>30</v>
      </c>
      <c r="H49">
        <v>2</v>
      </c>
      <c r="I49" t="str">
        <f t="shared" si="1"/>
        <v>High</v>
      </c>
      <c r="J49" s="4">
        <v>21718</v>
      </c>
      <c r="K49">
        <v>1</v>
      </c>
    </row>
    <row r="50" spans="1:11" x14ac:dyDescent="0.3">
      <c r="A50" t="s">
        <v>69</v>
      </c>
      <c r="B50">
        <v>40</v>
      </c>
      <c r="C50" t="str">
        <f t="shared" si="0"/>
        <v>Adults</v>
      </c>
      <c r="D50" t="s">
        <v>10</v>
      </c>
      <c r="E50" t="s">
        <v>18</v>
      </c>
      <c r="F50" s="4">
        <v>145233</v>
      </c>
      <c r="G50" t="s">
        <v>23</v>
      </c>
      <c r="H50">
        <v>17</v>
      </c>
      <c r="I50" t="str">
        <f t="shared" si="1"/>
        <v>Medium</v>
      </c>
      <c r="J50" s="4">
        <v>10893</v>
      </c>
      <c r="K50">
        <v>5</v>
      </c>
    </row>
    <row r="51" spans="1:11" x14ac:dyDescent="0.3">
      <c r="A51" t="s">
        <v>70</v>
      </c>
      <c r="B51">
        <v>40</v>
      </c>
      <c r="C51" t="str">
        <f t="shared" si="0"/>
        <v>Adults</v>
      </c>
      <c r="D51" t="s">
        <v>17</v>
      </c>
      <c r="E51" t="s">
        <v>11</v>
      </c>
      <c r="F51" s="4">
        <v>49907</v>
      </c>
      <c r="G51" t="s">
        <v>12</v>
      </c>
      <c r="H51">
        <v>10</v>
      </c>
      <c r="I51" t="str">
        <f t="shared" si="1"/>
        <v>High</v>
      </c>
      <c r="J51" s="4">
        <v>29820</v>
      </c>
      <c r="K51">
        <v>5</v>
      </c>
    </row>
    <row r="52" spans="1:11" x14ac:dyDescent="0.3">
      <c r="A52" t="s">
        <v>71</v>
      </c>
      <c r="B52">
        <v>56</v>
      </c>
      <c r="C52" t="str">
        <f t="shared" si="0"/>
        <v>Senior Adults</v>
      </c>
      <c r="D52" t="s">
        <v>10</v>
      </c>
      <c r="E52" t="s">
        <v>52</v>
      </c>
      <c r="F52" s="4">
        <v>37129</v>
      </c>
      <c r="G52" t="s">
        <v>15</v>
      </c>
      <c r="H52">
        <v>15</v>
      </c>
      <c r="I52" t="str">
        <f t="shared" si="1"/>
        <v>Low</v>
      </c>
      <c r="J52" s="4">
        <v>5475</v>
      </c>
      <c r="K52">
        <v>2</v>
      </c>
    </row>
    <row r="53" spans="1:11" x14ac:dyDescent="0.3">
      <c r="A53" t="s">
        <v>72</v>
      </c>
      <c r="B53">
        <v>34</v>
      </c>
      <c r="C53" t="str">
        <f t="shared" si="0"/>
        <v>Adults</v>
      </c>
      <c r="D53" t="s">
        <v>10</v>
      </c>
      <c r="E53" t="s">
        <v>14</v>
      </c>
      <c r="F53" s="4">
        <v>125043</v>
      </c>
      <c r="G53" t="s">
        <v>15</v>
      </c>
      <c r="H53">
        <v>1</v>
      </c>
      <c r="I53" t="str">
        <f t="shared" si="1"/>
        <v>High</v>
      </c>
      <c r="J53" s="4">
        <v>31731</v>
      </c>
      <c r="K53">
        <v>2</v>
      </c>
    </row>
    <row r="54" spans="1:11" x14ac:dyDescent="0.3">
      <c r="A54" t="s">
        <v>73</v>
      </c>
      <c r="B54">
        <v>20</v>
      </c>
      <c r="C54" t="str">
        <f t="shared" si="0"/>
        <v>Young Adults</v>
      </c>
      <c r="D54" t="s">
        <v>17</v>
      </c>
      <c r="E54" t="s">
        <v>52</v>
      </c>
      <c r="F54" s="4">
        <v>148908</v>
      </c>
      <c r="G54" t="s">
        <v>19</v>
      </c>
      <c r="H54">
        <v>2</v>
      </c>
      <c r="I54" t="str">
        <f t="shared" si="1"/>
        <v>High</v>
      </c>
      <c r="J54" s="4">
        <v>29980</v>
      </c>
      <c r="K54">
        <v>3</v>
      </c>
    </row>
    <row r="55" spans="1:11" x14ac:dyDescent="0.3">
      <c r="A55" t="s">
        <v>74</v>
      </c>
      <c r="B55">
        <v>64</v>
      </c>
      <c r="C55" t="str">
        <f t="shared" si="0"/>
        <v>Senior Adults</v>
      </c>
      <c r="D55" t="s">
        <v>10</v>
      </c>
      <c r="E55" t="s">
        <v>52</v>
      </c>
      <c r="F55" s="4">
        <v>39420</v>
      </c>
      <c r="G55" t="s">
        <v>12</v>
      </c>
      <c r="H55">
        <v>16</v>
      </c>
      <c r="I55" t="str">
        <f t="shared" si="1"/>
        <v>High</v>
      </c>
      <c r="J55" s="4">
        <v>42378</v>
      </c>
      <c r="K55">
        <v>4</v>
      </c>
    </row>
    <row r="56" spans="1:11" x14ac:dyDescent="0.3">
      <c r="A56" t="s">
        <v>75</v>
      </c>
      <c r="B56">
        <v>47</v>
      </c>
      <c r="C56" t="str">
        <f t="shared" si="0"/>
        <v>Adults</v>
      </c>
      <c r="D56" t="s">
        <v>17</v>
      </c>
      <c r="E56" t="s">
        <v>52</v>
      </c>
      <c r="F56" s="4">
        <v>171262</v>
      </c>
      <c r="G56" t="s">
        <v>23</v>
      </c>
      <c r="H56">
        <v>13</v>
      </c>
      <c r="I56" t="str">
        <f t="shared" si="1"/>
        <v>High</v>
      </c>
      <c r="J56" s="4">
        <v>20845</v>
      </c>
      <c r="K56">
        <v>1</v>
      </c>
    </row>
    <row r="57" spans="1:11" x14ac:dyDescent="0.3">
      <c r="A57" t="s">
        <v>76</v>
      </c>
      <c r="B57">
        <v>52</v>
      </c>
      <c r="C57" t="str">
        <f t="shared" si="0"/>
        <v>Senior Adults</v>
      </c>
      <c r="D57" t="s">
        <v>17</v>
      </c>
      <c r="E57" t="s">
        <v>21</v>
      </c>
      <c r="F57" s="4">
        <v>185005</v>
      </c>
      <c r="G57" t="s">
        <v>15</v>
      </c>
      <c r="H57">
        <v>14</v>
      </c>
      <c r="I57" t="str">
        <f t="shared" si="1"/>
        <v>Medium</v>
      </c>
      <c r="J57" s="4">
        <v>19001</v>
      </c>
      <c r="K57">
        <v>5</v>
      </c>
    </row>
    <row r="58" spans="1:11" x14ac:dyDescent="0.3">
      <c r="A58" t="s">
        <v>77</v>
      </c>
      <c r="B58">
        <v>25</v>
      </c>
      <c r="C58" t="str">
        <f t="shared" si="0"/>
        <v>Young Adults</v>
      </c>
      <c r="D58" t="s">
        <v>17</v>
      </c>
      <c r="E58" t="s">
        <v>11</v>
      </c>
      <c r="F58" s="4">
        <v>199949</v>
      </c>
      <c r="G58" t="s">
        <v>19</v>
      </c>
      <c r="H58">
        <v>4</v>
      </c>
      <c r="I58" t="str">
        <f t="shared" si="1"/>
        <v>High</v>
      </c>
      <c r="J58" s="4">
        <v>39759</v>
      </c>
      <c r="K58">
        <v>3</v>
      </c>
    </row>
    <row r="59" spans="1:11" x14ac:dyDescent="0.3">
      <c r="A59" t="s">
        <v>78</v>
      </c>
      <c r="B59">
        <v>42</v>
      </c>
      <c r="C59" t="str">
        <f t="shared" si="0"/>
        <v>Adults</v>
      </c>
      <c r="D59" t="s">
        <v>17</v>
      </c>
      <c r="E59" t="s">
        <v>14</v>
      </c>
      <c r="F59" s="4">
        <v>34053</v>
      </c>
      <c r="G59" t="s">
        <v>12</v>
      </c>
      <c r="H59">
        <v>16</v>
      </c>
      <c r="I59" t="str">
        <f t="shared" si="1"/>
        <v>Low</v>
      </c>
      <c r="J59" s="4">
        <v>4681</v>
      </c>
      <c r="K59">
        <v>2</v>
      </c>
    </row>
    <row r="60" spans="1:11" x14ac:dyDescent="0.3">
      <c r="A60" t="s">
        <v>79</v>
      </c>
      <c r="B60">
        <v>23</v>
      </c>
      <c r="C60" t="str">
        <f t="shared" si="0"/>
        <v>Young Adults</v>
      </c>
      <c r="D60" t="s">
        <v>17</v>
      </c>
      <c r="E60" t="s">
        <v>14</v>
      </c>
      <c r="F60" s="4">
        <v>59774</v>
      </c>
      <c r="G60" t="s">
        <v>15</v>
      </c>
      <c r="H60">
        <v>15</v>
      </c>
      <c r="I60" t="str">
        <f t="shared" si="1"/>
        <v>High</v>
      </c>
      <c r="J60" s="4">
        <v>24064</v>
      </c>
      <c r="K60">
        <v>5</v>
      </c>
    </row>
    <row r="61" spans="1:11" x14ac:dyDescent="0.3">
      <c r="A61" t="s">
        <v>80</v>
      </c>
      <c r="B61">
        <v>53</v>
      </c>
      <c r="C61" t="str">
        <f t="shared" si="0"/>
        <v>Senior Adults</v>
      </c>
      <c r="D61" t="s">
        <v>17</v>
      </c>
      <c r="E61" t="s">
        <v>14</v>
      </c>
      <c r="F61" s="4">
        <v>59111</v>
      </c>
      <c r="G61" t="s">
        <v>12</v>
      </c>
      <c r="H61">
        <v>3</v>
      </c>
      <c r="I61" t="str">
        <f t="shared" si="1"/>
        <v>High</v>
      </c>
      <c r="J61" s="4">
        <v>34248</v>
      </c>
      <c r="K61">
        <v>4</v>
      </c>
    </row>
    <row r="62" spans="1:11" x14ac:dyDescent="0.3">
      <c r="A62" t="s">
        <v>81</v>
      </c>
      <c r="B62">
        <v>36</v>
      </c>
      <c r="C62" t="str">
        <f t="shared" si="0"/>
        <v>Adults</v>
      </c>
      <c r="D62" t="s">
        <v>10</v>
      </c>
      <c r="E62" t="s">
        <v>18</v>
      </c>
      <c r="F62" s="4">
        <v>167545</v>
      </c>
      <c r="G62" t="s">
        <v>19</v>
      </c>
      <c r="H62">
        <v>3</v>
      </c>
      <c r="I62" t="str">
        <f t="shared" si="1"/>
        <v>Low</v>
      </c>
      <c r="J62" s="4">
        <v>5862</v>
      </c>
      <c r="K62">
        <v>2</v>
      </c>
    </row>
    <row r="63" spans="1:11" x14ac:dyDescent="0.3">
      <c r="A63" t="s">
        <v>82</v>
      </c>
      <c r="B63">
        <v>58</v>
      </c>
      <c r="C63" t="str">
        <f t="shared" si="0"/>
        <v>Senior Adults</v>
      </c>
      <c r="D63" t="s">
        <v>10</v>
      </c>
      <c r="E63" t="s">
        <v>14</v>
      </c>
      <c r="F63" s="4">
        <v>99648</v>
      </c>
      <c r="G63" t="s">
        <v>23</v>
      </c>
      <c r="H63">
        <v>11</v>
      </c>
      <c r="I63" t="str">
        <f t="shared" si="1"/>
        <v>High</v>
      </c>
      <c r="J63" s="4">
        <v>21342</v>
      </c>
      <c r="K63">
        <v>1</v>
      </c>
    </row>
    <row r="64" spans="1:11" x14ac:dyDescent="0.3">
      <c r="A64" t="s">
        <v>83</v>
      </c>
      <c r="B64">
        <v>57</v>
      </c>
      <c r="C64" t="str">
        <f t="shared" si="0"/>
        <v>Senior Adults</v>
      </c>
      <c r="D64" t="s">
        <v>17</v>
      </c>
      <c r="E64" t="s">
        <v>14</v>
      </c>
      <c r="F64" s="4">
        <v>42329</v>
      </c>
      <c r="G64" t="s">
        <v>19</v>
      </c>
      <c r="H64">
        <v>20</v>
      </c>
      <c r="I64" t="str">
        <f t="shared" si="1"/>
        <v>High</v>
      </c>
      <c r="J64" s="4">
        <v>31260</v>
      </c>
      <c r="K64">
        <v>5</v>
      </c>
    </row>
    <row r="65" spans="1:11" x14ac:dyDescent="0.3">
      <c r="A65" t="s">
        <v>84</v>
      </c>
      <c r="B65">
        <v>41</v>
      </c>
      <c r="C65" t="str">
        <f t="shared" si="0"/>
        <v>Adults</v>
      </c>
      <c r="D65" t="s">
        <v>10</v>
      </c>
      <c r="E65" t="s">
        <v>11</v>
      </c>
      <c r="F65" s="4">
        <v>85061</v>
      </c>
      <c r="G65" t="s">
        <v>23</v>
      </c>
      <c r="H65">
        <v>5</v>
      </c>
      <c r="I65" t="str">
        <f t="shared" si="1"/>
        <v>High</v>
      </c>
      <c r="J65" s="4">
        <v>30616</v>
      </c>
      <c r="K65">
        <v>3</v>
      </c>
    </row>
    <row r="66" spans="1:11" x14ac:dyDescent="0.3">
      <c r="A66" t="s">
        <v>85</v>
      </c>
      <c r="B66">
        <v>54</v>
      </c>
      <c r="C66" t="str">
        <f t="shared" ref="C66:C129" si="2">IF(AND(B66&gt;=18,B66&lt;=29),"Young Adults",IF(AND(B66&gt;=30,B66&lt;=50),"Adults",IF(AND(B66&gt;=51,B66&lt;=65),"Senior Adults","Other")))</f>
        <v>Senior Adults</v>
      </c>
      <c r="D66" t="s">
        <v>10</v>
      </c>
      <c r="E66" t="s">
        <v>18</v>
      </c>
      <c r="F66" s="4">
        <v>51051</v>
      </c>
      <c r="G66" t="s">
        <v>30</v>
      </c>
      <c r="H66">
        <v>3</v>
      </c>
      <c r="I66" t="str">
        <f t="shared" ref="I66:I129" si="3">IF(J66&lt;10000,"Low",IF(J66&lt;20000,"Medium","High"))</f>
        <v>Low</v>
      </c>
      <c r="J66" s="4">
        <v>3464</v>
      </c>
      <c r="K66">
        <v>1</v>
      </c>
    </row>
    <row r="67" spans="1:11" x14ac:dyDescent="0.3">
      <c r="A67" t="s">
        <v>86</v>
      </c>
      <c r="B67">
        <v>30</v>
      </c>
      <c r="C67" t="str">
        <f t="shared" si="2"/>
        <v>Adults</v>
      </c>
      <c r="D67" t="s">
        <v>10</v>
      </c>
      <c r="E67" t="s">
        <v>18</v>
      </c>
      <c r="F67" s="4">
        <v>166295</v>
      </c>
      <c r="G67" t="s">
        <v>15</v>
      </c>
      <c r="H67">
        <v>5</v>
      </c>
      <c r="I67" t="str">
        <f t="shared" si="3"/>
        <v>Low</v>
      </c>
      <c r="J67" s="4">
        <v>4728</v>
      </c>
      <c r="K67">
        <v>5</v>
      </c>
    </row>
    <row r="68" spans="1:11" x14ac:dyDescent="0.3">
      <c r="A68" t="s">
        <v>87</v>
      </c>
      <c r="B68">
        <v>63</v>
      </c>
      <c r="C68" t="str">
        <f t="shared" si="2"/>
        <v>Senior Adults</v>
      </c>
      <c r="D68" t="s">
        <v>17</v>
      </c>
      <c r="E68" t="s">
        <v>52</v>
      </c>
      <c r="F68" s="4">
        <v>129097</v>
      </c>
      <c r="G68" t="s">
        <v>30</v>
      </c>
      <c r="H68">
        <v>9</v>
      </c>
      <c r="I68" t="str">
        <f t="shared" si="3"/>
        <v>High</v>
      </c>
      <c r="J68" s="4">
        <v>25165</v>
      </c>
      <c r="K68">
        <v>5</v>
      </c>
    </row>
    <row r="69" spans="1:11" x14ac:dyDescent="0.3">
      <c r="A69" t="s">
        <v>88</v>
      </c>
      <c r="B69">
        <v>22</v>
      </c>
      <c r="C69" t="str">
        <f t="shared" si="2"/>
        <v>Young Adults</v>
      </c>
      <c r="D69" t="s">
        <v>10</v>
      </c>
      <c r="E69" t="s">
        <v>21</v>
      </c>
      <c r="F69" s="4">
        <v>178942</v>
      </c>
      <c r="G69" t="s">
        <v>23</v>
      </c>
      <c r="H69">
        <v>20</v>
      </c>
      <c r="I69" t="str">
        <f t="shared" si="3"/>
        <v>Medium</v>
      </c>
      <c r="J69" s="4">
        <v>19813</v>
      </c>
      <c r="K69">
        <v>5</v>
      </c>
    </row>
    <row r="70" spans="1:11" x14ac:dyDescent="0.3">
      <c r="A70" t="s">
        <v>89</v>
      </c>
      <c r="B70">
        <v>20</v>
      </c>
      <c r="C70" t="str">
        <f t="shared" si="2"/>
        <v>Young Adults</v>
      </c>
      <c r="D70" t="s">
        <v>10</v>
      </c>
      <c r="E70" t="s">
        <v>18</v>
      </c>
      <c r="F70" s="4">
        <v>176271</v>
      </c>
      <c r="G70" t="s">
        <v>12</v>
      </c>
      <c r="H70">
        <v>19</v>
      </c>
      <c r="I70" t="str">
        <f t="shared" si="3"/>
        <v>Low</v>
      </c>
      <c r="J70" s="4">
        <v>6028</v>
      </c>
      <c r="K70">
        <v>5</v>
      </c>
    </row>
    <row r="71" spans="1:11" x14ac:dyDescent="0.3">
      <c r="A71" t="s">
        <v>90</v>
      </c>
      <c r="B71">
        <v>60</v>
      </c>
      <c r="C71" t="str">
        <f t="shared" si="2"/>
        <v>Senior Adults</v>
      </c>
      <c r="D71" t="s">
        <v>17</v>
      </c>
      <c r="E71" t="s">
        <v>18</v>
      </c>
      <c r="F71" s="4">
        <v>182114</v>
      </c>
      <c r="G71" t="s">
        <v>23</v>
      </c>
      <c r="H71">
        <v>18</v>
      </c>
      <c r="I71" t="str">
        <f t="shared" si="3"/>
        <v>High</v>
      </c>
      <c r="J71" s="4">
        <v>43248</v>
      </c>
      <c r="K71">
        <v>5</v>
      </c>
    </row>
    <row r="72" spans="1:11" x14ac:dyDescent="0.3">
      <c r="A72" t="s">
        <v>91</v>
      </c>
      <c r="B72">
        <v>32</v>
      </c>
      <c r="C72" t="str">
        <f t="shared" si="2"/>
        <v>Adults</v>
      </c>
      <c r="D72" t="s">
        <v>10</v>
      </c>
      <c r="E72" t="s">
        <v>11</v>
      </c>
      <c r="F72" s="4">
        <v>79162</v>
      </c>
      <c r="G72" t="s">
        <v>23</v>
      </c>
      <c r="H72">
        <v>11</v>
      </c>
      <c r="I72" t="str">
        <f t="shared" si="3"/>
        <v>Low</v>
      </c>
      <c r="J72" s="4">
        <v>6917</v>
      </c>
      <c r="K72">
        <v>1</v>
      </c>
    </row>
    <row r="73" spans="1:11" x14ac:dyDescent="0.3">
      <c r="A73" t="s">
        <v>92</v>
      </c>
      <c r="B73">
        <v>36</v>
      </c>
      <c r="C73" t="str">
        <f t="shared" si="2"/>
        <v>Adults</v>
      </c>
      <c r="D73" t="s">
        <v>10</v>
      </c>
      <c r="E73" t="s">
        <v>14</v>
      </c>
      <c r="F73" s="4">
        <v>156989</v>
      </c>
      <c r="G73" t="s">
        <v>12</v>
      </c>
      <c r="H73">
        <v>13</v>
      </c>
      <c r="I73" t="str">
        <f t="shared" si="3"/>
        <v>High</v>
      </c>
      <c r="J73" s="4">
        <v>41305</v>
      </c>
      <c r="K73">
        <v>4</v>
      </c>
    </row>
    <row r="74" spans="1:11" x14ac:dyDescent="0.3">
      <c r="A74" t="s">
        <v>93</v>
      </c>
      <c r="B74">
        <v>23</v>
      </c>
      <c r="C74" t="str">
        <f t="shared" si="2"/>
        <v>Young Adults</v>
      </c>
      <c r="D74" t="s">
        <v>10</v>
      </c>
      <c r="E74" t="s">
        <v>18</v>
      </c>
      <c r="F74" s="4">
        <v>119713</v>
      </c>
      <c r="G74" t="s">
        <v>30</v>
      </c>
      <c r="H74">
        <v>20</v>
      </c>
      <c r="I74" t="str">
        <f t="shared" si="3"/>
        <v>High</v>
      </c>
      <c r="J74" s="4">
        <v>39933</v>
      </c>
      <c r="K74">
        <v>4</v>
      </c>
    </row>
    <row r="75" spans="1:11" x14ac:dyDescent="0.3">
      <c r="A75" t="s">
        <v>94</v>
      </c>
      <c r="B75">
        <v>32</v>
      </c>
      <c r="C75" t="str">
        <f t="shared" si="2"/>
        <v>Adults</v>
      </c>
      <c r="D75" t="s">
        <v>10</v>
      </c>
      <c r="E75" t="s">
        <v>18</v>
      </c>
      <c r="F75" s="4">
        <v>138099</v>
      </c>
      <c r="G75" t="s">
        <v>15</v>
      </c>
      <c r="H75">
        <v>17</v>
      </c>
      <c r="I75" t="str">
        <f t="shared" si="3"/>
        <v>High</v>
      </c>
      <c r="J75" s="4">
        <v>34231</v>
      </c>
      <c r="K75">
        <v>1</v>
      </c>
    </row>
    <row r="76" spans="1:11" x14ac:dyDescent="0.3">
      <c r="A76" t="s">
        <v>95</v>
      </c>
      <c r="B76">
        <v>24</v>
      </c>
      <c r="C76" t="str">
        <f t="shared" si="2"/>
        <v>Young Adults</v>
      </c>
      <c r="D76" t="s">
        <v>10</v>
      </c>
      <c r="E76" t="s">
        <v>21</v>
      </c>
      <c r="F76" s="4">
        <v>136056</v>
      </c>
      <c r="G76" t="s">
        <v>23</v>
      </c>
      <c r="H76">
        <v>10</v>
      </c>
      <c r="I76" t="str">
        <f t="shared" si="3"/>
        <v>High</v>
      </c>
      <c r="J76" s="4">
        <v>26197</v>
      </c>
      <c r="K76">
        <v>4</v>
      </c>
    </row>
    <row r="77" spans="1:11" x14ac:dyDescent="0.3">
      <c r="A77" t="s">
        <v>96</v>
      </c>
      <c r="B77">
        <v>42</v>
      </c>
      <c r="C77" t="str">
        <f t="shared" si="2"/>
        <v>Adults</v>
      </c>
      <c r="D77" t="s">
        <v>10</v>
      </c>
      <c r="E77" t="s">
        <v>11</v>
      </c>
      <c r="F77" s="4">
        <v>97949</v>
      </c>
      <c r="G77" t="s">
        <v>23</v>
      </c>
      <c r="H77">
        <v>15</v>
      </c>
      <c r="I77" t="str">
        <f t="shared" si="3"/>
        <v>High</v>
      </c>
      <c r="J77" s="4">
        <v>31324</v>
      </c>
      <c r="K77">
        <v>3</v>
      </c>
    </row>
    <row r="78" spans="1:11" x14ac:dyDescent="0.3">
      <c r="A78" t="s">
        <v>97</v>
      </c>
      <c r="B78">
        <v>35</v>
      </c>
      <c r="C78" t="str">
        <f t="shared" si="2"/>
        <v>Adults</v>
      </c>
      <c r="D78" t="s">
        <v>10</v>
      </c>
      <c r="E78" t="s">
        <v>21</v>
      </c>
      <c r="F78" s="4">
        <v>174278</v>
      </c>
      <c r="G78" t="s">
        <v>15</v>
      </c>
      <c r="H78">
        <v>17</v>
      </c>
      <c r="I78" t="str">
        <f t="shared" si="3"/>
        <v>High</v>
      </c>
      <c r="J78" s="4">
        <v>39032</v>
      </c>
      <c r="K78">
        <v>3</v>
      </c>
    </row>
    <row r="79" spans="1:11" x14ac:dyDescent="0.3">
      <c r="A79" t="s">
        <v>98</v>
      </c>
      <c r="B79">
        <v>47</v>
      </c>
      <c r="C79" t="str">
        <f t="shared" si="2"/>
        <v>Adults</v>
      </c>
      <c r="D79" t="s">
        <v>17</v>
      </c>
      <c r="E79" t="s">
        <v>18</v>
      </c>
      <c r="F79" s="4">
        <v>132415</v>
      </c>
      <c r="G79" t="s">
        <v>23</v>
      </c>
      <c r="H79">
        <v>20</v>
      </c>
      <c r="I79" t="str">
        <f t="shared" si="3"/>
        <v>High</v>
      </c>
      <c r="J79" s="4">
        <v>37327</v>
      </c>
      <c r="K79">
        <v>1</v>
      </c>
    </row>
    <row r="80" spans="1:11" x14ac:dyDescent="0.3">
      <c r="A80" t="s">
        <v>99</v>
      </c>
      <c r="B80">
        <v>58</v>
      </c>
      <c r="C80" t="str">
        <f t="shared" si="2"/>
        <v>Senior Adults</v>
      </c>
      <c r="D80" t="s">
        <v>10</v>
      </c>
      <c r="E80" t="s">
        <v>18</v>
      </c>
      <c r="F80" s="4">
        <v>100053</v>
      </c>
      <c r="G80" t="s">
        <v>15</v>
      </c>
      <c r="H80">
        <v>14</v>
      </c>
      <c r="I80" t="str">
        <f t="shared" si="3"/>
        <v>High</v>
      </c>
      <c r="J80" s="4">
        <v>49425</v>
      </c>
      <c r="K80">
        <v>3</v>
      </c>
    </row>
    <row r="81" spans="1:11" x14ac:dyDescent="0.3">
      <c r="A81" t="s">
        <v>100</v>
      </c>
      <c r="B81">
        <v>41</v>
      </c>
      <c r="C81" t="str">
        <f t="shared" si="2"/>
        <v>Adults</v>
      </c>
      <c r="D81" t="s">
        <v>10</v>
      </c>
      <c r="E81" t="s">
        <v>11</v>
      </c>
      <c r="F81" s="4">
        <v>169062</v>
      </c>
      <c r="G81" t="s">
        <v>15</v>
      </c>
      <c r="H81">
        <v>4</v>
      </c>
      <c r="I81" t="str">
        <f t="shared" si="3"/>
        <v>Low</v>
      </c>
      <c r="J81" s="4">
        <v>3688</v>
      </c>
      <c r="K81">
        <v>1</v>
      </c>
    </row>
    <row r="82" spans="1:11" x14ac:dyDescent="0.3">
      <c r="A82" t="s">
        <v>101</v>
      </c>
      <c r="B82">
        <v>28</v>
      </c>
      <c r="C82" t="str">
        <f t="shared" si="2"/>
        <v>Young Adults</v>
      </c>
      <c r="D82" t="s">
        <v>10</v>
      </c>
      <c r="E82" t="s">
        <v>52</v>
      </c>
      <c r="F82" s="4">
        <v>182798</v>
      </c>
      <c r="G82" t="s">
        <v>15</v>
      </c>
      <c r="H82">
        <v>4</v>
      </c>
      <c r="I82" t="str">
        <f t="shared" si="3"/>
        <v>High</v>
      </c>
      <c r="J82" s="4">
        <v>30473</v>
      </c>
      <c r="K82">
        <v>3</v>
      </c>
    </row>
    <row r="83" spans="1:11" x14ac:dyDescent="0.3">
      <c r="A83" t="s">
        <v>102</v>
      </c>
      <c r="B83">
        <v>41</v>
      </c>
      <c r="C83" t="str">
        <f t="shared" si="2"/>
        <v>Adults</v>
      </c>
      <c r="D83" t="s">
        <v>10</v>
      </c>
      <c r="E83" t="s">
        <v>52</v>
      </c>
      <c r="F83" s="4">
        <v>35789</v>
      </c>
      <c r="G83" t="s">
        <v>12</v>
      </c>
      <c r="H83">
        <v>18</v>
      </c>
      <c r="I83" t="str">
        <f t="shared" si="3"/>
        <v>High</v>
      </c>
      <c r="J83" s="4">
        <v>38464</v>
      </c>
      <c r="K83">
        <v>2</v>
      </c>
    </row>
    <row r="84" spans="1:11" x14ac:dyDescent="0.3">
      <c r="A84" t="s">
        <v>103</v>
      </c>
      <c r="B84">
        <v>40</v>
      </c>
      <c r="C84" t="str">
        <f t="shared" si="2"/>
        <v>Adults</v>
      </c>
      <c r="D84" t="s">
        <v>17</v>
      </c>
      <c r="E84" t="s">
        <v>18</v>
      </c>
      <c r="F84" s="4">
        <v>179811</v>
      </c>
      <c r="G84" t="s">
        <v>30</v>
      </c>
      <c r="H84">
        <v>7</v>
      </c>
      <c r="I84" t="str">
        <f t="shared" si="3"/>
        <v>High</v>
      </c>
      <c r="J84" s="4">
        <v>43718</v>
      </c>
      <c r="K84">
        <v>1</v>
      </c>
    </row>
    <row r="85" spans="1:11" x14ac:dyDescent="0.3">
      <c r="A85" t="s">
        <v>104</v>
      </c>
      <c r="B85">
        <v>31</v>
      </c>
      <c r="C85" t="str">
        <f t="shared" si="2"/>
        <v>Adults</v>
      </c>
      <c r="D85" t="s">
        <v>17</v>
      </c>
      <c r="E85" t="s">
        <v>18</v>
      </c>
      <c r="F85" s="4">
        <v>46013</v>
      </c>
      <c r="G85" t="s">
        <v>30</v>
      </c>
      <c r="H85">
        <v>14</v>
      </c>
      <c r="I85" t="str">
        <f t="shared" si="3"/>
        <v>Medium</v>
      </c>
      <c r="J85" s="4">
        <v>13336</v>
      </c>
      <c r="K85">
        <v>5</v>
      </c>
    </row>
    <row r="86" spans="1:11" x14ac:dyDescent="0.3">
      <c r="A86" t="s">
        <v>105</v>
      </c>
      <c r="B86">
        <v>60</v>
      </c>
      <c r="C86" t="str">
        <f t="shared" si="2"/>
        <v>Senior Adults</v>
      </c>
      <c r="D86" t="s">
        <v>17</v>
      </c>
      <c r="E86" t="s">
        <v>21</v>
      </c>
      <c r="F86" s="4">
        <v>74470</v>
      </c>
      <c r="G86" t="s">
        <v>19</v>
      </c>
      <c r="H86">
        <v>15</v>
      </c>
      <c r="I86" t="str">
        <f t="shared" si="3"/>
        <v>High</v>
      </c>
      <c r="J86" s="4">
        <v>22071</v>
      </c>
      <c r="K86">
        <v>3</v>
      </c>
    </row>
    <row r="87" spans="1:11" x14ac:dyDescent="0.3">
      <c r="A87" t="s">
        <v>106</v>
      </c>
      <c r="B87">
        <v>35</v>
      </c>
      <c r="C87" t="str">
        <f t="shared" si="2"/>
        <v>Adults</v>
      </c>
      <c r="D87" t="s">
        <v>10</v>
      </c>
      <c r="E87" t="s">
        <v>21</v>
      </c>
      <c r="F87" s="4">
        <v>183975</v>
      </c>
      <c r="G87" t="s">
        <v>12</v>
      </c>
      <c r="H87">
        <v>8</v>
      </c>
      <c r="I87" t="str">
        <f t="shared" si="3"/>
        <v>High</v>
      </c>
      <c r="J87" s="4">
        <v>40649</v>
      </c>
      <c r="K87">
        <v>2</v>
      </c>
    </row>
    <row r="88" spans="1:11" x14ac:dyDescent="0.3">
      <c r="A88" t="s">
        <v>107</v>
      </c>
      <c r="B88">
        <v>62</v>
      </c>
      <c r="C88" t="str">
        <f t="shared" si="2"/>
        <v>Senior Adults</v>
      </c>
      <c r="D88" t="s">
        <v>17</v>
      </c>
      <c r="E88" t="s">
        <v>21</v>
      </c>
      <c r="F88" s="4">
        <v>75318</v>
      </c>
      <c r="G88" t="s">
        <v>19</v>
      </c>
      <c r="H88">
        <v>14</v>
      </c>
      <c r="I88" t="str">
        <f t="shared" si="3"/>
        <v>High</v>
      </c>
      <c r="J88" s="4">
        <v>32170</v>
      </c>
      <c r="K88">
        <v>1</v>
      </c>
    </row>
    <row r="89" spans="1:11" x14ac:dyDescent="0.3">
      <c r="A89" t="s">
        <v>108</v>
      </c>
      <c r="B89">
        <v>61</v>
      </c>
      <c r="C89" t="str">
        <f t="shared" si="2"/>
        <v>Senior Adults</v>
      </c>
      <c r="D89" t="s">
        <v>10</v>
      </c>
      <c r="E89" t="s">
        <v>14</v>
      </c>
      <c r="F89" s="4">
        <v>89375</v>
      </c>
      <c r="G89" t="s">
        <v>30</v>
      </c>
      <c r="H89">
        <v>11</v>
      </c>
      <c r="I89" t="str">
        <f t="shared" si="3"/>
        <v>High</v>
      </c>
      <c r="J89" s="4">
        <v>33857</v>
      </c>
      <c r="K89">
        <v>3</v>
      </c>
    </row>
    <row r="90" spans="1:11" x14ac:dyDescent="0.3">
      <c r="A90" t="s">
        <v>109</v>
      </c>
      <c r="B90">
        <v>59</v>
      </c>
      <c r="C90" t="str">
        <f t="shared" si="2"/>
        <v>Senior Adults</v>
      </c>
      <c r="D90" t="s">
        <v>17</v>
      </c>
      <c r="E90" t="s">
        <v>18</v>
      </c>
      <c r="F90" s="4">
        <v>193127</v>
      </c>
      <c r="G90" t="s">
        <v>30</v>
      </c>
      <c r="H90">
        <v>15</v>
      </c>
      <c r="I90" t="str">
        <f t="shared" si="3"/>
        <v>Medium</v>
      </c>
      <c r="J90" s="4">
        <v>10886</v>
      </c>
      <c r="K90">
        <v>5</v>
      </c>
    </row>
    <row r="91" spans="1:11" x14ac:dyDescent="0.3">
      <c r="A91" t="s">
        <v>110</v>
      </c>
      <c r="B91">
        <v>22</v>
      </c>
      <c r="C91" t="str">
        <f t="shared" si="2"/>
        <v>Young Adults</v>
      </c>
      <c r="D91" t="s">
        <v>17</v>
      </c>
      <c r="E91" t="s">
        <v>14</v>
      </c>
      <c r="F91" s="4">
        <v>41282</v>
      </c>
      <c r="G91" t="s">
        <v>30</v>
      </c>
      <c r="H91">
        <v>13</v>
      </c>
      <c r="I91" t="str">
        <f t="shared" si="3"/>
        <v>Low</v>
      </c>
      <c r="J91" s="4">
        <v>5054</v>
      </c>
      <c r="K91">
        <v>3</v>
      </c>
    </row>
    <row r="92" spans="1:11" x14ac:dyDescent="0.3">
      <c r="A92" t="s">
        <v>111</v>
      </c>
      <c r="B92">
        <v>56</v>
      </c>
      <c r="C92" t="str">
        <f t="shared" si="2"/>
        <v>Senior Adults</v>
      </c>
      <c r="D92" t="s">
        <v>10</v>
      </c>
      <c r="E92" t="s">
        <v>52</v>
      </c>
      <c r="F92" s="4">
        <v>61171</v>
      </c>
      <c r="G92" t="s">
        <v>23</v>
      </c>
      <c r="H92">
        <v>14</v>
      </c>
      <c r="I92" t="str">
        <f t="shared" si="3"/>
        <v>High</v>
      </c>
      <c r="J92" s="4">
        <v>30525</v>
      </c>
      <c r="K92">
        <v>2</v>
      </c>
    </row>
    <row r="93" spans="1:11" x14ac:dyDescent="0.3">
      <c r="A93" t="s">
        <v>112</v>
      </c>
      <c r="B93">
        <v>58</v>
      </c>
      <c r="C93" t="str">
        <f t="shared" si="2"/>
        <v>Senior Adults</v>
      </c>
      <c r="D93" t="s">
        <v>17</v>
      </c>
      <c r="E93" t="s">
        <v>18</v>
      </c>
      <c r="F93" s="4">
        <v>82879</v>
      </c>
      <c r="G93" t="s">
        <v>19</v>
      </c>
      <c r="H93">
        <v>4</v>
      </c>
      <c r="I93" t="str">
        <f t="shared" si="3"/>
        <v>Low</v>
      </c>
      <c r="J93" s="4">
        <v>7783</v>
      </c>
      <c r="K93">
        <v>4</v>
      </c>
    </row>
    <row r="94" spans="1:11" x14ac:dyDescent="0.3">
      <c r="A94" t="s">
        <v>113</v>
      </c>
      <c r="B94">
        <v>28</v>
      </c>
      <c r="C94" t="str">
        <f t="shared" si="2"/>
        <v>Young Adults</v>
      </c>
      <c r="D94" t="s">
        <v>17</v>
      </c>
      <c r="E94" t="s">
        <v>18</v>
      </c>
      <c r="F94" s="4">
        <v>65564</v>
      </c>
      <c r="G94" t="s">
        <v>12</v>
      </c>
      <c r="H94">
        <v>11</v>
      </c>
      <c r="I94" t="str">
        <f t="shared" si="3"/>
        <v>High</v>
      </c>
      <c r="J94" s="4">
        <v>23507</v>
      </c>
      <c r="K94">
        <v>4</v>
      </c>
    </row>
    <row r="95" spans="1:11" x14ac:dyDescent="0.3">
      <c r="A95" t="s">
        <v>114</v>
      </c>
      <c r="B95">
        <v>52</v>
      </c>
      <c r="C95" t="str">
        <f t="shared" si="2"/>
        <v>Senior Adults</v>
      </c>
      <c r="D95" t="s">
        <v>17</v>
      </c>
      <c r="E95" t="s">
        <v>11</v>
      </c>
      <c r="F95" s="4">
        <v>164701</v>
      </c>
      <c r="G95" t="s">
        <v>19</v>
      </c>
      <c r="H95">
        <v>14</v>
      </c>
      <c r="I95" t="str">
        <f t="shared" si="3"/>
        <v>High</v>
      </c>
      <c r="J95" s="4">
        <v>47813</v>
      </c>
      <c r="K95">
        <v>2</v>
      </c>
    </row>
    <row r="96" spans="1:11" x14ac:dyDescent="0.3">
      <c r="A96" t="s">
        <v>115</v>
      </c>
      <c r="B96">
        <v>64</v>
      </c>
      <c r="C96" t="str">
        <f t="shared" si="2"/>
        <v>Senior Adults</v>
      </c>
      <c r="D96" t="s">
        <v>10</v>
      </c>
      <c r="E96" t="s">
        <v>18</v>
      </c>
      <c r="F96" s="4">
        <v>39677</v>
      </c>
      <c r="G96" t="s">
        <v>30</v>
      </c>
      <c r="H96">
        <v>11</v>
      </c>
      <c r="I96" t="str">
        <f t="shared" si="3"/>
        <v>Low</v>
      </c>
      <c r="J96" s="4">
        <v>6526</v>
      </c>
      <c r="K96">
        <v>2</v>
      </c>
    </row>
    <row r="97" spans="1:11" x14ac:dyDescent="0.3">
      <c r="A97" t="s">
        <v>116</v>
      </c>
      <c r="B97">
        <v>33</v>
      </c>
      <c r="C97" t="str">
        <f t="shared" si="2"/>
        <v>Adults</v>
      </c>
      <c r="D97" t="s">
        <v>10</v>
      </c>
      <c r="E97" t="s">
        <v>52</v>
      </c>
      <c r="F97" s="4">
        <v>61034</v>
      </c>
      <c r="G97" t="s">
        <v>12</v>
      </c>
      <c r="H97">
        <v>9</v>
      </c>
      <c r="I97" t="str">
        <f t="shared" si="3"/>
        <v>High</v>
      </c>
      <c r="J97" s="4">
        <v>34066</v>
      </c>
      <c r="K97">
        <v>1</v>
      </c>
    </row>
    <row r="98" spans="1:11" x14ac:dyDescent="0.3">
      <c r="A98" t="s">
        <v>117</v>
      </c>
      <c r="B98">
        <v>28</v>
      </c>
      <c r="C98" t="str">
        <f t="shared" si="2"/>
        <v>Young Adults</v>
      </c>
      <c r="D98" t="s">
        <v>17</v>
      </c>
      <c r="E98" t="s">
        <v>18</v>
      </c>
      <c r="F98" s="4">
        <v>20701</v>
      </c>
      <c r="G98" t="s">
        <v>19</v>
      </c>
      <c r="H98">
        <v>12</v>
      </c>
      <c r="I98" t="str">
        <f t="shared" si="3"/>
        <v>High</v>
      </c>
      <c r="J98" s="4">
        <v>43344</v>
      </c>
      <c r="K98">
        <v>4</v>
      </c>
    </row>
    <row r="99" spans="1:11" x14ac:dyDescent="0.3">
      <c r="A99" t="s">
        <v>118</v>
      </c>
      <c r="B99">
        <v>47</v>
      </c>
      <c r="C99" t="str">
        <f t="shared" si="2"/>
        <v>Adults</v>
      </c>
      <c r="D99" t="s">
        <v>10</v>
      </c>
      <c r="E99" t="s">
        <v>14</v>
      </c>
      <c r="F99" s="4">
        <v>127090</v>
      </c>
      <c r="G99" t="s">
        <v>30</v>
      </c>
      <c r="H99">
        <v>5</v>
      </c>
      <c r="I99" t="str">
        <f t="shared" si="3"/>
        <v>Medium</v>
      </c>
      <c r="J99" s="4">
        <v>12308</v>
      </c>
      <c r="K99">
        <v>1</v>
      </c>
    </row>
    <row r="100" spans="1:11" x14ac:dyDescent="0.3">
      <c r="A100" t="s">
        <v>119</v>
      </c>
      <c r="B100">
        <v>42</v>
      </c>
      <c r="C100" t="str">
        <f t="shared" si="2"/>
        <v>Adults</v>
      </c>
      <c r="D100" t="s">
        <v>10</v>
      </c>
      <c r="E100" t="s">
        <v>18</v>
      </c>
      <c r="F100" s="4">
        <v>138096</v>
      </c>
      <c r="G100" t="s">
        <v>30</v>
      </c>
      <c r="H100">
        <v>16</v>
      </c>
      <c r="I100" t="str">
        <f t="shared" si="3"/>
        <v>Low</v>
      </c>
      <c r="J100" s="4">
        <v>3565</v>
      </c>
      <c r="K100">
        <v>3</v>
      </c>
    </row>
    <row r="101" spans="1:11" x14ac:dyDescent="0.3">
      <c r="A101" t="s">
        <v>120</v>
      </c>
      <c r="B101">
        <v>35</v>
      </c>
      <c r="C101" t="str">
        <f t="shared" si="2"/>
        <v>Adults</v>
      </c>
      <c r="D101" t="s">
        <v>10</v>
      </c>
      <c r="E101" t="s">
        <v>14</v>
      </c>
      <c r="F101" s="4">
        <v>175664</v>
      </c>
      <c r="G101" t="s">
        <v>12</v>
      </c>
      <c r="H101">
        <v>3</v>
      </c>
      <c r="I101" t="str">
        <f t="shared" si="3"/>
        <v>Medium</v>
      </c>
      <c r="J101" s="4">
        <v>17236</v>
      </c>
      <c r="K101">
        <v>2</v>
      </c>
    </row>
    <row r="102" spans="1:11" x14ac:dyDescent="0.3">
      <c r="A102" t="s">
        <v>121</v>
      </c>
      <c r="B102">
        <v>58</v>
      </c>
      <c r="C102" t="str">
        <f t="shared" si="2"/>
        <v>Senior Adults</v>
      </c>
      <c r="D102" t="s">
        <v>17</v>
      </c>
      <c r="E102" t="s">
        <v>21</v>
      </c>
      <c r="F102" s="4">
        <v>143184</v>
      </c>
      <c r="G102" t="s">
        <v>15</v>
      </c>
      <c r="H102">
        <v>3</v>
      </c>
      <c r="I102" t="str">
        <f t="shared" si="3"/>
        <v>High</v>
      </c>
      <c r="J102" s="4">
        <v>47374</v>
      </c>
      <c r="K102">
        <v>1</v>
      </c>
    </row>
    <row r="103" spans="1:11" x14ac:dyDescent="0.3">
      <c r="A103" t="s">
        <v>122</v>
      </c>
      <c r="B103">
        <v>62</v>
      </c>
      <c r="C103" t="str">
        <f t="shared" si="2"/>
        <v>Senior Adults</v>
      </c>
      <c r="D103" t="s">
        <v>10</v>
      </c>
      <c r="E103" t="s">
        <v>21</v>
      </c>
      <c r="F103" s="4">
        <v>96351</v>
      </c>
      <c r="G103" t="s">
        <v>12</v>
      </c>
      <c r="H103">
        <v>3</v>
      </c>
      <c r="I103" t="str">
        <f t="shared" si="3"/>
        <v>High</v>
      </c>
      <c r="J103" s="4">
        <v>29688</v>
      </c>
      <c r="K103">
        <v>2</v>
      </c>
    </row>
    <row r="104" spans="1:11" x14ac:dyDescent="0.3">
      <c r="A104" t="s">
        <v>123</v>
      </c>
      <c r="B104">
        <v>53</v>
      </c>
      <c r="C104" t="str">
        <f t="shared" si="2"/>
        <v>Senior Adults</v>
      </c>
      <c r="D104" t="s">
        <v>17</v>
      </c>
      <c r="E104" t="s">
        <v>11</v>
      </c>
      <c r="F104" s="4">
        <v>28556</v>
      </c>
      <c r="G104" t="s">
        <v>15</v>
      </c>
      <c r="H104">
        <v>3</v>
      </c>
      <c r="I104" t="str">
        <f t="shared" si="3"/>
        <v>High</v>
      </c>
      <c r="J104" s="4">
        <v>29797</v>
      </c>
      <c r="K104">
        <v>1</v>
      </c>
    </row>
    <row r="105" spans="1:11" x14ac:dyDescent="0.3">
      <c r="A105" t="s">
        <v>124</v>
      </c>
      <c r="B105">
        <v>32</v>
      </c>
      <c r="C105" t="str">
        <f t="shared" si="2"/>
        <v>Adults</v>
      </c>
      <c r="D105" t="s">
        <v>10</v>
      </c>
      <c r="E105" t="s">
        <v>18</v>
      </c>
      <c r="F105" s="4">
        <v>80680</v>
      </c>
      <c r="G105" t="s">
        <v>23</v>
      </c>
      <c r="H105">
        <v>14</v>
      </c>
      <c r="I105" t="str">
        <f t="shared" si="3"/>
        <v>High</v>
      </c>
      <c r="J105" s="4">
        <v>35345</v>
      </c>
      <c r="K105">
        <v>3</v>
      </c>
    </row>
    <row r="106" spans="1:11" x14ac:dyDescent="0.3">
      <c r="A106" t="s">
        <v>125</v>
      </c>
      <c r="B106">
        <v>61</v>
      </c>
      <c r="C106" t="str">
        <f t="shared" si="2"/>
        <v>Senior Adults</v>
      </c>
      <c r="D106" t="s">
        <v>10</v>
      </c>
      <c r="E106" t="s">
        <v>21</v>
      </c>
      <c r="F106" s="4">
        <v>95524</v>
      </c>
      <c r="G106" t="s">
        <v>12</v>
      </c>
      <c r="H106">
        <v>4</v>
      </c>
      <c r="I106" t="str">
        <f t="shared" si="3"/>
        <v>High</v>
      </c>
      <c r="J106" s="4">
        <v>35258</v>
      </c>
      <c r="K106">
        <v>3</v>
      </c>
    </row>
    <row r="107" spans="1:11" x14ac:dyDescent="0.3">
      <c r="A107" t="s">
        <v>126</v>
      </c>
      <c r="B107">
        <v>38</v>
      </c>
      <c r="C107" t="str">
        <f t="shared" si="2"/>
        <v>Adults</v>
      </c>
      <c r="D107" t="s">
        <v>17</v>
      </c>
      <c r="E107" t="s">
        <v>21</v>
      </c>
      <c r="F107" s="4">
        <v>94112</v>
      </c>
      <c r="G107" t="s">
        <v>15</v>
      </c>
      <c r="H107">
        <v>12</v>
      </c>
      <c r="I107" t="str">
        <f t="shared" si="3"/>
        <v>High</v>
      </c>
      <c r="J107" s="4">
        <v>40964</v>
      </c>
      <c r="K107">
        <v>5</v>
      </c>
    </row>
    <row r="108" spans="1:11" x14ac:dyDescent="0.3">
      <c r="A108" t="s">
        <v>127</v>
      </c>
      <c r="B108">
        <v>21</v>
      </c>
      <c r="C108" t="str">
        <f t="shared" si="2"/>
        <v>Young Adults</v>
      </c>
      <c r="D108" t="s">
        <v>17</v>
      </c>
      <c r="E108" t="s">
        <v>11</v>
      </c>
      <c r="F108" s="4">
        <v>139021</v>
      </c>
      <c r="G108" t="s">
        <v>19</v>
      </c>
      <c r="H108">
        <v>5</v>
      </c>
      <c r="I108" t="str">
        <f t="shared" si="3"/>
        <v>Medium</v>
      </c>
      <c r="J108" s="4">
        <v>11403</v>
      </c>
      <c r="K108">
        <v>4</v>
      </c>
    </row>
    <row r="109" spans="1:11" x14ac:dyDescent="0.3">
      <c r="A109" t="s">
        <v>128</v>
      </c>
      <c r="B109">
        <v>32</v>
      </c>
      <c r="C109" t="str">
        <f t="shared" si="2"/>
        <v>Adults</v>
      </c>
      <c r="D109" t="s">
        <v>10</v>
      </c>
      <c r="E109" t="s">
        <v>11</v>
      </c>
      <c r="F109" s="4">
        <v>38659</v>
      </c>
      <c r="G109" t="s">
        <v>30</v>
      </c>
      <c r="H109">
        <v>18</v>
      </c>
      <c r="I109" t="str">
        <f t="shared" si="3"/>
        <v>High</v>
      </c>
      <c r="J109" s="4">
        <v>24848</v>
      </c>
      <c r="K109">
        <v>5</v>
      </c>
    </row>
    <row r="110" spans="1:11" x14ac:dyDescent="0.3">
      <c r="A110" t="s">
        <v>129</v>
      </c>
      <c r="B110">
        <v>20</v>
      </c>
      <c r="C110" t="str">
        <f t="shared" si="2"/>
        <v>Young Adults</v>
      </c>
      <c r="D110" t="s">
        <v>17</v>
      </c>
      <c r="E110" t="s">
        <v>18</v>
      </c>
      <c r="F110" s="4">
        <v>81190</v>
      </c>
      <c r="G110" t="s">
        <v>23</v>
      </c>
      <c r="H110">
        <v>2</v>
      </c>
      <c r="I110" t="str">
        <f t="shared" si="3"/>
        <v>High</v>
      </c>
      <c r="J110" s="4">
        <v>25435</v>
      </c>
      <c r="K110">
        <v>4</v>
      </c>
    </row>
    <row r="111" spans="1:11" x14ac:dyDescent="0.3">
      <c r="A111" t="s">
        <v>130</v>
      </c>
      <c r="B111">
        <v>38</v>
      </c>
      <c r="C111" t="str">
        <f t="shared" si="2"/>
        <v>Adults</v>
      </c>
      <c r="D111" t="s">
        <v>17</v>
      </c>
      <c r="E111" t="s">
        <v>14</v>
      </c>
      <c r="F111" s="4">
        <v>89351</v>
      </c>
      <c r="G111" t="s">
        <v>12</v>
      </c>
      <c r="H111">
        <v>19</v>
      </c>
      <c r="I111" t="str">
        <f t="shared" si="3"/>
        <v>Medium</v>
      </c>
      <c r="J111" s="4">
        <v>19539</v>
      </c>
      <c r="K111">
        <v>3</v>
      </c>
    </row>
    <row r="112" spans="1:11" x14ac:dyDescent="0.3">
      <c r="A112" t="s">
        <v>131</v>
      </c>
      <c r="B112">
        <v>43</v>
      </c>
      <c r="C112" t="str">
        <f t="shared" si="2"/>
        <v>Adults</v>
      </c>
      <c r="D112" t="s">
        <v>10</v>
      </c>
      <c r="E112" t="s">
        <v>18</v>
      </c>
      <c r="F112" s="4">
        <v>183855</v>
      </c>
      <c r="G112" t="s">
        <v>15</v>
      </c>
      <c r="H112">
        <v>18</v>
      </c>
      <c r="I112" t="str">
        <f t="shared" si="3"/>
        <v>High</v>
      </c>
      <c r="J112" s="4">
        <v>26389</v>
      </c>
      <c r="K112">
        <v>1</v>
      </c>
    </row>
    <row r="113" spans="1:11" x14ac:dyDescent="0.3">
      <c r="A113" t="s">
        <v>132</v>
      </c>
      <c r="B113">
        <v>35</v>
      </c>
      <c r="C113" t="str">
        <f t="shared" si="2"/>
        <v>Adults</v>
      </c>
      <c r="D113" t="s">
        <v>17</v>
      </c>
      <c r="E113" t="s">
        <v>14</v>
      </c>
      <c r="F113" s="4">
        <v>174609</v>
      </c>
      <c r="G113" t="s">
        <v>19</v>
      </c>
      <c r="H113">
        <v>18</v>
      </c>
      <c r="I113" t="str">
        <f t="shared" si="3"/>
        <v>High</v>
      </c>
      <c r="J113" s="4">
        <v>27789</v>
      </c>
      <c r="K113">
        <v>2</v>
      </c>
    </row>
    <row r="114" spans="1:11" x14ac:dyDescent="0.3">
      <c r="A114" t="s">
        <v>133</v>
      </c>
      <c r="B114">
        <v>22</v>
      </c>
      <c r="C114" t="str">
        <f t="shared" si="2"/>
        <v>Young Adults</v>
      </c>
      <c r="D114" t="s">
        <v>10</v>
      </c>
      <c r="E114" t="s">
        <v>11</v>
      </c>
      <c r="F114" s="4">
        <v>193325</v>
      </c>
      <c r="G114" t="s">
        <v>15</v>
      </c>
      <c r="H114">
        <v>11</v>
      </c>
      <c r="I114" t="str">
        <f t="shared" si="3"/>
        <v>High</v>
      </c>
      <c r="J114" s="4">
        <v>23175</v>
      </c>
      <c r="K114">
        <v>3</v>
      </c>
    </row>
    <row r="115" spans="1:11" x14ac:dyDescent="0.3">
      <c r="A115" t="s">
        <v>134</v>
      </c>
      <c r="B115">
        <v>31</v>
      </c>
      <c r="C115" t="str">
        <f t="shared" si="2"/>
        <v>Adults</v>
      </c>
      <c r="D115" t="s">
        <v>10</v>
      </c>
      <c r="E115" t="s">
        <v>52</v>
      </c>
      <c r="F115" s="4">
        <v>71857</v>
      </c>
      <c r="G115" t="s">
        <v>12</v>
      </c>
      <c r="H115">
        <v>4</v>
      </c>
      <c r="I115" t="str">
        <f t="shared" si="3"/>
        <v>High</v>
      </c>
      <c r="J115" s="4">
        <v>45492</v>
      </c>
      <c r="K115">
        <v>3</v>
      </c>
    </row>
    <row r="116" spans="1:11" x14ac:dyDescent="0.3">
      <c r="A116" t="s">
        <v>135</v>
      </c>
      <c r="B116">
        <v>54</v>
      </c>
      <c r="C116" t="str">
        <f t="shared" si="2"/>
        <v>Senior Adults</v>
      </c>
      <c r="D116" t="s">
        <v>17</v>
      </c>
      <c r="E116" t="s">
        <v>18</v>
      </c>
      <c r="F116" s="4">
        <v>131447</v>
      </c>
      <c r="G116" t="s">
        <v>15</v>
      </c>
      <c r="H116">
        <v>14</v>
      </c>
      <c r="I116" t="str">
        <f t="shared" si="3"/>
        <v>High</v>
      </c>
      <c r="J116" s="4">
        <v>40183</v>
      </c>
      <c r="K116">
        <v>1</v>
      </c>
    </row>
    <row r="117" spans="1:11" x14ac:dyDescent="0.3">
      <c r="A117" t="s">
        <v>136</v>
      </c>
      <c r="B117">
        <v>63</v>
      </c>
      <c r="C117" t="str">
        <f t="shared" si="2"/>
        <v>Senior Adults</v>
      </c>
      <c r="D117" t="s">
        <v>10</v>
      </c>
      <c r="E117" t="s">
        <v>52</v>
      </c>
      <c r="F117" s="4">
        <v>50087</v>
      </c>
      <c r="G117" t="s">
        <v>12</v>
      </c>
      <c r="H117">
        <v>12</v>
      </c>
      <c r="I117" t="str">
        <f t="shared" si="3"/>
        <v>Low</v>
      </c>
      <c r="J117" s="4">
        <v>4431</v>
      </c>
      <c r="K117">
        <v>3</v>
      </c>
    </row>
    <row r="118" spans="1:11" x14ac:dyDescent="0.3">
      <c r="A118" t="s">
        <v>137</v>
      </c>
      <c r="B118">
        <v>38</v>
      </c>
      <c r="C118" t="str">
        <f t="shared" si="2"/>
        <v>Adults</v>
      </c>
      <c r="D118" t="s">
        <v>10</v>
      </c>
      <c r="E118" t="s">
        <v>14</v>
      </c>
      <c r="F118" s="4">
        <v>162753</v>
      </c>
      <c r="G118" t="s">
        <v>15</v>
      </c>
      <c r="H118">
        <v>14</v>
      </c>
      <c r="I118" t="str">
        <f t="shared" si="3"/>
        <v>High</v>
      </c>
      <c r="J118" s="4">
        <v>42345</v>
      </c>
      <c r="K118">
        <v>3</v>
      </c>
    </row>
    <row r="119" spans="1:11" x14ac:dyDescent="0.3">
      <c r="A119" t="s">
        <v>138</v>
      </c>
      <c r="B119">
        <v>31</v>
      </c>
      <c r="C119" t="str">
        <f t="shared" si="2"/>
        <v>Adults</v>
      </c>
      <c r="D119" t="s">
        <v>10</v>
      </c>
      <c r="E119" t="s">
        <v>18</v>
      </c>
      <c r="F119" s="4">
        <v>78932</v>
      </c>
      <c r="G119" t="s">
        <v>30</v>
      </c>
      <c r="H119">
        <v>2</v>
      </c>
      <c r="I119" t="str">
        <f t="shared" si="3"/>
        <v>High</v>
      </c>
      <c r="J119" s="4">
        <v>43421</v>
      </c>
      <c r="K119">
        <v>1</v>
      </c>
    </row>
    <row r="120" spans="1:11" x14ac:dyDescent="0.3">
      <c r="A120" t="s">
        <v>139</v>
      </c>
      <c r="B120">
        <v>59</v>
      </c>
      <c r="C120" t="str">
        <f t="shared" si="2"/>
        <v>Senior Adults</v>
      </c>
      <c r="D120" t="s">
        <v>17</v>
      </c>
      <c r="E120" t="s">
        <v>52</v>
      </c>
      <c r="F120" s="4">
        <v>189773</v>
      </c>
      <c r="G120" t="s">
        <v>12</v>
      </c>
      <c r="H120">
        <v>10</v>
      </c>
      <c r="I120" t="str">
        <f t="shared" si="3"/>
        <v>High</v>
      </c>
      <c r="J120" s="4">
        <v>22931</v>
      </c>
      <c r="K120">
        <v>3</v>
      </c>
    </row>
    <row r="121" spans="1:11" x14ac:dyDescent="0.3">
      <c r="A121" t="s">
        <v>140</v>
      </c>
      <c r="B121">
        <v>49</v>
      </c>
      <c r="C121" t="str">
        <f t="shared" si="2"/>
        <v>Adults</v>
      </c>
      <c r="D121" t="s">
        <v>17</v>
      </c>
      <c r="E121" t="s">
        <v>52</v>
      </c>
      <c r="F121" s="4">
        <v>59056</v>
      </c>
      <c r="G121" t="s">
        <v>12</v>
      </c>
      <c r="H121">
        <v>20</v>
      </c>
      <c r="I121" t="str">
        <f t="shared" si="3"/>
        <v>Low</v>
      </c>
      <c r="J121" s="4">
        <v>5319</v>
      </c>
      <c r="K121">
        <v>4</v>
      </c>
    </row>
    <row r="122" spans="1:11" x14ac:dyDescent="0.3">
      <c r="A122" t="s">
        <v>141</v>
      </c>
      <c r="B122">
        <v>43</v>
      </c>
      <c r="C122" t="str">
        <f t="shared" si="2"/>
        <v>Adults</v>
      </c>
      <c r="D122" t="s">
        <v>10</v>
      </c>
      <c r="E122" t="s">
        <v>18</v>
      </c>
      <c r="F122" s="4">
        <v>89633</v>
      </c>
      <c r="G122" t="s">
        <v>23</v>
      </c>
      <c r="H122">
        <v>10</v>
      </c>
      <c r="I122" t="str">
        <f t="shared" si="3"/>
        <v>High</v>
      </c>
      <c r="J122" s="4">
        <v>22606</v>
      </c>
      <c r="K122">
        <v>4</v>
      </c>
    </row>
    <row r="123" spans="1:11" x14ac:dyDescent="0.3">
      <c r="A123" t="s">
        <v>142</v>
      </c>
      <c r="B123">
        <v>59</v>
      </c>
      <c r="C123" t="str">
        <f t="shared" si="2"/>
        <v>Senior Adults</v>
      </c>
      <c r="D123" t="s">
        <v>17</v>
      </c>
      <c r="E123" t="s">
        <v>52</v>
      </c>
      <c r="F123" s="4">
        <v>57286</v>
      </c>
      <c r="G123" t="s">
        <v>30</v>
      </c>
      <c r="H123">
        <v>12</v>
      </c>
      <c r="I123" t="str">
        <f t="shared" si="3"/>
        <v>Low</v>
      </c>
      <c r="J123" s="4">
        <v>7193</v>
      </c>
      <c r="K123">
        <v>4</v>
      </c>
    </row>
    <row r="124" spans="1:11" x14ac:dyDescent="0.3">
      <c r="A124" t="s">
        <v>143</v>
      </c>
      <c r="B124">
        <v>47</v>
      </c>
      <c r="C124" t="str">
        <f t="shared" si="2"/>
        <v>Adults</v>
      </c>
      <c r="D124" t="s">
        <v>10</v>
      </c>
      <c r="E124" t="s">
        <v>18</v>
      </c>
      <c r="F124" s="4">
        <v>38719</v>
      </c>
      <c r="G124" t="s">
        <v>12</v>
      </c>
      <c r="H124">
        <v>4</v>
      </c>
      <c r="I124" t="str">
        <f t="shared" si="3"/>
        <v>High</v>
      </c>
      <c r="J124" s="4">
        <v>37566</v>
      </c>
      <c r="K124">
        <v>4</v>
      </c>
    </row>
    <row r="125" spans="1:11" x14ac:dyDescent="0.3">
      <c r="A125" t="s">
        <v>144</v>
      </c>
      <c r="B125">
        <v>27</v>
      </c>
      <c r="C125" t="str">
        <f t="shared" si="2"/>
        <v>Young Adults</v>
      </c>
      <c r="D125" t="s">
        <v>17</v>
      </c>
      <c r="E125" t="s">
        <v>52</v>
      </c>
      <c r="F125" s="4">
        <v>35633</v>
      </c>
      <c r="G125" t="s">
        <v>19</v>
      </c>
      <c r="H125">
        <v>19</v>
      </c>
      <c r="I125" t="str">
        <f t="shared" si="3"/>
        <v>High</v>
      </c>
      <c r="J125" s="4">
        <v>45458</v>
      </c>
      <c r="K125">
        <v>3</v>
      </c>
    </row>
    <row r="126" spans="1:11" x14ac:dyDescent="0.3">
      <c r="A126" t="s">
        <v>145</v>
      </c>
      <c r="B126">
        <v>34</v>
      </c>
      <c r="C126" t="str">
        <f t="shared" si="2"/>
        <v>Adults</v>
      </c>
      <c r="D126" t="s">
        <v>17</v>
      </c>
      <c r="E126" t="s">
        <v>11</v>
      </c>
      <c r="F126" s="4">
        <v>63495</v>
      </c>
      <c r="G126" t="s">
        <v>15</v>
      </c>
      <c r="H126">
        <v>17</v>
      </c>
      <c r="I126" t="str">
        <f t="shared" si="3"/>
        <v>High</v>
      </c>
      <c r="J126" s="4">
        <v>26333</v>
      </c>
      <c r="K126">
        <v>2</v>
      </c>
    </row>
    <row r="127" spans="1:11" x14ac:dyDescent="0.3">
      <c r="A127" t="s">
        <v>146</v>
      </c>
      <c r="B127">
        <v>26</v>
      </c>
      <c r="C127" t="str">
        <f t="shared" si="2"/>
        <v>Young Adults</v>
      </c>
      <c r="D127" t="s">
        <v>17</v>
      </c>
      <c r="E127" t="s">
        <v>18</v>
      </c>
      <c r="F127" s="4">
        <v>100638</v>
      </c>
      <c r="G127" t="s">
        <v>19</v>
      </c>
      <c r="H127">
        <v>7</v>
      </c>
      <c r="I127" t="str">
        <f t="shared" si="3"/>
        <v>Medium</v>
      </c>
      <c r="J127" s="4">
        <v>19621</v>
      </c>
      <c r="K127">
        <v>4</v>
      </c>
    </row>
    <row r="128" spans="1:11" x14ac:dyDescent="0.3">
      <c r="A128" t="s">
        <v>147</v>
      </c>
      <c r="B128">
        <v>33</v>
      </c>
      <c r="C128" t="str">
        <f t="shared" si="2"/>
        <v>Adults</v>
      </c>
      <c r="D128" t="s">
        <v>10</v>
      </c>
      <c r="E128" t="s">
        <v>11</v>
      </c>
      <c r="F128" s="4">
        <v>175987</v>
      </c>
      <c r="G128" t="s">
        <v>15</v>
      </c>
      <c r="H128">
        <v>5</v>
      </c>
      <c r="I128" t="str">
        <f t="shared" si="3"/>
        <v>Medium</v>
      </c>
      <c r="J128" s="4">
        <v>17514</v>
      </c>
      <c r="K128">
        <v>4</v>
      </c>
    </row>
    <row r="129" spans="1:11" x14ac:dyDescent="0.3">
      <c r="A129" t="s">
        <v>148</v>
      </c>
      <c r="B129">
        <v>65</v>
      </c>
      <c r="C129" t="str">
        <f t="shared" si="2"/>
        <v>Senior Adults</v>
      </c>
      <c r="D129" t="s">
        <v>10</v>
      </c>
      <c r="E129" t="s">
        <v>21</v>
      </c>
      <c r="F129" s="4">
        <v>169214</v>
      </c>
      <c r="G129" t="s">
        <v>15</v>
      </c>
      <c r="H129">
        <v>16</v>
      </c>
      <c r="I129" t="str">
        <f t="shared" si="3"/>
        <v>High</v>
      </c>
      <c r="J129" s="4">
        <v>48430</v>
      </c>
      <c r="K129">
        <v>3</v>
      </c>
    </row>
    <row r="130" spans="1:11" x14ac:dyDescent="0.3">
      <c r="A130" t="s">
        <v>149</v>
      </c>
      <c r="B130">
        <v>53</v>
      </c>
      <c r="C130" t="str">
        <f t="shared" ref="C130:C193" si="4">IF(AND(B130&gt;=18,B130&lt;=29),"Young Adults",IF(AND(B130&gt;=30,B130&lt;=50),"Adults",IF(AND(B130&gt;=51,B130&lt;=65),"Senior Adults","Other")))</f>
        <v>Senior Adults</v>
      </c>
      <c r="D130" t="s">
        <v>17</v>
      </c>
      <c r="E130" t="s">
        <v>11</v>
      </c>
      <c r="F130" s="4">
        <v>95657</v>
      </c>
      <c r="G130" t="s">
        <v>23</v>
      </c>
      <c r="H130">
        <v>8</v>
      </c>
      <c r="I130" t="str">
        <f t="shared" ref="I130:I193" si="5">IF(J130&lt;10000,"Low",IF(J130&lt;20000,"Medium","High"))</f>
        <v>High</v>
      </c>
      <c r="J130" s="4">
        <v>44028</v>
      </c>
      <c r="K130">
        <v>5</v>
      </c>
    </row>
    <row r="131" spans="1:11" x14ac:dyDescent="0.3">
      <c r="A131" t="s">
        <v>150</v>
      </c>
      <c r="B131">
        <v>52</v>
      </c>
      <c r="C131" t="str">
        <f t="shared" si="4"/>
        <v>Senior Adults</v>
      </c>
      <c r="D131" t="s">
        <v>17</v>
      </c>
      <c r="E131" t="s">
        <v>52</v>
      </c>
      <c r="F131" s="4">
        <v>135121</v>
      </c>
      <c r="G131" t="s">
        <v>12</v>
      </c>
      <c r="H131">
        <v>4</v>
      </c>
      <c r="I131" t="str">
        <f t="shared" si="5"/>
        <v>High</v>
      </c>
      <c r="J131" s="4">
        <v>40498</v>
      </c>
      <c r="K131">
        <v>3</v>
      </c>
    </row>
    <row r="132" spans="1:11" x14ac:dyDescent="0.3">
      <c r="A132" t="s">
        <v>151</v>
      </c>
      <c r="B132">
        <v>34</v>
      </c>
      <c r="C132" t="str">
        <f t="shared" si="4"/>
        <v>Adults</v>
      </c>
      <c r="D132" t="s">
        <v>10</v>
      </c>
      <c r="E132" t="s">
        <v>14</v>
      </c>
      <c r="F132" s="4">
        <v>52598</v>
      </c>
      <c r="G132" t="s">
        <v>15</v>
      </c>
      <c r="H132">
        <v>12</v>
      </c>
      <c r="I132" t="str">
        <f t="shared" si="5"/>
        <v>Medium</v>
      </c>
      <c r="J132" s="4">
        <v>10854</v>
      </c>
      <c r="K132">
        <v>1</v>
      </c>
    </row>
    <row r="133" spans="1:11" x14ac:dyDescent="0.3">
      <c r="A133" t="s">
        <v>152</v>
      </c>
      <c r="B133">
        <v>65</v>
      </c>
      <c r="C133" t="str">
        <f t="shared" si="4"/>
        <v>Senior Adults</v>
      </c>
      <c r="D133" t="s">
        <v>10</v>
      </c>
      <c r="E133" t="s">
        <v>11</v>
      </c>
      <c r="F133" s="4">
        <v>142866</v>
      </c>
      <c r="G133" t="s">
        <v>23</v>
      </c>
      <c r="H133">
        <v>18</v>
      </c>
      <c r="I133" t="str">
        <f t="shared" si="5"/>
        <v>High</v>
      </c>
      <c r="J133" s="4">
        <v>22847</v>
      </c>
      <c r="K133">
        <v>4</v>
      </c>
    </row>
    <row r="134" spans="1:11" x14ac:dyDescent="0.3">
      <c r="A134" t="s">
        <v>153</v>
      </c>
      <c r="B134">
        <v>55</v>
      </c>
      <c r="C134" t="str">
        <f t="shared" si="4"/>
        <v>Senior Adults</v>
      </c>
      <c r="D134" t="s">
        <v>17</v>
      </c>
      <c r="E134" t="s">
        <v>11</v>
      </c>
      <c r="F134" s="4">
        <v>99715</v>
      </c>
      <c r="G134" t="s">
        <v>19</v>
      </c>
      <c r="H134">
        <v>12</v>
      </c>
      <c r="I134" t="str">
        <f t="shared" si="5"/>
        <v>Low</v>
      </c>
      <c r="J134" s="4">
        <v>6341</v>
      </c>
      <c r="K134">
        <v>1</v>
      </c>
    </row>
    <row r="135" spans="1:11" x14ac:dyDescent="0.3">
      <c r="A135" t="s">
        <v>154</v>
      </c>
      <c r="B135">
        <v>45</v>
      </c>
      <c r="C135" t="str">
        <f t="shared" si="4"/>
        <v>Adults</v>
      </c>
      <c r="D135" t="s">
        <v>10</v>
      </c>
      <c r="E135" t="s">
        <v>11</v>
      </c>
      <c r="F135" s="4">
        <v>125515</v>
      </c>
      <c r="G135" t="s">
        <v>23</v>
      </c>
      <c r="H135">
        <v>4</v>
      </c>
      <c r="I135" t="str">
        <f t="shared" si="5"/>
        <v>High</v>
      </c>
      <c r="J135" s="4">
        <v>39190</v>
      </c>
      <c r="K135">
        <v>4</v>
      </c>
    </row>
    <row r="136" spans="1:11" x14ac:dyDescent="0.3">
      <c r="A136" t="s">
        <v>155</v>
      </c>
      <c r="B136">
        <v>55</v>
      </c>
      <c r="C136" t="str">
        <f t="shared" si="4"/>
        <v>Senior Adults</v>
      </c>
      <c r="D136" t="s">
        <v>17</v>
      </c>
      <c r="E136" t="s">
        <v>14</v>
      </c>
      <c r="F136" s="4">
        <v>91367</v>
      </c>
      <c r="G136" t="s">
        <v>19</v>
      </c>
      <c r="H136">
        <v>9</v>
      </c>
      <c r="I136" t="str">
        <f t="shared" si="5"/>
        <v>High</v>
      </c>
      <c r="J136" s="4">
        <v>44490</v>
      </c>
      <c r="K136">
        <v>5</v>
      </c>
    </row>
    <row r="137" spans="1:11" x14ac:dyDescent="0.3">
      <c r="A137" t="s">
        <v>156</v>
      </c>
      <c r="B137">
        <v>43</v>
      </c>
      <c r="C137" t="str">
        <f t="shared" si="4"/>
        <v>Adults</v>
      </c>
      <c r="D137" t="s">
        <v>10</v>
      </c>
      <c r="E137" t="s">
        <v>14</v>
      </c>
      <c r="F137" s="4">
        <v>151195</v>
      </c>
      <c r="G137" t="s">
        <v>12</v>
      </c>
      <c r="H137">
        <v>19</v>
      </c>
      <c r="I137" t="str">
        <f t="shared" si="5"/>
        <v>Medium</v>
      </c>
      <c r="J137" s="4">
        <v>10268</v>
      </c>
      <c r="K137">
        <v>2</v>
      </c>
    </row>
    <row r="138" spans="1:11" x14ac:dyDescent="0.3">
      <c r="A138" t="s">
        <v>157</v>
      </c>
      <c r="B138">
        <v>41</v>
      </c>
      <c r="C138" t="str">
        <f t="shared" si="4"/>
        <v>Adults</v>
      </c>
      <c r="D138" t="s">
        <v>17</v>
      </c>
      <c r="E138" t="s">
        <v>11</v>
      </c>
      <c r="F138" s="4">
        <v>161552</v>
      </c>
      <c r="G138" t="s">
        <v>15</v>
      </c>
      <c r="H138">
        <v>8</v>
      </c>
      <c r="I138" t="str">
        <f t="shared" si="5"/>
        <v>High</v>
      </c>
      <c r="J138" s="4">
        <v>23925</v>
      </c>
      <c r="K138">
        <v>5</v>
      </c>
    </row>
    <row r="139" spans="1:11" x14ac:dyDescent="0.3">
      <c r="A139" t="s">
        <v>158</v>
      </c>
      <c r="B139">
        <v>32</v>
      </c>
      <c r="C139" t="str">
        <f t="shared" si="4"/>
        <v>Adults</v>
      </c>
      <c r="D139" t="s">
        <v>17</v>
      </c>
      <c r="E139" t="s">
        <v>21</v>
      </c>
      <c r="F139" s="4">
        <v>149445</v>
      </c>
      <c r="G139" t="s">
        <v>30</v>
      </c>
      <c r="H139">
        <v>14</v>
      </c>
      <c r="I139" t="str">
        <f t="shared" si="5"/>
        <v>High</v>
      </c>
      <c r="J139" s="4">
        <v>21331</v>
      </c>
      <c r="K139">
        <v>3</v>
      </c>
    </row>
    <row r="140" spans="1:11" x14ac:dyDescent="0.3">
      <c r="A140" t="s">
        <v>159</v>
      </c>
      <c r="B140">
        <v>26</v>
      </c>
      <c r="C140" t="str">
        <f t="shared" si="4"/>
        <v>Young Adults</v>
      </c>
      <c r="D140" t="s">
        <v>10</v>
      </c>
      <c r="E140" t="s">
        <v>14</v>
      </c>
      <c r="F140" s="4">
        <v>134755</v>
      </c>
      <c r="G140" t="s">
        <v>19</v>
      </c>
      <c r="H140">
        <v>18</v>
      </c>
      <c r="I140" t="str">
        <f t="shared" si="5"/>
        <v>High</v>
      </c>
      <c r="J140" s="4">
        <v>43995</v>
      </c>
      <c r="K140">
        <v>3</v>
      </c>
    </row>
    <row r="141" spans="1:11" x14ac:dyDescent="0.3">
      <c r="A141" t="s">
        <v>160</v>
      </c>
      <c r="B141">
        <v>50</v>
      </c>
      <c r="C141" t="str">
        <f t="shared" si="4"/>
        <v>Adults</v>
      </c>
      <c r="D141" t="s">
        <v>10</v>
      </c>
      <c r="E141" t="s">
        <v>14</v>
      </c>
      <c r="F141" s="4">
        <v>41087</v>
      </c>
      <c r="G141" t="s">
        <v>15</v>
      </c>
      <c r="H141">
        <v>20</v>
      </c>
      <c r="I141" t="str">
        <f t="shared" si="5"/>
        <v>High</v>
      </c>
      <c r="J141" s="4">
        <v>46775</v>
      </c>
      <c r="K141">
        <v>1</v>
      </c>
    </row>
    <row r="142" spans="1:11" x14ac:dyDescent="0.3">
      <c r="A142" t="s">
        <v>161</v>
      </c>
      <c r="B142">
        <v>49</v>
      </c>
      <c r="C142" t="str">
        <f t="shared" si="4"/>
        <v>Adults</v>
      </c>
      <c r="D142" t="s">
        <v>10</v>
      </c>
      <c r="E142" t="s">
        <v>14</v>
      </c>
      <c r="F142" s="4">
        <v>176771</v>
      </c>
      <c r="G142" t="s">
        <v>30</v>
      </c>
      <c r="H142">
        <v>20</v>
      </c>
      <c r="I142" t="str">
        <f t="shared" si="5"/>
        <v>High</v>
      </c>
      <c r="J142" s="4">
        <v>44393</v>
      </c>
      <c r="K142">
        <v>1</v>
      </c>
    </row>
    <row r="143" spans="1:11" x14ac:dyDescent="0.3">
      <c r="A143" t="s">
        <v>162</v>
      </c>
      <c r="B143">
        <v>23</v>
      </c>
      <c r="C143" t="str">
        <f t="shared" si="4"/>
        <v>Young Adults</v>
      </c>
      <c r="D143" t="s">
        <v>10</v>
      </c>
      <c r="E143" t="s">
        <v>18</v>
      </c>
      <c r="F143" s="4">
        <v>30449</v>
      </c>
      <c r="G143" t="s">
        <v>30</v>
      </c>
      <c r="H143">
        <v>18</v>
      </c>
      <c r="I143" t="str">
        <f t="shared" si="5"/>
        <v>High</v>
      </c>
      <c r="J143" s="4">
        <v>26687</v>
      </c>
      <c r="K143">
        <v>3</v>
      </c>
    </row>
    <row r="144" spans="1:11" x14ac:dyDescent="0.3">
      <c r="A144" t="s">
        <v>163</v>
      </c>
      <c r="B144">
        <v>21</v>
      </c>
      <c r="C144" t="str">
        <f t="shared" si="4"/>
        <v>Young Adults</v>
      </c>
      <c r="D144" t="s">
        <v>10</v>
      </c>
      <c r="E144" t="s">
        <v>11</v>
      </c>
      <c r="F144" s="4">
        <v>133253</v>
      </c>
      <c r="G144" t="s">
        <v>19</v>
      </c>
      <c r="H144">
        <v>1</v>
      </c>
      <c r="I144" t="str">
        <f t="shared" si="5"/>
        <v>Low</v>
      </c>
      <c r="J144" s="4">
        <v>9450</v>
      </c>
      <c r="K144">
        <v>3</v>
      </c>
    </row>
    <row r="145" spans="1:11" x14ac:dyDescent="0.3">
      <c r="A145" t="s">
        <v>164</v>
      </c>
      <c r="B145">
        <v>25</v>
      </c>
      <c r="C145" t="str">
        <f t="shared" si="4"/>
        <v>Young Adults</v>
      </c>
      <c r="D145" t="s">
        <v>17</v>
      </c>
      <c r="E145" t="s">
        <v>21</v>
      </c>
      <c r="F145" s="4">
        <v>104494</v>
      </c>
      <c r="G145" t="s">
        <v>15</v>
      </c>
      <c r="H145">
        <v>20</v>
      </c>
      <c r="I145" t="str">
        <f t="shared" si="5"/>
        <v>High</v>
      </c>
      <c r="J145" s="4">
        <v>39996</v>
      </c>
      <c r="K145">
        <v>3</v>
      </c>
    </row>
    <row r="146" spans="1:11" x14ac:dyDescent="0.3">
      <c r="A146" t="s">
        <v>165</v>
      </c>
      <c r="B146">
        <v>27</v>
      </c>
      <c r="C146" t="str">
        <f t="shared" si="4"/>
        <v>Young Adults</v>
      </c>
      <c r="D146" t="s">
        <v>10</v>
      </c>
      <c r="E146" t="s">
        <v>14</v>
      </c>
      <c r="F146" s="4">
        <v>178259</v>
      </c>
      <c r="G146" t="s">
        <v>30</v>
      </c>
      <c r="H146">
        <v>9</v>
      </c>
      <c r="I146" t="str">
        <f t="shared" si="5"/>
        <v>High</v>
      </c>
      <c r="J146" s="4">
        <v>47454</v>
      </c>
      <c r="K146">
        <v>4</v>
      </c>
    </row>
    <row r="147" spans="1:11" x14ac:dyDescent="0.3">
      <c r="A147" t="s">
        <v>166</v>
      </c>
      <c r="B147">
        <v>58</v>
      </c>
      <c r="C147" t="str">
        <f t="shared" si="4"/>
        <v>Senior Adults</v>
      </c>
      <c r="D147" t="s">
        <v>17</v>
      </c>
      <c r="E147" t="s">
        <v>18</v>
      </c>
      <c r="F147" s="4">
        <v>85632</v>
      </c>
      <c r="G147" t="s">
        <v>23</v>
      </c>
      <c r="H147">
        <v>1</v>
      </c>
      <c r="I147" t="str">
        <f t="shared" si="5"/>
        <v>Low</v>
      </c>
      <c r="J147" s="4">
        <v>6552</v>
      </c>
      <c r="K147">
        <v>5</v>
      </c>
    </row>
    <row r="148" spans="1:11" x14ac:dyDescent="0.3">
      <c r="A148" t="s">
        <v>167</v>
      </c>
      <c r="B148">
        <v>28</v>
      </c>
      <c r="C148" t="str">
        <f t="shared" si="4"/>
        <v>Young Adults</v>
      </c>
      <c r="D148" t="s">
        <v>10</v>
      </c>
      <c r="E148" t="s">
        <v>52</v>
      </c>
      <c r="F148" s="4">
        <v>26780</v>
      </c>
      <c r="G148" t="s">
        <v>23</v>
      </c>
      <c r="H148">
        <v>6</v>
      </c>
      <c r="I148" t="str">
        <f t="shared" si="5"/>
        <v>High</v>
      </c>
      <c r="J148" s="4">
        <v>21288</v>
      </c>
      <c r="K148">
        <v>4</v>
      </c>
    </row>
    <row r="149" spans="1:11" x14ac:dyDescent="0.3">
      <c r="A149" t="s">
        <v>168</v>
      </c>
      <c r="B149">
        <v>61</v>
      </c>
      <c r="C149" t="str">
        <f t="shared" si="4"/>
        <v>Senior Adults</v>
      </c>
      <c r="D149" t="s">
        <v>10</v>
      </c>
      <c r="E149" t="s">
        <v>52</v>
      </c>
      <c r="F149" s="4">
        <v>43940</v>
      </c>
      <c r="G149" t="s">
        <v>15</v>
      </c>
      <c r="H149">
        <v>9</v>
      </c>
      <c r="I149" t="str">
        <f t="shared" si="5"/>
        <v>High</v>
      </c>
      <c r="J149" s="4">
        <v>37629</v>
      </c>
      <c r="K149">
        <v>2</v>
      </c>
    </row>
    <row r="150" spans="1:11" x14ac:dyDescent="0.3">
      <c r="A150" t="s">
        <v>169</v>
      </c>
      <c r="B150">
        <v>45</v>
      </c>
      <c r="C150" t="str">
        <f t="shared" si="4"/>
        <v>Adults</v>
      </c>
      <c r="D150" t="s">
        <v>17</v>
      </c>
      <c r="E150" t="s">
        <v>14</v>
      </c>
      <c r="F150" s="4">
        <v>80011</v>
      </c>
      <c r="G150" t="s">
        <v>12</v>
      </c>
      <c r="H150">
        <v>10</v>
      </c>
      <c r="I150" t="str">
        <f t="shared" si="5"/>
        <v>High</v>
      </c>
      <c r="J150" s="4">
        <v>25686</v>
      </c>
      <c r="K150">
        <v>4</v>
      </c>
    </row>
    <row r="151" spans="1:11" x14ac:dyDescent="0.3">
      <c r="A151" t="s">
        <v>170</v>
      </c>
      <c r="B151">
        <v>56</v>
      </c>
      <c r="C151" t="str">
        <f t="shared" si="4"/>
        <v>Senior Adults</v>
      </c>
      <c r="D151" t="s">
        <v>17</v>
      </c>
      <c r="E151" t="s">
        <v>21</v>
      </c>
      <c r="F151" s="4">
        <v>196763</v>
      </c>
      <c r="G151" t="s">
        <v>23</v>
      </c>
      <c r="H151">
        <v>11</v>
      </c>
      <c r="I151" t="str">
        <f t="shared" si="5"/>
        <v>High</v>
      </c>
      <c r="J151" s="4">
        <v>43171</v>
      </c>
      <c r="K151">
        <v>3</v>
      </c>
    </row>
    <row r="152" spans="1:11" x14ac:dyDescent="0.3">
      <c r="A152" t="s">
        <v>171</v>
      </c>
      <c r="B152">
        <v>22</v>
      </c>
      <c r="C152" t="str">
        <f t="shared" si="4"/>
        <v>Young Adults</v>
      </c>
      <c r="D152" t="s">
        <v>10</v>
      </c>
      <c r="E152" t="s">
        <v>21</v>
      </c>
      <c r="F152" s="4">
        <v>170784</v>
      </c>
      <c r="G152" t="s">
        <v>19</v>
      </c>
      <c r="H152">
        <v>12</v>
      </c>
      <c r="I152" t="str">
        <f t="shared" si="5"/>
        <v>High</v>
      </c>
      <c r="J152" s="4">
        <v>22527</v>
      </c>
      <c r="K152">
        <v>4</v>
      </c>
    </row>
    <row r="153" spans="1:11" x14ac:dyDescent="0.3">
      <c r="A153" t="s">
        <v>172</v>
      </c>
      <c r="B153">
        <v>42</v>
      </c>
      <c r="C153" t="str">
        <f t="shared" si="4"/>
        <v>Adults</v>
      </c>
      <c r="D153" t="s">
        <v>17</v>
      </c>
      <c r="E153" t="s">
        <v>11</v>
      </c>
      <c r="F153" s="4">
        <v>173910</v>
      </c>
      <c r="G153" t="s">
        <v>15</v>
      </c>
      <c r="H153">
        <v>1</v>
      </c>
      <c r="I153" t="str">
        <f t="shared" si="5"/>
        <v>Low</v>
      </c>
      <c r="J153" s="4">
        <v>9375</v>
      </c>
      <c r="K153">
        <v>1</v>
      </c>
    </row>
    <row r="154" spans="1:11" x14ac:dyDescent="0.3">
      <c r="A154" t="s">
        <v>173</v>
      </c>
      <c r="B154">
        <v>42</v>
      </c>
      <c r="C154" t="str">
        <f t="shared" si="4"/>
        <v>Adults</v>
      </c>
      <c r="D154" t="s">
        <v>10</v>
      </c>
      <c r="E154" t="s">
        <v>14</v>
      </c>
      <c r="F154" s="4">
        <v>25438</v>
      </c>
      <c r="G154" t="s">
        <v>30</v>
      </c>
      <c r="H154">
        <v>6</v>
      </c>
      <c r="I154" t="str">
        <f t="shared" si="5"/>
        <v>High</v>
      </c>
      <c r="J154" s="4">
        <v>44916</v>
      </c>
      <c r="K154">
        <v>3</v>
      </c>
    </row>
    <row r="155" spans="1:11" x14ac:dyDescent="0.3">
      <c r="A155" t="s">
        <v>174</v>
      </c>
      <c r="B155">
        <v>56</v>
      </c>
      <c r="C155" t="str">
        <f t="shared" si="4"/>
        <v>Senior Adults</v>
      </c>
      <c r="D155" t="s">
        <v>10</v>
      </c>
      <c r="E155" t="s">
        <v>52</v>
      </c>
      <c r="F155" s="4">
        <v>196234</v>
      </c>
      <c r="G155" t="s">
        <v>23</v>
      </c>
      <c r="H155">
        <v>5</v>
      </c>
      <c r="I155" t="str">
        <f t="shared" si="5"/>
        <v>High</v>
      </c>
      <c r="J155" s="4">
        <v>47060</v>
      </c>
      <c r="K155">
        <v>5</v>
      </c>
    </row>
    <row r="156" spans="1:11" x14ac:dyDescent="0.3">
      <c r="A156" t="s">
        <v>175</v>
      </c>
      <c r="B156">
        <v>47</v>
      </c>
      <c r="C156" t="str">
        <f t="shared" si="4"/>
        <v>Adults</v>
      </c>
      <c r="D156" t="s">
        <v>10</v>
      </c>
      <c r="E156" t="s">
        <v>11</v>
      </c>
      <c r="F156" s="4">
        <v>90650</v>
      </c>
      <c r="G156" t="s">
        <v>15</v>
      </c>
      <c r="H156">
        <v>19</v>
      </c>
      <c r="I156" t="str">
        <f t="shared" si="5"/>
        <v>High</v>
      </c>
      <c r="J156" s="4">
        <v>49416</v>
      </c>
      <c r="K156">
        <v>4</v>
      </c>
    </row>
    <row r="157" spans="1:11" x14ac:dyDescent="0.3">
      <c r="A157" t="s">
        <v>176</v>
      </c>
      <c r="B157">
        <v>51</v>
      </c>
      <c r="C157" t="str">
        <f t="shared" si="4"/>
        <v>Senior Adults</v>
      </c>
      <c r="D157" t="s">
        <v>17</v>
      </c>
      <c r="E157" t="s">
        <v>21</v>
      </c>
      <c r="F157" s="4">
        <v>171059</v>
      </c>
      <c r="G157" t="s">
        <v>15</v>
      </c>
      <c r="H157">
        <v>13</v>
      </c>
      <c r="I157" t="str">
        <f t="shared" si="5"/>
        <v>High</v>
      </c>
      <c r="J157" s="4">
        <v>45919</v>
      </c>
      <c r="K157">
        <v>3</v>
      </c>
    </row>
    <row r="158" spans="1:11" x14ac:dyDescent="0.3">
      <c r="A158" t="s">
        <v>177</v>
      </c>
      <c r="B158">
        <v>34</v>
      </c>
      <c r="C158" t="str">
        <f t="shared" si="4"/>
        <v>Adults</v>
      </c>
      <c r="D158" t="s">
        <v>17</v>
      </c>
      <c r="E158" t="s">
        <v>11</v>
      </c>
      <c r="F158" s="4">
        <v>30546</v>
      </c>
      <c r="G158" t="s">
        <v>12</v>
      </c>
      <c r="H158">
        <v>3</v>
      </c>
      <c r="I158" t="str">
        <f t="shared" si="5"/>
        <v>High</v>
      </c>
      <c r="J158" s="4">
        <v>35497</v>
      </c>
      <c r="K158">
        <v>1</v>
      </c>
    </row>
    <row r="159" spans="1:11" x14ac:dyDescent="0.3">
      <c r="A159" t="s">
        <v>178</v>
      </c>
      <c r="B159">
        <v>53</v>
      </c>
      <c r="C159" t="str">
        <f t="shared" si="4"/>
        <v>Senior Adults</v>
      </c>
      <c r="D159" t="s">
        <v>10</v>
      </c>
      <c r="E159" t="s">
        <v>52</v>
      </c>
      <c r="F159" s="4">
        <v>65925</v>
      </c>
      <c r="G159" t="s">
        <v>30</v>
      </c>
      <c r="H159">
        <v>5</v>
      </c>
      <c r="I159" t="str">
        <f t="shared" si="5"/>
        <v>Low</v>
      </c>
      <c r="J159" s="4">
        <v>7124</v>
      </c>
      <c r="K159">
        <v>1</v>
      </c>
    </row>
    <row r="160" spans="1:11" x14ac:dyDescent="0.3">
      <c r="A160" t="s">
        <v>179</v>
      </c>
      <c r="B160">
        <v>18</v>
      </c>
      <c r="C160" t="str">
        <f t="shared" si="4"/>
        <v>Young Adults</v>
      </c>
      <c r="D160" t="s">
        <v>10</v>
      </c>
      <c r="E160" t="s">
        <v>21</v>
      </c>
      <c r="F160" s="4">
        <v>143338</v>
      </c>
      <c r="G160" t="s">
        <v>30</v>
      </c>
      <c r="H160">
        <v>1</v>
      </c>
      <c r="I160" t="str">
        <f t="shared" si="5"/>
        <v>High</v>
      </c>
      <c r="J160" s="4">
        <v>43337</v>
      </c>
      <c r="K160">
        <v>4</v>
      </c>
    </row>
    <row r="161" spans="1:11" x14ac:dyDescent="0.3">
      <c r="A161" t="s">
        <v>180</v>
      </c>
      <c r="B161">
        <v>61</v>
      </c>
      <c r="C161" t="str">
        <f t="shared" si="4"/>
        <v>Senior Adults</v>
      </c>
      <c r="D161" t="s">
        <v>10</v>
      </c>
      <c r="E161" t="s">
        <v>18</v>
      </c>
      <c r="F161" s="4">
        <v>156043</v>
      </c>
      <c r="G161" t="s">
        <v>30</v>
      </c>
      <c r="H161">
        <v>3</v>
      </c>
      <c r="I161" t="str">
        <f t="shared" si="5"/>
        <v>High</v>
      </c>
      <c r="J161" s="4">
        <v>44939</v>
      </c>
      <c r="K161">
        <v>3</v>
      </c>
    </row>
    <row r="162" spans="1:11" x14ac:dyDescent="0.3">
      <c r="A162" t="s">
        <v>181</v>
      </c>
      <c r="B162">
        <v>64</v>
      </c>
      <c r="C162" t="str">
        <f t="shared" si="4"/>
        <v>Senior Adults</v>
      </c>
      <c r="D162" t="s">
        <v>10</v>
      </c>
      <c r="E162" t="s">
        <v>18</v>
      </c>
      <c r="F162" s="4">
        <v>190789</v>
      </c>
      <c r="G162" t="s">
        <v>19</v>
      </c>
      <c r="H162">
        <v>17</v>
      </c>
      <c r="I162" t="str">
        <f t="shared" si="5"/>
        <v>High</v>
      </c>
      <c r="J162" s="4">
        <v>28748</v>
      </c>
      <c r="K162">
        <v>5</v>
      </c>
    </row>
    <row r="163" spans="1:11" x14ac:dyDescent="0.3">
      <c r="A163" t="s">
        <v>182</v>
      </c>
      <c r="B163">
        <v>25</v>
      </c>
      <c r="C163" t="str">
        <f t="shared" si="4"/>
        <v>Young Adults</v>
      </c>
      <c r="D163" t="s">
        <v>17</v>
      </c>
      <c r="E163" t="s">
        <v>14</v>
      </c>
      <c r="F163" s="4">
        <v>135927</v>
      </c>
      <c r="G163" t="s">
        <v>15</v>
      </c>
      <c r="H163">
        <v>7</v>
      </c>
      <c r="I163" t="str">
        <f t="shared" si="5"/>
        <v>High</v>
      </c>
      <c r="J163" s="4">
        <v>34324</v>
      </c>
      <c r="K163">
        <v>2</v>
      </c>
    </row>
    <row r="164" spans="1:11" x14ac:dyDescent="0.3">
      <c r="A164" t="s">
        <v>183</v>
      </c>
      <c r="B164">
        <v>61</v>
      </c>
      <c r="C164" t="str">
        <f t="shared" si="4"/>
        <v>Senior Adults</v>
      </c>
      <c r="D164" t="s">
        <v>10</v>
      </c>
      <c r="E164" t="s">
        <v>11</v>
      </c>
      <c r="F164" s="4">
        <v>92917</v>
      </c>
      <c r="G164" t="s">
        <v>19</v>
      </c>
      <c r="H164">
        <v>13</v>
      </c>
      <c r="I164" t="str">
        <f t="shared" si="5"/>
        <v>High</v>
      </c>
      <c r="J164" s="4">
        <v>24712</v>
      </c>
      <c r="K164">
        <v>1</v>
      </c>
    </row>
    <row r="165" spans="1:11" x14ac:dyDescent="0.3">
      <c r="A165" t="s">
        <v>184</v>
      </c>
      <c r="B165">
        <v>52</v>
      </c>
      <c r="C165" t="str">
        <f t="shared" si="4"/>
        <v>Senior Adults</v>
      </c>
      <c r="D165" t="s">
        <v>10</v>
      </c>
      <c r="E165" t="s">
        <v>21</v>
      </c>
      <c r="F165" s="4">
        <v>67576</v>
      </c>
      <c r="G165" t="s">
        <v>19</v>
      </c>
      <c r="H165">
        <v>14</v>
      </c>
      <c r="I165" t="str">
        <f t="shared" si="5"/>
        <v>Low</v>
      </c>
      <c r="J165" s="4">
        <v>2194</v>
      </c>
      <c r="K165">
        <v>2</v>
      </c>
    </row>
    <row r="166" spans="1:11" x14ac:dyDescent="0.3">
      <c r="A166" t="s">
        <v>185</v>
      </c>
      <c r="B166">
        <v>35</v>
      </c>
      <c r="C166" t="str">
        <f t="shared" si="4"/>
        <v>Adults</v>
      </c>
      <c r="D166" t="s">
        <v>17</v>
      </c>
      <c r="E166" t="s">
        <v>14</v>
      </c>
      <c r="F166" s="4">
        <v>173440</v>
      </c>
      <c r="G166" t="s">
        <v>15</v>
      </c>
      <c r="H166">
        <v>15</v>
      </c>
      <c r="I166" t="str">
        <f t="shared" si="5"/>
        <v>High</v>
      </c>
      <c r="J166" s="4">
        <v>24763</v>
      </c>
      <c r="K166">
        <v>5</v>
      </c>
    </row>
    <row r="167" spans="1:11" x14ac:dyDescent="0.3">
      <c r="A167" t="s">
        <v>186</v>
      </c>
      <c r="B167">
        <v>59</v>
      </c>
      <c r="C167" t="str">
        <f t="shared" si="4"/>
        <v>Senior Adults</v>
      </c>
      <c r="D167" t="s">
        <v>17</v>
      </c>
      <c r="E167" t="s">
        <v>11</v>
      </c>
      <c r="F167" s="4">
        <v>134264</v>
      </c>
      <c r="G167" t="s">
        <v>30</v>
      </c>
      <c r="H167">
        <v>11</v>
      </c>
      <c r="I167" t="str">
        <f t="shared" si="5"/>
        <v>High</v>
      </c>
      <c r="J167" s="4">
        <v>21241</v>
      </c>
      <c r="K167">
        <v>4</v>
      </c>
    </row>
    <row r="168" spans="1:11" x14ac:dyDescent="0.3">
      <c r="A168" t="s">
        <v>187</v>
      </c>
      <c r="B168">
        <v>39</v>
      </c>
      <c r="C168" t="str">
        <f t="shared" si="4"/>
        <v>Adults</v>
      </c>
      <c r="D168" t="s">
        <v>10</v>
      </c>
      <c r="E168" t="s">
        <v>52</v>
      </c>
      <c r="F168" s="4">
        <v>186405</v>
      </c>
      <c r="G168" t="s">
        <v>15</v>
      </c>
      <c r="H168">
        <v>6</v>
      </c>
      <c r="I168" t="str">
        <f t="shared" si="5"/>
        <v>Medium</v>
      </c>
      <c r="J168" s="4">
        <v>12813</v>
      </c>
      <c r="K168">
        <v>1</v>
      </c>
    </row>
    <row r="169" spans="1:11" x14ac:dyDescent="0.3">
      <c r="A169" t="s">
        <v>188</v>
      </c>
      <c r="B169">
        <v>25</v>
      </c>
      <c r="C169" t="str">
        <f t="shared" si="4"/>
        <v>Young Adults</v>
      </c>
      <c r="D169" t="s">
        <v>17</v>
      </c>
      <c r="E169" t="s">
        <v>21</v>
      </c>
      <c r="F169" s="4">
        <v>148902</v>
      </c>
      <c r="G169" t="s">
        <v>12</v>
      </c>
      <c r="H169">
        <v>12</v>
      </c>
      <c r="I169" t="str">
        <f t="shared" si="5"/>
        <v>Medium</v>
      </c>
      <c r="J169" s="4">
        <v>15037</v>
      </c>
      <c r="K169">
        <v>2</v>
      </c>
    </row>
    <row r="170" spans="1:11" x14ac:dyDescent="0.3">
      <c r="A170" t="s">
        <v>189</v>
      </c>
      <c r="B170">
        <v>36</v>
      </c>
      <c r="C170" t="str">
        <f t="shared" si="4"/>
        <v>Adults</v>
      </c>
      <c r="D170" t="s">
        <v>10</v>
      </c>
      <c r="E170" t="s">
        <v>11</v>
      </c>
      <c r="F170" s="4">
        <v>43918</v>
      </c>
      <c r="G170" t="s">
        <v>15</v>
      </c>
      <c r="H170">
        <v>10</v>
      </c>
      <c r="I170" t="str">
        <f t="shared" si="5"/>
        <v>High</v>
      </c>
      <c r="J170" s="4">
        <v>23395</v>
      </c>
      <c r="K170">
        <v>1</v>
      </c>
    </row>
    <row r="171" spans="1:11" x14ac:dyDescent="0.3">
      <c r="A171" t="s">
        <v>190</v>
      </c>
      <c r="B171">
        <v>45</v>
      </c>
      <c r="C171" t="str">
        <f t="shared" si="4"/>
        <v>Adults</v>
      </c>
      <c r="D171" t="s">
        <v>10</v>
      </c>
      <c r="E171" t="s">
        <v>21</v>
      </c>
      <c r="F171" s="4">
        <v>143210</v>
      </c>
      <c r="G171" t="s">
        <v>15</v>
      </c>
      <c r="H171">
        <v>11</v>
      </c>
      <c r="I171" t="str">
        <f t="shared" si="5"/>
        <v>High</v>
      </c>
      <c r="J171" s="4">
        <v>32868</v>
      </c>
      <c r="K171">
        <v>2</v>
      </c>
    </row>
    <row r="172" spans="1:11" x14ac:dyDescent="0.3">
      <c r="A172" t="s">
        <v>191</v>
      </c>
      <c r="B172">
        <v>28</v>
      </c>
      <c r="C172" t="str">
        <f t="shared" si="4"/>
        <v>Young Adults</v>
      </c>
      <c r="D172" t="s">
        <v>17</v>
      </c>
      <c r="E172" t="s">
        <v>11</v>
      </c>
      <c r="F172" s="4">
        <v>111215</v>
      </c>
      <c r="G172" t="s">
        <v>23</v>
      </c>
      <c r="H172">
        <v>19</v>
      </c>
      <c r="I172" t="str">
        <f t="shared" si="5"/>
        <v>Medium</v>
      </c>
      <c r="J172" s="4">
        <v>13583</v>
      </c>
      <c r="K172">
        <v>3</v>
      </c>
    </row>
    <row r="173" spans="1:11" x14ac:dyDescent="0.3">
      <c r="A173" t="s">
        <v>192</v>
      </c>
      <c r="B173">
        <v>47</v>
      </c>
      <c r="C173" t="str">
        <f t="shared" si="4"/>
        <v>Adults</v>
      </c>
      <c r="D173" t="s">
        <v>10</v>
      </c>
      <c r="E173" t="s">
        <v>52</v>
      </c>
      <c r="F173" s="4">
        <v>127046</v>
      </c>
      <c r="G173" t="s">
        <v>12</v>
      </c>
      <c r="H173">
        <v>20</v>
      </c>
      <c r="I173" t="str">
        <f t="shared" si="5"/>
        <v>Medium</v>
      </c>
      <c r="J173" s="4">
        <v>15846</v>
      </c>
      <c r="K173">
        <v>3</v>
      </c>
    </row>
    <row r="174" spans="1:11" x14ac:dyDescent="0.3">
      <c r="A174" t="s">
        <v>193</v>
      </c>
      <c r="B174">
        <v>18</v>
      </c>
      <c r="C174" t="str">
        <f t="shared" si="4"/>
        <v>Young Adults</v>
      </c>
      <c r="D174" t="s">
        <v>17</v>
      </c>
      <c r="E174" t="s">
        <v>21</v>
      </c>
      <c r="F174" s="4">
        <v>107374</v>
      </c>
      <c r="G174" t="s">
        <v>23</v>
      </c>
      <c r="H174">
        <v>3</v>
      </c>
      <c r="I174" t="str">
        <f t="shared" si="5"/>
        <v>Medium</v>
      </c>
      <c r="J174" s="4">
        <v>10015</v>
      </c>
      <c r="K174">
        <v>4</v>
      </c>
    </row>
    <row r="175" spans="1:11" x14ac:dyDescent="0.3">
      <c r="A175" t="s">
        <v>194</v>
      </c>
      <c r="B175">
        <v>64</v>
      </c>
      <c r="C175" t="str">
        <f t="shared" si="4"/>
        <v>Senior Adults</v>
      </c>
      <c r="D175" t="s">
        <v>10</v>
      </c>
      <c r="E175" t="s">
        <v>18</v>
      </c>
      <c r="F175" s="4">
        <v>104163</v>
      </c>
      <c r="G175" t="s">
        <v>30</v>
      </c>
      <c r="H175">
        <v>2</v>
      </c>
      <c r="I175" t="str">
        <f t="shared" si="5"/>
        <v>Medium</v>
      </c>
      <c r="J175" s="4">
        <v>11154</v>
      </c>
      <c r="K175">
        <v>5</v>
      </c>
    </row>
    <row r="176" spans="1:11" x14ac:dyDescent="0.3">
      <c r="A176" t="s">
        <v>195</v>
      </c>
      <c r="B176">
        <v>64</v>
      </c>
      <c r="C176" t="str">
        <f t="shared" si="4"/>
        <v>Senior Adults</v>
      </c>
      <c r="D176" t="s">
        <v>10</v>
      </c>
      <c r="E176" t="s">
        <v>52</v>
      </c>
      <c r="F176" s="4">
        <v>195671</v>
      </c>
      <c r="G176" t="s">
        <v>30</v>
      </c>
      <c r="H176">
        <v>5</v>
      </c>
      <c r="I176" t="str">
        <f t="shared" si="5"/>
        <v>Low</v>
      </c>
      <c r="J176" s="4">
        <v>6057</v>
      </c>
      <c r="K176">
        <v>1</v>
      </c>
    </row>
    <row r="177" spans="1:11" x14ac:dyDescent="0.3">
      <c r="A177" t="s">
        <v>196</v>
      </c>
      <c r="B177">
        <v>34</v>
      </c>
      <c r="C177" t="str">
        <f t="shared" si="4"/>
        <v>Adults</v>
      </c>
      <c r="D177" t="s">
        <v>17</v>
      </c>
      <c r="E177" t="s">
        <v>11</v>
      </c>
      <c r="F177" s="4">
        <v>47420</v>
      </c>
      <c r="G177" t="s">
        <v>12</v>
      </c>
      <c r="H177">
        <v>6</v>
      </c>
      <c r="I177" t="str">
        <f t="shared" si="5"/>
        <v>High</v>
      </c>
      <c r="J177" s="4">
        <v>20385</v>
      </c>
      <c r="K177">
        <v>5</v>
      </c>
    </row>
    <row r="178" spans="1:11" x14ac:dyDescent="0.3">
      <c r="A178" t="s">
        <v>197</v>
      </c>
      <c r="B178">
        <v>50</v>
      </c>
      <c r="C178" t="str">
        <f t="shared" si="4"/>
        <v>Adults</v>
      </c>
      <c r="D178" t="s">
        <v>17</v>
      </c>
      <c r="E178" t="s">
        <v>21</v>
      </c>
      <c r="F178" s="4">
        <v>62159</v>
      </c>
      <c r="G178" t="s">
        <v>19</v>
      </c>
      <c r="H178">
        <v>20</v>
      </c>
      <c r="I178" t="str">
        <f t="shared" si="5"/>
        <v>Low</v>
      </c>
      <c r="J178" s="4">
        <v>7628</v>
      </c>
      <c r="K178">
        <v>2</v>
      </c>
    </row>
    <row r="179" spans="1:11" x14ac:dyDescent="0.3">
      <c r="A179" t="s">
        <v>198</v>
      </c>
      <c r="B179">
        <v>29</v>
      </c>
      <c r="C179" t="str">
        <f t="shared" si="4"/>
        <v>Young Adults</v>
      </c>
      <c r="D179" t="s">
        <v>17</v>
      </c>
      <c r="E179" t="s">
        <v>52</v>
      </c>
      <c r="F179" s="4">
        <v>106456</v>
      </c>
      <c r="G179" t="s">
        <v>15</v>
      </c>
      <c r="H179">
        <v>2</v>
      </c>
      <c r="I179" t="str">
        <f t="shared" si="5"/>
        <v>High</v>
      </c>
      <c r="J179" s="4">
        <v>34271</v>
      </c>
      <c r="K179">
        <v>4</v>
      </c>
    </row>
    <row r="180" spans="1:11" x14ac:dyDescent="0.3">
      <c r="A180" t="s">
        <v>199</v>
      </c>
      <c r="B180">
        <v>50</v>
      </c>
      <c r="C180" t="str">
        <f t="shared" si="4"/>
        <v>Adults</v>
      </c>
      <c r="D180" t="s">
        <v>10</v>
      </c>
      <c r="E180" t="s">
        <v>11</v>
      </c>
      <c r="F180" s="4">
        <v>127910</v>
      </c>
      <c r="G180" t="s">
        <v>23</v>
      </c>
      <c r="H180">
        <v>3</v>
      </c>
      <c r="I180" t="str">
        <f t="shared" si="5"/>
        <v>High</v>
      </c>
      <c r="J180" s="4">
        <v>36374</v>
      </c>
      <c r="K180">
        <v>3</v>
      </c>
    </row>
    <row r="181" spans="1:11" x14ac:dyDescent="0.3">
      <c r="A181" t="s">
        <v>200</v>
      </c>
      <c r="B181">
        <v>24</v>
      </c>
      <c r="C181" t="str">
        <f t="shared" si="4"/>
        <v>Young Adults</v>
      </c>
      <c r="D181" t="s">
        <v>10</v>
      </c>
      <c r="E181" t="s">
        <v>18</v>
      </c>
      <c r="F181" s="4">
        <v>149884</v>
      </c>
      <c r="G181" t="s">
        <v>12</v>
      </c>
      <c r="H181">
        <v>9</v>
      </c>
      <c r="I181" t="str">
        <f t="shared" si="5"/>
        <v>High</v>
      </c>
      <c r="J181" s="4">
        <v>49407</v>
      </c>
      <c r="K181">
        <v>3</v>
      </c>
    </row>
    <row r="182" spans="1:11" x14ac:dyDescent="0.3">
      <c r="A182" t="s">
        <v>201</v>
      </c>
      <c r="B182">
        <v>58</v>
      </c>
      <c r="C182" t="str">
        <f t="shared" si="4"/>
        <v>Senior Adults</v>
      </c>
      <c r="D182" t="s">
        <v>10</v>
      </c>
      <c r="E182" t="s">
        <v>18</v>
      </c>
      <c r="F182" s="4">
        <v>95554</v>
      </c>
      <c r="G182" t="s">
        <v>23</v>
      </c>
      <c r="H182">
        <v>15</v>
      </c>
      <c r="I182" t="str">
        <f t="shared" si="5"/>
        <v>High</v>
      </c>
      <c r="J182" s="4">
        <v>35506</v>
      </c>
      <c r="K182">
        <v>4</v>
      </c>
    </row>
    <row r="183" spans="1:11" x14ac:dyDescent="0.3">
      <c r="A183" t="s">
        <v>202</v>
      </c>
      <c r="B183">
        <v>37</v>
      </c>
      <c r="C183" t="str">
        <f t="shared" si="4"/>
        <v>Adults</v>
      </c>
      <c r="D183" t="s">
        <v>10</v>
      </c>
      <c r="E183" t="s">
        <v>11</v>
      </c>
      <c r="F183" s="4">
        <v>193692</v>
      </c>
      <c r="G183" t="s">
        <v>15</v>
      </c>
      <c r="H183">
        <v>14</v>
      </c>
      <c r="I183" t="str">
        <f t="shared" si="5"/>
        <v>Low</v>
      </c>
      <c r="J183" s="4">
        <v>3473</v>
      </c>
      <c r="K183">
        <v>1</v>
      </c>
    </row>
    <row r="184" spans="1:11" x14ac:dyDescent="0.3">
      <c r="A184" t="s">
        <v>203</v>
      </c>
      <c r="B184">
        <v>58</v>
      </c>
      <c r="C184" t="str">
        <f t="shared" si="4"/>
        <v>Senior Adults</v>
      </c>
      <c r="D184" t="s">
        <v>17</v>
      </c>
      <c r="E184" t="s">
        <v>18</v>
      </c>
      <c r="F184" s="4">
        <v>124976</v>
      </c>
      <c r="G184" t="s">
        <v>19</v>
      </c>
      <c r="H184">
        <v>16</v>
      </c>
      <c r="I184" t="str">
        <f t="shared" si="5"/>
        <v>High</v>
      </c>
      <c r="J184" s="4">
        <v>44380</v>
      </c>
      <c r="K184">
        <v>5</v>
      </c>
    </row>
    <row r="185" spans="1:11" x14ac:dyDescent="0.3">
      <c r="A185" t="s">
        <v>204</v>
      </c>
      <c r="B185">
        <v>50</v>
      </c>
      <c r="C185" t="str">
        <f t="shared" si="4"/>
        <v>Adults</v>
      </c>
      <c r="D185" t="s">
        <v>17</v>
      </c>
      <c r="E185" t="s">
        <v>52</v>
      </c>
      <c r="F185" s="4">
        <v>164204</v>
      </c>
      <c r="G185" t="s">
        <v>23</v>
      </c>
      <c r="H185">
        <v>20</v>
      </c>
      <c r="I185" t="str">
        <f t="shared" si="5"/>
        <v>High</v>
      </c>
      <c r="J185" s="4">
        <v>23070</v>
      </c>
      <c r="K185">
        <v>2</v>
      </c>
    </row>
    <row r="186" spans="1:11" x14ac:dyDescent="0.3">
      <c r="A186" t="s">
        <v>205</v>
      </c>
      <c r="B186">
        <v>56</v>
      </c>
      <c r="C186" t="str">
        <f t="shared" si="4"/>
        <v>Senior Adults</v>
      </c>
      <c r="D186" t="s">
        <v>17</v>
      </c>
      <c r="E186" t="s">
        <v>18</v>
      </c>
      <c r="F186" s="4">
        <v>29619</v>
      </c>
      <c r="G186" t="s">
        <v>12</v>
      </c>
      <c r="H186">
        <v>15</v>
      </c>
      <c r="I186" t="str">
        <f t="shared" si="5"/>
        <v>High</v>
      </c>
      <c r="J186" s="4">
        <v>41503</v>
      </c>
      <c r="K186">
        <v>5</v>
      </c>
    </row>
    <row r="187" spans="1:11" x14ac:dyDescent="0.3">
      <c r="A187" t="s">
        <v>206</v>
      </c>
      <c r="B187">
        <v>30</v>
      </c>
      <c r="C187" t="str">
        <f t="shared" si="4"/>
        <v>Adults</v>
      </c>
      <c r="D187" t="s">
        <v>10</v>
      </c>
      <c r="E187" t="s">
        <v>14</v>
      </c>
      <c r="F187" s="4">
        <v>139229</v>
      </c>
      <c r="G187" t="s">
        <v>15</v>
      </c>
      <c r="H187">
        <v>14</v>
      </c>
      <c r="I187" t="str">
        <f t="shared" si="5"/>
        <v>Low</v>
      </c>
      <c r="J187" s="4">
        <v>9588</v>
      </c>
      <c r="K187">
        <v>3</v>
      </c>
    </row>
    <row r="188" spans="1:11" x14ac:dyDescent="0.3">
      <c r="A188" t="s">
        <v>207</v>
      </c>
      <c r="B188">
        <v>27</v>
      </c>
      <c r="C188" t="str">
        <f t="shared" si="4"/>
        <v>Young Adults</v>
      </c>
      <c r="D188" t="s">
        <v>17</v>
      </c>
      <c r="E188" t="s">
        <v>18</v>
      </c>
      <c r="F188" s="4">
        <v>43084</v>
      </c>
      <c r="G188" t="s">
        <v>15</v>
      </c>
      <c r="H188">
        <v>9</v>
      </c>
      <c r="I188" t="str">
        <f t="shared" si="5"/>
        <v>High</v>
      </c>
      <c r="J188" s="4">
        <v>40141</v>
      </c>
      <c r="K188">
        <v>4</v>
      </c>
    </row>
    <row r="189" spans="1:11" x14ac:dyDescent="0.3">
      <c r="A189" t="s">
        <v>208</v>
      </c>
      <c r="B189">
        <v>41</v>
      </c>
      <c r="C189" t="str">
        <f t="shared" si="4"/>
        <v>Adults</v>
      </c>
      <c r="D189" t="s">
        <v>17</v>
      </c>
      <c r="E189" t="s">
        <v>14</v>
      </c>
      <c r="F189" s="4">
        <v>102448</v>
      </c>
      <c r="G189" t="s">
        <v>19</v>
      </c>
      <c r="H189">
        <v>7</v>
      </c>
      <c r="I189" t="str">
        <f t="shared" si="5"/>
        <v>High</v>
      </c>
      <c r="J189" s="4">
        <v>25688</v>
      </c>
      <c r="K189">
        <v>3</v>
      </c>
    </row>
    <row r="190" spans="1:11" x14ac:dyDescent="0.3">
      <c r="A190" t="s">
        <v>209</v>
      </c>
      <c r="B190">
        <v>28</v>
      </c>
      <c r="C190" t="str">
        <f t="shared" si="4"/>
        <v>Young Adults</v>
      </c>
      <c r="D190" t="s">
        <v>17</v>
      </c>
      <c r="E190" t="s">
        <v>21</v>
      </c>
      <c r="F190" s="4">
        <v>86164</v>
      </c>
      <c r="G190" t="s">
        <v>12</v>
      </c>
      <c r="H190">
        <v>17</v>
      </c>
      <c r="I190" t="str">
        <f t="shared" si="5"/>
        <v>Medium</v>
      </c>
      <c r="J190" s="4">
        <v>11109</v>
      </c>
      <c r="K190">
        <v>3</v>
      </c>
    </row>
    <row r="191" spans="1:11" x14ac:dyDescent="0.3">
      <c r="A191" t="s">
        <v>210</v>
      </c>
      <c r="B191">
        <v>52</v>
      </c>
      <c r="C191" t="str">
        <f t="shared" si="4"/>
        <v>Senior Adults</v>
      </c>
      <c r="D191" t="s">
        <v>17</v>
      </c>
      <c r="E191" t="s">
        <v>52</v>
      </c>
      <c r="F191" s="4">
        <v>104744</v>
      </c>
      <c r="G191" t="s">
        <v>15</v>
      </c>
      <c r="H191">
        <v>4</v>
      </c>
      <c r="I191" t="str">
        <f t="shared" si="5"/>
        <v>Medium</v>
      </c>
      <c r="J191" s="4">
        <v>11633</v>
      </c>
      <c r="K191">
        <v>2</v>
      </c>
    </row>
    <row r="192" spans="1:11" x14ac:dyDescent="0.3">
      <c r="A192" t="s">
        <v>211</v>
      </c>
      <c r="B192">
        <v>51</v>
      </c>
      <c r="C192" t="str">
        <f t="shared" si="4"/>
        <v>Senior Adults</v>
      </c>
      <c r="D192" t="s">
        <v>10</v>
      </c>
      <c r="E192" t="s">
        <v>21</v>
      </c>
      <c r="F192" s="4">
        <v>50388</v>
      </c>
      <c r="G192" t="s">
        <v>23</v>
      </c>
      <c r="H192">
        <v>12</v>
      </c>
      <c r="I192" t="str">
        <f t="shared" si="5"/>
        <v>Medium</v>
      </c>
      <c r="J192" s="4">
        <v>12851</v>
      </c>
      <c r="K192">
        <v>1</v>
      </c>
    </row>
    <row r="193" spans="1:11" x14ac:dyDescent="0.3">
      <c r="A193" t="s">
        <v>212</v>
      </c>
      <c r="B193">
        <v>18</v>
      </c>
      <c r="C193" t="str">
        <f t="shared" si="4"/>
        <v>Young Adults</v>
      </c>
      <c r="D193" t="s">
        <v>10</v>
      </c>
      <c r="E193" t="s">
        <v>21</v>
      </c>
      <c r="F193" s="4">
        <v>125952</v>
      </c>
      <c r="G193" t="s">
        <v>30</v>
      </c>
      <c r="H193">
        <v>14</v>
      </c>
      <c r="I193" t="str">
        <f t="shared" si="5"/>
        <v>High</v>
      </c>
      <c r="J193" s="4">
        <v>46406</v>
      </c>
      <c r="K193">
        <v>1</v>
      </c>
    </row>
    <row r="194" spans="1:11" x14ac:dyDescent="0.3">
      <c r="A194" t="s">
        <v>213</v>
      </c>
      <c r="B194">
        <v>56</v>
      </c>
      <c r="C194" t="str">
        <f t="shared" ref="C194:C251" si="6">IF(AND(B194&gt;=18,B194&lt;=29),"Young Adults",IF(AND(B194&gt;=30,B194&lt;=50),"Adults",IF(AND(B194&gt;=51,B194&lt;=65),"Senior Adults","Other")))</f>
        <v>Senior Adults</v>
      </c>
      <c r="D194" t="s">
        <v>17</v>
      </c>
      <c r="E194" t="s">
        <v>18</v>
      </c>
      <c r="F194" s="4">
        <v>154898</v>
      </c>
      <c r="G194" t="s">
        <v>12</v>
      </c>
      <c r="H194">
        <v>4</v>
      </c>
      <c r="I194" t="str">
        <f t="shared" ref="I194:I257" si="7">IF(J194&lt;10000,"Low",IF(J194&lt;20000,"Medium","High"))</f>
        <v>High</v>
      </c>
      <c r="J194" s="4">
        <v>41942</v>
      </c>
      <c r="K194">
        <v>2</v>
      </c>
    </row>
    <row r="195" spans="1:11" x14ac:dyDescent="0.3">
      <c r="A195" t="s">
        <v>214</v>
      </c>
      <c r="B195">
        <v>38</v>
      </c>
      <c r="C195" t="str">
        <f t="shared" si="6"/>
        <v>Adults</v>
      </c>
      <c r="D195" t="s">
        <v>10</v>
      </c>
      <c r="E195" t="s">
        <v>18</v>
      </c>
      <c r="F195" s="4">
        <v>20301</v>
      </c>
      <c r="G195" t="s">
        <v>23</v>
      </c>
      <c r="H195">
        <v>10</v>
      </c>
      <c r="I195" t="str">
        <f t="shared" si="7"/>
        <v>Medium</v>
      </c>
      <c r="J195" s="4">
        <v>11848</v>
      </c>
      <c r="K195">
        <v>4</v>
      </c>
    </row>
    <row r="196" spans="1:11" x14ac:dyDescent="0.3">
      <c r="A196" t="s">
        <v>215</v>
      </c>
      <c r="B196">
        <v>49</v>
      </c>
      <c r="C196" t="str">
        <f t="shared" si="6"/>
        <v>Adults</v>
      </c>
      <c r="D196" t="s">
        <v>17</v>
      </c>
      <c r="E196" t="s">
        <v>18</v>
      </c>
      <c r="F196" s="4">
        <v>192401</v>
      </c>
      <c r="G196" t="s">
        <v>19</v>
      </c>
      <c r="H196">
        <v>19</v>
      </c>
      <c r="I196" t="str">
        <f t="shared" si="7"/>
        <v>High</v>
      </c>
      <c r="J196" s="4">
        <v>48263</v>
      </c>
      <c r="K196">
        <v>5</v>
      </c>
    </row>
    <row r="197" spans="1:11" x14ac:dyDescent="0.3">
      <c r="A197" t="s">
        <v>216</v>
      </c>
      <c r="B197">
        <v>19</v>
      </c>
      <c r="C197" t="str">
        <f t="shared" si="6"/>
        <v>Young Adults</v>
      </c>
      <c r="D197" t="s">
        <v>10</v>
      </c>
      <c r="E197" t="s">
        <v>21</v>
      </c>
      <c r="F197" s="4">
        <v>162237</v>
      </c>
      <c r="G197" t="s">
        <v>19</v>
      </c>
      <c r="H197">
        <v>16</v>
      </c>
      <c r="I197" t="str">
        <f t="shared" si="7"/>
        <v>High</v>
      </c>
      <c r="J197" s="4">
        <v>29683</v>
      </c>
      <c r="K197">
        <v>4</v>
      </c>
    </row>
    <row r="198" spans="1:11" x14ac:dyDescent="0.3">
      <c r="A198" t="s">
        <v>217</v>
      </c>
      <c r="B198">
        <v>25</v>
      </c>
      <c r="C198" t="str">
        <f t="shared" si="6"/>
        <v>Young Adults</v>
      </c>
      <c r="D198" t="s">
        <v>10</v>
      </c>
      <c r="E198" t="s">
        <v>52</v>
      </c>
      <c r="F198" s="4">
        <v>141104</v>
      </c>
      <c r="G198" t="s">
        <v>15</v>
      </c>
      <c r="H198">
        <v>17</v>
      </c>
      <c r="I198" t="str">
        <f t="shared" si="7"/>
        <v>Low</v>
      </c>
      <c r="J198" s="4">
        <v>3863</v>
      </c>
      <c r="K198">
        <v>5</v>
      </c>
    </row>
    <row r="199" spans="1:11" x14ac:dyDescent="0.3">
      <c r="A199" t="s">
        <v>218</v>
      </c>
      <c r="B199">
        <v>41</v>
      </c>
      <c r="C199" t="str">
        <f t="shared" si="6"/>
        <v>Adults</v>
      </c>
      <c r="D199" t="s">
        <v>17</v>
      </c>
      <c r="E199" t="s">
        <v>52</v>
      </c>
      <c r="F199" s="4">
        <v>128330</v>
      </c>
      <c r="G199" t="s">
        <v>19</v>
      </c>
      <c r="H199">
        <v>10</v>
      </c>
      <c r="I199" t="str">
        <f t="shared" si="7"/>
        <v>High</v>
      </c>
      <c r="J199" s="4">
        <v>27926</v>
      </c>
      <c r="K199">
        <v>1</v>
      </c>
    </row>
    <row r="200" spans="1:11" x14ac:dyDescent="0.3">
      <c r="A200" t="s">
        <v>219</v>
      </c>
      <c r="B200">
        <v>37</v>
      </c>
      <c r="C200" t="str">
        <f t="shared" si="6"/>
        <v>Adults</v>
      </c>
      <c r="D200" t="s">
        <v>17</v>
      </c>
      <c r="E200" t="s">
        <v>14</v>
      </c>
      <c r="F200" s="4">
        <v>34209</v>
      </c>
      <c r="G200" t="s">
        <v>30</v>
      </c>
      <c r="H200">
        <v>2</v>
      </c>
      <c r="I200" t="str">
        <f t="shared" si="7"/>
        <v>High</v>
      </c>
      <c r="J200" s="4">
        <v>24874</v>
      </c>
      <c r="K200">
        <v>3</v>
      </c>
    </row>
    <row r="201" spans="1:11" x14ac:dyDescent="0.3">
      <c r="A201" t="s">
        <v>220</v>
      </c>
      <c r="B201">
        <v>33</v>
      </c>
      <c r="C201" t="str">
        <f t="shared" si="6"/>
        <v>Adults</v>
      </c>
      <c r="D201" t="s">
        <v>17</v>
      </c>
      <c r="E201" t="s">
        <v>11</v>
      </c>
      <c r="F201" s="4">
        <v>69173</v>
      </c>
      <c r="G201" t="s">
        <v>23</v>
      </c>
      <c r="H201">
        <v>8</v>
      </c>
      <c r="I201" t="str">
        <f t="shared" si="7"/>
        <v>High</v>
      </c>
      <c r="J201" s="4">
        <v>45326</v>
      </c>
      <c r="K201">
        <v>3</v>
      </c>
    </row>
    <row r="202" spans="1:11" x14ac:dyDescent="0.3">
      <c r="A202" t="s">
        <v>221</v>
      </c>
      <c r="B202">
        <v>21</v>
      </c>
      <c r="C202" t="str">
        <f t="shared" si="6"/>
        <v>Young Adults</v>
      </c>
      <c r="D202" t="s">
        <v>17</v>
      </c>
      <c r="E202" t="s">
        <v>52</v>
      </c>
      <c r="F202" s="4">
        <v>155905</v>
      </c>
      <c r="G202" t="s">
        <v>12</v>
      </c>
      <c r="H202">
        <v>13</v>
      </c>
      <c r="I202" t="str">
        <f t="shared" si="7"/>
        <v>High</v>
      </c>
      <c r="J202" s="4">
        <v>48158</v>
      </c>
      <c r="K202">
        <v>4</v>
      </c>
    </row>
    <row r="203" spans="1:11" x14ac:dyDescent="0.3">
      <c r="A203" t="s">
        <v>222</v>
      </c>
      <c r="B203">
        <v>33</v>
      </c>
      <c r="C203" t="str">
        <f t="shared" si="6"/>
        <v>Adults</v>
      </c>
      <c r="D203" t="s">
        <v>10</v>
      </c>
      <c r="E203" t="s">
        <v>18</v>
      </c>
      <c r="F203" s="4">
        <v>114838</v>
      </c>
      <c r="G203" t="s">
        <v>15</v>
      </c>
      <c r="H203">
        <v>20</v>
      </c>
      <c r="I203" t="str">
        <f t="shared" si="7"/>
        <v>Medium</v>
      </c>
      <c r="J203" s="4">
        <v>16566</v>
      </c>
      <c r="K203">
        <v>2</v>
      </c>
    </row>
    <row r="204" spans="1:11" x14ac:dyDescent="0.3">
      <c r="A204" t="s">
        <v>223</v>
      </c>
      <c r="B204">
        <v>54</v>
      </c>
      <c r="C204" t="str">
        <f t="shared" si="6"/>
        <v>Senior Adults</v>
      </c>
      <c r="D204" t="s">
        <v>17</v>
      </c>
      <c r="E204" t="s">
        <v>14</v>
      </c>
      <c r="F204" s="4">
        <v>183219</v>
      </c>
      <c r="G204" t="s">
        <v>12</v>
      </c>
      <c r="H204">
        <v>2</v>
      </c>
      <c r="I204" t="str">
        <f t="shared" si="7"/>
        <v>High</v>
      </c>
      <c r="J204" s="4">
        <v>30111</v>
      </c>
      <c r="K204">
        <v>5</v>
      </c>
    </row>
    <row r="205" spans="1:11" x14ac:dyDescent="0.3">
      <c r="A205" t="s">
        <v>224</v>
      </c>
      <c r="B205">
        <v>23</v>
      </c>
      <c r="C205" t="str">
        <f t="shared" si="6"/>
        <v>Young Adults</v>
      </c>
      <c r="D205" t="s">
        <v>10</v>
      </c>
      <c r="E205" t="s">
        <v>18</v>
      </c>
      <c r="F205" s="4">
        <v>150676</v>
      </c>
      <c r="G205" t="s">
        <v>23</v>
      </c>
      <c r="H205">
        <v>1</v>
      </c>
      <c r="I205" t="str">
        <f t="shared" si="7"/>
        <v>High</v>
      </c>
      <c r="J205" s="4">
        <v>41015</v>
      </c>
      <c r="K205">
        <v>3</v>
      </c>
    </row>
    <row r="206" spans="1:11" x14ac:dyDescent="0.3">
      <c r="A206" t="s">
        <v>225</v>
      </c>
      <c r="B206">
        <v>23</v>
      </c>
      <c r="C206" t="str">
        <f t="shared" si="6"/>
        <v>Young Adults</v>
      </c>
      <c r="D206" t="s">
        <v>17</v>
      </c>
      <c r="E206" t="s">
        <v>21</v>
      </c>
      <c r="F206" s="4">
        <v>183947</v>
      </c>
      <c r="G206" t="s">
        <v>30</v>
      </c>
      <c r="H206">
        <v>7</v>
      </c>
      <c r="I206" t="str">
        <f t="shared" si="7"/>
        <v>Medium</v>
      </c>
      <c r="J206" s="4">
        <v>19673</v>
      </c>
      <c r="K206">
        <v>4</v>
      </c>
    </row>
    <row r="207" spans="1:11" x14ac:dyDescent="0.3">
      <c r="A207" t="s">
        <v>226</v>
      </c>
      <c r="B207">
        <v>64</v>
      </c>
      <c r="C207" t="str">
        <f t="shared" si="6"/>
        <v>Senior Adults</v>
      </c>
      <c r="D207" t="s">
        <v>10</v>
      </c>
      <c r="E207" t="s">
        <v>21</v>
      </c>
      <c r="F207" s="4">
        <v>135878</v>
      </c>
      <c r="G207" t="s">
        <v>23</v>
      </c>
      <c r="H207">
        <v>10</v>
      </c>
      <c r="I207" t="str">
        <f t="shared" si="7"/>
        <v>High</v>
      </c>
      <c r="J207" s="4">
        <v>30420</v>
      </c>
      <c r="K207">
        <v>2</v>
      </c>
    </row>
    <row r="208" spans="1:11" x14ac:dyDescent="0.3">
      <c r="A208" t="s">
        <v>227</v>
      </c>
      <c r="B208">
        <v>49</v>
      </c>
      <c r="C208" t="str">
        <f t="shared" si="6"/>
        <v>Adults</v>
      </c>
      <c r="D208" t="s">
        <v>17</v>
      </c>
      <c r="E208" t="s">
        <v>18</v>
      </c>
      <c r="F208" s="4">
        <v>33529</v>
      </c>
      <c r="G208" t="s">
        <v>23</v>
      </c>
      <c r="H208">
        <v>7</v>
      </c>
      <c r="I208" t="str">
        <f t="shared" si="7"/>
        <v>Medium</v>
      </c>
      <c r="J208" s="4">
        <v>16335</v>
      </c>
      <c r="K208">
        <v>1</v>
      </c>
    </row>
    <row r="209" spans="1:11" x14ac:dyDescent="0.3">
      <c r="A209" t="s">
        <v>228</v>
      </c>
      <c r="B209">
        <v>22</v>
      </c>
      <c r="C209" t="str">
        <f t="shared" si="6"/>
        <v>Young Adults</v>
      </c>
      <c r="D209" t="s">
        <v>10</v>
      </c>
      <c r="E209" t="s">
        <v>52</v>
      </c>
      <c r="F209" s="4">
        <v>73361</v>
      </c>
      <c r="G209" t="s">
        <v>15</v>
      </c>
      <c r="H209">
        <v>5</v>
      </c>
      <c r="I209" t="str">
        <f t="shared" si="7"/>
        <v>High</v>
      </c>
      <c r="J209" s="4">
        <v>35996</v>
      </c>
      <c r="K209">
        <v>2</v>
      </c>
    </row>
    <row r="210" spans="1:11" x14ac:dyDescent="0.3">
      <c r="A210" t="s">
        <v>229</v>
      </c>
      <c r="B210">
        <v>52</v>
      </c>
      <c r="C210" t="str">
        <f t="shared" si="6"/>
        <v>Senior Adults</v>
      </c>
      <c r="D210" t="s">
        <v>10</v>
      </c>
      <c r="E210" t="s">
        <v>11</v>
      </c>
      <c r="F210" s="4">
        <v>90007</v>
      </c>
      <c r="G210" t="s">
        <v>12</v>
      </c>
      <c r="H210">
        <v>9</v>
      </c>
      <c r="I210" t="str">
        <f t="shared" si="7"/>
        <v>Medium</v>
      </c>
      <c r="J210" s="4">
        <v>16674</v>
      </c>
      <c r="K210">
        <v>1</v>
      </c>
    </row>
    <row r="211" spans="1:11" x14ac:dyDescent="0.3">
      <c r="A211" t="s">
        <v>230</v>
      </c>
      <c r="B211">
        <v>26</v>
      </c>
      <c r="C211" t="str">
        <f t="shared" si="6"/>
        <v>Young Adults</v>
      </c>
      <c r="D211" t="s">
        <v>17</v>
      </c>
      <c r="E211" t="s">
        <v>18</v>
      </c>
      <c r="F211" s="4">
        <v>163974</v>
      </c>
      <c r="G211" t="s">
        <v>23</v>
      </c>
      <c r="H211">
        <v>10</v>
      </c>
      <c r="I211" t="str">
        <f t="shared" si="7"/>
        <v>High</v>
      </c>
      <c r="J211" s="4">
        <v>21281</v>
      </c>
      <c r="K211">
        <v>4</v>
      </c>
    </row>
    <row r="212" spans="1:11" x14ac:dyDescent="0.3">
      <c r="A212" t="s">
        <v>231</v>
      </c>
      <c r="B212">
        <v>26</v>
      </c>
      <c r="C212" t="str">
        <f t="shared" si="6"/>
        <v>Young Adults</v>
      </c>
      <c r="D212" t="s">
        <v>17</v>
      </c>
      <c r="E212" t="s">
        <v>52</v>
      </c>
      <c r="F212" s="4">
        <v>54344</v>
      </c>
      <c r="G212" t="s">
        <v>23</v>
      </c>
      <c r="H212">
        <v>11</v>
      </c>
      <c r="I212" t="str">
        <f t="shared" si="7"/>
        <v>High</v>
      </c>
      <c r="J212" s="4">
        <v>31737</v>
      </c>
      <c r="K212">
        <v>2</v>
      </c>
    </row>
    <row r="213" spans="1:11" x14ac:dyDescent="0.3">
      <c r="A213" t="s">
        <v>232</v>
      </c>
      <c r="B213">
        <v>60</v>
      </c>
      <c r="C213" t="str">
        <f t="shared" si="6"/>
        <v>Senior Adults</v>
      </c>
      <c r="D213" t="s">
        <v>10</v>
      </c>
      <c r="E213" t="s">
        <v>14</v>
      </c>
      <c r="F213" s="4">
        <v>95505</v>
      </c>
      <c r="G213" t="s">
        <v>30</v>
      </c>
      <c r="H213">
        <v>4</v>
      </c>
      <c r="I213" t="str">
        <f t="shared" si="7"/>
        <v>Medium</v>
      </c>
      <c r="J213" s="4">
        <v>13715</v>
      </c>
      <c r="K213">
        <v>4</v>
      </c>
    </row>
    <row r="214" spans="1:11" x14ac:dyDescent="0.3">
      <c r="A214" t="s">
        <v>233</v>
      </c>
      <c r="B214">
        <v>48</v>
      </c>
      <c r="C214" t="str">
        <f t="shared" si="6"/>
        <v>Adults</v>
      </c>
      <c r="D214" t="s">
        <v>17</v>
      </c>
      <c r="E214" t="s">
        <v>18</v>
      </c>
      <c r="F214" s="4">
        <v>134849</v>
      </c>
      <c r="G214" t="s">
        <v>19</v>
      </c>
      <c r="H214">
        <v>1</v>
      </c>
      <c r="I214" t="str">
        <f t="shared" si="7"/>
        <v>High</v>
      </c>
      <c r="J214" s="4">
        <v>25106</v>
      </c>
      <c r="K214">
        <v>1</v>
      </c>
    </row>
    <row r="215" spans="1:11" x14ac:dyDescent="0.3">
      <c r="A215" t="s">
        <v>234</v>
      </c>
      <c r="B215">
        <v>53</v>
      </c>
      <c r="C215" t="str">
        <f t="shared" si="6"/>
        <v>Senior Adults</v>
      </c>
      <c r="D215" t="s">
        <v>17</v>
      </c>
      <c r="E215" t="s">
        <v>14</v>
      </c>
      <c r="F215" s="4">
        <v>147064</v>
      </c>
      <c r="G215" t="s">
        <v>30</v>
      </c>
      <c r="H215">
        <v>16</v>
      </c>
      <c r="I215" t="str">
        <f t="shared" si="7"/>
        <v>High</v>
      </c>
      <c r="J215" s="4">
        <v>45453</v>
      </c>
      <c r="K215">
        <v>3</v>
      </c>
    </row>
    <row r="216" spans="1:11" x14ac:dyDescent="0.3">
      <c r="A216" t="s">
        <v>235</v>
      </c>
      <c r="B216">
        <v>28</v>
      </c>
      <c r="C216" t="str">
        <f t="shared" si="6"/>
        <v>Young Adults</v>
      </c>
      <c r="D216" t="s">
        <v>10</v>
      </c>
      <c r="E216" t="s">
        <v>52</v>
      </c>
      <c r="F216" s="4">
        <v>51831</v>
      </c>
      <c r="G216" t="s">
        <v>12</v>
      </c>
      <c r="H216">
        <v>14</v>
      </c>
      <c r="I216" t="str">
        <f t="shared" si="7"/>
        <v>High</v>
      </c>
      <c r="J216" s="4">
        <v>38383</v>
      </c>
      <c r="K216">
        <v>3</v>
      </c>
    </row>
    <row r="217" spans="1:11" x14ac:dyDescent="0.3">
      <c r="A217" t="s">
        <v>236</v>
      </c>
      <c r="B217">
        <v>34</v>
      </c>
      <c r="C217" t="str">
        <f t="shared" si="6"/>
        <v>Adults</v>
      </c>
      <c r="D217" t="s">
        <v>17</v>
      </c>
      <c r="E217" t="s">
        <v>52</v>
      </c>
      <c r="F217" s="4">
        <v>27567</v>
      </c>
      <c r="G217" t="s">
        <v>12</v>
      </c>
      <c r="H217">
        <v>6</v>
      </c>
      <c r="I217" t="str">
        <f t="shared" si="7"/>
        <v>High</v>
      </c>
      <c r="J217" s="4">
        <v>29874</v>
      </c>
      <c r="K217">
        <v>1</v>
      </c>
    </row>
    <row r="218" spans="1:11" x14ac:dyDescent="0.3">
      <c r="A218" t="s">
        <v>237</v>
      </c>
      <c r="B218">
        <v>51</v>
      </c>
      <c r="C218" t="str">
        <f t="shared" si="6"/>
        <v>Senior Adults</v>
      </c>
      <c r="D218" t="s">
        <v>17</v>
      </c>
      <c r="E218" t="s">
        <v>52</v>
      </c>
      <c r="F218" s="4">
        <v>185156</v>
      </c>
      <c r="G218" t="s">
        <v>15</v>
      </c>
      <c r="H218">
        <v>5</v>
      </c>
      <c r="I218" t="str">
        <f t="shared" si="7"/>
        <v>High</v>
      </c>
      <c r="J218" s="4">
        <v>31256</v>
      </c>
      <c r="K218">
        <v>5</v>
      </c>
    </row>
    <row r="219" spans="1:11" x14ac:dyDescent="0.3">
      <c r="A219" t="s">
        <v>238</v>
      </c>
      <c r="B219">
        <v>56</v>
      </c>
      <c r="C219" t="str">
        <f t="shared" si="6"/>
        <v>Senior Adults</v>
      </c>
      <c r="D219" t="s">
        <v>17</v>
      </c>
      <c r="E219" t="s">
        <v>52</v>
      </c>
      <c r="F219" s="4">
        <v>179612</v>
      </c>
      <c r="G219" t="s">
        <v>19</v>
      </c>
      <c r="H219">
        <v>13</v>
      </c>
      <c r="I219" t="str">
        <f t="shared" si="7"/>
        <v>Medium</v>
      </c>
      <c r="J219" s="4">
        <v>19466</v>
      </c>
      <c r="K219">
        <v>5</v>
      </c>
    </row>
    <row r="220" spans="1:11" x14ac:dyDescent="0.3">
      <c r="A220" t="s">
        <v>239</v>
      </c>
      <c r="B220">
        <v>45</v>
      </c>
      <c r="C220" t="str">
        <f t="shared" si="6"/>
        <v>Adults</v>
      </c>
      <c r="D220" t="s">
        <v>17</v>
      </c>
      <c r="E220" t="s">
        <v>21</v>
      </c>
      <c r="F220" s="4">
        <v>82730</v>
      </c>
      <c r="G220" t="s">
        <v>12</v>
      </c>
      <c r="H220">
        <v>18</v>
      </c>
      <c r="I220" t="str">
        <f t="shared" si="7"/>
        <v>High</v>
      </c>
      <c r="J220" s="4">
        <v>26026</v>
      </c>
      <c r="K220">
        <v>3</v>
      </c>
    </row>
    <row r="221" spans="1:11" x14ac:dyDescent="0.3">
      <c r="A221" t="s">
        <v>240</v>
      </c>
      <c r="B221">
        <v>31</v>
      </c>
      <c r="C221" t="str">
        <f t="shared" si="6"/>
        <v>Adults</v>
      </c>
      <c r="D221" t="s">
        <v>17</v>
      </c>
      <c r="E221" t="s">
        <v>52</v>
      </c>
      <c r="F221" s="4">
        <v>61517</v>
      </c>
      <c r="G221" t="s">
        <v>19</v>
      </c>
      <c r="H221">
        <v>8</v>
      </c>
      <c r="I221" t="str">
        <f t="shared" si="7"/>
        <v>High</v>
      </c>
      <c r="J221" s="4">
        <v>33958</v>
      </c>
      <c r="K221">
        <v>3</v>
      </c>
    </row>
    <row r="222" spans="1:11" x14ac:dyDescent="0.3">
      <c r="A222" t="s">
        <v>241</v>
      </c>
      <c r="B222">
        <v>52</v>
      </c>
      <c r="C222" t="str">
        <f t="shared" si="6"/>
        <v>Senior Adults</v>
      </c>
      <c r="D222" t="s">
        <v>17</v>
      </c>
      <c r="E222" t="s">
        <v>21</v>
      </c>
      <c r="F222" s="4">
        <v>101461</v>
      </c>
      <c r="G222" t="s">
        <v>30</v>
      </c>
      <c r="H222">
        <v>17</v>
      </c>
      <c r="I222" t="str">
        <f t="shared" si="7"/>
        <v>High</v>
      </c>
      <c r="J222" s="4">
        <v>35567</v>
      </c>
      <c r="K222">
        <v>2</v>
      </c>
    </row>
    <row r="223" spans="1:11" x14ac:dyDescent="0.3">
      <c r="A223" t="s">
        <v>242</v>
      </c>
      <c r="B223">
        <v>64</v>
      </c>
      <c r="C223" t="str">
        <f t="shared" si="6"/>
        <v>Senior Adults</v>
      </c>
      <c r="D223" t="s">
        <v>10</v>
      </c>
      <c r="E223" t="s">
        <v>11</v>
      </c>
      <c r="F223" s="4">
        <v>164399</v>
      </c>
      <c r="G223" t="s">
        <v>12</v>
      </c>
      <c r="H223">
        <v>18</v>
      </c>
      <c r="I223" t="str">
        <f t="shared" si="7"/>
        <v>High</v>
      </c>
      <c r="J223" s="4">
        <v>28437</v>
      </c>
      <c r="K223">
        <v>2</v>
      </c>
    </row>
    <row r="224" spans="1:11" x14ac:dyDescent="0.3">
      <c r="A224" t="s">
        <v>243</v>
      </c>
      <c r="B224">
        <v>62</v>
      </c>
      <c r="C224" t="str">
        <f t="shared" si="6"/>
        <v>Senior Adults</v>
      </c>
      <c r="D224" t="s">
        <v>10</v>
      </c>
      <c r="E224" t="s">
        <v>21</v>
      </c>
      <c r="F224" s="4">
        <v>23584</v>
      </c>
      <c r="G224" t="s">
        <v>23</v>
      </c>
      <c r="H224">
        <v>12</v>
      </c>
      <c r="I224" t="str">
        <f t="shared" si="7"/>
        <v>Medium</v>
      </c>
      <c r="J224" s="4">
        <v>11620</v>
      </c>
      <c r="K224">
        <v>3</v>
      </c>
    </row>
    <row r="225" spans="1:11" x14ac:dyDescent="0.3">
      <c r="A225" t="s">
        <v>244</v>
      </c>
      <c r="B225">
        <v>30</v>
      </c>
      <c r="C225" t="str">
        <f t="shared" si="6"/>
        <v>Adults</v>
      </c>
      <c r="D225" t="s">
        <v>17</v>
      </c>
      <c r="E225" t="s">
        <v>14</v>
      </c>
      <c r="F225" s="4">
        <v>164769</v>
      </c>
      <c r="G225" t="s">
        <v>12</v>
      </c>
      <c r="H225">
        <v>3</v>
      </c>
      <c r="I225" t="str">
        <f t="shared" si="7"/>
        <v>Medium</v>
      </c>
      <c r="J225" s="4">
        <v>14087</v>
      </c>
      <c r="K225">
        <v>5</v>
      </c>
    </row>
    <row r="226" spans="1:11" x14ac:dyDescent="0.3">
      <c r="A226" t="s">
        <v>245</v>
      </c>
      <c r="B226">
        <v>63</v>
      </c>
      <c r="C226" t="str">
        <f t="shared" si="6"/>
        <v>Senior Adults</v>
      </c>
      <c r="D226" t="s">
        <v>17</v>
      </c>
      <c r="E226" t="s">
        <v>11</v>
      </c>
      <c r="F226" s="4">
        <v>126952</v>
      </c>
      <c r="G226" t="s">
        <v>19</v>
      </c>
      <c r="H226">
        <v>13</v>
      </c>
      <c r="I226" t="str">
        <f t="shared" si="7"/>
        <v>High</v>
      </c>
      <c r="J226" s="4">
        <v>40627</v>
      </c>
      <c r="K226">
        <v>2</v>
      </c>
    </row>
    <row r="227" spans="1:11" x14ac:dyDescent="0.3">
      <c r="A227" t="s">
        <v>246</v>
      </c>
      <c r="B227">
        <v>37</v>
      </c>
      <c r="C227" t="str">
        <f t="shared" si="6"/>
        <v>Adults</v>
      </c>
      <c r="D227" t="s">
        <v>10</v>
      </c>
      <c r="E227" t="s">
        <v>14</v>
      </c>
      <c r="F227" s="4">
        <v>44434</v>
      </c>
      <c r="G227" t="s">
        <v>12</v>
      </c>
      <c r="H227">
        <v>2</v>
      </c>
      <c r="I227" t="str">
        <f t="shared" si="7"/>
        <v>Medium</v>
      </c>
      <c r="J227" s="4">
        <v>10070</v>
      </c>
      <c r="K227">
        <v>1</v>
      </c>
    </row>
    <row r="228" spans="1:11" x14ac:dyDescent="0.3">
      <c r="A228" t="s">
        <v>247</v>
      </c>
      <c r="B228">
        <v>43</v>
      </c>
      <c r="C228" t="str">
        <f t="shared" si="6"/>
        <v>Adults</v>
      </c>
      <c r="D228" t="s">
        <v>17</v>
      </c>
      <c r="E228" t="s">
        <v>18</v>
      </c>
      <c r="F228" s="4">
        <v>78903</v>
      </c>
      <c r="G228" t="s">
        <v>15</v>
      </c>
      <c r="H228">
        <v>14</v>
      </c>
      <c r="I228" t="str">
        <f t="shared" si="7"/>
        <v>Medium</v>
      </c>
      <c r="J228" s="4">
        <v>17384</v>
      </c>
      <c r="K228">
        <v>2</v>
      </c>
    </row>
    <row r="229" spans="1:11" x14ac:dyDescent="0.3">
      <c r="A229" t="s">
        <v>248</v>
      </c>
      <c r="B229">
        <v>60</v>
      </c>
      <c r="C229" t="str">
        <f t="shared" si="6"/>
        <v>Senior Adults</v>
      </c>
      <c r="D229" t="s">
        <v>17</v>
      </c>
      <c r="E229" t="s">
        <v>18</v>
      </c>
      <c r="F229" s="4">
        <v>49743</v>
      </c>
      <c r="G229" t="s">
        <v>23</v>
      </c>
      <c r="H229">
        <v>1</v>
      </c>
      <c r="I229" t="str">
        <f t="shared" si="7"/>
        <v>Low</v>
      </c>
      <c r="J229" s="4">
        <v>4419</v>
      </c>
      <c r="K229">
        <v>2</v>
      </c>
    </row>
    <row r="230" spans="1:11" x14ac:dyDescent="0.3">
      <c r="A230" t="s">
        <v>249</v>
      </c>
      <c r="B230">
        <v>59</v>
      </c>
      <c r="C230" t="str">
        <f t="shared" si="6"/>
        <v>Senior Adults</v>
      </c>
      <c r="D230" t="s">
        <v>10</v>
      </c>
      <c r="E230" t="s">
        <v>21</v>
      </c>
      <c r="F230" s="4">
        <v>140965</v>
      </c>
      <c r="G230" t="s">
        <v>15</v>
      </c>
      <c r="H230">
        <v>15</v>
      </c>
      <c r="I230" t="str">
        <f t="shared" si="7"/>
        <v>High</v>
      </c>
      <c r="J230" s="4">
        <v>43020</v>
      </c>
      <c r="K230">
        <v>2</v>
      </c>
    </row>
    <row r="231" spans="1:11" x14ac:dyDescent="0.3">
      <c r="A231" t="s">
        <v>250</v>
      </c>
      <c r="B231">
        <v>41</v>
      </c>
      <c r="C231" t="str">
        <f t="shared" si="6"/>
        <v>Adults</v>
      </c>
      <c r="D231" t="s">
        <v>17</v>
      </c>
      <c r="E231" t="s">
        <v>14</v>
      </c>
      <c r="F231" s="4">
        <v>50793</v>
      </c>
      <c r="G231" t="s">
        <v>30</v>
      </c>
      <c r="H231">
        <v>3</v>
      </c>
      <c r="I231" t="str">
        <f t="shared" si="7"/>
        <v>High</v>
      </c>
      <c r="J231" s="4">
        <v>32495</v>
      </c>
      <c r="K231">
        <v>4</v>
      </c>
    </row>
    <row r="232" spans="1:11" x14ac:dyDescent="0.3">
      <c r="A232" t="s">
        <v>251</v>
      </c>
      <c r="B232">
        <v>46</v>
      </c>
      <c r="C232" t="str">
        <f t="shared" si="6"/>
        <v>Adults</v>
      </c>
      <c r="D232" t="s">
        <v>17</v>
      </c>
      <c r="E232" t="s">
        <v>18</v>
      </c>
      <c r="F232" s="4">
        <v>189793</v>
      </c>
      <c r="G232" t="s">
        <v>12</v>
      </c>
      <c r="H232">
        <v>11</v>
      </c>
      <c r="I232" t="str">
        <f t="shared" si="7"/>
        <v>High</v>
      </c>
      <c r="J232" s="4">
        <v>25327</v>
      </c>
      <c r="K232">
        <v>1</v>
      </c>
    </row>
    <row r="233" spans="1:11" x14ac:dyDescent="0.3">
      <c r="A233" t="s">
        <v>252</v>
      </c>
      <c r="B233">
        <v>51</v>
      </c>
      <c r="C233" t="str">
        <f t="shared" si="6"/>
        <v>Senior Adults</v>
      </c>
      <c r="D233" t="s">
        <v>10</v>
      </c>
      <c r="E233" t="s">
        <v>18</v>
      </c>
      <c r="F233" s="4">
        <v>60362</v>
      </c>
      <c r="G233" t="s">
        <v>12</v>
      </c>
      <c r="H233">
        <v>19</v>
      </c>
      <c r="I233" t="str">
        <f t="shared" si="7"/>
        <v>High</v>
      </c>
      <c r="J233" s="4">
        <v>37342</v>
      </c>
      <c r="K233">
        <v>3</v>
      </c>
    </row>
    <row r="234" spans="1:11" x14ac:dyDescent="0.3">
      <c r="A234" t="s">
        <v>253</v>
      </c>
      <c r="B234">
        <v>46</v>
      </c>
      <c r="C234" t="str">
        <f t="shared" si="6"/>
        <v>Adults</v>
      </c>
      <c r="D234" t="s">
        <v>17</v>
      </c>
      <c r="E234" t="s">
        <v>18</v>
      </c>
      <c r="F234" s="4">
        <v>150646</v>
      </c>
      <c r="G234" t="s">
        <v>30</v>
      </c>
      <c r="H234">
        <v>14</v>
      </c>
      <c r="I234" t="str">
        <f t="shared" si="7"/>
        <v>Low</v>
      </c>
      <c r="J234" s="4">
        <v>7723</v>
      </c>
      <c r="K234">
        <v>5</v>
      </c>
    </row>
    <row r="235" spans="1:11" x14ac:dyDescent="0.3">
      <c r="A235" t="s">
        <v>254</v>
      </c>
      <c r="B235">
        <v>25</v>
      </c>
      <c r="C235" t="str">
        <f t="shared" si="6"/>
        <v>Young Adults</v>
      </c>
      <c r="D235" t="s">
        <v>17</v>
      </c>
      <c r="E235" t="s">
        <v>11</v>
      </c>
      <c r="F235" s="4">
        <v>96509</v>
      </c>
      <c r="G235" t="s">
        <v>15</v>
      </c>
      <c r="H235">
        <v>19</v>
      </c>
      <c r="I235" t="str">
        <f t="shared" si="7"/>
        <v>High</v>
      </c>
      <c r="J235" s="4">
        <v>47622</v>
      </c>
      <c r="K235">
        <v>5</v>
      </c>
    </row>
    <row r="236" spans="1:11" x14ac:dyDescent="0.3">
      <c r="A236" t="s">
        <v>255</v>
      </c>
      <c r="B236">
        <v>33</v>
      </c>
      <c r="C236" t="str">
        <f t="shared" si="6"/>
        <v>Adults</v>
      </c>
      <c r="D236" t="s">
        <v>17</v>
      </c>
      <c r="E236" t="s">
        <v>11</v>
      </c>
      <c r="F236" s="4">
        <v>153397</v>
      </c>
      <c r="G236" t="s">
        <v>23</v>
      </c>
      <c r="H236">
        <v>13</v>
      </c>
      <c r="I236" t="str">
        <f t="shared" si="7"/>
        <v>High</v>
      </c>
      <c r="J236" s="4">
        <v>34810</v>
      </c>
      <c r="K236">
        <v>3</v>
      </c>
    </row>
    <row r="237" spans="1:11" x14ac:dyDescent="0.3">
      <c r="A237" t="s">
        <v>256</v>
      </c>
      <c r="B237">
        <v>32</v>
      </c>
      <c r="C237" t="str">
        <f t="shared" si="6"/>
        <v>Adults</v>
      </c>
      <c r="D237" t="s">
        <v>17</v>
      </c>
      <c r="E237" t="s">
        <v>52</v>
      </c>
      <c r="F237" s="4">
        <v>91676</v>
      </c>
      <c r="G237" t="s">
        <v>15</v>
      </c>
      <c r="H237">
        <v>14</v>
      </c>
      <c r="I237" t="str">
        <f t="shared" si="7"/>
        <v>Low</v>
      </c>
      <c r="J237" s="4">
        <v>9170</v>
      </c>
      <c r="K237">
        <v>4</v>
      </c>
    </row>
    <row r="238" spans="1:11" x14ac:dyDescent="0.3">
      <c r="A238" t="s">
        <v>257</v>
      </c>
      <c r="B238">
        <v>22</v>
      </c>
      <c r="C238" t="str">
        <f t="shared" si="6"/>
        <v>Young Adults</v>
      </c>
      <c r="D238" t="s">
        <v>17</v>
      </c>
      <c r="E238" t="s">
        <v>14</v>
      </c>
      <c r="F238" s="4">
        <v>128918</v>
      </c>
      <c r="G238" t="s">
        <v>19</v>
      </c>
      <c r="H238">
        <v>10</v>
      </c>
      <c r="I238" t="str">
        <f t="shared" si="7"/>
        <v>Medium</v>
      </c>
      <c r="J238" s="4">
        <v>19681</v>
      </c>
      <c r="K238">
        <v>5</v>
      </c>
    </row>
    <row r="239" spans="1:11" x14ac:dyDescent="0.3">
      <c r="A239" t="s">
        <v>258</v>
      </c>
      <c r="B239">
        <v>39</v>
      </c>
      <c r="C239" t="str">
        <f t="shared" si="6"/>
        <v>Adults</v>
      </c>
      <c r="D239" t="s">
        <v>10</v>
      </c>
      <c r="E239" t="s">
        <v>18</v>
      </c>
      <c r="F239" s="4">
        <v>146484</v>
      </c>
      <c r="G239" t="s">
        <v>15</v>
      </c>
      <c r="H239">
        <v>4</v>
      </c>
      <c r="I239" t="str">
        <f t="shared" si="7"/>
        <v>Low</v>
      </c>
      <c r="J239" s="4">
        <v>6496</v>
      </c>
      <c r="K239">
        <v>2</v>
      </c>
    </row>
    <row r="240" spans="1:11" x14ac:dyDescent="0.3">
      <c r="A240" t="s">
        <v>259</v>
      </c>
      <c r="B240">
        <v>19</v>
      </c>
      <c r="C240" t="str">
        <f t="shared" si="6"/>
        <v>Young Adults</v>
      </c>
      <c r="D240" t="s">
        <v>17</v>
      </c>
      <c r="E240" t="s">
        <v>14</v>
      </c>
      <c r="F240" s="4">
        <v>143789</v>
      </c>
      <c r="G240" t="s">
        <v>23</v>
      </c>
      <c r="H240">
        <v>13</v>
      </c>
      <c r="I240" t="str">
        <f t="shared" si="7"/>
        <v>Medium</v>
      </c>
      <c r="J240" s="4">
        <v>11506</v>
      </c>
      <c r="K240">
        <v>5</v>
      </c>
    </row>
    <row r="241" spans="1:11" x14ac:dyDescent="0.3">
      <c r="A241" t="s">
        <v>260</v>
      </c>
      <c r="B241">
        <v>55</v>
      </c>
      <c r="C241" t="str">
        <f t="shared" si="6"/>
        <v>Senior Adults</v>
      </c>
      <c r="D241" t="s">
        <v>10</v>
      </c>
      <c r="E241" t="s">
        <v>52</v>
      </c>
      <c r="F241" s="4">
        <v>83892</v>
      </c>
      <c r="G241" t="s">
        <v>12</v>
      </c>
      <c r="H241">
        <v>1</v>
      </c>
      <c r="I241" t="str">
        <f t="shared" si="7"/>
        <v>Medium</v>
      </c>
      <c r="J241" s="4">
        <v>18877</v>
      </c>
      <c r="K241">
        <v>1</v>
      </c>
    </row>
    <row r="242" spans="1:11" x14ac:dyDescent="0.3">
      <c r="A242" t="s">
        <v>261</v>
      </c>
      <c r="B242">
        <v>53</v>
      </c>
      <c r="C242" t="str">
        <f t="shared" si="6"/>
        <v>Senior Adults</v>
      </c>
      <c r="D242" t="s">
        <v>10</v>
      </c>
      <c r="E242" t="s">
        <v>21</v>
      </c>
      <c r="F242" s="4">
        <v>139743</v>
      </c>
      <c r="G242" t="s">
        <v>15</v>
      </c>
      <c r="H242">
        <v>11</v>
      </c>
      <c r="I242" t="str">
        <f t="shared" si="7"/>
        <v>High</v>
      </c>
      <c r="J242" s="4">
        <v>30446</v>
      </c>
      <c r="K242">
        <v>1</v>
      </c>
    </row>
    <row r="243" spans="1:11" x14ac:dyDescent="0.3">
      <c r="A243" t="s">
        <v>262</v>
      </c>
      <c r="B243">
        <v>32</v>
      </c>
      <c r="C243" t="str">
        <f t="shared" si="6"/>
        <v>Adults</v>
      </c>
      <c r="D243" t="s">
        <v>17</v>
      </c>
      <c r="E243" t="s">
        <v>52</v>
      </c>
      <c r="F243" s="4">
        <v>164510</v>
      </c>
      <c r="G243" t="s">
        <v>30</v>
      </c>
      <c r="H243">
        <v>6</v>
      </c>
      <c r="I243" t="str">
        <f t="shared" si="7"/>
        <v>High</v>
      </c>
      <c r="J243" s="4">
        <v>34643</v>
      </c>
      <c r="K243">
        <v>3</v>
      </c>
    </row>
    <row r="244" spans="1:11" x14ac:dyDescent="0.3">
      <c r="A244" t="s">
        <v>263</v>
      </c>
      <c r="B244">
        <v>55</v>
      </c>
      <c r="C244" t="str">
        <f t="shared" si="6"/>
        <v>Senior Adults</v>
      </c>
      <c r="D244" t="s">
        <v>17</v>
      </c>
      <c r="E244" t="s">
        <v>18</v>
      </c>
      <c r="F244" s="4">
        <v>57917</v>
      </c>
      <c r="G244" t="s">
        <v>23</v>
      </c>
      <c r="H244">
        <v>20</v>
      </c>
      <c r="I244" t="str">
        <f t="shared" si="7"/>
        <v>Medium</v>
      </c>
      <c r="J244" s="4">
        <v>10656</v>
      </c>
      <c r="K244">
        <v>4</v>
      </c>
    </row>
    <row r="245" spans="1:11" x14ac:dyDescent="0.3">
      <c r="A245" t="s">
        <v>264</v>
      </c>
      <c r="B245">
        <v>32</v>
      </c>
      <c r="C245" t="str">
        <f t="shared" si="6"/>
        <v>Adults</v>
      </c>
      <c r="D245" t="s">
        <v>10</v>
      </c>
      <c r="E245" t="s">
        <v>21</v>
      </c>
      <c r="F245" s="4">
        <v>120554</v>
      </c>
      <c r="G245" t="s">
        <v>12</v>
      </c>
      <c r="H245">
        <v>15</v>
      </c>
      <c r="I245" t="str">
        <f t="shared" si="7"/>
        <v>High</v>
      </c>
      <c r="J245" s="4">
        <v>29670</v>
      </c>
      <c r="K245">
        <v>4</v>
      </c>
    </row>
    <row r="246" spans="1:11" x14ac:dyDescent="0.3">
      <c r="A246" t="s">
        <v>265</v>
      </c>
      <c r="B246">
        <v>18</v>
      </c>
      <c r="C246" t="str">
        <f t="shared" si="6"/>
        <v>Young Adults</v>
      </c>
      <c r="D246" t="s">
        <v>10</v>
      </c>
      <c r="E246" t="s">
        <v>21</v>
      </c>
      <c r="F246" s="4">
        <v>69967</v>
      </c>
      <c r="G246" t="s">
        <v>23</v>
      </c>
      <c r="H246">
        <v>12</v>
      </c>
      <c r="I246" t="str">
        <f t="shared" si="7"/>
        <v>Low</v>
      </c>
      <c r="J246" s="4">
        <v>7010</v>
      </c>
      <c r="K246">
        <v>5</v>
      </c>
    </row>
    <row r="247" spans="1:11" x14ac:dyDescent="0.3">
      <c r="A247" t="s">
        <v>266</v>
      </c>
      <c r="B247">
        <v>22</v>
      </c>
      <c r="C247" t="str">
        <f t="shared" si="6"/>
        <v>Young Adults</v>
      </c>
      <c r="D247" t="s">
        <v>17</v>
      </c>
      <c r="E247" t="s">
        <v>52</v>
      </c>
      <c r="F247" s="4">
        <v>177123</v>
      </c>
      <c r="G247" t="s">
        <v>30</v>
      </c>
      <c r="H247">
        <v>3</v>
      </c>
      <c r="I247" t="str">
        <f t="shared" si="7"/>
        <v>Medium</v>
      </c>
      <c r="J247" s="4">
        <v>15551</v>
      </c>
      <c r="K247">
        <v>4</v>
      </c>
    </row>
    <row r="248" spans="1:11" x14ac:dyDescent="0.3">
      <c r="A248" t="s">
        <v>267</v>
      </c>
      <c r="B248">
        <v>63</v>
      </c>
      <c r="C248" t="str">
        <f t="shared" si="6"/>
        <v>Senior Adults</v>
      </c>
      <c r="D248" t="s">
        <v>10</v>
      </c>
      <c r="E248" t="s">
        <v>18</v>
      </c>
      <c r="F248" s="4">
        <v>153232</v>
      </c>
      <c r="G248" t="s">
        <v>19</v>
      </c>
      <c r="H248">
        <v>14</v>
      </c>
      <c r="I248" t="str">
        <f t="shared" si="7"/>
        <v>High</v>
      </c>
      <c r="J248" s="4">
        <v>30565</v>
      </c>
      <c r="K248">
        <v>4</v>
      </c>
    </row>
    <row r="249" spans="1:11" x14ac:dyDescent="0.3">
      <c r="A249" t="s">
        <v>268</v>
      </c>
      <c r="B249">
        <v>58</v>
      </c>
      <c r="C249" t="str">
        <f t="shared" si="6"/>
        <v>Senior Adults</v>
      </c>
      <c r="D249" t="s">
        <v>10</v>
      </c>
      <c r="E249" t="s">
        <v>21</v>
      </c>
      <c r="F249" s="4">
        <v>55784</v>
      </c>
      <c r="G249" t="s">
        <v>23</v>
      </c>
      <c r="H249">
        <v>4</v>
      </c>
      <c r="I249" t="str">
        <f t="shared" si="7"/>
        <v>High</v>
      </c>
      <c r="J249" s="4">
        <v>23910</v>
      </c>
      <c r="K249">
        <v>5</v>
      </c>
    </row>
    <row r="250" spans="1:11" x14ac:dyDescent="0.3">
      <c r="A250" t="s">
        <v>269</v>
      </c>
      <c r="B250">
        <v>21</v>
      </c>
      <c r="C250" t="str">
        <f t="shared" si="6"/>
        <v>Young Adults</v>
      </c>
      <c r="D250" t="s">
        <v>10</v>
      </c>
      <c r="E250" t="s">
        <v>52</v>
      </c>
      <c r="F250" s="4">
        <v>38300</v>
      </c>
      <c r="G250" t="s">
        <v>23</v>
      </c>
      <c r="H250">
        <v>8</v>
      </c>
      <c r="I250" t="str">
        <f t="shared" si="7"/>
        <v>Low</v>
      </c>
      <c r="J250" s="4">
        <v>2747</v>
      </c>
      <c r="K250">
        <v>1</v>
      </c>
    </row>
    <row r="251" spans="1:11" x14ac:dyDescent="0.3">
      <c r="A251" t="s">
        <v>270</v>
      </c>
      <c r="B251">
        <v>32</v>
      </c>
      <c r="C251" t="str">
        <f t="shared" si="6"/>
        <v>Adults</v>
      </c>
      <c r="D251" t="s">
        <v>10</v>
      </c>
      <c r="E251" t="s">
        <v>52</v>
      </c>
      <c r="F251" s="4">
        <v>92416</v>
      </c>
      <c r="G251" t="s">
        <v>15</v>
      </c>
      <c r="H251">
        <v>14</v>
      </c>
      <c r="I251" t="str">
        <f t="shared" si="7"/>
        <v>High</v>
      </c>
      <c r="J251" s="4">
        <v>28190</v>
      </c>
      <c r="K251">
        <v>2</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N4" sqref="N4"/>
    </sheetView>
  </sheetViews>
  <sheetFormatPr defaultRowHeight="16.5" x14ac:dyDescent="0.3"/>
  <cols>
    <col min="1" max="1" width="13.125" bestFit="1" customWidth="1"/>
    <col min="2" max="2" width="16.375" customWidth="1"/>
  </cols>
  <sheetData>
    <row r="3" spans="1:2" x14ac:dyDescent="0.3">
      <c r="A3" s="1" t="s">
        <v>271</v>
      </c>
      <c r="B3" t="s">
        <v>274</v>
      </c>
    </row>
    <row r="4" spans="1:2" x14ac:dyDescent="0.3">
      <c r="A4" s="2" t="s">
        <v>17</v>
      </c>
      <c r="B4" s="3">
        <v>120</v>
      </c>
    </row>
    <row r="5" spans="1:2" x14ac:dyDescent="0.3">
      <c r="A5" s="2" t="s">
        <v>10</v>
      </c>
      <c r="B5" s="3">
        <v>130</v>
      </c>
    </row>
    <row r="6" spans="1:2" x14ac:dyDescent="0.3">
      <c r="A6" s="2" t="s">
        <v>272</v>
      </c>
      <c r="B6" s="3">
        <v>250</v>
      </c>
    </row>
  </sheetData>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showRowColHeaders="0" zoomScale="65" zoomScaleNormal="68" workbookViewId="0">
      <pane ySplit="1" topLeftCell="A2" activePane="bottomLeft" state="frozen"/>
      <selection pane="bottomLeft" activeCell="M4" sqref="M4"/>
    </sheetView>
  </sheetViews>
  <sheetFormatPr defaultColWidth="15.625" defaultRowHeight="16.5" x14ac:dyDescent="0.3"/>
  <cols>
    <col min="2" max="2" width="31.5" customWidth="1"/>
    <col min="4" max="4" width="46.25" customWidth="1"/>
    <col min="6" max="6" width="44.25" customWidth="1"/>
  </cols>
  <sheetData>
    <row r="1" spans="1:13" ht="37.5" customHeight="1" x14ac:dyDescent="0.3">
      <c r="A1" s="8"/>
      <c r="B1" s="9"/>
      <c r="C1" s="10"/>
      <c r="D1" s="11"/>
      <c r="E1" s="10"/>
      <c r="F1" s="10"/>
      <c r="G1" s="10"/>
      <c r="H1" s="10"/>
      <c r="I1" s="10"/>
      <c r="J1" s="10"/>
      <c r="K1" s="10"/>
      <c r="L1" s="10"/>
      <c r="M1" s="10"/>
    </row>
    <row r="2" spans="1:13" ht="37.5" customHeight="1" x14ac:dyDescent="0.3">
      <c r="A2" s="12"/>
      <c r="B2" s="10"/>
    </row>
    <row r="3" spans="1:13" ht="37.5" customHeight="1" x14ac:dyDescent="0.3">
      <c r="B3" s="7" t="str">
        <f xml:space="preserve"> "Total Customers: "&amp;GETPIVOTDATA("Customer_ID",KPI_Backend!$A$1)</f>
        <v>Total Customers: 250</v>
      </c>
      <c r="D3" s="13" t="str">
        <f>"Average Income: $ "&amp;GETPIVOTDATA("Monthly_Income",KPI_Backend!$D$1)</f>
        <v>Average Income: $ 109215.432</v>
      </c>
      <c r="F3" s="7" t="str">
        <f>"Average Satisfaction: "&amp;GETPIVOTDATA("Satisfaction_Score",KPI_Backend!$G$1)</f>
        <v>Average Satisfaction: 2.952</v>
      </c>
    </row>
    <row r="4" spans="1:13" ht="37.5" customHeight="1" x14ac:dyDescent="0.3"/>
    <row r="5" spans="1:13" ht="37.5" customHeight="1" x14ac:dyDescent="0.3"/>
    <row r="6" spans="1:13" ht="37.5" customHeight="1" x14ac:dyDescent="0.3"/>
    <row r="7" spans="1:13" ht="37.5" customHeight="1" x14ac:dyDescent="0.3"/>
    <row r="8" spans="1:13" ht="37.5" customHeight="1" x14ac:dyDescent="0.3"/>
    <row r="9" spans="1:13" ht="37.5" customHeight="1" x14ac:dyDescent="0.3"/>
    <row r="10" spans="1:13" ht="37.5" customHeight="1" x14ac:dyDescent="0.3"/>
    <row r="11" spans="1:13" ht="37.5" customHeight="1" x14ac:dyDescent="0.3"/>
    <row r="12" spans="1:13" ht="37.5" customHeight="1" x14ac:dyDescent="0.3"/>
    <row r="13" spans="1:13" ht="37.5" customHeight="1" x14ac:dyDescent="0.3"/>
    <row r="14" spans="1:13" ht="37.5" customHeight="1" x14ac:dyDescent="0.3"/>
    <row r="15" spans="1:13" ht="37.5" customHeight="1" x14ac:dyDescent="0.3"/>
    <row r="16" spans="1:13" ht="37.5" customHeight="1" x14ac:dyDescent="0.3"/>
    <row r="17" ht="37.5" customHeight="1" x14ac:dyDescent="0.3"/>
    <row r="18" ht="37.5" customHeight="1" x14ac:dyDescent="0.3"/>
    <row r="19" ht="37.5" customHeight="1" x14ac:dyDescent="0.3"/>
    <row r="20" ht="37.5" customHeight="1" x14ac:dyDescent="0.3"/>
    <row r="21" ht="37.5" customHeight="1" x14ac:dyDescent="0.3"/>
    <row r="22" ht="37.5" customHeight="1" x14ac:dyDescent="0.3"/>
    <row r="23" ht="37.5" customHeight="1" x14ac:dyDescent="0.3"/>
    <row r="24" ht="37.5" customHeight="1" x14ac:dyDescent="0.3"/>
    <row r="25" ht="37.5" customHeight="1" x14ac:dyDescent="0.3"/>
    <row r="26" ht="37.5" customHeight="1" x14ac:dyDescent="0.3"/>
    <row r="27" ht="37.5" customHeight="1" x14ac:dyDescent="0.3"/>
    <row r="28" ht="37.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showRowColHeaders="0" zoomScale="65" zoomScaleNormal="62" workbookViewId="0">
      <pane ySplit="1" topLeftCell="A2" activePane="bottomLeft" state="frozen"/>
      <selection pane="bottomLeft" activeCell="O2" sqref="O2"/>
    </sheetView>
  </sheetViews>
  <sheetFormatPr defaultColWidth="15.625" defaultRowHeight="16.5" x14ac:dyDescent="0.3"/>
  <cols>
    <col min="2" max="2" width="31.5" customWidth="1"/>
    <col min="4" max="4" width="46.5" customWidth="1"/>
    <col min="6" max="6" width="40.875" customWidth="1"/>
  </cols>
  <sheetData>
    <row r="1" spans="1:14" ht="37.5" customHeight="1" x14ac:dyDescent="0.3">
      <c r="A1" s="14" t="s">
        <v>290</v>
      </c>
      <c r="B1" s="15"/>
      <c r="C1" s="16"/>
      <c r="D1" s="17"/>
      <c r="E1" s="16"/>
      <c r="F1" s="16"/>
      <c r="G1" s="16"/>
      <c r="H1" s="16"/>
      <c r="I1" s="16"/>
      <c r="J1" s="16"/>
      <c r="K1" s="16"/>
      <c r="L1" s="16"/>
      <c r="M1" s="16"/>
      <c r="N1" s="16"/>
    </row>
    <row r="2" spans="1:14" ht="37.5" customHeight="1" x14ac:dyDescent="0.3">
      <c r="A2" s="12"/>
      <c r="B2" s="10"/>
    </row>
    <row r="3" spans="1:14" ht="37.5" customHeight="1" x14ac:dyDescent="0.3">
      <c r="B3" s="7" t="str">
        <f xml:space="preserve"> "Total Customers: "&amp;GETPIVOTDATA("Customer_ID",KPI_Backend!$A$1)</f>
        <v>Total Customers: 250</v>
      </c>
      <c r="D3" s="7" t="str">
        <f>"Average Income: $ "&amp;GETPIVOTDATA("Monthly_Income",KPI_Backend!$D$1)</f>
        <v>Average Income: $ 109215.432</v>
      </c>
      <c r="F3" s="7" t="str">
        <f>"Average Satisfaction: "&amp;GETPIVOTDATA("Satisfaction_Score",KPI_Backend!$G$1)</f>
        <v>Average Satisfaction: 2.952</v>
      </c>
    </row>
    <row r="4" spans="1:14" ht="37.5" customHeight="1" x14ac:dyDescent="0.3"/>
    <row r="5" spans="1:14" ht="37.5" customHeight="1" x14ac:dyDescent="0.3"/>
    <row r="6" spans="1:14" ht="37.5" customHeight="1" x14ac:dyDescent="0.3"/>
    <row r="7" spans="1:14" ht="37.5" customHeight="1" x14ac:dyDescent="0.3"/>
    <row r="8" spans="1:14" ht="37.5" customHeight="1" x14ac:dyDescent="0.3"/>
    <row r="9" spans="1:14" ht="37.5" customHeight="1" x14ac:dyDescent="0.3"/>
    <row r="10" spans="1:14" ht="37.5" customHeight="1" x14ac:dyDescent="0.3"/>
    <row r="11" spans="1:14" ht="37.5" customHeight="1" x14ac:dyDescent="0.3"/>
    <row r="12" spans="1:14" ht="37.5" customHeight="1" x14ac:dyDescent="0.3"/>
    <row r="13" spans="1:14" ht="37.5" customHeight="1" x14ac:dyDescent="0.3"/>
    <row r="14" spans="1:14" ht="37.5" customHeight="1" x14ac:dyDescent="0.3"/>
    <row r="15" spans="1:14" ht="37.5" customHeight="1" x14ac:dyDescent="0.3"/>
    <row r="16" spans="1:14" ht="37.5" customHeight="1" x14ac:dyDescent="0.3"/>
    <row r="17" ht="37.5" customHeight="1" x14ac:dyDescent="0.3"/>
    <row r="18" ht="37.5" customHeight="1" x14ac:dyDescent="0.3"/>
    <row r="19" ht="37.5" customHeight="1" x14ac:dyDescent="0.3"/>
    <row r="20" ht="37.5" customHeight="1" x14ac:dyDescent="0.3"/>
    <row r="21" ht="37.5" customHeight="1" x14ac:dyDescent="0.3"/>
    <row r="22" ht="37.5" customHeight="1" x14ac:dyDescent="0.3"/>
    <row r="23" ht="37.5" customHeight="1" x14ac:dyDescent="0.3"/>
    <row r="24" ht="37.5" customHeight="1" x14ac:dyDescent="0.3"/>
    <row r="25" ht="37.5" customHeight="1" x14ac:dyDescent="0.3"/>
    <row r="26" ht="37.5" customHeight="1" x14ac:dyDescent="0.3"/>
    <row r="27" ht="37.5" customHeight="1" x14ac:dyDescent="0.3"/>
    <row r="28" ht="37.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showRowColHeaders="0" zoomScale="65" zoomScaleNormal="60" workbookViewId="0">
      <pane ySplit="1" topLeftCell="A2" activePane="bottomLeft" state="frozen"/>
      <selection pane="bottomLeft" activeCell="M6" sqref="M6"/>
    </sheetView>
  </sheetViews>
  <sheetFormatPr defaultColWidth="15.625" defaultRowHeight="16.5" x14ac:dyDescent="0.3"/>
  <cols>
    <col min="2" max="2" width="31.5" customWidth="1"/>
    <col min="4" max="4" width="47.625" customWidth="1"/>
    <col min="6" max="6" width="42.75" customWidth="1"/>
  </cols>
  <sheetData>
    <row r="1" spans="1:12" ht="37.5" customHeight="1" x14ac:dyDescent="0.3">
      <c r="A1" s="8"/>
      <c r="B1" s="9"/>
      <c r="C1" s="10"/>
      <c r="D1" s="11"/>
      <c r="E1" s="10"/>
      <c r="F1" s="10"/>
      <c r="G1" s="10"/>
      <c r="H1" s="10"/>
      <c r="I1" s="10"/>
      <c r="J1" s="10"/>
      <c r="K1" s="10"/>
      <c r="L1" s="10"/>
    </row>
    <row r="2" spans="1:12" ht="37.5" customHeight="1" x14ac:dyDescent="0.3">
      <c r="A2" s="12"/>
      <c r="B2" s="10"/>
    </row>
    <row r="3" spans="1:12" ht="37.5" customHeight="1" x14ac:dyDescent="0.3">
      <c r="B3" s="7" t="str">
        <f xml:space="preserve"> "Total Customers: "&amp;GETPIVOTDATA("Customer_ID",KPI_Backend!$A$1)</f>
        <v>Total Customers: 250</v>
      </c>
      <c r="D3" s="7" t="str">
        <f>"Average Income: $ "&amp;GETPIVOTDATA("Monthly_Income",KPI_Backend!$D$1)</f>
        <v>Average Income: $ 109215.432</v>
      </c>
      <c r="F3" s="7" t="str">
        <f>"Average Satisfaction: "&amp;GETPIVOTDATA("Satisfaction_Score",KPI_Backend!$G$1)</f>
        <v>Average Satisfaction: 2.952</v>
      </c>
    </row>
    <row r="4" spans="1:12" ht="37.5" customHeight="1" x14ac:dyDescent="0.3"/>
    <row r="5" spans="1:12" ht="37.5" customHeight="1" x14ac:dyDescent="0.3"/>
    <row r="6" spans="1:12" ht="37.5" customHeight="1" x14ac:dyDescent="0.3"/>
    <row r="7" spans="1:12" ht="37.5" customHeight="1" x14ac:dyDescent="0.3"/>
    <row r="8" spans="1:12" ht="37.5" customHeight="1" x14ac:dyDescent="0.3"/>
    <row r="9" spans="1:12" ht="37.5" customHeight="1" x14ac:dyDescent="0.3"/>
    <row r="10" spans="1:12" ht="37.5" customHeight="1" x14ac:dyDescent="0.3"/>
    <row r="11" spans="1:12" ht="37.5" customHeight="1" x14ac:dyDescent="0.3"/>
    <row r="12" spans="1:12" ht="37.5" customHeight="1" x14ac:dyDescent="0.3"/>
    <row r="13" spans="1:12" ht="37.5" customHeight="1" x14ac:dyDescent="0.3"/>
    <row r="14" spans="1:12" ht="37.5" customHeight="1" x14ac:dyDescent="0.3"/>
    <row r="15" spans="1:12" ht="37.5" customHeight="1" x14ac:dyDescent="0.3"/>
    <row r="16" spans="1:12" ht="37.5" customHeight="1" x14ac:dyDescent="0.3"/>
    <row r="17" ht="37.5" customHeight="1" x14ac:dyDescent="0.3"/>
    <row r="18" ht="37.5" customHeight="1" x14ac:dyDescent="0.3"/>
    <row r="19" ht="37.5" customHeight="1" x14ac:dyDescent="0.3"/>
    <row r="20" ht="37.5" customHeight="1" x14ac:dyDescent="0.3"/>
    <row r="21" ht="37.5" customHeight="1" x14ac:dyDescent="0.3"/>
    <row r="22" ht="37.5" customHeight="1" x14ac:dyDescent="0.3"/>
    <row r="23" ht="37.5" customHeight="1" x14ac:dyDescent="0.3"/>
    <row r="24" ht="37.5" customHeight="1" x14ac:dyDescent="0.3"/>
    <row r="25" ht="37.5" customHeight="1" x14ac:dyDescent="0.3"/>
    <row r="26" ht="37.5" customHeight="1" x14ac:dyDescent="0.3"/>
    <row r="27" ht="37.5" customHeight="1" x14ac:dyDescent="0.3"/>
    <row r="28" ht="37.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showRowColHeaders="0" tabSelected="1" zoomScale="65" zoomScaleNormal="62" workbookViewId="0">
      <pane ySplit="1" topLeftCell="A2" activePane="bottomLeft" state="frozen"/>
      <selection pane="bottomLeft" activeCell="M2" sqref="M2"/>
    </sheetView>
  </sheetViews>
  <sheetFormatPr defaultColWidth="15.625" defaultRowHeight="16.5" x14ac:dyDescent="0.3"/>
  <cols>
    <col min="2" max="2" width="31.5" customWidth="1"/>
    <col min="4" max="4" width="48" customWidth="1"/>
    <col min="6" max="6" width="40.5" customWidth="1"/>
  </cols>
  <sheetData>
    <row r="1" spans="1:12" ht="37.5" customHeight="1" x14ac:dyDescent="0.3">
      <c r="A1" s="8"/>
      <c r="B1" s="9"/>
      <c r="C1" s="10"/>
      <c r="D1" s="11"/>
      <c r="E1" s="10"/>
      <c r="F1" s="10"/>
      <c r="G1" s="10"/>
      <c r="H1" s="10"/>
      <c r="I1" s="10"/>
      <c r="J1" s="10"/>
      <c r="K1" s="10"/>
      <c r="L1" s="10"/>
    </row>
    <row r="2" spans="1:12" ht="37.5" customHeight="1" x14ac:dyDescent="0.3">
      <c r="A2" s="12"/>
      <c r="B2" s="10"/>
    </row>
    <row r="3" spans="1:12" ht="37.5" customHeight="1" x14ac:dyDescent="0.3">
      <c r="B3" s="7" t="str">
        <f xml:space="preserve"> "Total Customers: "&amp;GETPIVOTDATA("Customer_ID",KPI_Backend!$A$1)</f>
        <v>Total Customers: 250</v>
      </c>
      <c r="D3" s="7" t="str">
        <f>"Average Income: $ "&amp;GETPIVOTDATA("Monthly_Income",KPI_Backend!$D$1)</f>
        <v>Average Income: $ 109215.432</v>
      </c>
      <c r="F3" s="7" t="str">
        <f>"Average Satisfaction: "&amp;GETPIVOTDATA("Satisfaction_Score",KPI_Backend!$G$1)</f>
        <v>Average Satisfaction: 2.952</v>
      </c>
    </row>
    <row r="4" spans="1:12" ht="37.5" customHeight="1" x14ac:dyDescent="0.3"/>
    <row r="5" spans="1:12" ht="37.5" customHeight="1" x14ac:dyDescent="0.3"/>
    <row r="6" spans="1:12" ht="37.5" customHeight="1" x14ac:dyDescent="0.3"/>
    <row r="7" spans="1:12" ht="37.5" customHeight="1" x14ac:dyDescent="0.3"/>
    <row r="8" spans="1:12" ht="37.5" customHeight="1" x14ac:dyDescent="0.3"/>
    <row r="9" spans="1:12" ht="37.5" customHeight="1" x14ac:dyDescent="0.3"/>
    <row r="10" spans="1:12" ht="37.5" customHeight="1" x14ac:dyDescent="0.3"/>
    <row r="11" spans="1:12" ht="37.5" customHeight="1" x14ac:dyDescent="0.3"/>
    <row r="12" spans="1:12" ht="37.5" customHeight="1" x14ac:dyDescent="0.3"/>
    <row r="13" spans="1:12" ht="37.5" customHeight="1" x14ac:dyDescent="0.3"/>
    <row r="14" spans="1:12" ht="37.5" customHeight="1" x14ac:dyDescent="0.3"/>
    <row r="15" spans="1:12" ht="37.5" customHeight="1" x14ac:dyDescent="0.3"/>
    <row r="16" spans="1:12" ht="37.5" customHeight="1" x14ac:dyDescent="0.3"/>
    <row r="17" ht="37.5" customHeight="1" x14ac:dyDescent="0.3"/>
    <row r="18" ht="37.5" customHeight="1" x14ac:dyDescent="0.3"/>
    <row r="19" ht="37.5" customHeight="1" x14ac:dyDescent="0.3"/>
    <row r="20" ht="37.5" customHeight="1" x14ac:dyDescent="0.3"/>
    <row r="21" ht="37.5" customHeight="1" x14ac:dyDescent="0.3"/>
    <row r="22" ht="37.5" customHeight="1" x14ac:dyDescent="0.3"/>
    <row r="23" ht="37.5" customHeight="1" x14ac:dyDescent="0.3"/>
    <row r="24" ht="37.5" customHeight="1" x14ac:dyDescent="0.3"/>
    <row r="25" ht="37.5" customHeight="1" x14ac:dyDescent="0.3"/>
    <row r="26" ht="37.5" customHeight="1" x14ac:dyDescent="0.3"/>
    <row r="27" ht="37.5" customHeight="1" x14ac:dyDescent="0.3"/>
    <row r="28" ht="37.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opLeftCell="A2" workbookViewId="0">
      <selection activeCell="G7" sqref="G7"/>
    </sheetView>
  </sheetViews>
  <sheetFormatPr defaultRowHeight="16.5" x14ac:dyDescent="0.3"/>
  <cols>
    <col min="1" max="1" width="15.625" bestFit="1" customWidth="1"/>
    <col min="2" max="2" width="34.875" customWidth="1"/>
  </cols>
  <sheetData>
    <row r="3" spans="1:2" x14ac:dyDescent="0.3">
      <c r="A3" s="1" t="s">
        <v>271</v>
      </c>
      <c r="B3" t="s">
        <v>275</v>
      </c>
    </row>
    <row r="4" spans="1:2" x14ac:dyDescent="0.3">
      <c r="A4" s="2" t="s">
        <v>23</v>
      </c>
      <c r="B4" s="3">
        <v>48</v>
      </c>
    </row>
    <row r="5" spans="1:2" x14ac:dyDescent="0.3">
      <c r="A5" s="2" t="s">
        <v>30</v>
      </c>
      <c r="B5" s="3">
        <v>43</v>
      </c>
    </row>
    <row r="6" spans="1:2" x14ac:dyDescent="0.3">
      <c r="A6" s="2" t="s">
        <v>15</v>
      </c>
      <c r="B6" s="3">
        <v>58</v>
      </c>
    </row>
    <row r="7" spans="1:2" x14ac:dyDescent="0.3">
      <c r="A7" s="2" t="s">
        <v>19</v>
      </c>
      <c r="B7" s="3">
        <v>43</v>
      </c>
    </row>
    <row r="8" spans="1:2" x14ac:dyDescent="0.3">
      <c r="A8" s="2" t="s">
        <v>12</v>
      </c>
      <c r="B8" s="3">
        <v>58</v>
      </c>
    </row>
    <row r="9" spans="1:2" x14ac:dyDescent="0.3">
      <c r="A9" s="2" t="s">
        <v>272</v>
      </c>
      <c r="B9" s="3">
        <v>250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P13"/>
  <sheetViews>
    <sheetView topLeftCell="B2" workbookViewId="0">
      <selection activeCell="O7" sqref="O7:P13"/>
    </sheetView>
  </sheetViews>
  <sheetFormatPr defaultRowHeight="16.5" x14ac:dyDescent="0.3"/>
  <sheetData>
    <row r="5" spans="4:16" x14ac:dyDescent="0.3">
      <c r="D5" t="s">
        <v>271</v>
      </c>
      <c r="E5" t="s">
        <v>275</v>
      </c>
    </row>
    <row r="6" spans="4:16" x14ac:dyDescent="0.3">
      <c r="D6" t="s">
        <v>23</v>
      </c>
      <c r="E6">
        <v>48</v>
      </c>
    </row>
    <row r="7" spans="4:16" x14ac:dyDescent="0.3">
      <c r="D7" t="s">
        <v>30</v>
      </c>
      <c r="E7">
        <v>43</v>
      </c>
      <c r="O7" t="s">
        <v>271</v>
      </c>
      <c r="P7" t="s">
        <v>280</v>
      </c>
    </row>
    <row r="8" spans="4:16" x14ac:dyDescent="0.3">
      <c r="D8" t="s">
        <v>15</v>
      </c>
      <c r="E8">
        <v>58</v>
      </c>
      <c r="O8" t="s">
        <v>23</v>
      </c>
      <c r="P8">
        <v>1215966</v>
      </c>
    </row>
    <row r="9" spans="4:16" x14ac:dyDescent="0.3">
      <c r="D9" t="s">
        <v>19</v>
      </c>
      <c r="E9">
        <v>43</v>
      </c>
      <c r="O9" t="s">
        <v>30</v>
      </c>
      <c r="P9">
        <v>1027819</v>
      </c>
    </row>
    <row r="10" spans="4:16" x14ac:dyDescent="0.3">
      <c r="D10" t="s">
        <v>12</v>
      </c>
      <c r="E10">
        <v>58</v>
      </c>
      <c r="O10" t="s">
        <v>15</v>
      </c>
      <c r="P10">
        <v>1594387</v>
      </c>
    </row>
    <row r="11" spans="4:16" x14ac:dyDescent="0.3">
      <c r="D11" t="s">
        <v>272</v>
      </c>
      <c r="E11">
        <v>250</v>
      </c>
      <c r="O11" t="s">
        <v>19</v>
      </c>
      <c r="P11">
        <v>1185403</v>
      </c>
    </row>
    <row r="12" spans="4:16" x14ac:dyDescent="0.3">
      <c r="O12" t="s">
        <v>12</v>
      </c>
      <c r="P12">
        <v>1595601</v>
      </c>
    </row>
    <row r="13" spans="4:16" x14ac:dyDescent="0.3">
      <c r="O13" t="s">
        <v>272</v>
      </c>
      <c r="P13">
        <v>6619176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7"/>
  <sheetViews>
    <sheetView workbookViewId="0">
      <selection activeCell="M6" sqref="M6"/>
    </sheetView>
  </sheetViews>
  <sheetFormatPr defaultRowHeight="16.5" x14ac:dyDescent="0.3"/>
  <cols>
    <col min="1" max="1" width="34.875" customWidth="1"/>
    <col min="2" max="2" width="16.625" customWidth="1"/>
    <col min="3" max="3" width="7.75" customWidth="1"/>
    <col min="4" max="4" width="10" customWidth="1"/>
    <col min="5" max="5" width="15.5" customWidth="1"/>
    <col min="6" max="6" width="14" customWidth="1"/>
    <col min="7" max="7" width="11.5" customWidth="1"/>
  </cols>
  <sheetData>
    <row r="3" spans="1:7" x14ac:dyDescent="0.3">
      <c r="A3" s="1" t="s">
        <v>275</v>
      </c>
      <c r="B3" s="1" t="s">
        <v>276</v>
      </c>
    </row>
    <row r="4" spans="1:7" x14ac:dyDescent="0.3">
      <c r="A4" s="1" t="s">
        <v>271</v>
      </c>
      <c r="B4" t="s">
        <v>23</v>
      </c>
      <c r="C4" t="s">
        <v>30</v>
      </c>
      <c r="D4" t="s">
        <v>15</v>
      </c>
      <c r="E4" t="s">
        <v>19</v>
      </c>
      <c r="F4" t="s">
        <v>12</v>
      </c>
      <c r="G4" t="s">
        <v>272</v>
      </c>
    </row>
    <row r="5" spans="1:7" x14ac:dyDescent="0.3">
      <c r="A5" s="2" t="s">
        <v>17</v>
      </c>
      <c r="B5" s="3">
        <v>19</v>
      </c>
      <c r="C5" s="3">
        <v>21</v>
      </c>
      <c r="D5" s="3">
        <v>24</v>
      </c>
      <c r="E5" s="3">
        <v>28</v>
      </c>
      <c r="F5" s="3">
        <v>28</v>
      </c>
      <c r="G5" s="3">
        <v>120</v>
      </c>
    </row>
    <row r="6" spans="1:7" x14ac:dyDescent="0.3">
      <c r="A6" s="2" t="s">
        <v>10</v>
      </c>
      <c r="B6" s="3">
        <v>29</v>
      </c>
      <c r="C6" s="3">
        <v>22</v>
      </c>
      <c r="D6" s="3">
        <v>34</v>
      </c>
      <c r="E6" s="3">
        <v>15</v>
      </c>
      <c r="F6" s="3">
        <v>30</v>
      </c>
      <c r="G6" s="3">
        <v>130</v>
      </c>
    </row>
    <row r="7" spans="1:7" x14ac:dyDescent="0.3">
      <c r="A7" s="2" t="s">
        <v>272</v>
      </c>
      <c r="B7" s="3">
        <v>48</v>
      </c>
      <c r="C7" s="3">
        <v>43</v>
      </c>
      <c r="D7" s="3">
        <v>58</v>
      </c>
      <c r="E7" s="3">
        <v>43</v>
      </c>
      <c r="F7" s="3">
        <v>58</v>
      </c>
      <c r="G7" s="3">
        <v>250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0"/>
  <sheetViews>
    <sheetView workbookViewId="0">
      <selection activeCell="J4" sqref="J4"/>
    </sheetView>
  </sheetViews>
  <sheetFormatPr defaultRowHeight="16.5" x14ac:dyDescent="0.3"/>
  <cols>
    <col min="1" max="1" width="34.875" customWidth="1"/>
    <col min="2" max="2" width="16.625" customWidth="1"/>
    <col min="3" max="3" width="7.75" customWidth="1"/>
    <col min="4" max="4" width="10" customWidth="1"/>
    <col min="5" max="5" width="15.5" customWidth="1"/>
    <col min="6" max="6" width="14" customWidth="1"/>
    <col min="7" max="7" width="11.5" customWidth="1"/>
  </cols>
  <sheetData>
    <row r="3" spans="1:7" x14ac:dyDescent="0.3">
      <c r="A3" s="1" t="s">
        <v>275</v>
      </c>
      <c r="B3" s="1" t="s">
        <v>276</v>
      </c>
    </row>
    <row r="4" spans="1:7" x14ac:dyDescent="0.3">
      <c r="A4" s="1" t="s">
        <v>271</v>
      </c>
      <c r="B4" t="s">
        <v>23</v>
      </c>
      <c r="C4" t="s">
        <v>30</v>
      </c>
      <c r="D4" t="s">
        <v>15</v>
      </c>
      <c r="E4" t="s">
        <v>19</v>
      </c>
      <c r="F4" t="s">
        <v>12</v>
      </c>
      <c r="G4" t="s">
        <v>272</v>
      </c>
    </row>
    <row r="5" spans="1:7" x14ac:dyDescent="0.3">
      <c r="A5" s="2" t="s">
        <v>21</v>
      </c>
      <c r="B5" s="3">
        <v>11</v>
      </c>
      <c r="C5" s="3">
        <v>6</v>
      </c>
      <c r="D5" s="3">
        <v>12</v>
      </c>
      <c r="E5" s="3">
        <v>8</v>
      </c>
      <c r="F5" s="3">
        <v>11</v>
      </c>
      <c r="G5" s="3">
        <v>48</v>
      </c>
    </row>
    <row r="6" spans="1:7" x14ac:dyDescent="0.3">
      <c r="A6" s="2" t="s">
        <v>52</v>
      </c>
      <c r="B6" s="3">
        <v>8</v>
      </c>
      <c r="C6" s="3">
        <v>7</v>
      </c>
      <c r="D6" s="3">
        <v>11</v>
      </c>
      <c r="E6" s="3">
        <v>5</v>
      </c>
      <c r="F6" s="3">
        <v>15</v>
      </c>
      <c r="G6" s="3">
        <v>46</v>
      </c>
    </row>
    <row r="7" spans="1:7" x14ac:dyDescent="0.3">
      <c r="A7" s="2" t="s">
        <v>14</v>
      </c>
      <c r="B7" s="3">
        <v>2</v>
      </c>
      <c r="C7" s="3">
        <v>10</v>
      </c>
      <c r="D7" s="3">
        <v>10</v>
      </c>
      <c r="E7" s="3">
        <v>11</v>
      </c>
      <c r="F7" s="3">
        <v>14</v>
      </c>
      <c r="G7" s="3">
        <v>47</v>
      </c>
    </row>
    <row r="8" spans="1:7" x14ac:dyDescent="0.3">
      <c r="A8" s="2" t="s">
        <v>11</v>
      </c>
      <c r="B8" s="3">
        <v>11</v>
      </c>
      <c r="C8" s="3">
        <v>3</v>
      </c>
      <c r="D8" s="3">
        <v>13</v>
      </c>
      <c r="E8" s="3">
        <v>7</v>
      </c>
      <c r="F8" s="3">
        <v>7</v>
      </c>
      <c r="G8" s="3">
        <v>41</v>
      </c>
    </row>
    <row r="9" spans="1:7" x14ac:dyDescent="0.3">
      <c r="A9" s="2" t="s">
        <v>18</v>
      </c>
      <c r="B9" s="3">
        <v>16</v>
      </c>
      <c r="C9" s="3">
        <v>17</v>
      </c>
      <c r="D9" s="3">
        <v>12</v>
      </c>
      <c r="E9" s="3">
        <v>12</v>
      </c>
      <c r="F9" s="3">
        <v>11</v>
      </c>
      <c r="G9" s="3">
        <v>68</v>
      </c>
    </row>
    <row r="10" spans="1:7" x14ac:dyDescent="0.3">
      <c r="A10" s="2" t="s">
        <v>272</v>
      </c>
      <c r="B10" s="3">
        <v>48</v>
      </c>
      <c r="C10" s="3">
        <v>43</v>
      </c>
      <c r="D10" s="3">
        <v>58</v>
      </c>
      <c r="E10" s="3">
        <v>43</v>
      </c>
      <c r="F10" s="3">
        <v>58</v>
      </c>
      <c r="G10" s="3">
        <v>250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N9" sqref="N9"/>
    </sheetView>
  </sheetViews>
  <sheetFormatPr defaultRowHeight="16.5" x14ac:dyDescent="0.3"/>
  <cols>
    <col min="1" max="1" width="13.125" bestFit="1" customWidth="1"/>
    <col min="2" max="2" width="15.75" customWidth="1"/>
  </cols>
  <sheetData>
    <row r="3" spans="1:2" x14ac:dyDescent="0.3">
      <c r="A3" s="1" t="s">
        <v>271</v>
      </c>
      <c r="B3" t="s">
        <v>277</v>
      </c>
    </row>
    <row r="4" spans="1:2" x14ac:dyDescent="0.3">
      <c r="A4" s="2" t="s">
        <v>21</v>
      </c>
      <c r="B4" s="3">
        <v>48</v>
      </c>
    </row>
    <row r="5" spans="1:2" x14ac:dyDescent="0.3">
      <c r="A5" s="2" t="s">
        <v>52</v>
      </c>
      <c r="B5" s="3">
        <v>46</v>
      </c>
    </row>
    <row r="6" spans="1:2" x14ac:dyDescent="0.3">
      <c r="A6" s="2" t="s">
        <v>14</v>
      </c>
      <c r="B6" s="3">
        <v>47</v>
      </c>
    </row>
    <row r="7" spans="1:2" x14ac:dyDescent="0.3">
      <c r="A7" s="2" t="s">
        <v>11</v>
      </c>
      <c r="B7" s="3">
        <v>41</v>
      </c>
    </row>
    <row r="8" spans="1:2" x14ac:dyDescent="0.3">
      <c r="A8" s="2" t="s">
        <v>18</v>
      </c>
      <c r="B8" s="3">
        <v>68</v>
      </c>
    </row>
    <row r="9" spans="1:2" x14ac:dyDescent="0.3">
      <c r="A9" s="2" t="s">
        <v>272</v>
      </c>
      <c r="B9" s="3">
        <v>250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L7" sqref="L7"/>
    </sheetView>
  </sheetViews>
  <sheetFormatPr defaultRowHeight="16.5" x14ac:dyDescent="0.3"/>
  <cols>
    <col min="1" max="1" width="13.125" bestFit="1" customWidth="1"/>
    <col min="2" max="2" width="27.625" style="4" customWidth="1"/>
  </cols>
  <sheetData>
    <row r="3" spans="1:2" x14ac:dyDescent="0.3">
      <c r="A3" s="1" t="s">
        <v>271</v>
      </c>
      <c r="B3" s="4" t="s">
        <v>278</v>
      </c>
    </row>
    <row r="4" spans="1:2" x14ac:dyDescent="0.3">
      <c r="A4" s="2" t="s">
        <v>17</v>
      </c>
      <c r="B4" s="4">
        <v>108101.74166666667</v>
      </c>
    </row>
    <row r="5" spans="1:2" x14ac:dyDescent="0.3">
      <c r="A5" s="2" t="s">
        <v>10</v>
      </c>
      <c r="B5" s="4">
        <v>110243.45384615385</v>
      </c>
    </row>
    <row r="6" spans="1:2" x14ac:dyDescent="0.3">
      <c r="A6" s="2" t="s">
        <v>272</v>
      </c>
      <c r="B6" s="4">
        <v>109215.432</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L8" sqref="L8"/>
    </sheetView>
  </sheetViews>
  <sheetFormatPr defaultRowHeight="16.5" x14ac:dyDescent="0.3"/>
  <cols>
    <col min="1" max="1" width="13.125" bestFit="1" customWidth="1"/>
    <col min="2" max="2" width="28.25" customWidth="1"/>
  </cols>
  <sheetData>
    <row r="3" spans="1:2" x14ac:dyDescent="0.3">
      <c r="A3" s="1" t="s">
        <v>271</v>
      </c>
      <c r="B3" t="s">
        <v>279</v>
      </c>
    </row>
    <row r="4" spans="1:2" x14ac:dyDescent="0.3">
      <c r="A4" s="2" t="s">
        <v>21</v>
      </c>
      <c r="B4" s="3">
        <v>551</v>
      </c>
    </row>
    <row r="5" spans="1:2" x14ac:dyDescent="0.3">
      <c r="A5" s="2" t="s">
        <v>52</v>
      </c>
      <c r="B5" s="3">
        <v>449</v>
      </c>
    </row>
    <row r="6" spans="1:2" x14ac:dyDescent="0.3">
      <c r="A6" s="2" t="s">
        <v>14</v>
      </c>
      <c r="B6" s="3">
        <v>502</v>
      </c>
    </row>
    <row r="7" spans="1:2" x14ac:dyDescent="0.3">
      <c r="A7" s="2" t="s">
        <v>11</v>
      </c>
      <c r="B7" s="3">
        <v>390</v>
      </c>
    </row>
    <row r="8" spans="1:2" x14ac:dyDescent="0.3">
      <c r="A8" s="2" t="s">
        <v>18</v>
      </c>
      <c r="B8" s="3">
        <v>729</v>
      </c>
    </row>
    <row r="9" spans="1:2" x14ac:dyDescent="0.3">
      <c r="A9" s="2" t="s">
        <v>272</v>
      </c>
      <c r="B9" s="3">
        <v>2621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Age Distribution of Participant</vt:lpstr>
      <vt:lpstr>Gender Distribution</vt:lpstr>
      <vt:lpstr>Favourite Product Categories</vt:lpstr>
      <vt:lpstr>Sheet4</vt:lpstr>
      <vt:lpstr>Favourite Categories by Gender</vt:lpstr>
      <vt:lpstr>Favourite Categories by Region</vt:lpstr>
      <vt:lpstr>Number of People per Region</vt:lpstr>
      <vt:lpstr>Average Income by Gender</vt:lpstr>
      <vt:lpstr>Purchases by Region</vt:lpstr>
      <vt:lpstr>Total Spend by Region</vt:lpstr>
      <vt:lpstr>Average Spend by Gender</vt:lpstr>
      <vt:lpstr>Spending on Fav Category</vt:lpstr>
      <vt:lpstr>Average Satisfaction by Region</vt:lpstr>
      <vt:lpstr>Satisfaction by Gender</vt:lpstr>
      <vt:lpstr>Satisfaction by Spend Level</vt:lpstr>
      <vt:lpstr>Avg Income based on Category</vt:lpstr>
      <vt:lpstr>Income Distribution</vt:lpstr>
      <vt:lpstr>KPI_Backend</vt:lpstr>
      <vt:lpstr>Customer Data</vt:lpstr>
      <vt:lpstr>Demographics Dashboard</vt:lpstr>
      <vt:lpstr>Product Preferences Dashboard</vt:lpstr>
      <vt:lpstr>Income Insights Dashboard</vt:lpstr>
      <vt:lpstr>Customer Satisfaction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2025-09-30T08:31:55Z</dcterms:created>
  <dcterms:modified xsi:type="dcterms:W3CDTF">2025-10-01T13:37:58Z</dcterms:modified>
</cp:coreProperties>
</file>