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mallikarjun_valeshnaik_atos_net/Documents/Mallik/Project_Documents/Capacity Planning/"/>
    </mc:Choice>
  </mc:AlternateContent>
  <xr:revisionPtr revIDLastSave="86" documentId="8_{F4562E24-EC43-4772-BEB0-43DA2CF57426}" xr6:coauthVersionLast="47" xr6:coauthVersionMax="47" xr10:uidLastSave="{AC682A54-4CC9-4849-9F78-A57DD09D81FA}"/>
  <bookViews>
    <workbookView xWindow="-110" yWindow="-110" windowWidth="19420" windowHeight="10420" activeTab="1" xr2:uid="{EEA49188-F5C4-410D-8876-60D4499BB00D}"/>
  </bookViews>
  <sheets>
    <sheet name="Dashboard" sheetId="10" r:id="rId1"/>
    <sheet name="Capacity" sheetId="8" r:id="rId2"/>
    <sheet name="Calendar" sheetId="6" state="hidden" r:id="rId3"/>
  </sheets>
  <definedNames>
    <definedName name="_xlnm._FilterDatabase" localSheetId="1" hidden="1">Capacity!$B$9:$G$16</definedName>
    <definedName name="Emp_Leaves">Calendar!$C$3:$H$50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6" l="1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9" i="6"/>
  <c r="E9" i="6"/>
  <c r="F9" i="6"/>
  <c r="G9" i="6"/>
  <c r="H9" i="6"/>
  <c r="D10" i="6"/>
  <c r="E10" i="6"/>
  <c r="F10" i="6"/>
  <c r="G10" i="6"/>
  <c r="H10" i="6"/>
  <c r="D11" i="6"/>
  <c r="E11" i="6"/>
  <c r="F11" i="6"/>
  <c r="G11" i="6"/>
  <c r="H11" i="6"/>
  <c r="D12" i="6"/>
  <c r="E12" i="6"/>
  <c r="F12" i="6"/>
  <c r="G12" i="6"/>
  <c r="H12" i="6"/>
  <c r="D13" i="6"/>
  <c r="E13" i="6"/>
  <c r="F13" i="6"/>
  <c r="G13" i="6"/>
  <c r="H13" i="6"/>
  <c r="D14" i="6"/>
  <c r="E14" i="6"/>
  <c r="F14" i="6"/>
  <c r="G14" i="6"/>
  <c r="H14" i="6"/>
  <c r="D15" i="6"/>
  <c r="E15" i="6"/>
  <c r="F15" i="6"/>
  <c r="G15" i="6"/>
  <c r="H15" i="6"/>
  <c r="D16" i="6"/>
  <c r="E16" i="6"/>
  <c r="F16" i="6"/>
  <c r="G16" i="6"/>
  <c r="H16" i="6"/>
  <c r="D17" i="6"/>
  <c r="E17" i="6"/>
  <c r="F17" i="6"/>
  <c r="G17" i="6"/>
  <c r="H17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D21" i="6"/>
  <c r="E21" i="6"/>
  <c r="F21" i="6"/>
  <c r="G21" i="6"/>
  <c r="H21" i="6"/>
  <c r="H4" i="6"/>
  <c r="G4" i="6"/>
  <c r="F4" i="6"/>
  <c r="C6" i="8"/>
  <c r="E4" i="6"/>
  <c r="D4" i="6"/>
  <c r="G15" i="8" l="1"/>
  <c r="G13" i="8"/>
  <c r="G16" i="8"/>
  <c r="G11" i="8"/>
  <c r="G14" i="8"/>
  <c r="G12" i="8"/>
  <c r="G10" i="8"/>
  <c r="C7" i="8" l="1"/>
  <c r="C8" i="8" s="1"/>
</calcChain>
</file>

<file path=xl/sharedStrings.xml><?xml version="1.0" encoding="utf-8"?>
<sst xmlns="http://schemas.openxmlformats.org/spreadsheetml/2006/main" count="142" uniqueCount="93">
  <si>
    <t>Sprint Name</t>
  </si>
  <si>
    <t>Start Date</t>
  </si>
  <si>
    <t>End Date</t>
  </si>
  <si>
    <t>ScrumMaster</t>
  </si>
  <si>
    <t>Product Owner</t>
  </si>
  <si>
    <t>Name</t>
  </si>
  <si>
    <t>Skill</t>
  </si>
  <si>
    <t>Allocation</t>
  </si>
  <si>
    <t>Available Days</t>
  </si>
  <si>
    <t>Leave/Holiday</t>
  </si>
  <si>
    <t>Team-Size</t>
  </si>
  <si>
    <t>Capacity Management</t>
  </si>
  <si>
    <t>Email</t>
  </si>
  <si>
    <t>Sudharani Gnanaraj</t>
  </si>
  <si>
    <t>Kumar Shyam</t>
  </si>
  <si>
    <t>Kavita Tripathi</t>
  </si>
  <si>
    <t>Baseline Velocity (SP)</t>
  </si>
  <si>
    <t>H</t>
  </si>
  <si>
    <t>L</t>
  </si>
  <si>
    <t>December</t>
  </si>
  <si>
    <t>&lt;Avg Velocity&gt;</t>
  </si>
  <si>
    <t>SPR1</t>
  </si>
  <si>
    <t>SPR2</t>
  </si>
  <si>
    <t>SPR3</t>
  </si>
  <si>
    <t>SPR4</t>
  </si>
  <si>
    <t>SPR5</t>
  </si>
  <si>
    <t>Satyakiran Katuri</t>
  </si>
  <si>
    <t>Mounica Makineni</t>
  </si>
  <si>
    <t>Ramswaroop .</t>
  </si>
  <si>
    <t>Sachin Mohite</t>
  </si>
  <si>
    <t>Pooja Singh</t>
  </si>
  <si>
    <t>Santosh Yadav</t>
  </si>
  <si>
    <t>Bhavik Modi</t>
  </si>
  <si>
    <t>Swapnil Joshi</t>
  </si>
  <si>
    <t>Baiju Sharma</t>
  </si>
  <si>
    <t>Lowell Lasrado</t>
  </si>
  <si>
    <t>swaroop.ram@atos.net</t>
  </si>
  <si>
    <t xml:space="preserve">Sudheer Nannapaneni </t>
  </si>
  <si>
    <t>Sudarshan Koramutla</t>
  </si>
  <si>
    <t>Venkata rami reddy Avula</t>
  </si>
  <si>
    <t>Irsadulla Khan</t>
  </si>
  <si>
    <t>Guntupalli brahmavamsi</t>
  </si>
  <si>
    <t>Home-PI 5 Team Calendar</t>
  </si>
  <si>
    <t>Work Load in MD (L)</t>
  </si>
  <si>
    <t>Capacity Utilization (L/C)</t>
  </si>
  <si>
    <t>Team Capacity( C )</t>
  </si>
  <si>
    <t>October</t>
  </si>
  <si>
    <t>November</t>
  </si>
  <si>
    <t>Row Labels</t>
  </si>
  <si>
    <t>Grand Total</t>
  </si>
  <si>
    <t>Santosh.Yadav@zaintech.com</t>
  </si>
  <si>
    <t>Bhavik.Modi@zaintech.com</t>
  </si>
  <si>
    <t>Swapnil.Joshi@zaintech.com</t>
  </si>
  <si>
    <t>Kavita.Tripathi@zaintech.com</t>
  </si>
  <si>
    <t>Kumar.Shyam@zaintech.com</t>
  </si>
  <si>
    <t>Sudheer.Nannapaneni@zaintech.com</t>
  </si>
  <si>
    <t>Sudharani.Gnanaraj@zaintech.com</t>
  </si>
  <si>
    <t>Baiju.Sharma@zaintech.com</t>
  </si>
  <si>
    <t>Guntupalli.Lakshmibrahmavamsi@zaintech.com</t>
  </si>
  <si>
    <t>Venkataramireddy.Avula@zaintech.com</t>
  </si>
  <si>
    <t>Irsadulla.Khan@zaintech.com</t>
  </si>
  <si>
    <t>Satyakiran.Katuri1@zaintech.com</t>
  </si>
  <si>
    <t>Sudarshan.Koramutla@zaintech.com</t>
  </si>
  <si>
    <t>Mounica.Makineni@zaintech.com</t>
  </si>
  <si>
    <t>Sachin.Mohite@zaintech.com</t>
  </si>
  <si>
    <t>Pooja.Singh@zaintech.com</t>
  </si>
  <si>
    <t>Lowell.Lasrado1@zaintech.com</t>
  </si>
  <si>
    <t>Team Name</t>
  </si>
  <si>
    <t>Pandava</t>
  </si>
  <si>
    <t>PI1 Sprint 1</t>
  </si>
  <si>
    <t>Parthasaraty</t>
  </si>
  <si>
    <t>Yudhisthir</t>
  </si>
  <si>
    <t>Arjuna</t>
  </si>
  <si>
    <t>Bhima</t>
  </si>
  <si>
    <t>Sahadev</t>
  </si>
  <si>
    <t>Nakul</t>
  </si>
  <si>
    <t>Abhimanyu</t>
  </si>
  <si>
    <t>Parikshit</t>
  </si>
  <si>
    <t>Janamejaya</t>
  </si>
  <si>
    <t>JAVA</t>
  </si>
  <si>
    <t>Python</t>
  </si>
  <si>
    <t>JavaScript</t>
  </si>
  <si>
    <t>Testing</t>
  </si>
  <si>
    <t>CMS</t>
  </si>
  <si>
    <t>UI/UX</t>
  </si>
  <si>
    <t>Sum of Available Days</t>
  </si>
  <si>
    <t>Arjuna.Indra@Pandava.com</t>
  </si>
  <si>
    <t>Bhima.Vayudeva@Pandava.com</t>
  </si>
  <si>
    <t>Nakul.Ashwinideva@Pandava.com</t>
  </si>
  <si>
    <t>Sahadev.Ashwinideva@Pandava.com</t>
  </si>
  <si>
    <t>Abhimanyu.Arjun@Pandava.com</t>
  </si>
  <si>
    <t>Parikshit.Abhimanyu@Pandava.com</t>
  </si>
  <si>
    <t>Janamejaya.Parikshit@Pandava.com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</si>
</sst>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5" fontId="0" fillId="0" borderId="1" xfId="0" applyNumberFormat="1" applyBorder="1" applyAlignment="1" applyProtection="1">
      <alignment horizontal="left"/>
      <protection locked="0"/>
    </xf>
    <xf numFmtId="0" fontId="2" fillId="8" borderId="1" xfId="0" applyFont="1" applyFill="1" applyBorder="1" applyProtection="1">
      <protection locked="0"/>
    </xf>
    <xf numFmtId="0" fontId="6" fillId="0" borderId="1" xfId="0" applyFont="1" applyBorder="1" applyAlignment="1" applyProtection="1">
      <alignment horizontal="left"/>
      <protection locked="0"/>
    </xf>
    <xf numFmtId="10" fontId="6" fillId="0" borderId="1" xfId="0" applyNumberFormat="1" applyFont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left"/>
    </xf>
    <xf numFmtId="0" fontId="8" fillId="3" borderId="1" xfId="0" applyFont="1" applyFill="1" applyBorder="1" applyAlignment="1" applyProtection="1">
      <alignment horizontal="left"/>
    </xf>
    <xf numFmtId="0" fontId="0" fillId="5" borderId="1" xfId="0" applyFill="1" applyBorder="1" applyProtection="1"/>
    <xf numFmtId="0" fontId="2" fillId="8" borderId="1" xfId="0" applyFont="1" applyFill="1" applyBorder="1" applyProtection="1"/>
    <xf numFmtId="0" fontId="3" fillId="2" borderId="1" xfId="0" applyFont="1" applyFill="1" applyBorder="1" applyProtection="1">
      <protection locked="0"/>
    </xf>
    <xf numFmtId="164" fontId="5" fillId="7" borderId="3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3" fillId="11" borderId="3" xfId="0" applyNumberFormat="1" applyFont="1" applyFill="1" applyBorder="1" applyProtection="1">
      <protection locked="0"/>
    </xf>
    <xf numFmtId="164" fontId="2" fillId="14" borderId="3" xfId="0" applyNumberFormat="1" applyFont="1" applyFill="1" applyBorder="1" applyProtection="1">
      <protection locked="0"/>
    </xf>
    <xf numFmtId="164" fontId="5" fillId="14" borderId="3" xfId="0" applyNumberFormat="1" applyFont="1" applyFill="1" applyBorder="1" applyProtection="1">
      <protection locked="0"/>
    </xf>
    <xf numFmtId="164" fontId="5" fillId="14" borderId="0" xfId="0" applyNumberFormat="1" applyFont="1" applyFill="1" applyProtection="1">
      <protection locked="0"/>
    </xf>
    <xf numFmtId="164" fontId="5" fillId="12" borderId="0" xfId="0" applyNumberFormat="1" applyFont="1" applyFill="1" applyProtection="1">
      <protection locked="0"/>
    </xf>
    <xf numFmtId="164" fontId="5" fillId="10" borderId="0" xfId="0" applyNumberFormat="1" applyFont="1" applyFill="1" applyProtection="1">
      <protection locked="0"/>
    </xf>
    <xf numFmtId="164" fontId="5" fillId="13" borderId="0" xfId="0" applyNumberFormat="1" applyFont="1" applyFill="1" applyProtection="1">
      <protection locked="0"/>
    </xf>
    <xf numFmtId="0" fontId="0" fillId="9" borderId="1" xfId="0" applyFill="1" applyBorder="1" applyProtection="1">
      <protection locked="0"/>
    </xf>
    <xf numFmtId="10" fontId="7" fillId="6" borderId="1" xfId="0" applyNumberFormat="1" applyFont="1" applyFill="1" applyBorder="1" applyAlignment="1" applyProtection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1" xfId="1" applyBorder="1" applyProtection="1">
      <protection locked="0"/>
    </xf>
    <xf numFmtId="0" fontId="0" fillId="2" borderId="1" xfId="0" applyFill="1" applyBorder="1" applyAlignment="1" applyProtection="1">
      <protection locked="0"/>
    </xf>
    <xf numFmtId="15" fontId="0" fillId="0" borderId="1" xfId="0" applyNumberFormat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16" fontId="3" fillId="6" borderId="5" xfId="0" applyNumberFormat="1" applyFont="1" applyFill="1" applyBorder="1" applyAlignment="1" applyProtection="1">
      <alignment horizontal="center"/>
      <protection locked="0"/>
    </xf>
    <xf numFmtId="16" fontId="3" fillId="6" borderId="7" xfId="0" applyNumberFormat="1" applyFont="1" applyFill="1" applyBorder="1" applyAlignment="1" applyProtection="1">
      <alignment horizontal="center"/>
      <protection locked="0"/>
    </xf>
    <xf numFmtId="16" fontId="3" fillId="6" borderId="6" xfId="0" applyNumberFormat="1" applyFont="1" applyFill="1" applyBorder="1" applyAlignment="1" applyProtection="1">
      <alignment horizontal="center"/>
      <protection locked="0"/>
    </xf>
    <xf numFmtId="16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[Capacity_Management_Template.xlsx]Dashboard!PivotTable1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08-4B6B-A128-0872A09E4C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08-4B6B-A128-0872A09E4C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08-4B6B-A128-0872A09E4C3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08-4B6B-A128-0872A09E4C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08-4B6B-A128-0872A09E4C3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08-4B6B-A128-0872A09E4C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Dashboard!$A$4:$A$10</c:f>
              <c:strCache>
                <c:ptCount val="6"/>
                <c:pt idx="0">
                  <c:v>CMS</c:v>
                </c:pt>
                <c:pt idx="1">
                  <c:v>JavaScript</c:v>
                </c:pt>
                <c:pt idx="2">
                  <c:v>UI/UX</c:v>
                </c:pt>
                <c:pt idx="3">
                  <c:v>Testing</c:v>
                </c:pt>
                <c:pt idx="4">
                  <c:v>Python</c:v>
                </c:pt>
                <c:pt idx="5">
                  <c:v>JAVA</c:v>
                </c:pt>
              </c:strCache>
            </c:strRef>
          </c:cat>
          <c:val>
            <c:numRef>
              <c:f>Dashboard!$B$4:$B$10</c:f>
              <c:numCache>
                <c:formatCode>General</c:formatCode>
                <c:ptCount val="6"/>
                <c:pt idx="0">
                  <c:v>5.6</c:v>
                </c:pt>
                <c:pt idx="1">
                  <c:v>5.6000000000000005</c:v>
                </c:pt>
                <c:pt idx="2">
                  <c:v>6.3</c:v>
                </c:pt>
                <c:pt idx="3">
                  <c:v>7.2</c:v>
                </c:pt>
                <c:pt idx="4">
                  <c:v>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66F-4CFE-BC90-76A38B3BC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4303176"/>
        <c:axId val="994299568"/>
      </c:barChart>
      <c:catAx>
        <c:axId val="9943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99568"/>
        <c:crosses val="autoZero"/>
        <c:auto val="1"/>
        <c:lblAlgn val="ctr"/>
        <c:lblOffset val="100"/>
        <c:noMultiLvlLbl val="0"/>
      </c:catAx>
      <c:valAx>
        <c:axId val="9942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2</xdr:row>
      <xdr:rowOff>19050</xdr:rowOff>
    </xdr:from>
    <xdr:to>
      <xdr:col>12</xdr:col>
      <xdr:colOff>260351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E6B89-F39E-48F1-891F-CD1712A5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ikarjun Valesh Naik" refreshedDate="45092.658493055555" createdVersion="7" refreshedVersion="8" minRefreshableVersion="3" recordCount="7" xr:uid="{34D5E0F9-85B2-4B92-A4E4-15885AD057FF}">
  <cacheSource type="worksheet">
    <worksheetSource ref="B9:G16" sheet="Capacity"/>
  </cacheSource>
  <cacheFields count="6">
    <cacheField name="Name" numFmtId="0">
      <sharedItems/>
    </cacheField>
    <cacheField name="Email" numFmtId="0">
      <sharedItems/>
    </cacheField>
    <cacheField name="Skill" numFmtId="0">
      <sharedItems count="20">
        <s v="JAVA"/>
        <s v="Python"/>
        <s v="JavaScript"/>
        <s v="Testing"/>
        <s v="CMS"/>
        <s v="UI/UX"/>
        <s v="HPSA" u="1"/>
        <s v="EAI" u="1"/>
        <s v="DWH" u="1"/>
        <s v="DSL" u="1"/>
        <s v="CRM" u="1"/>
        <s v="IB" u="1"/>
        <s v="DSP" u="1"/>
        <s v="Tester" u="1"/>
        <s v="BSCS Config" u="1"/>
        <s v="duapp" u="1"/>
        <s v="Selfcare" u="1"/>
        <s v="BSCS CX" u="1"/>
        <s v="OMP" u="1"/>
        <s v="BSCS" u="1"/>
      </sharedItems>
    </cacheField>
    <cacheField name="Allocation" numFmtId="10">
      <sharedItems containsSemiMixedTypes="0" containsString="0" containsNumber="1" minValue="0.7" maxValue="1"/>
    </cacheField>
    <cacheField name="Leave/Holiday" numFmtId="0">
      <sharedItems containsSemiMixedTypes="0" containsString="0" containsNumber="1" containsInteger="1" minValue="1" maxValue="3"/>
    </cacheField>
    <cacheField name="Available Days" numFmtId="0">
      <sharedItems containsSemiMixedTypes="0" containsString="0" containsNumber="1" minValue="5.6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Arjuna"/>
    <s v="Arjuna.Indra@Pandava"/>
    <x v="0"/>
    <n v="1"/>
    <n v="1"/>
    <n v="9"/>
  </r>
  <r>
    <s v="Bhima"/>
    <s v="Bhima.Vayudeva@Pandava"/>
    <x v="1"/>
    <n v="1"/>
    <n v="1"/>
    <n v="9"/>
  </r>
  <r>
    <s v="Nakul"/>
    <s v="Nakul.Ashwinideva@Pandava"/>
    <x v="2"/>
    <n v="0.8"/>
    <n v="3"/>
    <n v="5.6000000000000005"/>
  </r>
  <r>
    <s v="Sahadev"/>
    <s v="Sahadev.Ashwinideva@Pandava"/>
    <x v="3"/>
    <n v="0.9"/>
    <n v="2"/>
    <n v="7.2"/>
  </r>
  <r>
    <s v="Abhimanyu"/>
    <s v="Abhimanyu.Arjun@Pandava"/>
    <x v="0"/>
    <n v="1"/>
    <n v="2"/>
    <n v="8"/>
  </r>
  <r>
    <s v="Parikshit"/>
    <s v="Parikshit.Abhimanyu@Pandava"/>
    <x v="4"/>
    <n v="0.7"/>
    <n v="2"/>
    <n v="5.6"/>
  </r>
  <r>
    <s v="Janamejaya"/>
    <s v="Janamejaya.Parikshit@Pandava"/>
    <x v="5"/>
    <n v="0.7"/>
    <n v="1"/>
    <n v="6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B054A-DB00-4A48-8F41-419F56079FC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4">
  <location ref="A3:B10" firstHeaderRow="1" firstDataRow="1" firstDataCol="1"/>
  <pivotFields count="6">
    <pivotField showAll="0"/>
    <pivotField showAll="0"/>
    <pivotField axis="axisRow" showAll="0" sortType="ascending">
      <items count="21">
        <item m="1" x="19"/>
        <item m="1" x="14"/>
        <item m="1" x="17"/>
        <item m="1" x="10"/>
        <item m="1" x="9"/>
        <item m="1" x="12"/>
        <item m="1" x="15"/>
        <item m="1" x="8"/>
        <item m="1" x="7"/>
        <item m="1" x="6"/>
        <item m="1" x="11"/>
        <item m="1" x="18"/>
        <item m="1" x="16"/>
        <item m="1" x="13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0" showAll="0"/>
    <pivotField showAll="0"/>
    <pivotField dataField="1" showAll="0"/>
  </pivotFields>
  <rowFields count="1">
    <field x="2"/>
  </rowFields>
  <rowItems count="7">
    <i>
      <x v="18"/>
    </i>
    <i>
      <x v="16"/>
    </i>
    <i>
      <x v="19"/>
    </i>
    <i>
      <x v="17"/>
    </i>
    <i>
      <x v="15"/>
    </i>
    <i>
      <x v="14"/>
    </i>
    <i t="grand">
      <x/>
    </i>
  </rowItems>
  <colItems count="1">
    <i/>
  </colItems>
  <dataFields count="1">
    <dataField name="Sum of Available Days" fld="5" baseField="0" baseItem="0"/>
  </dataFields>
  <chartFormats count="7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Nakul.Ashwinideva@Pandava.com" TargetMode="External"/><Relationship Id="rId7" Type="http://schemas.openxmlformats.org/officeDocument/2006/relationships/hyperlink" Target="mailto:Janamejaya.Parikshit@Pandava.com" TargetMode="External"/><Relationship Id="rId2" Type="http://schemas.openxmlformats.org/officeDocument/2006/relationships/hyperlink" Target="mailto:Bhima.Vayudeva@Pandava.com" TargetMode="External"/><Relationship Id="rId1" Type="http://schemas.openxmlformats.org/officeDocument/2006/relationships/hyperlink" Target="mailto:Arjuna.Indra@Pandava.com" TargetMode="External"/><Relationship Id="rId6" Type="http://schemas.openxmlformats.org/officeDocument/2006/relationships/hyperlink" Target="mailto:Parikshit.Abhimanyu@Pandava.com" TargetMode="External"/><Relationship Id="rId5" Type="http://schemas.openxmlformats.org/officeDocument/2006/relationships/hyperlink" Target="mailto:Abhimanyu.Arjun@Pandava.com" TargetMode="External"/><Relationship Id="rId4" Type="http://schemas.openxmlformats.org/officeDocument/2006/relationships/hyperlink" Target="mailto:Sahadev.Ashwinideva@Pandav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B263-0499-4471-81B3-D75AA268E3DD}">
  <dimension ref="A3:B10"/>
  <sheetViews>
    <sheetView workbookViewId="0">
      <selection activeCell="B14" sqref="B14"/>
    </sheetView>
  </sheetViews>
  <sheetFormatPr defaultRowHeight="14.5" x14ac:dyDescent="0.35"/>
  <cols>
    <col min="1" max="1" width="12.36328125" bestFit="1" customWidth="1"/>
    <col min="2" max="2" width="19.26953125" bestFit="1" customWidth="1"/>
  </cols>
  <sheetData>
    <row r="3" spans="1:2" x14ac:dyDescent="0.35">
      <c r="A3" s="24" t="s">
        <v>48</v>
      </c>
      <c r="B3" t="s">
        <v>85</v>
      </c>
    </row>
    <row r="4" spans="1:2" x14ac:dyDescent="0.35">
      <c r="A4" s="25" t="s">
        <v>83</v>
      </c>
      <c r="B4" s="26">
        <v>5.6</v>
      </c>
    </row>
    <row r="5" spans="1:2" x14ac:dyDescent="0.35">
      <c r="A5" s="25" t="s">
        <v>81</v>
      </c>
      <c r="B5" s="26">
        <v>5.6000000000000005</v>
      </c>
    </row>
    <row r="6" spans="1:2" x14ac:dyDescent="0.35">
      <c r="A6" s="25" t="s">
        <v>84</v>
      </c>
      <c r="B6" s="26">
        <v>6.3</v>
      </c>
    </row>
    <row r="7" spans="1:2" x14ac:dyDescent="0.35">
      <c r="A7" s="25" t="s">
        <v>82</v>
      </c>
      <c r="B7" s="26">
        <v>7.2</v>
      </c>
    </row>
    <row r="8" spans="1:2" x14ac:dyDescent="0.35">
      <c r="A8" s="25" t="s">
        <v>80</v>
      </c>
      <c r="B8" s="26">
        <v>9</v>
      </c>
    </row>
    <row r="9" spans="1:2" x14ac:dyDescent="0.35">
      <c r="A9" s="25" t="s">
        <v>79</v>
      </c>
      <c r="B9" s="26">
        <v>17</v>
      </c>
    </row>
    <row r="10" spans="1:2" x14ac:dyDescent="0.35">
      <c r="A10" s="25" t="s">
        <v>49</v>
      </c>
      <c r="B10" s="26">
        <v>50.7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1227-6DE5-4ECC-A2D5-DC125AF3EF33}">
  <dimension ref="B2:G16"/>
  <sheetViews>
    <sheetView tabSelected="1" workbookViewId="0">
      <pane ySplit="9" topLeftCell="A10" activePane="bottomLeft" state="frozen"/>
      <selection pane="bottomLeft"/>
    </sheetView>
  </sheetViews>
  <sheetFormatPr defaultRowHeight="14.5" x14ac:dyDescent="0.35"/>
  <cols>
    <col min="1" max="1" width="4.54296875" style="1" customWidth="1"/>
    <col min="2" max="2" width="28.81640625" style="1" bestFit="1" customWidth="1"/>
    <col min="3" max="3" width="35.1796875" style="1" bestFit="1" customWidth="1"/>
    <col min="4" max="4" width="14.54296875" style="1" customWidth="1"/>
    <col min="5" max="5" width="12.08984375" style="1" customWidth="1"/>
    <col min="6" max="6" width="12.6328125" style="1" bestFit="1" customWidth="1"/>
    <col min="7" max="7" width="12.90625" style="1" bestFit="1" customWidth="1"/>
    <col min="8" max="16384" width="8.7265625" style="1"/>
  </cols>
  <sheetData>
    <row r="2" spans="2:7" x14ac:dyDescent="0.35">
      <c r="B2" s="30" t="s">
        <v>11</v>
      </c>
      <c r="C2" s="30"/>
      <c r="D2" s="30"/>
      <c r="E2" s="30"/>
      <c r="F2" s="30"/>
      <c r="G2" s="30"/>
    </row>
    <row r="3" spans="2:7" x14ac:dyDescent="0.35">
      <c r="B3" s="2" t="s">
        <v>67</v>
      </c>
      <c r="C3" s="3" t="s">
        <v>68</v>
      </c>
      <c r="D3" s="28" t="s">
        <v>0</v>
      </c>
      <c r="E3" s="28"/>
      <c r="F3" s="31" t="s">
        <v>69</v>
      </c>
      <c r="G3" s="31"/>
    </row>
    <row r="4" spans="2:7" x14ac:dyDescent="0.35">
      <c r="B4" s="2" t="s">
        <v>3</v>
      </c>
      <c r="C4" s="3" t="s">
        <v>70</v>
      </c>
      <c r="D4" s="28" t="s">
        <v>4</v>
      </c>
      <c r="E4" s="28"/>
      <c r="F4" s="31" t="s">
        <v>71</v>
      </c>
      <c r="G4" s="31"/>
    </row>
    <row r="5" spans="2:7" x14ac:dyDescent="0.35">
      <c r="B5" s="2" t="s">
        <v>1</v>
      </c>
      <c r="C5" s="4">
        <v>45089</v>
      </c>
      <c r="D5" s="28" t="s">
        <v>2</v>
      </c>
      <c r="E5" s="28"/>
      <c r="F5" s="29">
        <v>45100</v>
      </c>
      <c r="G5" s="29"/>
    </row>
    <row r="6" spans="2:7" x14ac:dyDescent="0.35">
      <c r="B6" s="2" t="s">
        <v>10</v>
      </c>
      <c r="C6" s="8">
        <f>COUNTA(B10:B16)</f>
        <v>7</v>
      </c>
      <c r="D6" s="28" t="s">
        <v>16</v>
      </c>
      <c r="E6" s="28"/>
      <c r="F6" s="31" t="s">
        <v>20</v>
      </c>
      <c r="G6" s="31"/>
    </row>
    <row r="7" spans="2:7" x14ac:dyDescent="0.35">
      <c r="B7" s="2" t="s">
        <v>45</v>
      </c>
      <c r="C7" s="9">
        <f>SUM(G10:G63)</f>
        <v>50.699999999999996</v>
      </c>
      <c r="D7" s="28" t="s">
        <v>43</v>
      </c>
      <c r="E7" s="28"/>
      <c r="F7" s="34">
        <v>45</v>
      </c>
      <c r="G7" s="34"/>
    </row>
    <row r="8" spans="2:7" x14ac:dyDescent="0.35">
      <c r="B8" s="2" t="s">
        <v>44</v>
      </c>
      <c r="C8" s="23">
        <f>IFERROR(F7/C7,"Invalid workload")</f>
        <v>0.88757396449704151</v>
      </c>
      <c r="D8" s="32"/>
      <c r="E8" s="33"/>
      <c r="F8" s="32"/>
      <c r="G8" s="33"/>
    </row>
    <row r="9" spans="2:7" x14ac:dyDescent="0.35">
      <c r="B9" s="5" t="s">
        <v>5</v>
      </c>
      <c r="C9" s="5" t="s">
        <v>12</v>
      </c>
      <c r="D9" s="5" t="s">
        <v>6</v>
      </c>
      <c r="E9" s="5" t="s">
        <v>7</v>
      </c>
      <c r="F9" s="11" t="s">
        <v>9</v>
      </c>
      <c r="G9" s="11" t="s">
        <v>8</v>
      </c>
    </row>
    <row r="10" spans="2:7" x14ac:dyDescent="0.35">
      <c r="B10" s="3" t="s">
        <v>72</v>
      </c>
      <c r="C10" s="27" t="s">
        <v>86</v>
      </c>
      <c r="D10" s="6" t="s">
        <v>79</v>
      </c>
      <c r="E10" s="7">
        <v>1</v>
      </c>
      <c r="F10" s="10">
        <v>1</v>
      </c>
      <c r="G10" s="10">
        <f>(10-F10)*E10</f>
        <v>9</v>
      </c>
    </row>
    <row r="11" spans="2:7" x14ac:dyDescent="0.35">
      <c r="B11" s="3" t="s">
        <v>73</v>
      </c>
      <c r="C11" s="27" t="s">
        <v>87</v>
      </c>
      <c r="D11" s="6" t="s">
        <v>80</v>
      </c>
      <c r="E11" s="7">
        <v>1</v>
      </c>
      <c r="F11" s="10">
        <v>1</v>
      </c>
      <c r="G11" s="10">
        <f t="shared" ref="G11:G16" si="0">(10-F11)*E11</f>
        <v>9</v>
      </c>
    </row>
    <row r="12" spans="2:7" x14ac:dyDescent="0.35">
      <c r="B12" s="3" t="s">
        <v>75</v>
      </c>
      <c r="C12" s="27" t="s">
        <v>88</v>
      </c>
      <c r="D12" s="6" t="s">
        <v>81</v>
      </c>
      <c r="E12" s="7">
        <v>0.8</v>
      </c>
      <c r="F12" s="10">
        <v>3</v>
      </c>
      <c r="G12" s="10">
        <f t="shared" si="0"/>
        <v>5.6000000000000005</v>
      </c>
    </row>
    <row r="13" spans="2:7" x14ac:dyDescent="0.35">
      <c r="B13" s="3" t="s">
        <v>74</v>
      </c>
      <c r="C13" s="27" t="s">
        <v>89</v>
      </c>
      <c r="D13" s="6" t="s">
        <v>82</v>
      </c>
      <c r="E13" s="7">
        <v>0.9</v>
      </c>
      <c r="F13" s="10">
        <v>2</v>
      </c>
      <c r="G13" s="10">
        <f t="shared" si="0"/>
        <v>7.2</v>
      </c>
    </row>
    <row r="14" spans="2:7" x14ac:dyDescent="0.35">
      <c r="B14" s="3" t="s">
        <v>76</v>
      </c>
      <c r="C14" s="27" t="s">
        <v>90</v>
      </c>
      <c r="D14" s="6" t="s">
        <v>79</v>
      </c>
      <c r="E14" s="7">
        <v>1</v>
      </c>
      <c r="F14" s="10">
        <v>2</v>
      </c>
      <c r="G14" s="10">
        <f t="shared" si="0"/>
        <v>8</v>
      </c>
    </row>
    <row r="15" spans="2:7" x14ac:dyDescent="0.35">
      <c r="B15" s="3" t="s">
        <v>77</v>
      </c>
      <c r="C15" s="27" t="s">
        <v>91</v>
      </c>
      <c r="D15" s="6" t="s">
        <v>83</v>
      </c>
      <c r="E15" s="7">
        <v>0.7</v>
      </c>
      <c r="F15" s="10">
        <v>2</v>
      </c>
      <c r="G15" s="10">
        <f t="shared" si="0"/>
        <v>5.6</v>
      </c>
    </row>
    <row r="16" spans="2:7" x14ac:dyDescent="0.35">
      <c r="B16" s="3" t="s">
        <v>78</v>
      </c>
      <c r="C16" s="27" t="s">
        <v>92</v>
      </c>
      <c r="D16" s="6" t="s">
        <v>84</v>
      </c>
      <c r="E16" s="7">
        <v>0.7</v>
      </c>
      <c r="F16" s="10">
        <v>1</v>
      </c>
      <c r="G16" s="10">
        <f t="shared" si="0"/>
        <v>6.3</v>
      </c>
    </row>
  </sheetData>
  <mergeCells count="13">
    <mergeCell ref="F8:G8"/>
    <mergeCell ref="D8:E8"/>
    <mergeCell ref="D6:E6"/>
    <mergeCell ref="F6:G6"/>
    <mergeCell ref="D7:E7"/>
    <mergeCell ref="F7:G7"/>
    <mergeCell ref="D5:E5"/>
    <mergeCell ref="F5:G5"/>
    <mergeCell ref="B2:G2"/>
    <mergeCell ref="D3:E3"/>
    <mergeCell ref="F3:G3"/>
    <mergeCell ref="D4:E4"/>
    <mergeCell ref="F4:G4"/>
  </mergeCells>
  <conditionalFormatting sqref="D10:D16">
    <cfRule type="cellIs" dxfId="5" priority="2" operator="equal">
      <formula>"Core"</formula>
    </cfRule>
  </conditionalFormatting>
  <hyperlinks>
    <hyperlink ref="C10" r:id="rId1" xr:uid="{AB587B9F-C4CF-4DF3-8FB9-A2DCF27F4E9A}"/>
    <hyperlink ref="C11" r:id="rId2" xr:uid="{9ECF3EB9-0BEF-489C-B726-9EA07B6C0BE7}"/>
    <hyperlink ref="C12" r:id="rId3" xr:uid="{57868C64-8DA1-4B29-A6FA-BFE18BF9E11C}"/>
    <hyperlink ref="C13" r:id="rId4" xr:uid="{9FD884F3-724D-4D2A-8FB2-2B1C0CFDCE2F}"/>
    <hyperlink ref="C14" r:id="rId5" xr:uid="{3FBB4AC4-8B50-48B9-988B-A0104B26C513}"/>
    <hyperlink ref="C15" r:id="rId6" xr:uid="{27BACDE0-E46C-498B-858B-4F3751CDFEE3}"/>
    <hyperlink ref="C16" r:id="rId7" xr:uid="{4AE319C2-6076-49EB-A185-E0F1BDA40D0E}"/>
  </hyperlinks>
  <pageMargins left="0.7" right="0.7" top="0.75" bottom="0.75" header="0.3" footer="0.3"/>
  <pageSetup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FEB9331-6A02-4891-AE89-3929D8C5AE50}">
            <x14:iconSet custom="1">
              <x14:cfvo type="percent">
                <xm:f>0</xm:f>
              </x14:cfvo>
              <x14:cfvo type="num">
                <xm:f>0.8</xm:f>
              </x14:cfvo>
              <x14:cfvo type="num">
                <xm:f>1</xm:f>
              </x14:cfvo>
              <x14:cfIcon iconSet="3Symbols2" iconId="0"/>
              <x14:cfIcon iconSet="3TrafficLights1" iconId="2"/>
              <x14:cfIcon iconSet="3TrafficLights1" iconId="0"/>
            </x14:iconSet>
          </x14:cfRule>
          <xm:sqref>C8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6D8A-1003-4000-88BF-00F4151B004C}">
  <dimension ref="B2:BY2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4" sqref="C4"/>
    </sheetView>
  </sheetViews>
  <sheetFormatPr defaultRowHeight="14.5" x14ac:dyDescent="0.35"/>
  <cols>
    <col min="1" max="1" width="3.453125" style="1" customWidth="1"/>
    <col min="2" max="2" width="22.453125" style="1" bestFit="1" customWidth="1"/>
    <col min="3" max="3" width="35.1796875" style="1" bestFit="1" customWidth="1"/>
    <col min="4" max="8" width="4.90625" style="1" bestFit="1" customWidth="1"/>
    <col min="9" max="77" width="2.81640625" style="1" bestFit="1" customWidth="1"/>
    <col min="78" max="16384" width="8.7265625" style="1"/>
  </cols>
  <sheetData>
    <row r="2" spans="2:77" ht="15.5" x14ac:dyDescent="0.35">
      <c r="B2" s="41" t="s">
        <v>42</v>
      </c>
      <c r="C2" s="41"/>
      <c r="D2" s="41"/>
      <c r="E2" s="42"/>
      <c r="F2" s="42"/>
      <c r="G2" s="42"/>
      <c r="H2" s="43"/>
      <c r="I2" s="35" t="s">
        <v>46</v>
      </c>
      <c r="J2" s="36"/>
      <c r="K2" s="36"/>
      <c r="L2" s="36"/>
      <c r="M2" s="36"/>
      <c r="N2" s="36"/>
      <c r="O2" s="36"/>
      <c r="P2" s="37"/>
      <c r="Q2" s="38" t="s">
        <v>47</v>
      </c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40" t="s">
        <v>19</v>
      </c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</row>
    <row r="3" spans="2:77" x14ac:dyDescent="0.35">
      <c r="B3" s="12" t="s">
        <v>5</v>
      </c>
      <c r="C3" s="12" t="s">
        <v>12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3">
        <v>44858</v>
      </c>
      <c r="J3" s="13">
        <v>44859</v>
      </c>
      <c r="K3" s="13">
        <v>44860</v>
      </c>
      <c r="L3" s="13">
        <v>44861</v>
      </c>
      <c r="M3" s="13">
        <v>44862</v>
      </c>
      <c r="N3" s="13">
        <v>44863</v>
      </c>
      <c r="O3" s="13">
        <v>44864</v>
      </c>
      <c r="P3" s="13">
        <v>44865</v>
      </c>
      <c r="Q3" s="13">
        <v>44866</v>
      </c>
      <c r="R3" s="13">
        <v>44867</v>
      </c>
      <c r="S3" s="13">
        <v>44868</v>
      </c>
      <c r="T3" s="13">
        <v>44869</v>
      </c>
      <c r="U3" s="14">
        <v>44870</v>
      </c>
      <c r="V3" s="14">
        <v>44871</v>
      </c>
      <c r="W3" s="15">
        <v>44872</v>
      </c>
      <c r="X3" s="15">
        <v>44873</v>
      </c>
      <c r="Y3" s="15">
        <v>44874</v>
      </c>
      <c r="Z3" s="15">
        <v>44875</v>
      </c>
      <c r="AA3" s="15">
        <v>44876</v>
      </c>
      <c r="AB3" s="15">
        <v>44877</v>
      </c>
      <c r="AC3" s="15">
        <v>44878</v>
      </c>
      <c r="AD3" s="15">
        <v>44879</v>
      </c>
      <c r="AE3" s="15">
        <v>44880</v>
      </c>
      <c r="AF3" s="15">
        <v>44881</v>
      </c>
      <c r="AG3" s="15">
        <v>44882</v>
      </c>
      <c r="AH3" s="15">
        <v>44883</v>
      </c>
      <c r="AI3" s="15">
        <v>44884</v>
      </c>
      <c r="AJ3" s="15">
        <v>44885</v>
      </c>
      <c r="AK3" s="16">
        <v>44886</v>
      </c>
      <c r="AL3" s="16">
        <v>44887</v>
      </c>
      <c r="AM3" s="16">
        <v>44888</v>
      </c>
      <c r="AN3" s="16">
        <v>44889</v>
      </c>
      <c r="AO3" s="16">
        <v>44890</v>
      </c>
      <c r="AP3" s="17">
        <v>44891</v>
      </c>
      <c r="AQ3" s="17">
        <v>44892</v>
      </c>
      <c r="AR3" s="17">
        <v>44893</v>
      </c>
      <c r="AS3" s="17">
        <v>44894</v>
      </c>
      <c r="AT3" s="17">
        <v>44895</v>
      </c>
      <c r="AU3" s="18">
        <v>44896</v>
      </c>
      <c r="AV3" s="18">
        <v>44897</v>
      </c>
      <c r="AW3" s="19">
        <v>44898</v>
      </c>
      <c r="AX3" s="19">
        <v>44899</v>
      </c>
      <c r="AY3" s="20">
        <v>44900</v>
      </c>
      <c r="AZ3" s="20">
        <v>44901</v>
      </c>
      <c r="BA3" s="20">
        <v>44902</v>
      </c>
      <c r="BB3" s="20">
        <v>44903</v>
      </c>
      <c r="BC3" s="20">
        <v>44904</v>
      </c>
      <c r="BD3" s="20">
        <v>44905</v>
      </c>
      <c r="BE3" s="20">
        <v>44906</v>
      </c>
      <c r="BF3" s="20">
        <v>44907</v>
      </c>
      <c r="BG3" s="20">
        <v>44908</v>
      </c>
      <c r="BH3" s="20">
        <v>44909</v>
      </c>
      <c r="BI3" s="20">
        <v>44910</v>
      </c>
      <c r="BJ3" s="20">
        <v>44911</v>
      </c>
      <c r="BK3" s="20">
        <v>44912</v>
      </c>
      <c r="BL3" s="20">
        <v>44913</v>
      </c>
      <c r="BM3" s="21">
        <v>44914</v>
      </c>
      <c r="BN3" s="21">
        <v>44915</v>
      </c>
      <c r="BO3" s="21">
        <v>44916</v>
      </c>
      <c r="BP3" s="21">
        <v>44917</v>
      </c>
      <c r="BQ3" s="21">
        <v>44918</v>
      </c>
      <c r="BR3" s="21">
        <v>44919</v>
      </c>
      <c r="BS3" s="21">
        <v>44920</v>
      </c>
      <c r="BT3" s="21">
        <v>44921</v>
      </c>
      <c r="BU3" s="21">
        <v>44922</v>
      </c>
      <c r="BV3" s="21">
        <v>44923</v>
      </c>
      <c r="BW3" s="21">
        <v>44924</v>
      </c>
      <c r="BX3" s="21">
        <v>44925</v>
      </c>
      <c r="BY3" s="21">
        <v>44926</v>
      </c>
    </row>
    <row r="4" spans="2:77" x14ac:dyDescent="0.35">
      <c r="B4" s="3" t="s">
        <v>26</v>
      </c>
      <c r="C4" s="3" t="s">
        <v>61</v>
      </c>
      <c r="D4" s="10">
        <f>COUNTIF(I4:T4,"H")+COUNTIF(I4:T4,"L")</f>
        <v>4</v>
      </c>
      <c r="E4" s="10">
        <f>COUNTIF(W4:AH4,"H")+COUNTIF(W4:AH4,"L")</f>
        <v>2</v>
      </c>
      <c r="F4" s="10">
        <f>COUNTIF(AK4:AV4,"H")+COUNTIF(AK4:AV4,"L")</f>
        <v>0</v>
      </c>
      <c r="G4" s="10">
        <f>COUNTIF(AY4:BJ4,"H")+COUNTIF(AY4:BJ4,"L")</f>
        <v>0</v>
      </c>
      <c r="H4" s="10">
        <f>COUNTIF(BM4:BX4,"H")+COUNTIF(BM4:BX4,"L")</f>
        <v>0</v>
      </c>
      <c r="I4" s="3" t="s">
        <v>18</v>
      </c>
      <c r="J4" s="3" t="s">
        <v>17</v>
      </c>
      <c r="K4" s="3" t="s">
        <v>18</v>
      </c>
      <c r="L4" s="3"/>
      <c r="M4" s="3"/>
      <c r="N4" s="22"/>
      <c r="O4" s="22"/>
      <c r="P4" s="3" t="s">
        <v>18</v>
      </c>
      <c r="Q4" s="3"/>
      <c r="R4" s="3"/>
      <c r="S4" s="3"/>
      <c r="T4" s="3"/>
      <c r="U4" s="22"/>
      <c r="V4" s="22"/>
      <c r="W4" s="3" t="s">
        <v>18</v>
      </c>
      <c r="X4" s="3"/>
      <c r="Y4" s="3"/>
      <c r="Z4" s="3" t="s">
        <v>18</v>
      </c>
      <c r="AA4" s="3"/>
      <c r="AB4" s="22"/>
      <c r="AC4" s="22"/>
      <c r="AD4" s="3"/>
      <c r="AE4" s="3"/>
      <c r="AF4" s="3"/>
      <c r="AG4" s="3"/>
      <c r="AH4" s="3"/>
      <c r="AI4" s="22"/>
      <c r="AJ4" s="22"/>
      <c r="AK4" s="3"/>
      <c r="AL4" s="3"/>
      <c r="AM4" s="3"/>
      <c r="AN4" s="3"/>
      <c r="AO4" s="3"/>
      <c r="AP4" s="22"/>
      <c r="AQ4" s="22"/>
      <c r="AR4" s="3"/>
      <c r="AS4" s="3"/>
      <c r="AT4" s="3"/>
      <c r="AU4" s="3"/>
      <c r="AV4" s="3"/>
      <c r="AW4" s="22"/>
      <c r="AX4" s="22"/>
      <c r="AY4" s="3"/>
      <c r="AZ4" s="3"/>
      <c r="BA4" s="3"/>
      <c r="BB4" s="3"/>
      <c r="BC4" s="3"/>
      <c r="BD4" s="22"/>
      <c r="BE4" s="22"/>
      <c r="BF4" s="3"/>
      <c r="BG4" s="3"/>
      <c r="BH4" s="3"/>
      <c r="BI4" s="3"/>
      <c r="BJ4" s="3"/>
      <c r="BK4" s="22"/>
      <c r="BL4" s="22"/>
      <c r="BM4" s="3"/>
      <c r="BN4" s="3"/>
      <c r="BO4" s="3"/>
      <c r="BP4" s="3"/>
      <c r="BQ4" s="3"/>
      <c r="BR4" s="22"/>
      <c r="BS4" s="22"/>
      <c r="BT4" s="3"/>
      <c r="BU4" s="3"/>
      <c r="BV4" s="3"/>
      <c r="BW4" s="3"/>
      <c r="BX4" s="3"/>
      <c r="BY4" s="22"/>
    </row>
    <row r="5" spans="2:77" x14ac:dyDescent="0.35">
      <c r="B5" s="3" t="s">
        <v>38</v>
      </c>
      <c r="C5" s="3" t="s">
        <v>62</v>
      </c>
      <c r="D5" s="10">
        <f t="shared" ref="D5:D21" si="0">COUNTIF(I5:T5,"H")+COUNTIF(I5:T5,"L")</f>
        <v>3</v>
      </c>
      <c r="E5" s="10">
        <f t="shared" ref="E5:E21" si="1">COUNTIF(W5:AH5,"H")+COUNTIF(W5:AH5,"L")</f>
        <v>1</v>
      </c>
      <c r="F5" s="10">
        <f t="shared" ref="F5:F21" si="2">COUNTIF(AK5:AV5,"H")+COUNTIF(AK5:AV5,"L")</f>
        <v>0</v>
      </c>
      <c r="G5" s="10">
        <f t="shared" ref="G5:G21" si="3">COUNTIF(AY5:BJ5,"H")+COUNTIF(AY5:BJ5,"L")</f>
        <v>0</v>
      </c>
      <c r="H5" s="10">
        <f t="shared" ref="H5:H21" si="4">COUNTIF(BM5:BX5,"H")+COUNTIF(BM5:BX5,"L")</f>
        <v>0</v>
      </c>
      <c r="I5" s="3"/>
      <c r="J5" s="3" t="s">
        <v>17</v>
      </c>
      <c r="K5" s="3"/>
      <c r="L5" s="3"/>
      <c r="M5" s="3"/>
      <c r="N5" s="22"/>
      <c r="O5" s="22"/>
      <c r="P5" s="3" t="s">
        <v>18</v>
      </c>
      <c r="Q5" s="3"/>
      <c r="R5" s="3"/>
      <c r="S5" s="3"/>
      <c r="T5" s="3" t="s">
        <v>18</v>
      </c>
      <c r="U5" s="22"/>
      <c r="V5" s="22"/>
      <c r="W5" s="3"/>
      <c r="X5" s="3" t="s">
        <v>18</v>
      </c>
      <c r="Y5" s="3"/>
      <c r="Z5" s="3"/>
      <c r="AA5" s="3"/>
      <c r="AB5" s="22"/>
      <c r="AC5" s="22"/>
      <c r="AD5" s="3"/>
      <c r="AE5" s="3"/>
      <c r="AF5" s="3"/>
      <c r="AG5" s="3"/>
      <c r="AH5" s="3"/>
      <c r="AI5" s="22"/>
      <c r="AJ5" s="22"/>
      <c r="AK5" s="3"/>
      <c r="AL5" s="3"/>
      <c r="AM5" s="3"/>
      <c r="AN5" s="3"/>
      <c r="AO5" s="3"/>
      <c r="AP5" s="22"/>
      <c r="AQ5" s="22"/>
      <c r="AR5" s="3"/>
      <c r="AS5" s="3"/>
      <c r="AT5" s="3"/>
      <c r="AU5" s="3"/>
      <c r="AV5" s="3"/>
      <c r="AW5" s="22"/>
      <c r="AX5" s="22"/>
      <c r="AY5" s="3"/>
      <c r="AZ5" s="3"/>
      <c r="BA5" s="3"/>
      <c r="BB5" s="3"/>
      <c r="BC5" s="3"/>
      <c r="BD5" s="22"/>
      <c r="BE5" s="22"/>
      <c r="BF5" s="3"/>
      <c r="BG5" s="3"/>
      <c r="BH5" s="3"/>
      <c r="BI5" s="3"/>
      <c r="BJ5" s="3"/>
      <c r="BK5" s="22"/>
      <c r="BL5" s="22"/>
      <c r="BM5" s="3"/>
      <c r="BN5" s="3"/>
      <c r="BO5" s="3"/>
      <c r="BP5" s="3"/>
      <c r="BQ5" s="3"/>
      <c r="BR5" s="22"/>
      <c r="BS5" s="22"/>
      <c r="BT5" s="3"/>
      <c r="BU5" s="3"/>
      <c r="BV5" s="3"/>
      <c r="BW5" s="3"/>
      <c r="BX5" s="3"/>
      <c r="BY5" s="22"/>
    </row>
    <row r="6" spans="2:77" x14ac:dyDescent="0.35">
      <c r="B6" s="3" t="s">
        <v>27</v>
      </c>
      <c r="C6" s="3" t="s">
        <v>63</v>
      </c>
      <c r="D6" s="10">
        <f t="shared" si="0"/>
        <v>1</v>
      </c>
      <c r="E6" s="10">
        <f t="shared" si="1"/>
        <v>5</v>
      </c>
      <c r="F6" s="10">
        <f t="shared" si="2"/>
        <v>0</v>
      </c>
      <c r="G6" s="10">
        <f t="shared" si="3"/>
        <v>0</v>
      </c>
      <c r="H6" s="10">
        <f t="shared" si="4"/>
        <v>0</v>
      </c>
      <c r="I6" s="3"/>
      <c r="J6" s="3" t="s">
        <v>17</v>
      </c>
      <c r="K6" s="3"/>
      <c r="L6" s="3"/>
      <c r="M6" s="3"/>
      <c r="N6" s="22"/>
      <c r="O6" s="22"/>
      <c r="P6" s="3"/>
      <c r="Q6" s="3"/>
      <c r="R6" s="3"/>
      <c r="S6" s="3"/>
      <c r="T6" s="3"/>
      <c r="U6" s="22"/>
      <c r="V6" s="22"/>
      <c r="W6" s="3"/>
      <c r="X6" s="3"/>
      <c r="Y6" s="3"/>
      <c r="Z6" s="3"/>
      <c r="AA6" s="3"/>
      <c r="AB6" s="22"/>
      <c r="AC6" s="22"/>
      <c r="AD6" s="3" t="s">
        <v>18</v>
      </c>
      <c r="AE6" s="3" t="s">
        <v>18</v>
      </c>
      <c r="AF6" s="3" t="s">
        <v>18</v>
      </c>
      <c r="AG6" s="3" t="s">
        <v>18</v>
      </c>
      <c r="AH6" s="3" t="s">
        <v>18</v>
      </c>
      <c r="AI6" s="22"/>
      <c r="AJ6" s="22"/>
      <c r="AK6" s="3"/>
      <c r="AL6" s="3"/>
      <c r="AM6" s="3"/>
      <c r="AN6" s="3"/>
      <c r="AO6" s="3"/>
      <c r="AP6" s="22"/>
      <c r="AQ6" s="22"/>
      <c r="AR6" s="3"/>
      <c r="AS6" s="3"/>
      <c r="AT6" s="3"/>
      <c r="AU6" s="3"/>
      <c r="AV6" s="3"/>
      <c r="AW6" s="22"/>
      <c r="AX6" s="22"/>
      <c r="AY6" s="3"/>
      <c r="AZ6" s="3"/>
      <c r="BA6" s="3"/>
      <c r="BB6" s="3"/>
      <c r="BC6" s="3"/>
      <c r="BD6" s="22"/>
      <c r="BE6" s="22"/>
      <c r="BF6" s="3"/>
      <c r="BG6" s="3"/>
      <c r="BH6" s="3"/>
      <c r="BI6" s="3"/>
      <c r="BJ6" s="3"/>
      <c r="BK6" s="22"/>
      <c r="BL6" s="22"/>
      <c r="BM6" s="3"/>
      <c r="BN6" s="3"/>
      <c r="BO6" s="3"/>
      <c r="BP6" s="3"/>
      <c r="BQ6" s="3"/>
      <c r="BR6" s="22"/>
      <c r="BS6" s="22"/>
      <c r="BT6" s="3"/>
      <c r="BU6" s="3"/>
      <c r="BV6" s="3"/>
      <c r="BW6" s="3"/>
      <c r="BX6" s="3"/>
      <c r="BY6" s="22"/>
    </row>
    <row r="7" spans="2:77" x14ac:dyDescent="0.35">
      <c r="B7" s="3" t="s">
        <v>28</v>
      </c>
      <c r="C7" s="3" t="s">
        <v>36</v>
      </c>
      <c r="D7" s="10">
        <f t="shared" si="0"/>
        <v>7</v>
      </c>
      <c r="E7" s="10">
        <f t="shared" si="1"/>
        <v>1</v>
      </c>
      <c r="F7" s="10">
        <f t="shared" si="2"/>
        <v>0</v>
      </c>
      <c r="G7" s="10">
        <f t="shared" si="3"/>
        <v>0</v>
      </c>
      <c r="H7" s="10">
        <f t="shared" si="4"/>
        <v>0</v>
      </c>
      <c r="I7" s="3" t="s">
        <v>17</v>
      </c>
      <c r="J7" s="3"/>
      <c r="K7" s="3" t="s">
        <v>18</v>
      </c>
      <c r="L7" s="3" t="s">
        <v>18</v>
      </c>
      <c r="M7" s="3" t="s">
        <v>18</v>
      </c>
      <c r="N7" s="22"/>
      <c r="O7" s="22"/>
      <c r="P7" s="3" t="s">
        <v>18</v>
      </c>
      <c r="Q7" s="3" t="s">
        <v>18</v>
      </c>
      <c r="R7" s="3" t="s">
        <v>18</v>
      </c>
      <c r="S7" s="3"/>
      <c r="T7" s="3"/>
      <c r="U7" s="22"/>
      <c r="V7" s="22"/>
      <c r="W7" s="3"/>
      <c r="X7" s="3"/>
      <c r="Y7" s="3" t="s">
        <v>18</v>
      </c>
      <c r="Z7" s="3"/>
      <c r="AA7" s="3"/>
      <c r="AB7" s="22"/>
      <c r="AC7" s="22"/>
      <c r="AD7" s="3"/>
      <c r="AE7" s="3"/>
      <c r="AF7" s="3"/>
      <c r="AG7" s="3"/>
      <c r="AH7" s="3"/>
      <c r="AI7" s="22"/>
      <c r="AJ7" s="22"/>
      <c r="AK7" s="3"/>
      <c r="AL7" s="3"/>
      <c r="AM7" s="3"/>
      <c r="AN7" s="3"/>
      <c r="AO7" s="3"/>
      <c r="AP7" s="22"/>
      <c r="AQ7" s="22"/>
      <c r="AR7" s="3"/>
      <c r="AS7" s="3"/>
      <c r="AT7" s="3"/>
      <c r="AU7" s="3"/>
      <c r="AV7" s="3"/>
      <c r="AW7" s="22"/>
      <c r="AX7" s="22"/>
      <c r="AY7" s="3"/>
      <c r="AZ7" s="3"/>
      <c r="BA7" s="3"/>
      <c r="BB7" s="3"/>
      <c r="BC7" s="3"/>
      <c r="BD7" s="22"/>
      <c r="BE7" s="22"/>
      <c r="BF7" s="3"/>
      <c r="BG7" s="3"/>
      <c r="BH7" s="3"/>
      <c r="BI7" s="3"/>
      <c r="BJ7" s="3"/>
      <c r="BK7" s="22"/>
      <c r="BL7" s="22"/>
      <c r="BM7" s="3"/>
      <c r="BN7" s="3"/>
      <c r="BO7" s="3"/>
      <c r="BP7" s="3"/>
      <c r="BQ7" s="3"/>
      <c r="BR7" s="22"/>
      <c r="BS7" s="22"/>
      <c r="BT7" s="3"/>
      <c r="BU7" s="3"/>
      <c r="BV7" s="3"/>
      <c r="BW7" s="3"/>
      <c r="BX7" s="3"/>
      <c r="BY7" s="22"/>
    </row>
    <row r="8" spans="2:77" x14ac:dyDescent="0.35">
      <c r="B8" s="3" t="s">
        <v>29</v>
      </c>
      <c r="C8" s="3" t="s">
        <v>64</v>
      </c>
      <c r="D8" s="10">
        <f t="shared" si="0"/>
        <v>1</v>
      </c>
      <c r="E8" s="10">
        <f t="shared" si="1"/>
        <v>0</v>
      </c>
      <c r="F8" s="10">
        <f t="shared" si="2"/>
        <v>0</v>
      </c>
      <c r="G8" s="10">
        <f t="shared" si="3"/>
        <v>0</v>
      </c>
      <c r="H8" s="10">
        <f t="shared" si="4"/>
        <v>0</v>
      </c>
      <c r="I8" s="3"/>
      <c r="J8" s="3" t="s">
        <v>17</v>
      </c>
      <c r="K8" s="3"/>
      <c r="L8" s="3"/>
      <c r="M8" s="3"/>
      <c r="N8" s="22"/>
      <c r="O8" s="22"/>
      <c r="P8" s="3"/>
      <c r="Q8" s="3"/>
      <c r="R8" s="3"/>
      <c r="S8" s="3"/>
      <c r="T8" s="3"/>
      <c r="U8" s="22"/>
      <c r="V8" s="22"/>
      <c r="W8" s="3"/>
      <c r="X8" s="3"/>
      <c r="Y8" s="3"/>
      <c r="Z8" s="3"/>
      <c r="AA8" s="3"/>
      <c r="AB8" s="22"/>
      <c r="AC8" s="22"/>
      <c r="AD8" s="3"/>
      <c r="AE8" s="3"/>
      <c r="AF8" s="3"/>
      <c r="AG8" s="3"/>
      <c r="AH8" s="3"/>
      <c r="AI8" s="22"/>
      <c r="AJ8" s="22"/>
      <c r="AK8" s="3"/>
      <c r="AL8" s="3"/>
      <c r="AM8" s="3"/>
      <c r="AN8" s="3"/>
      <c r="AO8" s="3"/>
      <c r="AP8" s="22"/>
      <c r="AQ8" s="22"/>
      <c r="AR8" s="3"/>
      <c r="AS8" s="3"/>
      <c r="AT8" s="3"/>
      <c r="AU8" s="3"/>
      <c r="AV8" s="3"/>
      <c r="AW8" s="22"/>
      <c r="AX8" s="22"/>
      <c r="AY8" s="3"/>
      <c r="AZ8" s="3"/>
      <c r="BA8" s="3"/>
      <c r="BB8" s="3"/>
      <c r="BC8" s="3"/>
      <c r="BD8" s="22"/>
      <c r="BE8" s="22"/>
      <c r="BF8" s="3"/>
      <c r="BG8" s="3"/>
      <c r="BH8" s="3"/>
      <c r="BI8" s="3"/>
      <c r="BJ8" s="3"/>
      <c r="BK8" s="22"/>
      <c r="BL8" s="22"/>
      <c r="BM8" s="3"/>
      <c r="BN8" s="3"/>
      <c r="BO8" s="3"/>
      <c r="BP8" s="3"/>
      <c r="BQ8" s="3"/>
      <c r="BR8" s="22"/>
      <c r="BS8" s="22"/>
      <c r="BT8" s="3"/>
      <c r="BU8" s="3"/>
      <c r="BV8" s="3"/>
      <c r="BW8" s="3"/>
      <c r="BX8" s="3"/>
      <c r="BY8" s="22"/>
    </row>
    <row r="9" spans="2:77" x14ac:dyDescent="0.35">
      <c r="B9" s="3" t="s">
        <v>30</v>
      </c>
      <c r="C9" s="3" t="s">
        <v>65</v>
      </c>
      <c r="D9" s="10">
        <f t="shared" si="0"/>
        <v>1</v>
      </c>
      <c r="E9" s="10">
        <f t="shared" si="1"/>
        <v>0</v>
      </c>
      <c r="F9" s="10">
        <f t="shared" si="2"/>
        <v>0</v>
      </c>
      <c r="G9" s="10">
        <f t="shared" si="3"/>
        <v>0</v>
      </c>
      <c r="H9" s="10">
        <f t="shared" si="4"/>
        <v>0</v>
      </c>
      <c r="I9" s="3"/>
      <c r="J9" s="3" t="s">
        <v>17</v>
      </c>
      <c r="K9" s="3"/>
      <c r="L9" s="3"/>
      <c r="M9" s="3"/>
      <c r="N9" s="22"/>
      <c r="O9" s="22"/>
      <c r="P9" s="3"/>
      <c r="Q9" s="3"/>
      <c r="R9" s="3"/>
      <c r="S9" s="3"/>
      <c r="T9" s="3"/>
      <c r="U9" s="22"/>
      <c r="V9" s="22"/>
      <c r="W9" s="3"/>
      <c r="X9" s="3"/>
      <c r="Y9" s="3"/>
      <c r="Z9" s="3"/>
      <c r="AA9" s="3"/>
      <c r="AB9" s="22"/>
      <c r="AC9" s="22"/>
      <c r="AD9" s="3"/>
      <c r="AE9" s="3"/>
      <c r="AF9" s="3"/>
      <c r="AG9" s="3"/>
      <c r="AH9" s="3"/>
      <c r="AI9" s="22"/>
      <c r="AJ9" s="22"/>
      <c r="AK9" s="3"/>
      <c r="AL9" s="3"/>
      <c r="AM9" s="3"/>
      <c r="AN9" s="3"/>
      <c r="AO9" s="3"/>
      <c r="AP9" s="22"/>
      <c r="AQ9" s="22"/>
      <c r="AR9" s="3"/>
      <c r="AS9" s="3"/>
      <c r="AT9" s="3"/>
      <c r="AU9" s="3"/>
      <c r="AV9" s="3"/>
      <c r="AW9" s="22"/>
      <c r="AX9" s="22"/>
      <c r="AY9" s="3"/>
      <c r="AZ9" s="3"/>
      <c r="BA9" s="3"/>
      <c r="BB9" s="3"/>
      <c r="BC9" s="3"/>
      <c r="BD9" s="22"/>
      <c r="BE9" s="22"/>
      <c r="BF9" s="3"/>
      <c r="BG9" s="3"/>
      <c r="BH9" s="3"/>
      <c r="BI9" s="3"/>
      <c r="BJ9" s="3"/>
      <c r="BK9" s="22"/>
      <c r="BL9" s="22"/>
      <c r="BM9" s="3"/>
      <c r="BN9" s="3"/>
      <c r="BO9" s="3"/>
      <c r="BP9" s="3"/>
      <c r="BQ9" s="3"/>
      <c r="BR9" s="22"/>
      <c r="BS9" s="22"/>
      <c r="BT9" s="3"/>
      <c r="BU9" s="3"/>
      <c r="BV9" s="3"/>
      <c r="BW9" s="3"/>
      <c r="BX9" s="3"/>
      <c r="BY9" s="22"/>
    </row>
    <row r="10" spans="2:77" x14ac:dyDescent="0.35">
      <c r="B10" s="3" t="s">
        <v>31</v>
      </c>
      <c r="C10" s="3" t="s">
        <v>50</v>
      </c>
      <c r="D10" s="10">
        <f t="shared" si="0"/>
        <v>1</v>
      </c>
      <c r="E10" s="10">
        <f t="shared" si="1"/>
        <v>2</v>
      </c>
      <c r="F10" s="10">
        <f t="shared" si="2"/>
        <v>0</v>
      </c>
      <c r="G10" s="10">
        <f t="shared" si="3"/>
        <v>0</v>
      </c>
      <c r="H10" s="10">
        <f t="shared" si="4"/>
        <v>0</v>
      </c>
      <c r="I10" s="3"/>
      <c r="J10" s="3" t="s">
        <v>17</v>
      </c>
      <c r="K10" s="3"/>
      <c r="L10" s="3"/>
      <c r="M10" s="3"/>
      <c r="N10" s="22"/>
      <c r="O10" s="22"/>
      <c r="P10" s="3"/>
      <c r="Q10" s="3"/>
      <c r="R10" s="3"/>
      <c r="S10" s="3"/>
      <c r="T10" s="3"/>
      <c r="U10" s="22"/>
      <c r="V10" s="22"/>
      <c r="W10" s="3"/>
      <c r="X10" s="3"/>
      <c r="Y10" s="3" t="s">
        <v>18</v>
      </c>
      <c r="Z10" s="3"/>
      <c r="AA10" s="3"/>
      <c r="AB10" s="22"/>
      <c r="AC10" s="22"/>
      <c r="AD10" s="3" t="s">
        <v>18</v>
      </c>
      <c r="AE10" s="3"/>
      <c r="AF10" s="3"/>
      <c r="AG10" s="3"/>
      <c r="AH10" s="3"/>
      <c r="AI10" s="22"/>
      <c r="AJ10" s="22"/>
      <c r="AK10" s="3"/>
      <c r="AL10" s="3"/>
      <c r="AM10" s="3"/>
      <c r="AN10" s="3"/>
      <c r="AO10" s="3"/>
      <c r="AP10" s="22"/>
      <c r="AQ10" s="22"/>
      <c r="AR10" s="3"/>
      <c r="AS10" s="3"/>
      <c r="AT10" s="3"/>
      <c r="AU10" s="3"/>
      <c r="AV10" s="3"/>
      <c r="AW10" s="22"/>
      <c r="AX10" s="22"/>
      <c r="AY10" s="3"/>
      <c r="AZ10" s="3"/>
      <c r="BA10" s="3"/>
      <c r="BB10" s="3"/>
      <c r="BC10" s="3"/>
      <c r="BD10" s="22"/>
      <c r="BE10" s="22"/>
      <c r="BF10" s="3"/>
      <c r="BG10" s="3"/>
      <c r="BH10" s="3"/>
      <c r="BI10" s="3"/>
      <c r="BJ10" s="3"/>
      <c r="BK10" s="22"/>
      <c r="BL10" s="22"/>
      <c r="BM10" s="3"/>
      <c r="BN10" s="3"/>
      <c r="BO10" s="3"/>
      <c r="BP10" s="3"/>
      <c r="BQ10" s="3"/>
      <c r="BR10" s="22"/>
      <c r="BS10" s="22"/>
      <c r="BT10" s="3"/>
      <c r="BU10" s="3"/>
      <c r="BV10" s="3"/>
      <c r="BW10" s="3"/>
      <c r="BX10" s="3"/>
      <c r="BY10" s="22"/>
    </row>
    <row r="11" spans="2:77" x14ac:dyDescent="0.35">
      <c r="B11" s="3" t="s">
        <v>32</v>
      </c>
      <c r="C11" s="3" t="s">
        <v>51</v>
      </c>
      <c r="D11" s="10">
        <f t="shared" si="0"/>
        <v>1</v>
      </c>
      <c r="E11" s="10">
        <f t="shared" si="1"/>
        <v>0</v>
      </c>
      <c r="F11" s="10">
        <f t="shared" si="2"/>
        <v>0</v>
      </c>
      <c r="G11" s="10">
        <f t="shared" si="3"/>
        <v>0</v>
      </c>
      <c r="H11" s="10">
        <f t="shared" si="4"/>
        <v>0</v>
      </c>
      <c r="I11" s="3"/>
      <c r="J11" s="3" t="s">
        <v>17</v>
      </c>
      <c r="K11" s="3"/>
      <c r="L11" s="3"/>
      <c r="M11" s="3"/>
      <c r="N11" s="22"/>
      <c r="O11" s="22"/>
      <c r="P11" s="3"/>
      <c r="Q11" s="3"/>
      <c r="R11" s="3"/>
      <c r="S11" s="3"/>
      <c r="T11" s="3"/>
      <c r="U11" s="22"/>
      <c r="V11" s="22"/>
      <c r="W11" s="3"/>
      <c r="X11" s="3"/>
      <c r="Y11" s="3"/>
      <c r="Z11" s="3"/>
      <c r="AA11" s="3"/>
      <c r="AB11" s="22"/>
      <c r="AC11" s="22"/>
      <c r="AD11" s="3"/>
      <c r="AE11" s="3"/>
      <c r="AF11" s="3"/>
      <c r="AG11" s="3"/>
      <c r="AH11" s="3"/>
      <c r="AI11" s="22"/>
      <c r="AJ11" s="22"/>
      <c r="AK11" s="3"/>
      <c r="AL11" s="3"/>
      <c r="AM11" s="3"/>
      <c r="AN11" s="3"/>
      <c r="AO11" s="3"/>
      <c r="AP11" s="22"/>
      <c r="AQ11" s="22"/>
      <c r="AR11" s="3"/>
      <c r="AS11" s="3"/>
      <c r="AT11" s="3"/>
      <c r="AU11" s="3"/>
      <c r="AV11" s="3"/>
      <c r="AW11" s="22"/>
      <c r="AX11" s="22"/>
      <c r="AY11" s="3"/>
      <c r="AZ11" s="3"/>
      <c r="BA11" s="3"/>
      <c r="BB11" s="3"/>
      <c r="BC11" s="3"/>
      <c r="BD11" s="22"/>
      <c r="BE11" s="22"/>
      <c r="BF11" s="3"/>
      <c r="BG11" s="3"/>
      <c r="BH11" s="3"/>
      <c r="BI11" s="3"/>
      <c r="BJ11" s="3"/>
      <c r="BK11" s="22"/>
      <c r="BL11" s="22"/>
      <c r="BM11" s="3"/>
      <c r="BN11" s="3"/>
      <c r="BO11" s="3"/>
      <c r="BP11" s="3"/>
      <c r="BQ11" s="3"/>
      <c r="BR11" s="22"/>
      <c r="BS11" s="22"/>
      <c r="BT11" s="3"/>
      <c r="BU11" s="3"/>
      <c r="BV11" s="3"/>
      <c r="BW11" s="3"/>
      <c r="BX11" s="3"/>
      <c r="BY11" s="22"/>
    </row>
    <row r="12" spans="2:77" x14ac:dyDescent="0.35">
      <c r="B12" s="3" t="s">
        <v>33</v>
      </c>
      <c r="C12" s="3" t="s">
        <v>52</v>
      </c>
      <c r="D12" s="10">
        <f t="shared" si="0"/>
        <v>1</v>
      </c>
      <c r="E12" s="10">
        <f t="shared" si="1"/>
        <v>0</v>
      </c>
      <c r="F12" s="10">
        <f t="shared" si="2"/>
        <v>0</v>
      </c>
      <c r="G12" s="10">
        <f t="shared" si="3"/>
        <v>0</v>
      </c>
      <c r="H12" s="10">
        <f t="shared" si="4"/>
        <v>0</v>
      </c>
      <c r="I12" s="3"/>
      <c r="J12" s="3" t="s">
        <v>17</v>
      </c>
      <c r="K12" s="3"/>
      <c r="L12" s="3"/>
      <c r="M12" s="3"/>
      <c r="N12" s="22"/>
      <c r="O12" s="22"/>
      <c r="P12" s="3"/>
      <c r="Q12" s="3"/>
      <c r="R12" s="3"/>
      <c r="S12" s="3"/>
      <c r="T12" s="3"/>
      <c r="U12" s="22"/>
      <c r="V12" s="22"/>
      <c r="W12" s="3"/>
      <c r="X12" s="3"/>
      <c r="Y12" s="3"/>
      <c r="Z12" s="3"/>
      <c r="AA12" s="3"/>
      <c r="AB12" s="22"/>
      <c r="AC12" s="22"/>
      <c r="AD12" s="3"/>
      <c r="AE12" s="3"/>
      <c r="AF12" s="3"/>
      <c r="AG12" s="3"/>
      <c r="AH12" s="3"/>
      <c r="AI12" s="22"/>
      <c r="AJ12" s="22"/>
      <c r="AK12" s="3"/>
      <c r="AL12" s="3"/>
      <c r="AM12" s="3"/>
      <c r="AN12" s="3"/>
      <c r="AO12" s="3"/>
      <c r="AP12" s="22"/>
      <c r="AQ12" s="22"/>
      <c r="AR12" s="3"/>
      <c r="AS12" s="3"/>
      <c r="AT12" s="3"/>
      <c r="AU12" s="3"/>
      <c r="AV12" s="3"/>
      <c r="AW12" s="22"/>
      <c r="AX12" s="22"/>
      <c r="AY12" s="3"/>
      <c r="AZ12" s="3"/>
      <c r="BA12" s="3"/>
      <c r="BB12" s="3"/>
      <c r="BC12" s="3"/>
      <c r="BD12" s="22"/>
      <c r="BE12" s="22"/>
      <c r="BF12" s="3"/>
      <c r="BG12" s="3"/>
      <c r="BH12" s="3"/>
      <c r="BI12" s="3"/>
      <c r="BJ12" s="3"/>
      <c r="BK12" s="22"/>
      <c r="BL12" s="22"/>
      <c r="BM12" s="3"/>
      <c r="BN12" s="3"/>
      <c r="BO12" s="3"/>
      <c r="BP12" s="3"/>
      <c r="BQ12" s="3"/>
      <c r="BR12" s="22"/>
      <c r="BS12" s="22"/>
      <c r="BT12" s="3"/>
      <c r="BU12" s="3"/>
      <c r="BV12" s="3"/>
      <c r="BW12" s="3"/>
      <c r="BX12" s="3"/>
      <c r="BY12" s="22"/>
    </row>
    <row r="13" spans="2:77" x14ac:dyDescent="0.35">
      <c r="B13" s="3" t="s">
        <v>15</v>
      </c>
      <c r="C13" s="3" t="s">
        <v>53</v>
      </c>
      <c r="D13" s="10">
        <f t="shared" si="0"/>
        <v>0</v>
      </c>
      <c r="E13" s="10">
        <f t="shared" si="1"/>
        <v>1</v>
      </c>
      <c r="F13" s="10">
        <f t="shared" si="2"/>
        <v>0</v>
      </c>
      <c r="G13" s="10">
        <f t="shared" si="3"/>
        <v>0</v>
      </c>
      <c r="H13" s="10">
        <f t="shared" si="4"/>
        <v>0</v>
      </c>
      <c r="I13" s="3"/>
      <c r="J13" s="3"/>
      <c r="K13" s="3"/>
      <c r="L13" s="3"/>
      <c r="M13" s="3"/>
      <c r="N13" s="22"/>
      <c r="O13" s="22"/>
      <c r="P13" s="3"/>
      <c r="Q13" s="3"/>
      <c r="R13" s="3"/>
      <c r="S13" s="3"/>
      <c r="T13" s="3"/>
      <c r="U13" s="22"/>
      <c r="V13" s="22"/>
      <c r="W13" s="3"/>
      <c r="X13" s="3"/>
      <c r="Y13" s="3"/>
      <c r="Z13" s="3"/>
      <c r="AA13" s="3"/>
      <c r="AB13" s="22"/>
      <c r="AC13" s="22"/>
      <c r="AD13" s="3"/>
      <c r="AE13" s="3"/>
      <c r="AF13" s="3" t="s">
        <v>18</v>
      </c>
      <c r="AG13" s="3"/>
      <c r="AH13" s="3"/>
      <c r="AI13" s="22"/>
      <c r="AJ13" s="22"/>
      <c r="AK13" s="3"/>
      <c r="AL13" s="3"/>
      <c r="AM13" s="3"/>
      <c r="AN13" s="3"/>
      <c r="AO13" s="3"/>
      <c r="AP13" s="22"/>
      <c r="AQ13" s="22"/>
      <c r="AR13" s="3"/>
      <c r="AS13" s="3"/>
      <c r="AT13" s="3"/>
      <c r="AU13" s="3"/>
      <c r="AV13" s="3"/>
      <c r="AW13" s="22"/>
      <c r="AX13" s="22"/>
      <c r="AY13" s="3"/>
      <c r="AZ13" s="3"/>
      <c r="BA13" s="3"/>
      <c r="BB13" s="3"/>
      <c r="BC13" s="3"/>
      <c r="BD13" s="22"/>
      <c r="BE13" s="22"/>
      <c r="BF13" s="3"/>
      <c r="BG13" s="3"/>
      <c r="BH13" s="3"/>
      <c r="BI13" s="3"/>
      <c r="BJ13" s="3"/>
      <c r="BK13" s="22"/>
      <c r="BL13" s="22"/>
      <c r="BM13" s="3"/>
      <c r="BN13" s="3"/>
      <c r="BO13" s="3"/>
      <c r="BP13" s="3"/>
      <c r="BQ13" s="3"/>
      <c r="BR13" s="22"/>
      <c r="BS13" s="22"/>
      <c r="BT13" s="3"/>
      <c r="BU13" s="3"/>
      <c r="BV13" s="3"/>
      <c r="BW13" s="3"/>
      <c r="BX13" s="3"/>
      <c r="BY13" s="22"/>
    </row>
    <row r="14" spans="2:77" x14ac:dyDescent="0.35">
      <c r="B14" s="3" t="s">
        <v>14</v>
      </c>
      <c r="C14" s="3" t="s">
        <v>54</v>
      </c>
      <c r="D14" s="10">
        <f t="shared" si="0"/>
        <v>1</v>
      </c>
      <c r="E14" s="10">
        <f t="shared" si="1"/>
        <v>0</v>
      </c>
      <c r="F14" s="10">
        <f t="shared" si="2"/>
        <v>0</v>
      </c>
      <c r="G14" s="10">
        <f t="shared" si="3"/>
        <v>0</v>
      </c>
      <c r="H14" s="10">
        <f t="shared" si="4"/>
        <v>0</v>
      </c>
      <c r="I14" s="3"/>
      <c r="J14" s="3" t="s">
        <v>17</v>
      </c>
      <c r="K14" s="3"/>
      <c r="L14" s="3"/>
      <c r="M14" s="3"/>
      <c r="N14" s="22"/>
      <c r="O14" s="22"/>
      <c r="P14" s="3"/>
      <c r="Q14" s="3"/>
      <c r="R14" s="3"/>
      <c r="S14" s="3"/>
      <c r="T14" s="3"/>
      <c r="U14" s="22"/>
      <c r="V14" s="22"/>
      <c r="W14" s="3"/>
      <c r="X14" s="3"/>
      <c r="Y14" s="3"/>
      <c r="Z14" s="3"/>
      <c r="AA14" s="3"/>
      <c r="AB14" s="22"/>
      <c r="AC14" s="22"/>
      <c r="AD14" s="3"/>
      <c r="AE14" s="3"/>
      <c r="AF14" s="3"/>
      <c r="AG14" s="3"/>
      <c r="AH14" s="3"/>
      <c r="AI14" s="22"/>
      <c r="AJ14" s="22"/>
      <c r="AK14" s="3"/>
      <c r="AL14" s="3"/>
      <c r="AM14" s="3"/>
      <c r="AN14" s="3"/>
      <c r="AO14" s="3"/>
      <c r="AP14" s="22"/>
      <c r="AQ14" s="22"/>
      <c r="AR14" s="3"/>
      <c r="AS14" s="3"/>
      <c r="AT14" s="3"/>
      <c r="AU14" s="3"/>
      <c r="AV14" s="3"/>
      <c r="AW14" s="22"/>
      <c r="AX14" s="22"/>
      <c r="AY14" s="3"/>
      <c r="AZ14" s="3"/>
      <c r="BA14" s="3"/>
      <c r="BB14" s="3"/>
      <c r="BC14" s="3"/>
      <c r="BD14" s="22"/>
      <c r="BE14" s="22"/>
      <c r="BF14" s="3"/>
      <c r="BG14" s="3"/>
      <c r="BH14" s="3"/>
      <c r="BI14" s="3"/>
      <c r="BJ14" s="3"/>
      <c r="BK14" s="22"/>
      <c r="BL14" s="22"/>
      <c r="BM14" s="3"/>
      <c r="BN14" s="3"/>
      <c r="BO14" s="3"/>
      <c r="BP14" s="3"/>
      <c r="BQ14" s="3"/>
      <c r="BR14" s="22"/>
      <c r="BS14" s="22"/>
      <c r="BT14" s="3"/>
      <c r="BU14" s="3"/>
      <c r="BV14" s="3"/>
      <c r="BW14" s="3"/>
      <c r="BX14" s="3"/>
      <c r="BY14" s="22"/>
    </row>
    <row r="15" spans="2:77" x14ac:dyDescent="0.35">
      <c r="B15" s="3" t="s">
        <v>37</v>
      </c>
      <c r="C15" s="3" t="s">
        <v>55</v>
      </c>
      <c r="D15" s="10">
        <f t="shared" si="0"/>
        <v>2</v>
      </c>
      <c r="E15" s="10">
        <f t="shared" si="1"/>
        <v>0</v>
      </c>
      <c r="F15" s="10">
        <f t="shared" si="2"/>
        <v>0</v>
      </c>
      <c r="G15" s="10">
        <f t="shared" si="3"/>
        <v>0</v>
      </c>
      <c r="H15" s="10">
        <f t="shared" si="4"/>
        <v>0</v>
      </c>
      <c r="I15" s="3"/>
      <c r="J15" s="3" t="s">
        <v>17</v>
      </c>
      <c r="K15" s="3" t="s">
        <v>18</v>
      </c>
      <c r="L15" s="3"/>
      <c r="M15" s="3"/>
      <c r="N15" s="22"/>
      <c r="O15" s="22"/>
      <c r="P15" s="3"/>
      <c r="Q15" s="3"/>
      <c r="R15" s="3"/>
      <c r="S15" s="3"/>
      <c r="T15" s="3"/>
      <c r="U15" s="22"/>
      <c r="V15" s="22"/>
      <c r="W15" s="3"/>
      <c r="X15" s="3"/>
      <c r="Y15" s="3"/>
      <c r="Z15" s="3"/>
      <c r="AA15" s="3"/>
      <c r="AB15" s="22"/>
      <c r="AC15" s="22"/>
      <c r="AD15" s="3"/>
      <c r="AE15" s="3"/>
      <c r="AF15" s="3"/>
      <c r="AG15" s="3"/>
      <c r="AH15" s="3"/>
      <c r="AI15" s="22"/>
      <c r="AJ15" s="22"/>
      <c r="AK15" s="3"/>
      <c r="AL15" s="3"/>
      <c r="AM15" s="3"/>
      <c r="AN15" s="3"/>
      <c r="AO15" s="3"/>
      <c r="AP15" s="22"/>
      <c r="AQ15" s="22"/>
      <c r="AR15" s="3"/>
      <c r="AS15" s="3"/>
      <c r="AT15" s="3"/>
      <c r="AU15" s="3"/>
      <c r="AV15" s="3"/>
      <c r="AW15" s="22"/>
      <c r="AX15" s="22"/>
      <c r="AY15" s="3"/>
      <c r="AZ15" s="3"/>
      <c r="BA15" s="3"/>
      <c r="BB15" s="3"/>
      <c r="BC15" s="3"/>
      <c r="BD15" s="22"/>
      <c r="BE15" s="22"/>
      <c r="BF15" s="3"/>
      <c r="BG15" s="3"/>
      <c r="BH15" s="3"/>
      <c r="BI15" s="3"/>
      <c r="BJ15" s="3"/>
      <c r="BK15" s="22"/>
      <c r="BL15" s="22"/>
      <c r="BM15" s="3"/>
      <c r="BN15" s="3"/>
      <c r="BO15" s="3"/>
      <c r="BP15" s="3"/>
      <c r="BQ15" s="3"/>
      <c r="BR15" s="22"/>
      <c r="BS15" s="22"/>
      <c r="BT15" s="3"/>
      <c r="BU15" s="3"/>
      <c r="BV15" s="3"/>
      <c r="BW15" s="3"/>
      <c r="BX15" s="3"/>
      <c r="BY15" s="22"/>
    </row>
    <row r="16" spans="2:77" x14ac:dyDescent="0.35">
      <c r="B16" s="3" t="s">
        <v>13</v>
      </c>
      <c r="C16" s="3" t="s">
        <v>56</v>
      </c>
      <c r="D16" s="10">
        <f t="shared" si="0"/>
        <v>1</v>
      </c>
      <c r="E16" s="10">
        <f t="shared" si="1"/>
        <v>1</v>
      </c>
      <c r="F16" s="10">
        <f t="shared" si="2"/>
        <v>0</v>
      </c>
      <c r="G16" s="10">
        <f t="shared" si="3"/>
        <v>0</v>
      </c>
      <c r="H16" s="10">
        <f t="shared" si="4"/>
        <v>0</v>
      </c>
      <c r="I16" s="3"/>
      <c r="J16" s="3" t="s">
        <v>17</v>
      </c>
      <c r="K16" s="3"/>
      <c r="L16" s="3"/>
      <c r="M16" s="3"/>
      <c r="N16" s="22"/>
      <c r="O16" s="22"/>
      <c r="P16" s="3"/>
      <c r="Q16" s="3"/>
      <c r="R16" s="3"/>
      <c r="S16" s="3"/>
      <c r="T16" s="3"/>
      <c r="U16" s="22"/>
      <c r="V16" s="22"/>
      <c r="W16" s="3"/>
      <c r="X16" s="3"/>
      <c r="Y16" s="3"/>
      <c r="Z16" s="3"/>
      <c r="AA16" s="3"/>
      <c r="AB16" s="22"/>
      <c r="AC16" s="22"/>
      <c r="AD16" s="3"/>
      <c r="AE16" s="3"/>
      <c r="AF16" s="3" t="s">
        <v>18</v>
      </c>
      <c r="AG16" s="3"/>
      <c r="AH16" s="3"/>
      <c r="AI16" s="22"/>
      <c r="AJ16" s="22"/>
      <c r="AK16" s="3"/>
      <c r="AL16" s="3"/>
      <c r="AM16" s="3"/>
      <c r="AN16" s="3"/>
      <c r="AO16" s="3"/>
      <c r="AP16" s="22"/>
      <c r="AQ16" s="22"/>
      <c r="AR16" s="3"/>
      <c r="AS16" s="3"/>
      <c r="AT16" s="3"/>
      <c r="AU16" s="3"/>
      <c r="AV16" s="3"/>
      <c r="AW16" s="22"/>
      <c r="AX16" s="22"/>
      <c r="AY16" s="3"/>
      <c r="AZ16" s="3"/>
      <c r="BA16" s="3"/>
      <c r="BB16" s="3"/>
      <c r="BC16" s="3"/>
      <c r="BD16" s="22"/>
      <c r="BE16" s="22"/>
      <c r="BF16" s="3"/>
      <c r="BG16" s="3"/>
      <c r="BH16" s="3"/>
      <c r="BI16" s="3"/>
      <c r="BJ16" s="3"/>
      <c r="BK16" s="22"/>
      <c r="BL16" s="22"/>
      <c r="BM16" s="3"/>
      <c r="BN16" s="3"/>
      <c r="BO16" s="3"/>
      <c r="BP16" s="3"/>
      <c r="BQ16" s="3"/>
      <c r="BR16" s="22"/>
      <c r="BS16" s="22"/>
      <c r="BT16" s="3"/>
      <c r="BU16" s="3"/>
      <c r="BV16" s="3"/>
      <c r="BW16" s="3"/>
      <c r="BX16" s="3"/>
      <c r="BY16" s="22"/>
    </row>
    <row r="17" spans="2:77" x14ac:dyDescent="0.35">
      <c r="B17" s="3" t="s">
        <v>34</v>
      </c>
      <c r="C17" s="3" t="s">
        <v>57</v>
      </c>
      <c r="D17" s="10">
        <f t="shared" si="0"/>
        <v>1</v>
      </c>
      <c r="E17" s="10">
        <f t="shared" si="1"/>
        <v>0</v>
      </c>
      <c r="F17" s="10">
        <f t="shared" si="2"/>
        <v>0</v>
      </c>
      <c r="G17" s="10">
        <f t="shared" si="3"/>
        <v>0</v>
      </c>
      <c r="H17" s="10">
        <f t="shared" si="4"/>
        <v>0</v>
      </c>
      <c r="I17" s="3"/>
      <c r="J17" s="3" t="s">
        <v>17</v>
      </c>
      <c r="K17" s="3"/>
      <c r="L17" s="3"/>
      <c r="M17" s="3"/>
      <c r="N17" s="22"/>
      <c r="O17" s="22"/>
      <c r="P17" s="3"/>
      <c r="Q17" s="3"/>
      <c r="R17" s="3"/>
      <c r="S17" s="3"/>
      <c r="T17" s="3"/>
      <c r="U17" s="22"/>
      <c r="V17" s="22"/>
      <c r="W17" s="3"/>
      <c r="X17" s="3"/>
      <c r="Y17" s="3"/>
      <c r="Z17" s="3"/>
      <c r="AA17" s="3"/>
      <c r="AB17" s="22"/>
      <c r="AC17" s="22"/>
      <c r="AD17" s="3"/>
      <c r="AE17" s="3"/>
      <c r="AF17" s="3"/>
      <c r="AG17" s="3"/>
      <c r="AH17" s="3"/>
      <c r="AI17" s="22"/>
      <c r="AJ17" s="22"/>
      <c r="AK17" s="3"/>
      <c r="AL17" s="3"/>
      <c r="AM17" s="3"/>
      <c r="AN17" s="3"/>
      <c r="AO17" s="3"/>
      <c r="AP17" s="22"/>
      <c r="AQ17" s="22"/>
      <c r="AR17" s="3"/>
      <c r="AS17" s="3"/>
      <c r="AT17" s="3"/>
      <c r="AU17" s="3"/>
      <c r="AV17" s="3"/>
      <c r="AW17" s="22"/>
      <c r="AX17" s="22"/>
      <c r="AY17" s="3"/>
      <c r="AZ17" s="3"/>
      <c r="BA17" s="3"/>
      <c r="BB17" s="3"/>
      <c r="BC17" s="3"/>
      <c r="BD17" s="22"/>
      <c r="BE17" s="22"/>
      <c r="BF17" s="3"/>
      <c r="BG17" s="3"/>
      <c r="BH17" s="3"/>
      <c r="BI17" s="3"/>
      <c r="BJ17" s="3"/>
      <c r="BK17" s="22"/>
      <c r="BL17" s="22"/>
      <c r="BM17" s="3"/>
      <c r="BN17" s="3"/>
      <c r="BO17" s="3"/>
      <c r="BP17" s="3"/>
      <c r="BQ17" s="3"/>
      <c r="BR17" s="22"/>
      <c r="BS17" s="22"/>
      <c r="BT17" s="3"/>
      <c r="BU17" s="3"/>
      <c r="BV17" s="3"/>
      <c r="BW17" s="3"/>
      <c r="BX17" s="3"/>
      <c r="BY17" s="22"/>
    </row>
    <row r="18" spans="2:77" x14ac:dyDescent="0.35">
      <c r="B18" s="3" t="s">
        <v>35</v>
      </c>
      <c r="C18" s="3" t="s">
        <v>66</v>
      </c>
      <c r="D18" s="10">
        <f t="shared" si="0"/>
        <v>1</v>
      </c>
      <c r="E18" s="10">
        <f t="shared" si="1"/>
        <v>0</v>
      </c>
      <c r="F18" s="10">
        <f t="shared" si="2"/>
        <v>0</v>
      </c>
      <c r="G18" s="10">
        <f t="shared" si="3"/>
        <v>0</v>
      </c>
      <c r="H18" s="10">
        <f t="shared" si="4"/>
        <v>0</v>
      </c>
      <c r="I18" s="3"/>
      <c r="J18" s="3" t="s">
        <v>17</v>
      </c>
      <c r="K18" s="3"/>
      <c r="L18" s="3"/>
      <c r="M18" s="3"/>
      <c r="N18" s="22"/>
      <c r="O18" s="22"/>
      <c r="P18" s="3"/>
      <c r="Q18" s="3"/>
      <c r="R18" s="3"/>
      <c r="S18" s="3"/>
      <c r="T18" s="3"/>
      <c r="U18" s="22"/>
      <c r="V18" s="22"/>
      <c r="W18" s="3"/>
      <c r="X18" s="3"/>
      <c r="Y18" s="3"/>
      <c r="Z18" s="3"/>
      <c r="AA18" s="3"/>
      <c r="AB18" s="22"/>
      <c r="AC18" s="22"/>
      <c r="AD18" s="3"/>
      <c r="AE18" s="3"/>
      <c r="AF18" s="3"/>
      <c r="AG18" s="3"/>
      <c r="AH18" s="3"/>
      <c r="AI18" s="22"/>
      <c r="AJ18" s="22"/>
      <c r="AK18" s="3"/>
      <c r="AL18" s="3"/>
      <c r="AM18" s="3"/>
      <c r="AN18" s="3"/>
      <c r="AO18" s="3"/>
      <c r="AP18" s="22"/>
      <c r="AQ18" s="22"/>
      <c r="AR18" s="3"/>
      <c r="AS18" s="3"/>
      <c r="AT18" s="3"/>
      <c r="AU18" s="3"/>
      <c r="AV18" s="3"/>
      <c r="AW18" s="22"/>
      <c r="AX18" s="22"/>
      <c r="AY18" s="3"/>
      <c r="AZ18" s="3"/>
      <c r="BA18" s="3"/>
      <c r="BB18" s="3"/>
      <c r="BC18" s="3"/>
      <c r="BD18" s="22"/>
      <c r="BE18" s="22"/>
      <c r="BF18" s="3"/>
      <c r="BG18" s="3"/>
      <c r="BH18" s="3"/>
      <c r="BI18" s="3"/>
      <c r="BJ18" s="3"/>
      <c r="BK18" s="22"/>
      <c r="BL18" s="22"/>
      <c r="BM18" s="3"/>
      <c r="BN18" s="3"/>
      <c r="BO18" s="3"/>
      <c r="BP18" s="3"/>
      <c r="BQ18" s="3"/>
      <c r="BR18" s="22"/>
      <c r="BS18" s="22"/>
      <c r="BT18" s="3"/>
      <c r="BU18" s="3"/>
      <c r="BV18" s="3"/>
      <c r="BW18" s="3"/>
      <c r="BX18" s="3"/>
      <c r="BY18" s="22"/>
    </row>
    <row r="19" spans="2:77" x14ac:dyDescent="0.35">
      <c r="B19" s="3" t="s">
        <v>41</v>
      </c>
      <c r="C19" s="3" t="s">
        <v>58</v>
      </c>
      <c r="D19" s="10">
        <f t="shared" si="0"/>
        <v>1</v>
      </c>
      <c r="E19" s="10">
        <f t="shared" si="1"/>
        <v>0</v>
      </c>
      <c r="F19" s="10">
        <f t="shared" si="2"/>
        <v>0</v>
      </c>
      <c r="G19" s="10">
        <f t="shared" si="3"/>
        <v>0</v>
      </c>
      <c r="H19" s="10">
        <f t="shared" si="4"/>
        <v>0</v>
      </c>
      <c r="I19" s="3"/>
      <c r="J19" s="3" t="s">
        <v>17</v>
      </c>
      <c r="K19" s="3"/>
      <c r="L19" s="3"/>
      <c r="M19" s="3"/>
      <c r="N19" s="22"/>
      <c r="O19" s="22"/>
      <c r="P19" s="3"/>
      <c r="Q19" s="3"/>
      <c r="R19" s="3"/>
      <c r="S19" s="3"/>
      <c r="T19" s="3"/>
      <c r="U19" s="22"/>
      <c r="V19" s="22"/>
      <c r="W19" s="3"/>
      <c r="X19" s="3"/>
      <c r="Y19" s="3"/>
      <c r="Z19" s="3"/>
      <c r="AA19" s="3"/>
      <c r="AB19" s="22"/>
      <c r="AC19" s="22"/>
      <c r="AD19" s="3"/>
      <c r="AE19" s="3"/>
      <c r="AF19" s="3"/>
      <c r="AG19" s="3"/>
      <c r="AH19" s="3"/>
      <c r="AI19" s="22"/>
      <c r="AJ19" s="22"/>
      <c r="AK19" s="3"/>
      <c r="AL19" s="3"/>
      <c r="AM19" s="3"/>
      <c r="AN19" s="3"/>
      <c r="AO19" s="3"/>
      <c r="AP19" s="22"/>
      <c r="AQ19" s="22"/>
      <c r="AR19" s="3"/>
      <c r="AS19" s="3"/>
      <c r="AT19" s="3"/>
      <c r="AU19" s="3"/>
      <c r="AV19" s="3"/>
      <c r="AW19" s="22"/>
      <c r="AX19" s="22"/>
      <c r="AY19" s="3"/>
      <c r="AZ19" s="3"/>
      <c r="BA19" s="3"/>
      <c r="BB19" s="3"/>
      <c r="BC19" s="3"/>
      <c r="BD19" s="22"/>
      <c r="BE19" s="22"/>
      <c r="BF19" s="3"/>
      <c r="BG19" s="3"/>
      <c r="BH19" s="3"/>
      <c r="BI19" s="3"/>
      <c r="BJ19" s="3"/>
      <c r="BK19" s="22"/>
      <c r="BL19" s="22"/>
      <c r="BM19" s="3"/>
      <c r="BN19" s="3"/>
      <c r="BO19" s="3"/>
      <c r="BP19" s="3"/>
      <c r="BQ19" s="3"/>
      <c r="BR19" s="22"/>
      <c r="BS19" s="22"/>
      <c r="BT19" s="3"/>
      <c r="BU19" s="3"/>
      <c r="BV19" s="3"/>
      <c r="BW19" s="3"/>
      <c r="BX19" s="3"/>
      <c r="BY19" s="22"/>
    </row>
    <row r="20" spans="2:77" x14ac:dyDescent="0.35">
      <c r="B20" s="3" t="s">
        <v>39</v>
      </c>
      <c r="C20" s="3" t="s">
        <v>59</v>
      </c>
      <c r="D20" s="10">
        <f t="shared" si="0"/>
        <v>1</v>
      </c>
      <c r="E20" s="10">
        <f t="shared" si="1"/>
        <v>0</v>
      </c>
      <c r="F20" s="10">
        <f t="shared" si="2"/>
        <v>0</v>
      </c>
      <c r="G20" s="10">
        <f t="shared" si="3"/>
        <v>0</v>
      </c>
      <c r="H20" s="10">
        <f t="shared" si="4"/>
        <v>0</v>
      </c>
      <c r="I20" s="3"/>
      <c r="J20" s="3" t="s">
        <v>17</v>
      </c>
      <c r="K20" s="3"/>
      <c r="L20" s="3"/>
      <c r="M20" s="3"/>
      <c r="N20" s="22"/>
      <c r="O20" s="22"/>
      <c r="P20" s="3"/>
      <c r="Q20" s="3"/>
      <c r="R20" s="3"/>
      <c r="S20" s="3"/>
      <c r="T20" s="3"/>
      <c r="U20" s="22"/>
      <c r="V20" s="22"/>
      <c r="W20" s="3"/>
      <c r="X20" s="3"/>
      <c r="Y20" s="3"/>
      <c r="Z20" s="3"/>
      <c r="AA20" s="3"/>
      <c r="AB20" s="22"/>
      <c r="AC20" s="22"/>
      <c r="AD20" s="3"/>
      <c r="AE20" s="3"/>
      <c r="AF20" s="3"/>
      <c r="AG20" s="3"/>
      <c r="AH20" s="3"/>
      <c r="AI20" s="22"/>
      <c r="AJ20" s="22"/>
      <c r="AK20" s="3"/>
      <c r="AL20" s="3"/>
      <c r="AM20" s="3"/>
      <c r="AN20" s="3"/>
      <c r="AO20" s="3"/>
      <c r="AP20" s="22"/>
      <c r="AQ20" s="22"/>
      <c r="AR20" s="3"/>
      <c r="AS20" s="3"/>
      <c r="AT20" s="3"/>
      <c r="AU20" s="3"/>
      <c r="AV20" s="3"/>
      <c r="AW20" s="22"/>
      <c r="AX20" s="22"/>
      <c r="AY20" s="3"/>
      <c r="AZ20" s="3"/>
      <c r="BA20" s="3"/>
      <c r="BB20" s="3"/>
      <c r="BC20" s="3"/>
      <c r="BD20" s="22"/>
      <c r="BE20" s="22"/>
      <c r="BF20" s="3"/>
      <c r="BG20" s="3"/>
      <c r="BH20" s="3"/>
      <c r="BI20" s="3"/>
      <c r="BJ20" s="3"/>
      <c r="BK20" s="22"/>
      <c r="BL20" s="22"/>
      <c r="BM20" s="3"/>
      <c r="BN20" s="3"/>
      <c r="BO20" s="3"/>
      <c r="BP20" s="3"/>
      <c r="BQ20" s="3"/>
      <c r="BR20" s="22"/>
      <c r="BS20" s="22"/>
      <c r="BT20" s="3"/>
      <c r="BU20" s="3"/>
      <c r="BV20" s="3"/>
      <c r="BW20" s="3"/>
      <c r="BX20" s="3"/>
      <c r="BY20" s="22"/>
    </row>
    <row r="21" spans="2:77" x14ac:dyDescent="0.35">
      <c r="B21" s="3" t="s">
        <v>40</v>
      </c>
      <c r="C21" s="3" t="s">
        <v>60</v>
      </c>
      <c r="D21" s="10">
        <f t="shared" si="0"/>
        <v>1</v>
      </c>
      <c r="E21" s="10">
        <f t="shared" si="1"/>
        <v>0</v>
      </c>
      <c r="F21" s="10">
        <f t="shared" si="2"/>
        <v>0</v>
      </c>
      <c r="G21" s="10">
        <f t="shared" si="3"/>
        <v>0</v>
      </c>
      <c r="H21" s="10">
        <f t="shared" si="4"/>
        <v>0</v>
      </c>
      <c r="I21" s="3"/>
      <c r="J21" s="3" t="s">
        <v>17</v>
      </c>
      <c r="K21" s="3"/>
      <c r="L21" s="3"/>
      <c r="M21" s="3"/>
      <c r="N21" s="22"/>
      <c r="O21" s="22"/>
      <c r="P21" s="3"/>
      <c r="Q21" s="3"/>
      <c r="R21" s="3"/>
      <c r="S21" s="3"/>
      <c r="T21" s="3"/>
      <c r="U21" s="22"/>
      <c r="V21" s="22"/>
      <c r="W21" s="3"/>
      <c r="X21" s="3"/>
      <c r="Y21" s="3"/>
      <c r="Z21" s="3"/>
      <c r="AA21" s="3"/>
      <c r="AB21" s="22"/>
      <c r="AC21" s="22"/>
      <c r="AD21" s="3"/>
      <c r="AE21" s="3"/>
      <c r="AF21" s="3"/>
      <c r="AG21" s="3"/>
      <c r="AH21" s="3"/>
      <c r="AI21" s="22"/>
      <c r="AJ21" s="22"/>
      <c r="AK21" s="3"/>
      <c r="AL21" s="3"/>
      <c r="AM21" s="3"/>
      <c r="AN21" s="3"/>
      <c r="AO21" s="3"/>
      <c r="AP21" s="22"/>
      <c r="AQ21" s="22"/>
      <c r="AR21" s="3"/>
      <c r="AS21" s="3"/>
      <c r="AT21" s="3"/>
      <c r="AU21" s="3"/>
      <c r="AV21" s="3"/>
      <c r="AW21" s="22"/>
      <c r="AX21" s="22"/>
      <c r="AY21" s="3"/>
      <c r="AZ21" s="3"/>
      <c r="BA21" s="3"/>
      <c r="BB21" s="3"/>
      <c r="BC21" s="3"/>
      <c r="BD21" s="22"/>
      <c r="BE21" s="22"/>
      <c r="BF21" s="3"/>
      <c r="BG21" s="3"/>
      <c r="BH21" s="3"/>
      <c r="BI21" s="3"/>
      <c r="BJ21" s="3"/>
      <c r="BK21" s="22"/>
      <c r="BL21" s="22"/>
      <c r="BM21" s="3"/>
      <c r="BN21" s="3"/>
      <c r="BO21" s="3"/>
      <c r="BP21" s="3"/>
      <c r="BQ21" s="3"/>
      <c r="BR21" s="22"/>
      <c r="BS21" s="22"/>
      <c r="BT21" s="3"/>
      <c r="BU21" s="3"/>
      <c r="BV21" s="3"/>
      <c r="BW21" s="3"/>
      <c r="BX21" s="3"/>
      <c r="BY21" s="22"/>
    </row>
  </sheetData>
  <mergeCells count="4">
    <mergeCell ref="I2:P2"/>
    <mergeCell ref="Q2:AT2"/>
    <mergeCell ref="AU2:BY2"/>
    <mergeCell ref="B2:H2"/>
  </mergeCells>
  <phoneticPr fontId="1" type="noConversion"/>
  <conditionalFormatting sqref="I4:BX21">
    <cfRule type="cellIs" dxfId="4" priority="21" operator="equal">
      <formula>"H"</formula>
    </cfRule>
    <cfRule type="cellIs" dxfId="3" priority="22" operator="equal">
      <formula>"L"</formula>
    </cfRule>
  </conditionalFormatting>
  <conditionalFormatting sqref="BY4:BY21">
    <cfRule type="cellIs" dxfId="2" priority="14" operator="equal">
      <formula>"H"</formula>
    </cfRule>
    <cfRule type="cellIs" dxfId="1" priority="15" operator="equal">
      <formula>"L"</formula>
    </cfRule>
  </conditionalFormatting>
  <conditionalFormatting sqref="I3:BY3">
    <cfRule type="timePeriod" dxfId="0" priority="1" timePeriod="today">
      <formula>FLOOR(I3,1)=TODAY()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Capacity</vt:lpstr>
      <vt:lpstr>Calendar</vt:lpstr>
      <vt:lpstr>Emp_Leaves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 Valesh Naik</dc:creator>
  <cp:lastModifiedBy>Mallikarjun Valesh Naik</cp:lastModifiedBy>
  <dcterms:created xsi:type="dcterms:W3CDTF">2022-09-13T02:52:19Z</dcterms:created>
  <dcterms:modified xsi:type="dcterms:W3CDTF">2023-06-15T10:44:19Z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2022-09-13T07:06:31Z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cfe9ee40-dc1d-4d6e-a687-9cc3d99c6865</vt:lpwstr>
  </property>
  <property fmtid="{D5CDD505-2E9C-101B-9397-08002B2CF9AE}" pid="8" name="MSIP_Label_e463cba9-5f6c-478d-9329-7b2295e4e8ed_ContentBits">
    <vt:lpwstr>0</vt:lpwstr>
  </property>
</Properties>
</file>