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activeTab="1"/>
  </bookViews>
  <sheets>
    <sheet name="Normal Dist." sheetId="2" r:id="rId1"/>
    <sheet name="Prob Plot" sheetId="1" r:id="rId2"/>
  </sheets>
  <calcPr calcId="144525"/>
</workbook>
</file>

<file path=xl/calcChain.xml><?xml version="1.0" encoding="utf-8"?>
<calcChain xmlns="http://schemas.openxmlformats.org/spreadsheetml/2006/main">
  <c r="B16" i="1" l="1"/>
  <c r="D4" i="1"/>
  <c r="D5" i="1"/>
  <c r="D6" i="1"/>
  <c r="D7" i="1"/>
  <c r="D8" i="1"/>
  <c r="D9" i="1"/>
  <c r="D10" i="1"/>
  <c r="D11" i="1"/>
  <c r="D12" i="1"/>
  <c r="D3" i="1"/>
  <c r="B15" i="1"/>
  <c r="C4" i="1"/>
  <c r="C5" i="1"/>
  <c r="C6" i="1"/>
  <c r="C7" i="1"/>
  <c r="C8" i="1"/>
  <c r="C9" i="1"/>
  <c r="C10" i="1"/>
  <c r="C11" i="1"/>
  <c r="C12" i="1"/>
  <c r="C3" i="1"/>
  <c r="J3" i="2"/>
  <c r="H12" i="2"/>
  <c r="G12" i="2"/>
  <c r="H3" i="2"/>
  <c r="G3" i="2"/>
  <c r="E4" i="2"/>
  <c r="E5" i="2" s="1"/>
  <c r="D4" i="2"/>
  <c r="C13" i="2"/>
  <c r="F4" i="2" l="1"/>
  <c r="D5" i="2"/>
  <c r="E6" i="2"/>
  <c r="D6" i="2"/>
  <c r="F5" i="2"/>
  <c r="D7" i="2"/>
  <c r="F6" i="2"/>
  <c r="G4" i="2" l="1"/>
  <c r="H4" i="2"/>
  <c r="E7" i="2"/>
  <c r="H6" i="2"/>
  <c r="G6" i="2"/>
  <c r="G5" i="2"/>
  <c r="H5" i="2"/>
  <c r="F7" i="2"/>
  <c r="D8" i="2"/>
  <c r="E8" i="2" l="1"/>
  <c r="H7" i="2"/>
  <c r="G7" i="2"/>
  <c r="D9" i="2"/>
  <c r="F9" i="2" l="1"/>
  <c r="G9" i="2" s="1"/>
  <c r="E9" i="2"/>
  <c r="F8" i="2"/>
  <c r="H8" i="2"/>
  <c r="G8" i="2"/>
  <c r="E10" i="2"/>
  <c r="D10" i="2"/>
  <c r="H9" i="2" l="1"/>
  <c r="E11" i="2"/>
  <c r="D11" i="2"/>
  <c r="F11" i="2" s="1"/>
  <c r="F10" i="2"/>
  <c r="D12" i="2" l="1"/>
  <c r="H10" i="2"/>
  <c r="G10" i="2"/>
  <c r="H11" i="2"/>
  <c r="H13" i="2" s="1"/>
  <c r="G11" i="2"/>
  <c r="G13" i="2" s="1"/>
  <c r="D15" i="2" s="1"/>
  <c r="D16" i="2" l="1"/>
  <c r="D17" i="2" s="1"/>
  <c r="J6" i="2" s="1"/>
  <c r="K6" i="2" l="1"/>
  <c r="L6" i="2" s="1"/>
  <c r="J9" i="2"/>
  <c r="J5" i="2"/>
  <c r="J8" i="2"/>
  <c r="K8" i="2" s="1"/>
  <c r="L8" i="2" s="1"/>
  <c r="J4" i="2"/>
  <c r="K5" i="2" s="1"/>
  <c r="L5" i="2" s="1"/>
  <c r="J11" i="2"/>
  <c r="J7" i="2"/>
  <c r="K7" i="2" s="1"/>
  <c r="L7" i="2" s="1"/>
  <c r="K3" i="2"/>
  <c r="L3" i="2" s="1"/>
  <c r="J10" i="2"/>
  <c r="K10" i="2" s="1"/>
  <c r="L10" i="2" s="1"/>
  <c r="K11" i="2" l="1"/>
  <c r="L11" i="2" s="1"/>
  <c r="K9" i="2"/>
  <c r="L9" i="2" s="1"/>
  <c r="K4" i="2"/>
  <c r="L4" i="2" s="1"/>
</calcChain>
</file>

<file path=xl/sharedStrings.xml><?xml version="1.0" encoding="utf-8"?>
<sst xmlns="http://schemas.openxmlformats.org/spreadsheetml/2006/main" count="31" uniqueCount="31">
  <si>
    <t>Class Intervals</t>
  </si>
  <si>
    <t>f.x</t>
  </si>
  <si>
    <t>f.x^2</t>
  </si>
  <si>
    <t>below 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</si>
  <si>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</si>
  <si>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</si>
  <si>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</si>
  <si>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</si>
  <si>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</si>
  <si>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</si>
  <si>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</si>
  <si>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</si>
  <si>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above 100</t>
  </si>
  <si>
    <t>Lower Limit</t>
  </si>
  <si>
    <t>Upper Limit</t>
  </si>
  <si>
    <t>Class Mark (x)</t>
  </si>
  <si>
    <t>Frequency (f)</t>
  </si>
  <si>
    <t>MEAN</t>
  </si>
  <si>
    <t>VARIANCE</t>
  </si>
  <si>
    <t>SUM</t>
  </si>
  <si>
    <t>STANDARD</t>
  </si>
  <si>
    <t>Com. Prob using Upper Limit</t>
  </si>
  <si>
    <t>Prob. For Class</t>
  </si>
  <si>
    <t>Frequency using Norm Dist</t>
  </si>
  <si>
    <t>X</t>
  </si>
  <si>
    <t>Rank</t>
  </si>
  <si>
    <t>ith Percentile</t>
  </si>
  <si>
    <t>Normal Dist</t>
  </si>
  <si>
    <t>Total No. of Obs</t>
  </si>
  <si>
    <t>Mean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</si>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</sst>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'Normal Dist.'!$A$3:$A$12</c:f>
              <c:strCache>
                <c:ptCount val="10"/>
                <c:pt idx="0">
                  <c:v>below 60</c:v>
                </c:pt>
                <c:pt idx="1">
                  <c:v>60-65</c:v>
                </c:pt>
                <c:pt idx="2">
                  <c:v>65-70</c:v>
                </c:pt>
                <c:pt idx="3">
                  <c:v>70-75</c:v>
                </c:pt>
                <c:pt idx="4">
                  <c:v>75-80</c:v>
                </c:pt>
                <c:pt idx="5">
                  <c:v>80-85</c:v>
                </c:pt>
                <c:pt idx="6">
                  <c:v>85-90</c:v>
                </c:pt>
                <c:pt idx="7">
                  <c:v>90-95</c:v>
                </c:pt>
                <c:pt idx="8">
                  <c:v>95-100</c:v>
                </c:pt>
                <c:pt idx="9">
                  <c:v>above 100</c:v>
                </c:pt>
              </c:strCache>
            </c:strRef>
          </c:cat>
          <c:val>
            <c:numRef>
              <c:f>'Normal Dist.'!$C$3:$C$12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150</c:v>
                </c:pt>
                <c:pt idx="4">
                  <c:v>335</c:v>
                </c:pt>
                <c:pt idx="5">
                  <c:v>326</c:v>
                </c:pt>
                <c:pt idx="6">
                  <c:v>135</c:v>
                </c:pt>
                <c:pt idx="7">
                  <c:v>26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Frequency (ND)</c:v>
          </c:tx>
          <c:invertIfNegative val="0"/>
          <c:cat>
            <c:strRef>
              <c:f>'Normal Dist.'!$A$3:$A$12</c:f>
              <c:strCache>
                <c:ptCount val="10"/>
                <c:pt idx="0">
                  <c:v>below 60</c:v>
                </c:pt>
                <c:pt idx="1">
                  <c:v>60-65</c:v>
                </c:pt>
                <c:pt idx="2">
                  <c:v>65-70</c:v>
                </c:pt>
                <c:pt idx="3">
                  <c:v>70-75</c:v>
                </c:pt>
                <c:pt idx="4">
                  <c:v>75-80</c:v>
                </c:pt>
                <c:pt idx="5">
                  <c:v>80-85</c:v>
                </c:pt>
                <c:pt idx="6">
                  <c:v>85-90</c:v>
                </c:pt>
                <c:pt idx="7">
                  <c:v>90-95</c:v>
                </c:pt>
                <c:pt idx="8">
                  <c:v>95-100</c:v>
                </c:pt>
                <c:pt idx="9">
                  <c:v>above 100</c:v>
                </c:pt>
              </c:strCache>
            </c:strRef>
          </c:cat>
          <c:val>
            <c:numRef>
              <c:f>'Normal Dist.'!$L$3:$L$12</c:f>
              <c:numCache>
                <c:formatCode>General</c:formatCode>
                <c:ptCount val="10"/>
                <c:pt idx="0">
                  <c:v>0.12461082706609412</c:v>
                </c:pt>
                <c:pt idx="1">
                  <c:v>2.9030687322556239</c:v>
                </c:pt>
                <c:pt idx="2">
                  <c:v>30.861419556048041</c:v>
                </c:pt>
                <c:pt idx="3">
                  <c:v>148.00016286571284</c:v>
                </c:pt>
                <c:pt idx="4">
                  <c:v>322.14046085391533</c:v>
                </c:pt>
                <c:pt idx="5">
                  <c:v>319.36790926066385</c:v>
                </c:pt>
                <c:pt idx="6">
                  <c:v>144.20567456538836</c:v>
                </c:pt>
                <c:pt idx="7">
                  <c:v>29.550299713112516</c:v>
                </c:pt>
                <c:pt idx="8">
                  <c:v>2.7312589539921772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17664"/>
        <c:axId val="183020160"/>
      </c:barChart>
      <c:catAx>
        <c:axId val="1824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0160"/>
        <c:crosses val="autoZero"/>
        <c:auto val="1"/>
        <c:lblAlgn val="ctr"/>
        <c:lblOffset val="100"/>
        <c:noMultiLvlLbl val="0"/>
      </c:catAx>
      <c:valAx>
        <c:axId val="1830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yVal>
            <c:numRef>
              <c:f>'Prob Plot'!$D$3:$D$12</c:f>
              <c:numCache>
                <c:formatCode>General</c:formatCode>
                <c:ptCount val="10"/>
                <c:pt idx="0">
                  <c:v>77.417668658502578</c:v>
                </c:pt>
                <c:pt idx="1">
                  <c:v>86.436528198034978</c:v>
                </c:pt>
                <c:pt idx="2">
                  <c:v>91.801765320477429</c:v>
                </c:pt>
                <c:pt idx="3">
                  <c:v>96.088238703633394</c:v>
                </c:pt>
                <c:pt idx="4">
                  <c:v>99.937270973151669</c:v>
                </c:pt>
                <c:pt idx="5">
                  <c:v>103.66272902684833</c:v>
                </c:pt>
                <c:pt idx="6">
                  <c:v>107.5117612963666</c:v>
                </c:pt>
                <c:pt idx="7">
                  <c:v>111.79823467952257</c:v>
                </c:pt>
                <c:pt idx="8">
                  <c:v>117.16347180196502</c:v>
                </c:pt>
                <c:pt idx="9">
                  <c:v>126.1823313414974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184"/>
        <c:axId val="151177856"/>
      </c:scatterChart>
      <c:valAx>
        <c:axId val="1511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77856"/>
        <c:crosses val="autoZero"/>
        <c:crossBetween val="midCat"/>
      </c:valAx>
      <c:valAx>
        <c:axId val="1511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8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13</xdr:row>
      <xdr:rowOff>133350</xdr:rowOff>
    </xdr:from>
    <xdr:to>
      <xdr:col>11</xdr:col>
      <xdr:colOff>733425</xdr:colOff>
      <xdr:row>28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57150</xdr:rowOff>
    </xdr:from>
    <xdr:to>
      <xdr:col>12</xdr:col>
      <xdr:colOff>57150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workbookViewId="0"/>
  </sheetViews>
  <sheetFormatPr defaultRowHeight="15" x14ac:dyDescent="0.25"/>
  <cols>
    <col min="1" max="1" width="9.85546875" bestFit="1" customWidth="1"/>
    <col min="2" max="2" width="4.5703125" customWidth="1"/>
    <col min="3" max="3" width="10.7109375" bestFit="1" customWidth="1"/>
    <col min="4" max="4" width="11" bestFit="1" customWidth="1"/>
    <col min="5" max="5" width="6.42578125" bestFit="1" customWidth="1"/>
    <col min="6" max="6" width="5.42578125" bestFit="1" customWidth="1"/>
    <col min="7" max="7" width="8" bestFit="1" customWidth="1"/>
    <col min="8" max="8" width="11" bestFit="1" customWidth="1"/>
    <col min="9" max="9" width="4.85546875" customWidth="1"/>
    <col min="10" max="12" width="12" bestFit="1" customWidth="1"/>
  </cols>
  <sheetData>
    <row r="2" spans="1:12" s="2" customFormat="1" ht="45" x14ac:dyDescent="0.25">
      <c r="A2" s="2" t="s">
        <v>0</v>
      </c>
      <c r="C2" s="2" t="s">
        <v>16</v>
      </c>
      <c r="D2" s="2" t="s">
        <v>13</v>
      </c>
      <c r="E2" s="2" t="s">
        <v>14</v>
      </c>
      <c r="F2" s="2" t="s">
        <v>15</v>
      </c>
      <c r="G2" s="2" t="s">
        <v>1</v>
      </c>
      <c r="H2" s="2" t="s">
        <v>2</v>
      </c>
      <c r="J2" s="2" t="s">
        <v>21</v>
      </c>
      <c r="K2" s="2" t="s">
        <v>22</v>
      </c>
      <c r="L2" s="2" t="s">
        <v>23</v>
      </c>
    </row>
    <row r="3" spans="1:12" x14ac:dyDescent="0.25">
      <c r="A3" t="s">
        <v>3</v>
      </c>
      <c r="C3">
        <v>0</v>
      </c>
      <c r="E3">
        <v>60</v>
      </c>
      <c r="G3">
        <f>C3*F3</f>
        <v>0</v>
      </c>
      <c r="H3">
        <f>C3*(F3^2)</f>
        <v>0</v>
      </c>
      <c r="J3">
        <f>_xlfn.NORM.DIST(E3,$D$15,$D$17,TRUE)</f>
        <v>1.2461082706609412E-4</v>
      </c>
      <c r="K3">
        <f>J3</f>
        <v>1.2461082706609412E-4</v>
      </c>
      <c r="L3">
        <f>K3*$C$13</f>
        <v>0.12461082706609412</v>
      </c>
    </row>
    <row r="4" spans="1:12" x14ac:dyDescent="0.25">
      <c r="A4" t="s">
        <v>4</v>
      </c>
      <c r="C4">
        <v>3</v>
      </c>
      <c r="D4">
        <f>E3</f>
        <v>60</v>
      </c>
      <c r="E4">
        <f>E3+5</f>
        <v>65</v>
      </c>
      <c r="F4">
        <f>(D4+E4)/2</f>
        <v>62.5</v>
      </c>
      <c r="G4">
        <f t="shared" ref="G4:G12" si="0">C4*F4</f>
        <v>187.5</v>
      </c>
      <c r="H4">
        <f t="shared" ref="H4:H12" si="1">C4*(F4^2)</f>
        <v>11718.75</v>
      </c>
      <c r="J4">
        <f>_xlfn.NORM.DIST(E4,$D$15,$D$17,TRUE)</f>
        <v>3.027679559321718E-3</v>
      </c>
      <c r="K4">
        <f>J4-J3</f>
        <v>2.9030687322556237E-3</v>
      </c>
      <c r="L4">
        <f>K4*$C$13</f>
        <v>2.9030687322556239</v>
      </c>
    </row>
    <row r="5" spans="1:12" x14ac:dyDescent="0.25">
      <c r="A5" t="s">
        <v>5</v>
      </c>
      <c r="C5">
        <v>21</v>
      </c>
      <c r="D5">
        <f t="shared" ref="D5:D12" si="2">E4</f>
        <v>65</v>
      </c>
      <c r="E5">
        <f t="shared" ref="E5:E11" si="3">E4+5</f>
        <v>70</v>
      </c>
      <c r="F5">
        <f t="shared" ref="F5:F11" si="4">(D5+E5)/2</f>
        <v>67.5</v>
      </c>
      <c r="G5">
        <f t="shared" si="0"/>
        <v>1417.5</v>
      </c>
      <c r="H5">
        <f t="shared" si="1"/>
        <v>95681.25</v>
      </c>
      <c r="J5">
        <f>_xlfn.NORM.DIST(E5,$D$15,$D$17,TRUE)</f>
        <v>3.3889099115369761E-2</v>
      </c>
      <c r="K5">
        <f t="shared" ref="K5:K12" si="5">J5-J4</f>
        <v>3.0861419556048042E-2</v>
      </c>
      <c r="L5">
        <f>K5*$C$13</f>
        <v>30.861419556048041</v>
      </c>
    </row>
    <row r="6" spans="1:12" x14ac:dyDescent="0.25">
      <c r="A6" t="s">
        <v>6</v>
      </c>
      <c r="C6">
        <v>150</v>
      </c>
      <c r="D6">
        <f t="shared" si="2"/>
        <v>70</v>
      </c>
      <c r="E6">
        <f t="shared" si="3"/>
        <v>75</v>
      </c>
      <c r="F6">
        <f t="shared" si="4"/>
        <v>72.5</v>
      </c>
      <c r="G6">
        <f t="shared" si="0"/>
        <v>10875</v>
      </c>
      <c r="H6">
        <f t="shared" si="1"/>
        <v>788437.5</v>
      </c>
      <c r="J6">
        <f>_xlfn.NORM.DIST(E6,$D$15,$D$17,TRUE)</f>
        <v>0.18188926198108257</v>
      </c>
      <c r="K6">
        <f t="shared" si="5"/>
        <v>0.14800016286571283</v>
      </c>
      <c r="L6">
        <f>K6*$C$13</f>
        <v>148.00016286571284</v>
      </c>
    </row>
    <row r="7" spans="1:12" x14ac:dyDescent="0.25">
      <c r="A7" t="s">
        <v>7</v>
      </c>
      <c r="C7">
        <v>335</v>
      </c>
      <c r="D7">
        <f t="shared" si="2"/>
        <v>75</v>
      </c>
      <c r="E7">
        <f t="shared" si="3"/>
        <v>80</v>
      </c>
      <c r="F7">
        <f t="shared" si="4"/>
        <v>77.5</v>
      </c>
      <c r="G7">
        <f t="shared" si="0"/>
        <v>25962.5</v>
      </c>
      <c r="H7">
        <f t="shared" si="1"/>
        <v>2012093.75</v>
      </c>
      <c r="J7">
        <f>_xlfn.NORM.DIST(E7,$D$15,$D$17,TRUE)</f>
        <v>0.50402972283499792</v>
      </c>
      <c r="K7">
        <f t="shared" si="5"/>
        <v>0.32214046085391534</v>
      </c>
      <c r="L7">
        <f>K7*$C$13</f>
        <v>322.14046085391533</v>
      </c>
    </row>
    <row r="8" spans="1:12" x14ac:dyDescent="0.25">
      <c r="A8" t="s">
        <v>8</v>
      </c>
      <c r="C8">
        <v>326</v>
      </c>
      <c r="D8">
        <f t="shared" si="2"/>
        <v>80</v>
      </c>
      <c r="E8">
        <f t="shared" si="3"/>
        <v>85</v>
      </c>
      <c r="F8">
        <f t="shared" si="4"/>
        <v>82.5</v>
      </c>
      <c r="G8">
        <f t="shared" si="0"/>
        <v>26895</v>
      </c>
      <c r="H8">
        <f t="shared" si="1"/>
        <v>2218837.5</v>
      </c>
      <c r="J8">
        <f>_xlfn.NORM.DIST(E8,$D$15,$D$17,TRUE)</f>
        <v>0.82339763209566175</v>
      </c>
      <c r="K8">
        <f t="shared" si="5"/>
        <v>0.31936790926066383</v>
      </c>
      <c r="L8">
        <f>K8*$C$13</f>
        <v>319.36790926066385</v>
      </c>
    </row>
    <row r="9" spans="1:12" x14ac:dyDescent="0.25">
      <c r="A9" t="s">
        <v>9</v>
      </c>
      <c r="C9">
        <v>135</v>
      </c>
      <c r="D9">
        <f t="shared" si="2"/>
        <v>85</v>
      </c>
      <c r="E9">
        <f t="shared" si="3"/>
        <v>90</v>
      </c>
      <c r="F9">
        <f t="shared" si="4"/>
        <v>87.5</v>
      </c>
      <c r="G9">
        <f t="shared" si="0"/>
        <v>11812.5</v>
      </c>
      <c r="H9">
        <f t="shared" si="1"/>
        <v>1033593.75</v>
      </c>
      <c r="J9">
        <f>_xlfn.NORM.DIST(E9,$D$15,$D$17,TRUE)</f>
        <v>0.9676033066610501</v>
      </c>
      <c r="K9">
        <f t="shared" si="5"/>
        <v>0.14420567456538835</v>
      </c>
      <c r="L9">
        <f>K9*$C$13</f>
        <v>144.20567456538836</v>
      </c>
    </row>
    <row r="10" spans="1:12" x14ac:dyDescent="0.25">
      <c r="A10" t="s">
        <v>10</v>
      </c>
      <c r="C10">
        <v>26</v>
      </c>
      <c r="D10">
        <f t="shared" si="2"/>
        <v>90</v>
      </c>
      <c r="E10">
        <f t="shared" si="3"/>
        <v>95</v>
      </c>
      <c r="F10">
        <f t="shared" si="4"/>
        <v>92.5</v>
      </c>
      <c r="G10">
        <f t="shared" si="0"/>
        <v>2405</v>
      </c>
      <c r="H10">
        <f t="shared" si="1"/>
        <v>222462.5</v>
      </c>
      <c r="J10">
        <f>_xlfn.NORM.DIST(E10,$D$15,$D$17,TRUE)</f>
        <v>0.99715360637416262</v>
      </c>
      <c r="K10">
        <f t="shared" si="5"/>
        <v>2.9550299713112516E-2</v>
      </c>
      <c r="L10">
        <f>K10*$C$13</f>
        <v>29.550299713112516</v>
      </c>
    </row>
    <row r="11" spans="1:12" x14ac:dyDescent="0.25">
      <c r="A11" t="s">
        <v>11</v>
      </c>
      <c r="C11">
        <v>4</v>
      </c>
      <c r="D11">
        <f t="shared" si="2"/>
        <v>95</v>
      </c>
      <c r="E11">
        <f t="shared" si="3"/>
        <v>100</v>
      </c>
      <c r="F11">
        <f t="shared" si="4"/>
        <v>97.5</v>
      </c>
      <c r="G11">
        <f t="shared" si="0"/>
        <v>390</v>
      </c>
      <c r="H11">
        <f t="shared" si="1"/>
        <v>38025</v>
      </c>
      <c r="J11">
        <f>_xlfn.NORM.DIST(E11,$D$15,$D$17,TRUE)</f>
        <v>0.99988486532815479</v>
      </c>
      <c r="K11">
        <f t="shared" si="5"/>
        <v>2.7312589539921772E-3</v>
      </c>
      <c r="L11">
        <f>K11*$C$13</f>
        <v>2.7312589539921772</v>
      </c>
    </row>
    <row r="12" spans="1:12" x14ac:dyDescent="0.25">
      <c r="A12" t="s">
        <v>12</v>
      </c>
      <c r="C12">
        <v>0</v>
      </c>
      <c r="D12">
        <f t="shared" si="2"/>
        <v>100</v>
      </c>
      <c r="G12">
        <f t="shared" si="0"/>
        <v>0</v>
      </c>
      <c r="H12">
        <f t="shared" si="1"/>
        <v>0</v>
      </c>
    </row>
    <row r="13" spans="1:12" s="3" customFormat="1" x14ac:dyDescent="0.25">
      <c r="A13" s="3" t="s">
        <v>19</v>
      </c>
      <c r="C13" s="3">
        <f>SUM(C3:C12)</f>
        <v>1000</v>
      </c>
      <c r="G13" s="3">
        <f>SUM(G3:G12)</f>
        <v>79945</v>
      </c>
      <c r="H13" s="3">
        <f>SUM(H3:H12)</f>
        <v>6420850</v>
      </c>
    </row>
    <row r="15" spans="1:12" x14ac:dyDescent="0.25">
      <c r="C15" t="s">
        <v>17</v>
      </c>
      <c r="D15">
        <f>G13/C13</f>
        <v>79.944999999999993</v>
      </c>
    </row>
    <row r="16" spans="1:12" x14ac:dyDescent="0.25">
      <c r="C16" t="s">
        <v>18</v>
      </c>
      <c r="D16">
        <f>(H13/C13)-D15^2</f>
        <v>29.646975000001476</v>
      </c>
    </row>
    <row r="17" spans="3:4" x14ac:dyDescent="0.25">
      <c r="C17" t="s">
        <v>20</v>
      </c>
      <c r="D17">
        <f>D16^0.5</f>
        <v>5.4449035804136585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/>
  </sheetViews>
  <sheetFormatPr defaultRowHeight="15" x14ac:dyDescent="0.25"/>
  <cols>
    <col min="1" max="1" width="9" bestFit="1" customWidth="1"/>
    <col min="2" max="2" width="5.28515625" bestFit="1" customWidth="1"/>
    <col min="3" max="3" width="13.140625" bestFit="1" customWidth="1"/>
    <col min="4" max="4" width="12" bestFit="1" customWidth="1"/>
  </cols>
  <sheetData>
    <row r="2" spans="1:4" x14ac:dyDescent="0.25">
      <c r="A2" t="s">
        <v>24</v>
      </c>
      <c r="B2" t="s">
        <v>25</v>
      </c>
      <c r="C2" t="s">
        <v>26</v>
      </c>
      <c r="D2" t="s">
        <v>27</v>
      </c>
    </row>
    <row r="3" spans="1:4" x14ac:dyDescent="0.25">
      <c r="A3">
        <v>76</v>
      </c>
      <c r="B3">
        <v>1</v>
      </c>
      <c r="C3">
        <f>(B3-0.5)/$B$14</f>
        <v>0.05</v>
      </c>
      <c r="D3">
        <f>_xlfn.NORM.INV(C3,$B$15,$B$16)</f>
        <v>77.417668658502578</v>
      </c>
    </row>
    <row r="4" spans="1:4" x14ac:dyDescent="0.25">
      <c r="A4">
        <v>85</v>
      </c>
      <c r="B4">
        <v>2</v>
      </c>
      <c r="C4">
        <f>(B4-0.5)/$B$14</f>
        <v>0.15</v>
      </c>
      <c r="D4">
        <f t="shared" ref="D4:D12" si="0">_xlfn.NORM.INV(C4,$B$15,$B$16)</f>
        <v>86.436528198034978</v>
      </c>
    </row>
    <row r="5" spans="1:4" x14ac:dyDescent="0.25">
      <c r="A5">
        <v>93</v>
      </c>
      <c r="B5">
        <v>3</v>
      </c>
      <c r="C5">
        <f>(B5-0.5)/$B$14</f>
        <v>0.25</v>
      </c>
      <c r="D5">
        <f t="shared" si="0"/>
        <v>91.801765320477429</v>
      </c>
    </row>
    <row r="6" spans="1:4" x14ac:dyDescent="0.25">
      <c r="A6">
        <v>98</v>
      </c>
      <c r="B6">
        <v>4</v>
      </c>
      <c r="C6">
        <f>(B6-0.5)/$B$14</f>
        <v>0.35</v>
      </c>
      <c r="D6">
        <f t="shared" si="0"/>
        <v>96.088238703633394</v>
      </c>
    </row>
    <row r="7" spans="1:4" x14ac:dyDescent="0.25">
      <c r="A7">
        <v>100</v>
      </c>
      <c r="B7">
        <v>5</v>
      </c>
      <c r="C7">
        <f>(B7-0.5)/$B$14</f>
        <v>0.45</v>
      </c>
      <c r="D7">
        <f t="shared" si="0"/>
        <v>99.937270973151669</v>
      </c>
    </row>
    <row r="8" spans="1:4" x14ac:dyDescent="0.25">
      <c r="A8">
        <v>101</v>
      </c>
      <c r="B8">
        <v>6</v>
      </c>
      <c r="C8">
        <f>(B8-0.5)/$B$14</f>
        <v>0.55000000000000004</v>
      </c>
      <c r="D8">
        <f t="shared" si="0"/>
        <v>103.66272902684833</v>
      </c>
    </row>
    <row r="9" spans="1:4" x14ac:dyDescent="0.25">
      <c r="A9">
        <v>111</v>
      </c>
      <c r="B9">
        <v>7</v>
      </c>
      <c r="C9">
        <f>(B9-0.5)/$B$14</f>
        <v>0.65</v>
      </c>
      <c r="D9">
        <f t="shared" si="0"/>
        <v>107.5117612963666</v>
      </c>
    </row>
    <row r="10" spans="1:4" x14ac:dyDescent="0.25">
      <c r="A10">
        <v>112</v>
      </c>
      <c r="B10">
        <v>8</v>
      </c>
      <c r="C10">
        <f>(B10-0.5)/$B$14</f>
        <v>0.75</v>
      </c>
      <c r="D10">
        <f t="shared" si="0"/>
        <v>111.79823467952257</v>
      </c>
    </row>
    <row r="11" spans="1:4" x14ac:dyDescent="0.25">
      <c r="A11">
        <v>119</v>
      </c>
      <c r="B11">
        <v>9</v>
      </c>
      <c r="C11">
        <f>(B11-0.5)/$B$14</f>
        <v>0.85</v>
      </c>
      <c r="D11">
        <f t="shared" si="0"/>
        <v>117.16347180196502</v>
      </c>
    </row>
    <row r="12" spans="1:4" x14ac:dyDescent="0.25">
      <c r="A12">
        <v>123</v>
      </c>
      <c r="B12">
        <v>10</v>
      </c>
      <c r="C12">
        <f>(B12-0.5)/$B$14</f>
        <v>0.95</v>
      </c>
      <c r="D12">
        <f t="shared" si="0"/>
        <v>126.1823313414974</v>
      </c>
    </row>
    <row r="14" spans="1:4" s="1" customFormat="1" ht="30" x14ac:dyDescent="0.25">
      <c r="A14" s="1" t="s">
        <v>28</v>
      </c>
      <c r="B14" s="1">
        <v>10</v>
      </c>
    </row>
    <row r="15" spans="1:4" x14ac:dyDescent="0.25">
      <c r="A15" t="s">
        <v>29</v>
      </c>
      <c r="B15">
        <f>AVERAGE(A3:A12)</f>
        <v>101.8</v>
      </c>
    </row>
    <row r="16" spans="1:4" x14ac:dyDescent="0.25">
      <c r="A16" t="s">
        <v>30</v>
      </c>
      <c r="B16">
        <f>STDEV(A3:A12)</f>
        <v>14.823404916999804</v>
      </c>
    </row>
  </sheetData>
  <sortState ref="A3:A12">
    <sortCondition ref="A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Dist.</vt:lpstr>
      <vt:lpstr>Prob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2023-11-22T03:51:19Z</dcterms:created>
  <dcterms:modified xsi:type="dcterms:W3CDTF">2023-11-22T05:39:26Z</dcterms:modified>
</cp:coreProperties>
</file>